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kcaol\Desktop\"/>
    </mc:Choice>
  </mc:AlternateContent>
  <xr:revisionPtr revIDLastSave="0" documentId="10_ncr:100000_{0BB4BC94-3C3D-474A-9815-C5F8173B5B04}" xr6:coauthVersionLast="31" xr6:coauthVersionMax="31" xr10:uidLastSave="{00000000-0000-0000-0000-000000000000}"/>
  <bookViews>
    <workbookView xWindow="0" yWindow="0" windowWidth="23040" windowHeight="9072" tabRatio="654" firstSheet="2" activeTab="9" xr2:uid="{21229221-ED19-4E30-9F37-B3C0A68A1F10}"/>
  </bookViews>
  <sheets>
    <sheet name="Björkv 01-12" sheetId="4" r:id="rId1"/>
    <sheet name="Björkv 02-16" sheetId="5" r:id="rId2"/>
    <sheet name="Björkv 02-23" sheetId="6" r:id="rId3"/>
    <sheet name="Björkv 03-02" sheetId="7" r:id="rId4"/>
    <sheet name="Björkv 03-09" sheetId="8" r:id="rId5"/>
    <sheet name="Björkv 03-16" sheetId="9" r:id="rId6"/>
    <sheet name="Björkv 03-23" sheetId="10" r:id="rId7"/>
    <sheet name="Björkv 03-29" sheetId="11" r:id="rId8"/>
    <sheet name="Björkv 04-05" sheetId="12" r:id="rId9"/>
    <sheet name="Björkv 04-12" sheetId="13" r:id="rId10"/>
  </sheets>
  <externalReferences>
    <externalReference r:id="rId11"/>
  </externalReferenc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3" l="1"/>
  <c r="P14" i="13"/>
  <c r="O14" i="13"/>
  <c r="N14" i="13"/>
  <c r="M14" i="13"/>
  <c r="L14" i="13"/>
  <c r="K14" i="13"/>
  <c r="S14" i="13" s="1"/>
  <c r="T14" i="13" s="1"/>
  <c r="S13" i="13"/>
  <c r="Q13" i="13"/>
  <c r="P13" i="13"/>
  <c r="O13" i="13"/>
  <c r="N13" i="13"/>
  <c r="M13" i="13"/>
  <c r="L13" i="13"/>
  <c r="K13" i="13"/>
  <c r="Q12" i="13"/>
  <c r="P12" i="13"/>
  <c r="O12" i="13"/>
  <c r="S12" i="13" s="1"/>
  <c r="N12" i="13"/>
  <c r="M12" i="13"/>
  <c r="L12" i="13"/>
  <c r="K12" i="13"/>
  <c r="Q11" i="13"/>
  <c r="P11" i="13"/>
  <c r="O11" i="13"/>
  <c r="S11" i="13" s="1"/>
  <c r="N11" i="13"/>
  <c r="M11" i="13"/>
  <c r="L11" i="13"/>
  <c r="K11" i="13"/>
  <c r="Q14" i="12"/>
  <c r="P14" i="12"/>
  <c r="O14" i="12"/>
  <c r="N14" i="12"/>
  <c r="M14" i="12"/>
  <c r="L14" i="12"/>
  <c r="K14" i="12"/>
  <c r="S14" i="12" s="1"/>
  <c r="T14" i="12" s="1"/>
  <c r="S13" i="12"/>
  <c r="T13" i="12" s="1"/>
  <c r="Q13" i="12"/>
  <c r="P13" i="12"/>
  <c r="O13" i="12"/>
  <c r="N13" i="12"/>
  <c r="M13" i="12"/>
  <c r="L13" i="12"/>
  <c r="K13" i="12"/>
  <c r="S12" i="12"/>
  <c r="Q12" i="12"/>
  <c r="P12" i="12"/>
  <c r="O12" i="12"/>
  <c r="N12" i="12"/>
  <c r="M12" i="12"/>
  <c r="L12" i="12"/>
  <c r="K12" i="12"/>
  <c r="S11" i="12"/>
  <c r="Q11" i="12"/>
  <c r="P11" i="12"/>
  <c r="O11" i="12"/>
  <c r="N11" i="12"/>
  <c r="M11" i="12"/>
  <c r="L11" i="12"/>
  <c r="K11" i="12"/>
  <c r="K9" i="12"/>
  <c r="Q14" i="11"/>
  <c r="P14" i="11"/>
  <c r="O14" i="11"/>
  <c r="N14" i="11"/>
  <c r="M14" i="11"/>
  <c r="L14" i="11"/>
  <c r="K14" i="11"/>
  <c r="T14" i="11" s="1"/>
  <c r="Q13" i="11"/>
  <c r="P13" i="11"/>
  <c r="O13" i="11"/>
  <c r="N13" i="11"/>
  <c r="M13" i="11"/>
  <c r="T13" i="11" s="1"/>
  <c r="L13" i="11"/>
  <c r="K13" i="11"/>
  <c r="Q12" i="11"/>
  <c r="P12" i="11"/>
  <c r="O12" i="11"/>
  <c r="N12" i="11"/>
  <c r="M12" i="11"/>
  <c r="L12" i="11"/>
  <c r="T12" i="11" s="1"/>
  <c r="K12" i="11"/>
  <c r="Q11" i="11"/>
  <c r="P11" i="11"/>
  <c r="O11" i="11"/>
  <c r="N11" i="11"/>
  <c r="M11" i="11"/>
  <c r="L11" i="11"/>
  <c r="K11" i="11"/>
  <c r="T11" i="11" s="1"/>
  <c r="R14" i="10"/>
  <c r="Q14" i="10"/>
  <c r="P14" i="10"/>
  <c r="O14" i="10"/>
  <c r="N14" i="10"/>
  <c r="M14" i="10"/>
  <c r="L14" i="10"/>
  <c r="K14" i="10"/>
  <c r="T14" i="10" s="1"/>
  <c r="R13" i="10"/>
  <c r="Q13" i="10"/>
  <c r="P13" i="10"/>
  <c r="O13" i="10"/>
  <c r="N13" i="10"/>
  <c r="M13" i="10"/>
  <c r="L13" i="10"/>
  <c r="K13" i="10"/>
  <c r="T13" i="10" s="1"/>
  <c r="R12" i="10"/>
  <c r="Q12" i="10"/>
  <c r="P12" i="10"/>
  <c r="O12" i="10"/>
  <c r="N12" i="10"/>
  <c r="M12" i="10"/>
  <c r="L12" i="10"/>
  <c r="K12" i="10"/>
  <c r="T12" i="10" s="1"/>
  <c r="R11" i="10"/>
  <c r="Q11" i="10"/>
  <c r="P11" i="10"/>
  <c r="O11" i="10"/>
  <c r="N11" i="10"/>
  <c r="M11" i="10"/>
  <c r="L11" i="10"/>
  <c r="K11" i="10"/>
  <c r="T11" i="10" s="1"/>
  <c r="R14" i="9"/>
  <c r="Q14" i="9"/>
  <c r="P14" i="9"/>
  <c r="O14" i="9"/>
  <c r="N14" i="9"/>
  <c r="M14" i="9"/>
  <c r="L14" i="9"/>
  <c r="K14" i="9"/>
  <c r="T14" i="9" s="1"/>
  <c r="R13" i="9"/>
  <c r="Q13" i="9"/>
  <c r="P13" i="9"/>
  <c r="O13" i="9"/>
  <c r="N13" i="9"/>
  <c r="M13" i="9"/>
  <c r="L13" i="9"/>
  <c r="K13" i="9"/>
  <c r="T13" i="9" s="1"/>
  <c r="R12" i="9"/>
  <c r="Q12" i="9"/>
  <c r="P12" i="9"/>
  <c r="O12" i="9"/>
  <c r="N12" i="9"/>
  <c r="M12" i="9"/>
  <c r="L12" i="9"/>
  <c r="K12" i="9"/>
  <c r="T12" i="9" s="1"/>
  <c r="R11" i="9"/>
  <c r="Q11" i="9"/>
  <c r="P11" i="9"/>
  <c r="O11" i="9"/>
  <c r="N11" i="9"/>
  <c r="M11" i="9"/>
  <c r="L11" i="9"/>
  <c r="K11" i="9"/>
  <c r="T11" i="9" s="1"/>
  <c r="R14" i="8"/>
  <c r="Q14" i="8"/>
  <c r="P14" i="8"/>
  <c r="O14" i="8"/>
  <c r="N14" i="8"/>
  <c r="M14" i="8"/>
  <c r="L14" i="8"/>
  <c r="K14" i="8"/>
  <c r="T14" i="8" s="1"/>
  <c r="R13" i="8"/>
  <c r="Q13" i="8"/>
  <c r="P13" i="8"/>
  <c r="O13" i="8"/>
  <c r="N13" i="8"/>
  <c r="M13" i="8"/>
  <c r="L13" i="8"/>
  <c r="K13" i="8"/>
  <c r="T13" i="8" s="1"/>
  <c r="U13" i="8" s="1"/>
  <c r="R12" i="8"/>
  <c r="Q12" i="8"/>
  <c r="P12" i="8"/>
  <c r="O12" i="8"/>
  <c r="N12" i="8"/>
  <c r="M12" i="8"/>
  <c r="L12" i="8"/>
  <c r="K12" i="8"/>
  <c r="T12" i="8" s="1"/>
  <c r="R11" i="8"/>
  <c r="Q11" i="8"/>
  <c r="P11" i="8"/>
  <c r="O11" i="8"/>
  <c r="N11" i="8"/>
  <c r="M11" i="8"/>
  <c r="K9" i="8" s="1"/>
  <c r="L11" i="8"/>
  <c r="K11" i="8"/>
  <c r="T11" i="8" s="1"/>
  <c r="R14" i="7"/>
  <c r="Q14" i="7"/>
  <c r="P14" i="7"/>
  <c r="O14" i="7"/>
  <c r="N14" i="7"/>
  <c r="M14" i="7"/>
  <c r="L14" i="7"/>
  <c r="K14" i="7"/>
  <c r="T14" i="7" s="1"/>
  <c r="R13" i="7"/>
  <c r="Q13" i="7"/>
  <c r="P13" i="7"/>
  <c r="O13" i="7"/>
  <c r="N13" i="7"/>
  <c r="M13" i="7"/>
  <c r="L13" i="7"/>
  <c r="K13" i="7"/>
  <c r="T13" i="7" s="1"/>
  <c r="R12" i="7"/>
  <c r="Q12" i="7"/>
  <c r="P12" i="7"/>
  <c r="O12" i="7"/>
  <c r="N12" i="7"/>
  <c r="M12" i="7"/>
  <c r="L12" i="7"/>
  <c r="K12" i="7"/>
  <c r="T12" i="7" s="1"/>
  <c r="R11" i="7"/>
  <c r="Q11" i="7"/>
  <c r="P11" i="7"/>
  <c r="O11" i="7"/>
  <c r="N11" i="7"/>
  <c r="M11" i="7"/>
  <c r="L11" i="7"/>
  <c r="K11" i="7"/>
  <c r="T11" i="7" s="1"/>
  <c r="R14" i="6"/>
  <c r="Q14" i="6"/>
  <c r="P14" i="6"/>
  <c r="O14" i="6"/>
  <c r="N14" i="6"/>
  <c r="M14" i="6"/>
  <c r="L14" i="6"/>
  <c r="K14" i="6"/>
  <c r="T14" i="6" s="1"/>
  <c r="R13" i="6"/>
  <c r="Q13" i="6"/>
  <c r="P13" i="6"/>
  <c r="O13" i="6"/>
  <c r="N13" i="6"/>
  <c r="M13" i="6"/>
  <c r="L13" i="6"/>
  <c r="K13" i="6"/>
  <c r="T13" i="6" s="1"/>
  <c r="U13" i="6" s="1"/>
  <c r="R12" i="6"/>
  <c r="Q12" i="6"/>
  <c r="P12" i="6"/>
  <c r="O12" i="6"/>
  <c r="N12" i="6"/>
  <c r="M12" i="6"/>
  <c r="L12" i="6"/>
  <c r="K12" i="6"/>
  <c r="T12" i="6" s="1"/>
  <c r="R11" i="6"/>
  <c r="Q11" i="6"/>
  <c r="P11" i="6"/>
  <c r="O11" i="6"/>
  <c r="N11" i="6"/>
  <c r="M11" i="6"/>
  <c r="L11" i="6"/>
  <c r="K11" i="6"/>
  <c r="T11" i="6" s="1"/>
  <c r="Q14" i="5"/>
  <c r="P14" i="5"/>
  <c r="O14" i="5"/>
  <c r="N14" i="5"/>
  <c r="M14" i="5"/>
  <c r="L14" i="5"/>
  <c r="K14" i="5"/>
  <c r="J14" i="5"/>
  <c r="S14" i="5" s="1"/>
  <c r="Q13" i="5"/>
  <c r="P13" i="5"/>
  <c r="O13" i="5"/>
  <c r="N13" i="5"/>
  <c r="M13" i="5"/>
  <c r="L13" i="5"/>
  <c r="K13" i="5"/>
  <c r="J13" i="5"/>
  <c r="S13" i="5" s="1"/>
  <c r="Q12" i="5"/>
  <c r="P12" i="5"/>
  <c r="O12" i="5"/>
  <c r="N12" i="5"/>
  <c r="M12" i="5"/>
  <c r="L12" i="5"/>
  <c r="K12" i="5"/>
  <c r="J12" i="5"/>
  <c r="S12" i="5" s="1"/>
  <c r="Q11" i="5"/>
  <c r="P11" i="5"/>
  <c r="O11" i="5"/>
  <c r="N11" i="5"/>
  <c r="M11" i="5"/>
  <c r="L11" i="5"/>
  <c r="K11" i="5"/>
  <c r="J11" i="5"/>
  <c r="S11" i="5" s="1"/>
  <c r="Q14" i="4"/>
  <c r="P14" i="4"/>
  <c r="O14" i="4"/>
  <c r="N14" i="4"/>
  <c r="M14" i="4"/>
  <c r="L14" i="4"/>
  <c r="K14" i="4"/>
  <c r="J14" i="4"/>
  <c r="S14" i="4" s="1"/>
  <c r="Q13" i="4"/>
  <c r="P13" i="4"/>
  <c r="O13" i="4"/>
  <c r="N13" i="4"/>
  <c r="M13" i="4"/>
  <c r="L13" i="4"/>
  <c r="K13" i="4"/>
  <c r="J13" i="4"/>
  <c r="S13" i="4" s="1"/>
  <c r="Q12" i="4"/>
  <c r="P12" i="4"/>
  <c r="O12" i="4"/>
  <c r="N12" i="4"/>
  <c r="M12" i="4"/>
  <c r="L12" i="4"/>
  <c r="K12" i="4"/>
  <c r="J12" i="4"/>
  <c r="S12" i="4" s="1"/>
  <c r="Q11" i="4"/>
  <c r="P11" i="4"/>
  <c r="O11" i="4"/>
  <c r="N11" i="4"/>
  <c r="M11" i="4"/>
  <c r="L11" i="4"/>
  <c r="K11" i="4"/>
  <c r="J11" i="4"/>
  <c r="S11" i="4" s="1"/>
  <c r="U13" i="7" l="1"/>
  <c r="U14" i="8"/>
  <c r="U13" i="9"/>
  <c r="U14" i="9"/>
  <c r="U13" i="10"/>
  <c r="U14" i="10"/>
  <c r="U13" i="11"/>
  <c r="T13" i="13"/>
  <c r="U14" i="11"/>
  <c r="K9" i="10"/>
  <c r="J9" i="5"/>
  <c r="K9" i="9"/>
  <c r="K9" i="7"/>
  <c r="K9" i="13"/>
  <c r="K9" i="6"/>
  <c r="K9" i="11"/>
</calcChain>
</file>

<file path=xl/sharedStrings.xml><?xml version="1.0" encoding="utf-8"?>
<sst xmlns="http://schemas.openxmlformats.org/spreadsheetml/2006/main" count="51445" uniqueCount="104">
  <si>
    <t>Name</t>
  </si>
  <si>
    <t>Threshold</t>
  </si>
  <si>
    <t>Date</t>
  </si>
  <si>
    <t>Time</t>
  </si>
  <si>
    <t>Battery</t>
  </si>
  <si>
    <t>Hans</t>
  </si>
  <si>
    <t>Type</t>
  </si>
  <si>
    <t>Speed</t>
  </si>
  <si>
    <t>Direction</t>
  </si>
  <si>
    <t>Car</t>
  </si>
  <si>
    <t>Incoming</t>
  </si>
  <si>
    <t>Outgoing</t>
  </si>
  <si>
    <t>Antal bilar totalt hela veckan:</t>
  </si>
  <si>
    <t>fre 5/1</t>
  </si>
  <si>
    <t>lör 6/1</t>
  </si>
  <si>
    <t>sön 7/1</t>
  </si>
  <si>
    <t>må 8/1</t>
  </si>
  <si>
    <t>tis 9/1</t>
  </si>
  <si>
    <t>ons 10/1</t>
  </si>
  <si>
    <t>tor 11/1</t>
  </si>
  <si>
    <t>fre 12/1</t>
  </si>
  <si>
    <t>SUMMA</t>
  </si>
  <si>
    <t>Antal bilar per dygn</t>
  </si>
  <si>
    <t>Antal bilar mellan kl. 07 - 17</t>
  </si>
  <si>
    <t>D:o &gt; 30 km/tim</t>
  </si>
  <si>
    <t>&gt; 50 km/tim per dygn</t>
  </si>
  <si>
    <t>Antal bilar totalt, hela mätperioden:</t>
  </si>
  <si>
    <t>fre 9/2</t>
  </si>
  <si>
    <t>lör 10/2</t>
  </si>
  <si>
    <t>sön 11/2</t>
  </si>
  <si>
    <t>mån 12/2</t>
  </si>
  <si>
    <t>tis 13/2</t>
  </si>
  <si>
    <t>ons 14/2</t>
  </si>
  <si>
    <t>tor 15/2</t>
  </si>
  <si>
    <t>fre 16/2</t>
  </si>
  <si>
    <t>Antal bilar  07 - 17</t>
  </si>
  <si>
    <t>Antal bilar 07 - 17   &gt; 30 km/tim</t>
  </si>
  <si>
    <t>Antal bilar per dygn &gt; 50 km/tim</t>
  </si>
  <si>
    <t>2018-02-23</t>
  </si>
  <si>
    <t>09:29:06</t>
  </si>
  <si>
    <t>40%</t>
  </si>
  <si>
    <t>2018-02-16</t>
  </si>
  <si>
    <t>lör 17/2</t>
  </si>
  <si>
    <t>sön 18/2</t>
  </si>
  <si>
    <t>mån 19/2</t>
  </si>
  <si>
    <t>tis 20/2</t>
  </si>
  <si>
    <t>ons 21/2</t>
  </si>
  <si>
    <t>tor 22/2</t>
  </si>
  <si>
    <t>fre 23/2</t>
  </si>
  <si>
    <t>2018-02-17</t>
  </si>
  <si>
    <t>2018-02-18</t>
  </si>
  <si>
    <t>2018-02-19</t>
  </si>
  <si>
    <t>2018-02-20</t>
  </si>
  <si>
    <t>2018-02-21</t>
  </si>
  <si>
    <t>2018-02-22</t>
  </si>
  <si>
    <t>lör 24/2</t>
  </si>
  <si>
    <t>sön 25/2</t>
  </si>
  <si>
    <t>mån 26/2</t>
  </si>
  <si>
    <t>tis 27/2</t>
  </si>
  <si>
    <t>ons 28/2</t>
  </si>
  <si>
    <t>tor 1/3</t>
  </si>
  <si>
    <t>fre 2/3</t>
  </si>
  <si>
    <t>TOTALT</t>
  </si>
  <si>
    <t>lör 3/3</t>
  </si>
  <si>
    <t>sön 4/3</t>
  </si>
  <si>
    <t>mån 5/3</t>
  </si>
  <si>
    <t>tis 6/3</t>
  </si>
  <si>
    <t>ons 7/3</t>
  </si>
  <si>
    <t>tor 8/3</t>
  </si>
  <si>
    <t>fre 9/3</t>
  </si>
  <si>
    <t>lör 10/3</t>
  </si>
  <si>
    <t>sön 11/3</t>
  </si>
  <si>
    <t>mån 12/3</t>
  </si>
  <si>
    <t>tis 13/3</t>
  </si>
  <si>
    <t>ons 14/3</t>
  </si>
  <si>
    <t>tor 15/3</t>
  </si>
  <si>
    <t>fre 16/3</t>
  </si>
  <si>
    <t>lör 17/3</t>
  </si>
  <si>
    <t>sön 18/3</t>
  </si>
  <si>
    <t>mån 19/3</t>
  </si>
  <si>
    <t>tis 20/3</t>
  </si>
  <si>
    <t>ons 21/3</t>
  </si>
  <si>
    <t>tor 22/3</t>
  </si>
  <si>
    <t>fre 23/3</t>
  </si>
  <si>
    <t>lör 24/3</t>
  </si>
  <si>
    <t>sön 25/3</t>
  </si>
  <si>
    <t>mån 26/3</t>
  </si>
  <si>
    <t>tis 27/3</t>
  </si>
  <si>
    <t>ons 28/3</t>
  </si>
  <si>
    <t>tor 29/3</t>
  </si>
  <si>
    <t>fre 30/3</t>
  </si>
  <si>
    <t>lör 31/3</t>
  </si>
  <si>
    <t>sön 1/4</t>
  </si>
  <si>
    <t>mån 2/4</t>
  </si>
  <si>
    <t>tis 3/4</t>
  </si>
  <si>
    <t>ons 4/4</t>
  </si>
  <si>
    <t>tor 5/4</t>
  </si>
  <si>
    <t>fre 6/4</t>
  </si>
  <si>
    <t>lör 7/4</t>
  </si>
  <si>
    <t>sön 8/4</t>
  </si>
  <si>
    <t>mån 9/4</t>
  </si>
  <si>
    <t>tis 10/4</t>
  </si>
  <si>
    <t>ons 11/4</t>
  </si>
  <si>
    <t>tor 12/4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</si>
</sst>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rgb="FFCCCCCC"/>
      </bottom>
      <diagonal/>
    </border>
    <border>
      <left style="medium">
        <color theme="1"/>
      </left>
      <right style="medium">
        <color theme="1"/>
      </right>
      <top style="medium">
        <color rgb="FFCCCCCC"/>
      </top>
      <bottom style="medium">
        <color rgb="FFCCCCCC"/>
      </bottom>
      <diagonal/>
    </border>
    <border>
      <left style="medium">
        <color theme="1"/>
      </left>
      <right style="medium">
        <color theme="1"/>
      </right>
      <top style="medium">
        <color rgb="FFCCCCCC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medium">
        <color rgb="FFCCCCCC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 style="medium">
        <color rgb="FFCCCCCC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1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2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2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4" fontId="0" fillId="3" borderId="5" xfId="0" applyNumberFormat="1" applyFill="1" applyBorder="1" applyAlignment="1">
      <alignment horizontal="center" vertical="center"/>
    </xf>
    <xf numFmtId="21" fontId="0" fillId="3" borderId="5" xfId="0" applyNumberFormat="1" applyFill="1" applyBorder="1" applyAlignment="1">
      <alignment horizontal="center" vertical="center"/>
    </xf>
    <xf numFmtId="9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2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21" fontId="1" fillId="2" borderId="8" xfId="0" applyNumberFormat="1" applyFont="1" applyFill="1" applyBorder="1" applyAlignment="1">
      <alignment horizontal="center" vertical="center" wrapText="1"/>
    </xf>
    <xf numFmtId="9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21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21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14" fontId="1" fillId="4" borderId="12" xfId="0" applyNumberFormat="1" applyFont="1" applyFill="1" applyBorder="1" applyAlignment="1">
      <alignment horizontal="center" vertical="center" wrapText="1"/>
    </xf>
    <xf numFmtId="21" fontId="1" fillId="4" borderId="12" xfId="0" applyNumberFormat="1" applyFont="1" applyFill="1" applyBorder="1" applyAlignment="1">
      <alignment horizontal="center" vertical="center" wrapText="1"/>
    </xf>
    <xf numFmtId="9" fontId="1" fillId="4" borderId="12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21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21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2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21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0" fillId="0" borderId="0" xfId="0" applyNumberFormat="1"/>
    <xf numFmtId="14" fontId="1" fillId="0" borderId="15" xfId="0" applyNumberFormat="1" applyFont="1" applyBorder="1" applyAlignment="1">
      <alignment horizontal="center" vertical="center" wrapText="1"/>
    </xf>
    <xf numFmtId="21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70963165173476E-2"/>
          <c:y val="0.12128911512510583"/>
          <c:w val="0.73648512685914269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'Björkv 01-12'!$I$11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'Björkv 01-12'!$J$10:$Q$10</c:f>
              <c:strCache>
                <c:ptCount val="8"/>
                <c:pt idx="0">
                  <c:v>fre 5/1</c:v>
                </c:pt>
                <c:pt idx="1">
                  <c:v>lör 6/1</c:v>
                </c:pt>
                <c:pt idx="2">
                  <c:v>sön 7/1</c:v>
                </c:pt>
                <c:pt idx="3">
                  <c:v>må 8/1</c:v>
                </c:pt>
                <c:pt idx="4">
                  <c:v>tis 9/1</c:v>
                </c:pt>
                <c:pt idx="5">
                  <c:v>ons 10/1</c:v>
                </c:pt>
                <c:pt idx="6">
                  <c:v>tor 11/1</c:v>
                </c:pt>
                <c:pt idx="7">
                  <c:v>fre 12/1</c:v>
                </c:pt>
              </c:strCache>
            </c:strRef>
          </c:cat>
          <c:val>
            <c:numRef>
              <c:f>'Björkv 01-12'!$J$11:$Q$11</c:f>
              <c:numCache>
                <c:formatCode>0</c:formatCode>
                <c:ptCount val="8"/>
                <c:pt idx="0">
                  <c:v>309</c:v>
                </c:pt>
                <c:pt idx="1">
                  <c:v>195</c:v>
                </c:pt>
                <c:pt idx="2">
                  <c:v>231</c:v>
                </c:pt>
                <c:pt idx="3">
                  <c:v>376</c:v>
                </c:pt>
                <c:pt idx="4">
                  <c:v>411</c:v>
                </c:pt>
                <c:pt idx="5">
                  <c:v>424</c:v>
                </c:pt>
                <c:pt idx="6">
                  <c:v>428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4-46C1-88AB-CAC9870F4049}"/>
            </c:ext>
          </c:extLst>
        </c:ser>
        <c:ser>
          <c:idx val="1"/>
          <c:order val="1"/>
          <c:tx>
            <c:v>Antal bilar mellan kl. 07 - 17</c:v>
          </c:tx>
          <c:invertIfNegative val="0"/>
          <c:cat>
            <c:strRef>
              <c:f>'Björkv 01-12'!$J$10:$Q$10</c:f>
              <c:strCache>
                <c:ptCount val="8"/>
                <c:pt idx="0">
                  <c:v>fre 5/1</c:v>
                </c:pt>
                <c:pt idx="1">
                  <c:v>lör 6/1</c:v>
                </c:pt>
                <c:pt idx="2">
                  <c:v>sön 7/1</c:v>
                </c:pt>
                <c:pt idx="3">
                  <c:v>må 8/1</c:v>
                </c:pt>
                <c:pt idx="4">
                  <c:v>tis 9/1</c:v>
                </c:pt>
                <c:pt idx="5">
                  <c:v>ons 10/1</c:v>
                </c:pt>
                <c:pt idx="6">
                  <c:v>tor 11/1</c:v>
                </c:pt>
                <c:pt idx="7">
                  <c:v>fre 12/1</c:v>
                </c:pt>
              </c:strCache>
            </c:strRef>
          </c:cat>
          <c:val>
            <c:numRef>
              <c:f>'Björkv 01-12'!$J$12:$Q$12</c:f>
              <c:numCache>
                <c:formatCode>0</c:formatCode>
                <c:ptCount val="8"/>
                <c:pt idx="0">
                  <c:v>249</c:v>
                </c:pt>
                <c:pt idx="1">
                  <c:v>135</c:v>
                </c:pt>
                <c:pt idx="2">
                  <c:v>168</c:v>
                </c:pt>
                <c:pt idx="3">
                  <c:v>277</c:v>
                </c:pt>
                <c:pt idx="4">
                  <c:v>312</c:v>
                </c:pt>
                <c:pt idx="5">
                  <c:v>314</c:v>
                </c:pt>
                <c:pt idx="6">
                  <c:v>347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4-46C1-88AB-CAC9870F4049}"/>
            </c:ext>
          </c:extLst>
        </c:ser>
        <c:ser>
          <c:idx val="2"/>
          <c:order val="2"/>
          <c:tx>
            <c:v>D:o &gt; 30 km/tim</c:v>
          </c:tx>
          <c:invertIfNegative val="0"/>
          <c:cat>
            <c:strRef>
              <c:f>'Björkv 01-12'!$J$10:$Q$10</c:f>
              <c:strCache>
                <c:ptCount val="8"/>
                <c:pt idx="0">
                  <c:v>fre 5/1</c:v>
                </c:pt>
                <c:pt idx="1">
                  <c:v>lör 6/1</c:v>
                </c:pt>
                <c:pt idx="2">
                  <c:v>sön 7/1</c:v>
                </c:pt>
                <c:pt idx="3">
                  <c:v>må 8/1</c:v>
                </c:pt>
                <c:pt idx="4">
                  <c:v>tis 9/1</c:v>
                </c:pt>
                <c:pt idx="5">
                  <c:v>ons 10/1</c:v>
                </c:pt>
                <c:pt idx="6">
                  <c:v>tor 11/1</c:v>
                </c:pt>
                <c:pt idx="7">
                  <c:v>fre 12/1</c:v>
                </c:pt>
              </c:strCache>
            </c:strRef>
          </c:cat>
          <c:val>
            <c:numRef>
              <c:f>'Björkv 01-12'!$J$13:$Q$13</c:f>
              <c:numCache>
                <c:formatCode>0</c:formatCode>
                <c:ptCount val="8"/>
                <c:pt idx="0">
                  <c:v>26</c:v>
                </c:pt>
                <c:pt idx="1">
                  <c:v>8</c:v>
                </c:pt>
                <c:pt idx="2">
                  <c:v>10</c:v>
                </c:pt>
                <c:pt idx="3">
                  <c:v>17</c:v>
                </c:pt>
                <c:pt idx="4">
                  <c:v>27</c:v>
                </c:pt>
                <c:pt idx="5">
                  <c:v>23</c:v>
                </c:pt>
                <c:pt idx="6">
                  <c:v>18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B4-46C1-88AB-CAC9870F4049}"/>
            </c:ext>
          </c:extLst>
        </c:ser>
        <c:ser>
          <c:idx val="3"/>
          <c:order val="3"/>
          <c:tx>
            <c:v>&gt; 50 km/tim per dygn</c:v>
          </c:tx>
          <c:invertIfNegative val="0"/>
          <c:cat>
            <c:strRef>
              <c:f>'Björkv 01-12'!$J$10:$Q$10</c:f>
              <c:strCache>
                <c:ptCount val="8"/>
                <c:pt idx="0">
                  <c:v>fre 5/1</c:v>
                </c:pt>
                <c:pt idx="1">
                  <c:v>lör 6/1</c:v>
                </c:pt>
                <c:pt idx="2">
                  <c:v>sön 7/1</c:v>
                </c:pt>
                <c:pt idx="3">
                  <c:v>må 8/1</c:v>
                </c:pt>
                <c:pt idx="4">
                  <c:v>tis 9/1</c:v>
                </c:pt>
                <c:pt idx="5">
                  <c:v>ons 10/1</c:v>
                </c:pt>
                <c:pt idx="6">
                  <c:v>tor 11/1</c:v>
                </c:pt>
                <c:pt idx="7">
                  <c:v>fre 12/1</c:v>
                </c:pt>
              </c:strCache>
            </c:strRef>
          </c:cat>
          <c:val>
            <c:numRef>
              <c:f>'Björkv 01-12'!$J$14:$Q$14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B4-46C1-88AB-CAC9870F4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55776"/>
        <c:axId val="65357312"/>
      </c:barChart>
      <c:catAx>
        <c:axId val="6535577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crossAx val="65357312"/>
        <c:crosses val="autoZero"/>
        <c:auto val="1"/>
        <c:lblAlgn val="ctr"/>
        <c:lblOffset val="100"/>
        <c:noMultiLvlLbl val="0"/>
      </c:catAx>
      <c:valAx>
        <c:axId val="653573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535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14681529246068"/>
          <c:y val="0.35691051067990237"/>
          <c:w val="0.17475377126179756"/>
          <c:h val="0.22713818309521144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33" l="0.70000000000000062" r="0.70000000000000062" t="0.75000000000000533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4951881014872"/>
          <c:y val="0.1191752123880697"/>
          <c:w val="0.6517000009145254"/>
          <c:h val="0.73507986365092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'Björkv 04-12'!$J$11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'Björkv 04-12'!$K$10:$Q$10</c:f>
              <c:strCache>
                <c:ptCount val="7"/>
                <c:pt idx="0">
                  <c:v>fre 6/4</c:v>
                </c:pt>
                <c:pt idx="1">
                  <c:v>lör 7/4</c:v>
                </c:pt>
                <c:pt idx="2">
                  <c:v>sön 8/4</c:v>
                </c:pt>
                <c:pt idx="3">
                  <c:v>mån 9/4</c:v>
                </c:pt>
                <c:pt idx="4">
                  <c:v>tis 10/4</c:v>
                </c:pt>
                <c:pt idx="5">
                  <c:v>ons 11/4</c:v>
                </c:pt>
                <c:pt idx="6">
                  <c:v>tor 12/4</c:v>
                </c:pt>
              </c:strCache>
            </c:strRef>
          </c:cat>
          <c:val>
            <c:numRef>
              <c:f>'Björkv 04-12'!$K$11:$Q$11</c:f>
              <c:numCache>
                <c:formatCode>0</c:formatCode>
                <c:ptCount val="7"/>
                <c:pt idx="0">
                  <c:v>426</c:v>
                </c:pt>
                <c:pt idx="1">
                  <c:v>272</c:v>
                </c:pt>
                <c:pt idx="2">
                  <c:v>314</c:v>
                </c:pt>
                <c:pt idx="3">
                  <c:v>411</c:v>
                </c:pt>
                <c:pt idx="4">
                  <c:v>355</c:v>
                </c:pt>
                <c:pt idx="5">
                  <c:v>398</c:v>
                </c:pt>
                <c:pt idx="6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1-46C8-9254-EAF684EE35B8}"/>
            </c:ext>
          </c:extLst>
        </c:ser>
        <c:ser>
          <c:idx val="1"/>
          <c:order val="1"/>
          <c:tx>
            <c:strRef>
              <c:f>'Björkv 04-12'!$J$12</c:f>
              <c:strCache>
                <c:ptCount val="1"/>
                <c:pt idx="0">
                  <c:v>Antal bilar  07 - 17</c:v>
                </c:pt>
              </c:strCache>
            </c:strRef>
          </c:tx>
          <c:invertIfNegative val="0"/>
          <c:cat>
            <c:strRef>
              <c:f>'Björkv 04-12'!$K$10:$Q$10</c:f>
              <c:strCache>
                <c:ptCount val="7"/>
                <c:pt idx="0">
                  <c:v>fre 6/4</c:v>
                </c:pt>
                <c:pt idx="1">
                  <c:v>lör 7/4</c:v>
                </c:pt>
                <c:pt idx="2">
                  <c:v>sön 8/4</c:v>
                </c:pt>
                <c:pt idx="3">
                  <c:v>mån 9/4</c:v>
                </c:pt>
                <c:pt idx="4">
                  <c:v>tis 10/4</c:v>
                </c:pt>
                <c:pt idx="5">
                  <c:v>ons 11/4</c:v>
                </c:pt>
                <c:pt idx="6">
                  <c:v>tor 12/4</c:v>
                </c:pt>
              </c:strCache>
            </c:strRef>
          </c:cat>
          <c:val>
            <c:numRef>
              <c:f>'Björkv 04-12'!$K$12:$Q$12</c:f>
              <c:numCache>
                <c:formatCode>0</c:formatCode>
                <c:ptCount val="7"/>
                <c:pt idx="0">
                  <c:v>304</c:v>
                </c:pt>
                <c:pt idx="1">
                  <c:v>200</c:v>
                </c:pt>
                <c:pt idx="2">
                  <c:v>211</c:v>
                </c:pt>
                <c:pt idx="3">
                  <c:v>295</c:v>
                </c:pt>
                <c:pt idx="4">
                  <c:v>253</c:v>
                </c:pt>
                <c:pt idx="5">
                  <c:v>280</c:v>
                </c:pt>
                <c:pt idx="6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1-46C8-9254-EAF684EE35B8}"/>
            </c:ext>
          </c:extLst>
        </c:ser>
        <c:ser>
          <c:idx val="2"/>
          <c:order val="2"/>
          <c:tx>
            <c:strRef>
              <c:f>'Björkv 04-12'!$J$13</c:f>
              <c:strCache>
                <c:ptCount val="1"/>
                <c:pt idx="0">
                  <c:v>Antal bilar 07 - 17   &gt; 30 km/tim</c:v>
                </c:pt>
              </c:strCache>
            </c:strRef>
          </c:tx>
          <c:invertIfNegative val="0"/>
          <c:cat>
            <c:strRef>
              <c:f>'Björkv 04-12'!$K$10:$Q$10</c:f>
              <c:strCache>
                <c:ptCount val="7"/>
                <c:pt idx="0">
                  <c:v>fre 6/4</c:v>
                </c:pt>
                <c:pt idx="1">
                  <c:v>lör 7/4</c:v>
                </c:pt>
                <c:pt idx="2">
                  <c:v>sön 8/4</c:v>
                </c:pt>
                <c:pt idx="3">
                  <c:v>mån 9/4</c:v>
                </c:pt>
                <c:pt idx="4">
                  <c:v>tis 10/4</c:v>
                </c:pt>
                <c:pt idx="5">
                  <c:v>ons 11/4</c:v>
                </c:pt>
                <c:pt idx="6">
                  <c:v>tor 12/4</c:v>
                </c:pt>
              </c:strCache>
            </c:strRef>
          </c:cat>
          <c:val>
            <c:numRef>
              <c:f>'Björkv 04-12'!$K$13:$Q$13</c:f>
              <c:numCache>
                <c:formatCode>0</c:formatCode>
                <c:ptCount val="7"/>
                <c:pt idx="0">
                  <c:v>26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  <c:pt idx="4">
                  <c:v>19</c:v>
                </c:pt>
                <c:pt idx="5">
                  <c:v>12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81-46C8-9254-EAF684EE35B8}"/>
            </c:ext>
          </c:extLst>
        </c:ser>
        <c:ser>
          <c:idx val="3"/>
          <c:order val="3"/>
          <c:tx>
            <c:strRef>
              <c:f>'Björkv 04-12'!$J$14</c:f>
              <c:strCache>
                <c:ptCount val="1"/>
                <c:pt idx="0">
                  <c:v>Antal bilar per dygn &gt; 50 km/tim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'Björkv 04-12'!$K$10:$Q$10</c:f>
              <c:strCache>
                <c:ptCount val="7"/>
                <c:pt idx="0">
                  <c:v>fre 6/4</c:v>
                </c:pt>
                <c:pt idx="1">
                  <c:v>lör 7/4</c:v>
                </c:pt>
                <c:pt idx="2">
                  <c:v>sön 8/4</c:v>
                </c:pt>
                <c:pt idx="3">
                  <c:v>mån 9/4</c:v>
                </c:pt>
                <c:pt idx="4">
                  <c:v>tis 10/4</c:v>
                </c:pt>
                <c:pt idx="5">
                  <c:v>ons 11/4</c:v>
                </c:pt>
                <c:pt idx="6">
                  <c:v>tor 12/4</c:v>
                </c:pt>
              </c:strCache>
            </c:strRef>
          </c:cat>
          <c:val>
            <c:numRef>
              <c:f>'Björkv 04-12'!$K$14:$Q$14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81-46C8-9254-EAF684EE3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25984"/>
        <c:axId val="124827520"/>
      </c:barChart>
      <c:catAx>
        <c:axId val="12482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827520"/>
        <c:crosses val="autoZero"/>
        <c:auto val="1"/>
        <c:lblAlgn val="ctr"/>
        <c:lblOffset val="100"/>
        <c:noMultiLvlLbl val="0"/>
      </c:catAx>
      <c:valAx>
        <c:axId val="1248275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82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36760953661257"/>
          <c:y val="0.41702279018401744"/>
          <c:w val="0.17275782600345688"/>
          <c:h val="0.23395665705721241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11368996581163E-2"/>
          <c:y val="7.6938824205415882E-2"/>
          <c:w val="0.71641412653842262"/>
          <c:h val="0.82787041230236458"/>
        </c:manualLayout>
      </c:layout>
      <c:barChart>
        <c:barDir val="col"/>
        <c:grouping val="clustered"/>
        <c:varyColors val="0"/>
        <c:ser>
          <c:idx val="0"/>
          <c:order val="0"/>
          <c:tx>
            <c:v>Antal bilar per dygn</c:v>
          </c:tx>
          <c:invertIfNegative val="0"/>
          <c:cat>
            <c:strRef>
              <c:f>'Björkv 02-16'!$J$10:$Q$10</c:f>
              <c:strCache>
                <c:ptCount val="8"/>
                <c:pt idx="0">
                  <c:v>fre 9/2</c:v>
                </c:pt>
                <c:pt idx="1">
                  <c:v>lör 10/2</c:v>
                </c:pt>
                <c:pt idx="2">
                  <c:v>sön 11/2</c:v>
                </c:pt>
                <c:pt idx="3">
                  <c:v>mån 12/2</c:v>
                </c:pt>
                <c:pt idx="4">
                  <c:v>tis 13/2</c:v>
                </c:pt>
                <c:pt idx="5">
                  <c:v>ons 14/2</c:v>
                </c:pt>
                <c:pt idx="6">
                  <c:v>tor 15/2</c:v>
                </c:pt>
                <c:pt idx="7">
                  <c:v>fre 16/2</c:v>
                </c:pt>
              </c:strCache>
            </c:strRef>
          </c:cat>
          <c:val>
            <c:numRef>
              <c:f>'Björkv 02-16'!$J$11:$Q$11</c:f>
              <c:numCache>
                <c:formatCode>0</c:formatCode>
                <c:ptCount val="8"/>
                <c:pt idx="0">
                  <c:v>232</c:v>
                </c:pt>
                <c:pt idx="1">
                  <c:v>253</c:v>
                </c:pt>
                <c:pt idx="2">
                  <c:v>332</c:v>
                </c:pt>
                <c:pt idx="3">
                  <c:v>388</c:v>
                </c:pt>
                <c:pt idx="4">
                  <c:v>347</c:v>
                </c:pt>
                <c:pt idx="5">
                  <c:v>388</c:v>
                </c:pt>
                <c:pt idx="6">
                  <c:v>330</c:v>
                </c:pt>
                <c:pt idx="7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9-475D-BB4C-4E7EB34B6839}"/>
            </c:ext>
          </c:extLst>
        </c:ser>
        <c:ser>
          <c:idx val="1"/>
          <c:order val="1"/>
          <c:tx>
            <c:v>Antal bilar 07 - 17</c:v>
          </c:tx>
          <c:spPr>
            <a:solidFill>
              <a:srgbClr val="FF0000"/>
            </a:solidFill>
          </c:spPr>
          <c:invertIfNegative val="0"/>
          <c:cat>
            <c:strRef>
              <c:f>'Björkv 02-16'!$J$10:$Q$10</c:f>
              <c:strCache>
                <c:ptCount val="8"/>
                <c:pt idx="0">
                  <c:v>fre 9/2</c:v>
                </c:pt>
                <c:pt idx="1">
                  <c:v>lör 10/2</c:v>
                </c:pt>
                <c:pt idx="2">
                  <c:v>sön 11/2</c:v>
                </c:pt>
                <c:pt idx="3">
                  <c:v>mån 12/2</c:v>
                </c:pt>
                <c:pt idx="4">
                  <c:v>tis 13/2</c:v>
                </c:pt>
                <c:pt idx="5">
                  <c:v>ons 14/2</c:v>
                </c:pt>
                <c:pt idx="6">
                  <c:v>tor 15/2</c:v>
                </c:pt>
                <c:pt idx="7">
                  <c:v>fre 16/2</c:v>
                </c:pt>
              </c:strCache>
            </c:strRef>
          </c:cat>
          <c:val>
            <c:numRef>
              <c:f>'Björkv 02-16'!$J$12:$Q$12</c:f>
              <c:numCache>
                <c:formatCode>0</c:formatCode>
                <c:ptCount val="8"/>
                <c:pt idx="0">
                  <c:v>192</c:v>
                </c:pt>
                <c:pt idx="1">
                  <c:v>175</c:v>
                </c:pt>
                <c:pt idx="2">
                  <c:v>165</c:v>
                </c:pt>
                <c:pt idx="3">
                  <c:v>278</c:v>
                </c:pt>
                <c:pt idx="4">
                  <c:v>263</c:v>
                </c:pt>
                <c:pt idx="5">
                  <c:v>294</c:v>
                </c:pt>
                <c:pt idx="6">
                  <c:v>242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9-475D-BB4C-4E7EB34B6839}"/>
            </c:ext>
          </c:extLst>
        </c:ser>
        <c:ser>
          <c:idx val="2"/>
          <c:order val="2"/>
          <c:tx>
            <c:v>Antal bilar 07 - 17  &gt; 30 km/tim</c:v>
          </c:tx>
          <c:invertIfNegative val="0"/>
          <c:cat>
            <c:strRef>
              <c:f>'Björkv 02-16'!$J$10:$Q$10</c:f>
              <c:strCache>
                <c:ptCount val="8"/>
                <c:pt idx="0">
                  <c:v>fre 9/2</c:v>
                </c:pt>
                <c:pt idx="1">
                  <c:v>lör 10/2</c:v>
                </c:pt>
                <c:pt idx="2">
                  <c:v>sön 11/2</c:v>
                </c:pt>
                <c:pt idx="3">
                  <c:v>mån 12/2</c:v>
                </c:pt>
                <c:pt idx="4">
                  <c:v>tis 13/2</c:v>
                </c:pt>
                <c:pt idx="5">
                  <c:v>ons 14/2</c:v>
                </c:pt>
                <c:pt idx="6">
                  <c:v>tor 15/2</c:v>
                </c:pt>
                <c:pt idx="7">
                  <c:v>fre 16/2</c:v>
                </c:pt>
              </c:strCache>
            </c:strRef>
          </c:cat>
          <c:val>
            <c:numRef>
              <c:f>'Björkv 02-16'!$J$13:$Q$13</c:f>
              <c:numCache>
                <c:formatCode>0</c:formatCode>
                <c:ptCount val="8"/>
                <c:pt idx="0">
                  <c:v>20</c:v>
                </c:pt>
                <c:pt idx="1">
                  <c:v>23</c:v>
                </c:pt>
                <c:pt idx="2">
                  <c:v>18</c:v>
                </c:pt>
                <c:pt idx="3">
                  <c:v>33</c:v>
                </c:pt>
                <c:pt idx="4">
                  <c:v>20</c:v>
                </c:pt>
                <c:pt idx="5">
                  <c:v>26</c:v>
                </c:pt>
                <c:pt idx="6">
                  <c:v>21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E9-475D-BB4C-4E7EB34B6839}"/>
            </c:ext>
          </c:extLst>
        </c:ser>
        <c:ser>
          <c:idx val="3"/>
          <c:order val="3"/>
          <c:tx>
            <c:v>Antal bilar per dygn  &gt; 50 km/tim</c:v>
          </c:tx>
          <c:invertIfNegative val="0"/>
          <c:cat>
            <c:strRef>
              <c:f>'Björkv 02-16'!$J$10:$Q$10</c:f>
              <c:strCache>
                <c:ptCount val="8"/>
                <c:pt idx="0">
                  <c:v>fre 9/2</c:v>
                </c:pt>
                <c:pt idx="1">
                  <c:v>lör 10/2</c:v>
                </c:pt>
                <c:pt idx="2">
                  <c:v>sön 11/2</c:v>
                </c:pt>
                <c:pt idx="3">
                  <c:v>mån 12/2</c:v>
                </c:pt>
                <c:pt idx="4">
                  <c:v>tis 13/2</c:v>
                </c:pt>
                <c:pt idx="5">
                  <c:v>ons 14/2</c:v>
                </c:pt>
                <c:pt idx="6">
                  <c:v>tor 15/2</c:v>
                </c:pt>
                <c:pt idx="7">
                  <c:v>fre 16/2</c:v>
                </c:pt>
              </c:strCache>
            </c:strRef>
          </c:cat>
          <c:val>
            <c:numRef>
              <c:f>'Björkv 02-16'!$J$14:$Q$14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E9-475D-BB4C-4E7EB34B6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20672"/>
        <c:axId val="65426560"/>
      </c:barChart>
      <c:catAx>
        <c:axId val="6542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426560"/>
        <c:crosses val="autoZero"/>
        <c:auto val="1"/>
        <c:lblAlgn val="ctr"/>
        <c:lblOffset val="100"/>
        <c:noMultiLvlLbl val="0"/>
      </c:catAx>
      <c:valAx>
        <c:axId val="65426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542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1538356537836"/>
          <c:y val="0.41053589080585939"/>
          <c:w val="0.17267521394225588"/>
          <c:h val="0.22345492527719749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488" l="0.70000000000000062" r="0.70000000000000062" t="0.750000000000004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99349520711895E-2"/>
          <c:y val="9.8290488919309763E-2"/>
          <c:w val="0.72190614228286454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bilar per dygn</c:v>
          </c:tx>
          <c:invertIfNegative val="0"/>
          <c:cat>
            <c:strRef>
              <c:f>'Björkv 02-23'!$K$10:$R$10</c:f>
              <c:strCache>
                <c:ptCount val="8"/>
                <c:pt idx="0">
                  <c:v>fre 16/2</c:v>
                </c:pt>
                <c:pt idx="1">
                  <c:v>lör 17/2</c:v>
                </c:pt>
                <c:pt idx="2">
                  <c:v>sön 18/2</c:v>
                </c:pt>
                <c:pt idx="3">
                  <c:v>mån 19/2</c:v>
                </c:pt>
                <c:pt idx="4">
                  <c:v>tis 20/2</c:v>
                </c:pt>
                <c:pt idx="5">
                  <c:v>ons 21/2</c:v>
                </c:pt>
                <c:pt idx="6">
                  <c:v>tor 22/2</c:v>
                </c:pt>
                <c:pt idx="7">
                  <c:v>fre 23/2</c:v>
                </c:pt>
              </c:strCache>
            </c:strRef>
          </c:cat>
          <c:val>
            <c:numRef>
              <c:f>'Björkv 02-23'!$K$11:$R$11</c:f>
              <c:numCache>
                <c:formatCode>0</c:formatCode>
                <c:ptCount val="8"/>
                <c:pt idx="0">
                  <c:v>303</c:v>
                </c:pt>
                <c:pt idx="1">
                  <c:v>309</c:v>
                </c:pt>
                <c:pt idx="2">
                  <c:v>221</c:v>
                </c:pt>
                <c:pt idx="3">
                  <c:v>337</c:v>
                </c:pt>
                <c:pt idx="4">
                  <c:v>366</c:v>
                </c:pt>
                <c:pt idx="5">
                  <c:v>370</c:v>
                </c:pt>
                <c:pt idx="6">
                  <c:v>398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2-4C67-ADF3-6F24A9FFF87B}"/>
            </c:ext>
          </c:extLst>
        </c:ser>
        <c:ser>
          <c:idx val="1"/>
          <c:order val="1"/>
          <c:tx>
            <c:v>Antal bilar 07 - 17</c:v>
          </c:tx>
          <c:invertIfNegative val="0"/>
          <c:cat>
            <c:strRef>
              <c:f>'Björkv 02-23'!$K$10:$R$10</c:f>
              <c:strCache>
                <c:ptCount val="8"/>
                <c:pt idx="0">
                  <c:v>fre 16/2</c:v>
                </c:pt>
                <c:pt idx="1">
                  <c:v>lör 17/2</c:v>
                </c:pt>
                <c:pt idx="2">
                  <c:v>sön 18/2</c:v>
                </c:pt>
                <c:pt idx="3">
                  <c:v>mån 19/2</c:v>
                </c:pt>
                <c:pt idx="4">
                  <c:v>tis 20/2</c:v>
                </c:pt>
                <c:pt idx="5">
                  <c:v>ons 21/2</c:v>
                </c:pt>
                <c:pt idx="6">
                  <c:v>tor 22/2</c:v>
                </c:pt>
                <c:pt idx="7">
                  <c:v>fre 23/2</c:v>
                </c:pt>
              </c:strCache>
            </c:strRef>
          </c:cat>
          <c:val>
            <c:numRef>
              <c:f>'Björkv 02-23'!$K$12:$R$12</c:f>
              <c:numCache>
                <c:formatCode>0</c:formatCode>
                <c:ptCount val="8"/>
                <c:pt idx="0">
                  <c:v>215</c:v>
                </c:pt>
                <c:pt idx="1">
                  <c:v>234</c:v>
                </c:pt>
                <c:pt idx="2">
                  <c:v>152</c:v>
                </c:pt>
                <c:pt idx="3">
                  <c:v>259</c:v>
                </c:pt>
                <c:pt idx="4">
                  <c:v>271</c:v>
                </c:pt>
                <c:pt idx="5">
                  <c:v>247</c:v>
                </c:pt>
                <c:pt idx="6">
                  <c:v>281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2-4C67-ADF3-6F24A9FFF87B}"/>
            </c:ext>
          </c:extLst>
        </c:ser>
        <c:ser>
          <c:idx val="2"/>
          <c:order val="2"/>
          <c:tx>
            <c:v>Antal bilar 07 - 17  &gt; 30 km/tim</c:v>
          </c:tx>
          <c:invertIfNegative val="0"/>
          <c:cat>
            <c:strRef>
              <c:f>'Björkv 02-23'!$K$10:$R$10</c:f>
              <c:strCache>
                <c:ptCount val="8"/>
                <c:pt idx="0">
                  <c:v>fre 16/2</c:v>
                </c:pt>
                <c:pt idx="1">
                  <c:v>lör 17/2</c:v>
                </c:pt>
                <c:pt idx="2">
                  <c:v>sön 18/2</c:v>
                </c:pt>
                <c:pt idx="3">
                  <c:v>mån 19/2</c:v>
                </c:pt>
                <c:pt idx="4">
                  <c:v>tis 20/2</c:v>
                </c:pt>
                <c:pt idx="5">
                  <c:v>ons 21/2</c:v>
                </c:pt>
                <c:pt idx="6">
                  <c:v>tor 22/2</c:v>
                </c:pt>
                <c:pt idx="7">
                  <c:v>fre 23/2</c:v>
                </c:pt>
              </c:strCache>
            </c:strRef>
          </c:cat>
          <c:val>
            <c:numRef>
              <c:f>'Björkv 02-23'!$K$13:$R$13</c:f>
              <c:numCache>
                <c:formatCode>0</c:formatCode>
                <c:ptCount val="8"/>
                <c:pt idx="0">
                  <c:v>28</c:v>
                </c:pt>
                <c:pt idx="1">
                  <c:v>9</c:v>
                </c:pt>
                <c:pt idx="2">
                  <c:v>11</c:v>
                </c:pt>
                <c:pt idx="3">
                  <c:v>15</c:v>
                </c:pt>
                <c:pt idx="4">
                  <c:v>20</c:v>
                </c:pt>
                <c:pt idx="5">
                  <c:v>18</c:v>
                </c:pt>
                <c:pt idx="6">
                  <c:v>22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2-4C67-ADF3-6F24A9FFF87B}"/>
            </c:ext>
          </c:extLst>
        </c:ser>
        <c:ser>
          <c:idx val="3"/>
          <c:order val="3"/>
          <c:tx>
            <c:v>Antal bilar per dygn  &gt; 50 km/tim</c:v>
          </c:tx>
          <c:invertIfNegative val="0"/>
          <c:cat>
            <c:strRef>
              <c:f>'Björkv 02-23'!$K$10:$R$10</c:f>
              <c:strCache>
                <c:ptCount val="8"/>
                <c:pt idx="0">
                  <c:v>fre 16/2</c:v>
                </c:pt>
                <c:pt idx="1">
                  <c:v>lör 17/2</c:v>
                </c:pt>
                <c:pt idx="2">
                  <c:v>sön 18/2</c:v>
                </c:pt>
                <c:pt idx="3">
                  <c:v>mån 19/2</c:v>
                </c:pt>
                <c:pt idx="4">
                  <c:v>tis 20/2</c:v>
                </c:pt>
                <c:pt idx="5">
                  <c:v>ons 21/2</c:v>
                </c:pt>
                <c:pt idx="6">
                  <c:v>tor 22/2</c:v>
                </c:pt>
                <c:pt idx="7">
                  <c:v>fre 23/2</c:v>
                </c:pt>
              </c:strCache>
            </c:strRef>
          </c:cat>
          <c:val>
            <c:numRef>
              <c:f>'Björkv 02-23'!$K$14:$R$14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B2-4C67-ADF3-6F24A9FFF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20000"/>
        <c:axId val="65950464"/>
      </c:barChart>
      <c:catAx>
        <c:axId val="6592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950464"/>
        <c:crosses val="autoZero"/>
        <c:auto val="1"/>
        <c:lblAlgn val="ctr"/>
        <c:lblOffset val="100"/>
        <c:noMultiLvlLbl val="0"/>
      </c:catAx>
      <c:valAx>
        <c:axId val="659504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592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6203171705144"/>
          <c:y val="0.27915570553680791"/>
          <c:w val="0.16598458380799777"/>
          <c:h val="0.18654194417786221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42327123255214E-2"/>
          <c:y val="0.12700187613659811"/>
          <c:w val="0.74187788725111525"/>
          <c:h val="0.793824775559362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'Björkv 03-02'!$J$11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'Björkv 03-02'!$K$10:$R$10</c:f>
              <c:strCache>
                <c:ptCount val="8"/>
                <c:pt idx="0">
                  <c:v>fre 23/2</c:v>
                </c:pt>
                <c:pt idx="1">
                  <c:v>lör 24/2</c:v>
                </c:pt>
                <c:pt idx="2">
                  <c:v>sön 25/2</c:v>
                </c:pt>
                <c:pt idx="3">
                  <c:v>mån 26/2</c:v>
                </c:pt>
                <c:pt idx="4">
                  <c:v>tis 27/2</c:v>
                </c:pt>
                <c:pt idx="5">
                  <c:v>ons 28/2</c:v>
                </c:pt>
                <c:pt idx="6">
                  <c:v>tor 1/3</c:v>
                </c:pt>
                <c:pt idx="7">
                  <c:v>fre 2/3</c:v>
                </c:pt>
              </c:strCache>
            </c:strRef>
          </c:cat>
          <c:val>
            <c:numRef>
              <c:f>'Björkv 03-02'!$K$11:$R$11</c:f>
              <c:numCache>
                <c:formatCode>0</c:formatCode>
                <c:ptCount val="8"/>
                <c:pt idx="0">
                  <c:v>304</c:v>
                </c:pt>
                <c:pt idx="1">
                  <c:v>265</c:v>
                </c:pt>
                <c:pt idx="2">
                  <c:v>269</c:v>
                </c:pt>
                <c:pt idx="3">
                  <c:v>366</c:v>
                </c:pt>
                <c:pt idx="4">
                  <c:v>621</c:v>
                </c:pt>
                <c:pt idx="5">
                  <c:v>450</c:v>
                </c:pt>
                <c:pt idx="6">
                  <c:v>479</c:v>
                </c:pt>
                <c:pt idx="7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6-44FA-A9AC-4069D93AF646}"/>
            </c:ext>
          </c:extLst>
        </c:ser>
        <c:ser>
          <c:idx val="1"/>
          <c:order val="1"/>
          <c:tx>
            <c:strRef>
              <c:f>'Björkv 03-02'!$J$12</c:f>
              <c:strCache>
                <c:ptCount val="1"/>
                <c:pt idx="0">
                  <c:v>Antal bilar  07 - 17</c:v>
                </c:pt>
              </c:strCache>
            </c:strRef>
          </c:tx>
          <c:invertIfNegative val="0"/>
          <c:cat>
            <c:strRef>
              <c:f>'Björkv 03-02'!$K$10:$R$10</c:f>
              <c:strCache>
                <c:ptCount val="8"/>
                <c:pt idx="0">
                  <c:v>fre 23/2</c:v>
                </c:pt>
                <c:pt idx="1">
                  <c:v>lör 24/2</c:v>
                </c:pt>
                <c:pt idx="2">
                  <c:v>sön 25/2</c:v>
                </c:pt>
                <c:pt idx="3">
                  <c:v>mån 26/2</c:v>
                </c:pt>
                <c:pt idx="4">
                  <c:v>tis 27/2</c:v>
                </c:pt>
                <c:pt idx="5">
                  <c:v>ons 28/2</c:v>
                </c:pt>
                <c:pt idx="6">
                  <c:v>tor 1/3</c:v>
                </c:pt>
                <c:pt idx="7">
                  <c:v>fre 2/3</c:v>
                </c:pt>
              </c:strCache>
            </c:strRef>
          </c:cat>
          <c:val>
            <c:numRef>
              <c:f>'Björkv 03-02'!$K$12:$R$12</c:f>
              <c:numCache>
                <c:formatCode>0</c:formatCode>
                <c:ptCount val="8"/>
                <c:pt idx="0">
                  <c:v>234</c:v>
                </c:pt>
                <c:pt idx="1">
                  <c:v>206</c:v>
                </c:pt>
                <c:pt idx="2">
                  <c:v>192</c:v>
                </c:pt>
                <c:pt idx="3">
                  <c:v>277</c:v>
                </c:pt>
                <c:pt idx="4">
                  <c:v>419</c:v>
                </c:pt>
                <c:pt idx="5">
                  <c:v>310</c:v>
                </c:pt>
                <c:pt idx="6">
                  <c:v>357</c:v>
                </c:pt>
                <c:pt idx="7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16-44FA-A9AC-4069D93AF646}"/>
            </c:ext>
          </c:extLst>
        </c:ser>
        <c:ser>
          <c:idx val="2"/>
          <c:order val="2"/>
          <c:tx>
            <c:strRef>
              <c:f>'Björkv 03-02'!$J$13</c:f>
              <c:strCache>
                <c:ptCount val="1"/>
                <c:pt idx="0">
                  <c:v>Antal bilar 07 - 17   &gt; 30 km/tim</c:v>
                </c:pt>
              </c:strCache>
            </c:strRef>
          </c:tx>
          <c:invertIfNegative val="0"/>
          <c:cat>
            <c:strRef>
              <c:f>'Björkv 03-02'!$K$10:$R$10</c:f>
              <c:strCache>
                <c:ptCount val="8"/>
                <c:pt idx="0">
                  <c:v>fre 23/2</c:v>
                </c:pt>
                <c:pt idx="1">
                  <c:v>lör 24/2</c:v>
                </c:pt>
                <c:pt idx="2">
                  <c:v>sön 25/2</c:v>
                </c:pt>
                <c:pt idx="3">
                  <c:v>mån 26/2</c:v>
                </c:pt>
                <c:pt idx="4">
                  <c:v>tis 27/2</c:v>
                </c:pt>
                <c:pt idx="5">
                  <c:v>ons 28/2</c:v>
                </c:pt>
                <c:pt idx="6">
                  <c:v>tor 1/3</c:v>
                </c:pt>
                <c:pt idx="7">
                  <c:v>fre 2/3</c:v>
                </c:pt>
              </c:strCache>
            </c:strRef>
          </c:cat>
          <c:val>
            <c:numRef>
              <c:f>'Björkv 03-02'!$K$13:$R$13</c:f>
              <c:numCache>
                <c:formatCode>0</c:formatCode>
                <c:ptCount val="8"/>
                <c:pt idx="0">
                  <c:v>17</c:v>
                </c:pt>
                <c:pt idx="1">
                  <c:v>10</c:v>
                </c:pt>
                <c:pt idx="2">
                  <c:v>6</c:v>
                </c:pt>
                <c:pt idx="3">
                  <c:v>11</c:v>
                </c:pt>
                <c:pt idx="4">
                  <c:v>12</c:v>
                </c:pt>
                <c:pt idx="5">
                  <c:v>15</c:v>
                </c:pt>
                <c:pt idx="6">
                  <c:v>9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16-44FA-A9AC-4069D93AF646}"/>
            </c:ext>
          </c:extLst>
        </c:ser>
        <c:ser>
          <c:idx val="3"/>
          <c:order val="3"/>
          <c:tx>
            <c:strRef>
              <c:f>'Björkv 03-02'!$J$14</c:f>
              <c:strCache>
                <c:ptCount val="1"/>
                <c:pt idx="0">
                  <c:v>Antal bilar per dygn &gt; 50 km/tim</c:v>
                </c:pt>
              </c:strCache>
            </c:strRef>
          </c:tx>
          <c:invertIfNegative val="0"/>
          <c:cat>
            <c:strRef>
              <c:f>'Björkv 03-02'!$K$10:$R$10</c:f>
              <c:strCache>
                <c:ptCount val="8"/>
                <c:pt idx="0">
                  <c:v>fre 23/2</c:v>
                </c:pt>
                <c:pt idx="1">
                  <c:v>lör 24/2</c:v>
                </c:pt>
                <c:pt idx="2">
                  <c:v>sön 25/2</c:v>
                </c:pt>
                <c:pt idx="3">
                  <c:v>mån 26/2</c:v>
                </c:pt>
                <c:pt idx="4">
                  <c:v>tis 27/2</c:v>
                </c:pt>
                <c:pt idx="5">
                  <c:v>ons 28/2</c:v>
                </c:pt>
                <c:pt idx="6">
                  <c:v>tor 1/3</c:v>
                </c:pt>
                <c:pt idx="7">
                  <c:v>fre 2/3</c:v>
                </c:pt>
              </c:strCache>
            </c:strRef>
          </c:cat>
          <c:val>
            <c:numRef>
              <c:f>'Björkv 03-02'!$K$14:$R$14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16-44FA-A9AC-4069D93AF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48992"/>
        <c:axId val="66154880"/>
      </c:barChart>
      <c:catAx>
        <c:axId val="6614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154880"/>
        <c:crosses val="autoZero"/>
        <c:auto val="1"/>
        <c:lblAlgn val="ctr"/>
        <c:lblOffset val="100"/>
        <c:noMultiLvlLbl val="0"/>
      </c:catAx>
      <c:valAx>
        <c:axId val="661548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614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1176605513235"/>
          <c:y val="0.35090587168377546"/>
          <c:w val="0.1696543767668823"/>
          <c:h val="0.24699976488313913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455" l="0.70000000000000062" r="0.70000000000000062" t="0.750000000000004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650031422128572E-2"/>
          <c:y val="0.11299637177705729"/>
          <c:w val="0.73681887915419786"/>
          <c:h val="0.80739366218928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'Björkv 03-09'!$J$11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'Björkv 03-09'!$K$10:$R$10</c:f>
              <c:strCache>
                <c:ptCount val="8"/>
                <c:pt idx="0">
                  <c:v>fre 2/3</c:v>
                </c:pt>
                <c:pt idx="1">
                  <c:v>lör 3/3</c:v>
                </c:pt>
                <c:pt idx="2">
                  <c:v>sön 4/3</c:v>
                </c:pt>
                <c:pt idx="3">
                  <c:v>mån 5/3</c:v>
                </c:pt>
                <c:pt idx="4">
                  <c:v>tis 6/3</c:v>
                </c:pt>
                <c:pt idx="5">
                  <c:v>ons 7/3</c:v>
                </c:pt>
                <c:pt idx="6">
                  <c:v>tor 8/3</c:v>
                </c:pt>
                <c:pt idx="7">
                  <c:v>fre 9/3</c:v>
                </c:pt>
              </c:strCache>
            </c:strRef>
          </c:cat>
          <c:val>
            <c:numRef>
              <c:f>'Björkv 03-09'!$K$11:$R$11</c:f>
              <c:numCache>
                <c:formatCode>0</c:formatCode>
                <c:ptCount val="8"/>
                <c:pt idx="0">
                  <c:v>268</c:v>
                </c:pt>
                <c:pt idx="1">
                  <c:v>302</c:v>
                </c:pt>
                <c:pt idx="2">
                  <c:v>260</c:v>
                </c:pt>
                <c:pt idx="3">
                  <c:v>374</c:v>
                </c:pt>
                <c:pt idx="4">
                  <c:v>338</c:v>
                </c:pt>
                <c:pt idx="5">
                  <c:v>351</c:v>
                </c:pt>
                <c:pt idx="6">
                  <c:v>379</c:v>
                </c:pt>
                <c:pt idx="7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5-4B0B-BC0F-A16C7FC2B5A2}"/>
            </c:ext>
          </c:extLst>
        </c:ser>
        <c:ser>
          <c:idx val="1"/>
          <c:order val="1"/>
          <c:tx>
            <c:strRef>
              <c:f>'Björkv 03-09'!$J$12</c:f>
              <c:strCache>
                <c:ptCount val="1"/>
                <c:pt idx="0">
                  <c:v>Antal bilar  07 - 17</c:v>
                </c:pt>
              </c:strCache>
            </c:strRef>
          </c:tx>
          <c:invertIfNegative val="0"/>
          <c:cat>
            <c:strRef>
              <c:f>'Björkv 03-09'!$K$10:$R$10</c:f>
              <c:strCache>
                <c:ptCount val="8"/>
                <c:pt idx="0">
                  <c:v>fre 2/3</c:v>
                </c:pt>
                <c:pt idx="1">
                  <c:v>lör 3/3</c:v>
                </c:pt>
                <c:pt idx="2">
                  <c:v>sön 4/3</c:v>
                </c:pt>
                <c:pt idx="3">
                  <c:v>mån 5/3</c:v>
                </c:pt>
                <c:pt idx="4">
                  <c:v>tis 6/3</c:v>
                </c:pt>
                <c:pt idx="5">
                  <c:v>ons 7/3</c:v>
                </c:pt>
                <c:pt idx="6">
                  <c:v>tor 8/3</c:v>
                </c:pt>
                <c:pt idx="7">
                  <c:v>fre 9/3</c:v>
                </c:pt>
              </c:strCache>
            </c:strRef>
          </c:cat>
          <c:val>
            <c:numRef>
              <c:f>'Björkv 03-09'!$K$12:$R$12</c:f>
              <c:numCache>
                <c:formatCode>0</c:formatCode>
                <c:ptCount val="8"/>
                <c:pt idx="0">
                  <c:v>207</c:v>
                </c:pt>
                <c:pt idx="1">
                  <c:v>233</c:v>
                </c:pt>
                <c:pt idx="2">
                  <c:v>195</c:v>
                </c:pt>
                <c:pt idx="3">
                  <c:v>250</c:v>
                </c:pt>
                <c:pt idx="4">
                  <c:v>250</c:v>
                </c:pt>
                <c:pt idx="5">
                  <c:v>249</c:v>
                </c:pt>
                <c:pt idx="6">
                  <c:v>272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5-4B0B-BC0F-A16C7FC2B5A2}"/>
            </c:ext>
          </c:extLst>
        </c:ser>
        <c:ser>
          <c:idx val="2"/>
          <c:order val="2"/>
          <c:tx>
            <c:strRef>
              <c:f>'Björkv 03-09'!$J$13</c:f>
              <c:strCache>
                <c:ptCount val="1"/>
                <c:pt idx="0">
                  <c:v>Antal bilar 07 - 17   &gt; 30 km/tim</c:v>
                </c:pt>
              </c:strCache>
            </c:strRef>
          </c:tx>
          <c:invertIfNegative val="0"/>
          <c:cat>
            <c:strRef>
              <c:f>'Björkv 03-09'!$K$10:$R$10</c:f>
              <c:strCache>
                <c:ptCount val="8"/>
                <c:pt idx="0">
                  <c:v>fre 2/3</c:v>
                </c:pt>
                <c:pt idx="1">
                  <c:v>lör 3/3</c:v>
                </c:pt>
                <c:pt idx="2">
                  <c:v>sön 4/3</c:v>
                </c:pt>
                <c:pt idx="3">
                  <c:v>mån 5/3</c:v>
                </c:pt>
                <c:pt idx="4">
                  <c:v>tis 6/3</c:v>
                </c:pt>
                <c:pt idx="5">
                  <c:v>ons 7/3</c:v>
                </c:pt>
                <c:pt idx="6">
                  <c:v>tor 8/3</c:v>
                </c:pt>
                <c:pt idx="7">
                  <c:v>fre 9/3</c:v>
                </c:pt>
              </c:strCache>
            </c:strRef>
          </c:cat>
          <c:val>
            <c:numRef>
              <c:f>'Björkv 03-09'!$K$13:$R$13</c:f>
              <c:numCache>
                <c:formatCode>0</c:formatCode>
                <c:ptCount val="8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17</c:v>
                </c:pt>
                <c:pt idx="6">
                  <c:v>23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C5-4B0B-BC0F-A16C7FC2B5A2}"/>
            </c:ext>
          </c:extLst>
        </c:ser>
        <c:ser>
          <c:idx val="3"/>
          <c:order val="3"/>
          <c:tx>
            <c:strRef>
              <c:f>'Björkv 03-09'!$J$14</c:f>
              <c:strCache>
                <c:ptCount val="1"/>
                <c:pt idx="0">
                  <c:v>Antal bilar per dygn &gt; 50 km/tim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'Björkv 03-09'!$K$10:$R$10</c:f>
              <c:strCache>
                <c:ptCount val="8"/>
                <c:pt idx="0">
                  <c:v>fre 2/3</c:v>
                </c:pt>
                <c:pt idx="1">
                  <c:v>lör 3/3</c:v>
                </c:pt>
                <c:pt idx="2">
                  <c:v>sön 4/3</c:v>
                </c:pt>
                <c:pt idx="3">
                  <c:v>mån 5/3</c:v>
                </c:pt>
                <c:pt idx="4">
                  <c:v>tis 6/3</c:v>
                </c:pt>
                <c:pt idx="5">
                  <c:v>ons 7/3</c:v>
                </c:pt>
                <c:pt idx="6">
                  <c:v>tor 8/3</c:v>
                </c:pt>
                <c:pt idx="7">
                  <c:v>fre 9/3</c:v>
                </c:pt>
              </c:strCache>
            </c:strRef>
          </c:cat>
          <c:val>
            <c:numRef>
              <c:f>'Björkv 03-09'!$K$14:$R$14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C5-4B0B-BC0F-A16C7FC2B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30144"/>
        <c:axId val="88248320"/>
      </c:barChart>
      <c:catAx>
        <c:axId val="88230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248320"/>
        <c:crosses val="autoZero"/>
        <c:auto val="1"/>
        <c:lblAlgn val="ctr"/>
        <c:lblOffset val="100"/>
        <c:noMultiLvlLbl val="0"/>
      </c:catAx>
      <c:valAx>
        <c:axId val="88248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23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76938005988685"/>
          <c:y val="0.4138092481086923"/>
          <c:w val="0.17458273261616949"/>
          <c:h val="0.23365601358653698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08268995162055E-2"/>
          <c:y val="0.10394147492862672"/>
          <c:w val="0.73207516465224842"/>
          <c:h val="0.81325209190741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'Björkv 03-16'!$J$11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'Björkv 03-16'!$K$10:$R$10</c:f>
              <c:strCache>
                <c:ptCount val="8"/>
                <c:pt idx="0">
                  <c:v>fre 9/3</c:v>
                </c:pt>
                <c:pt idx="1">
                  <c:v>lör 10/3</c:v>
                </c:pt>
                <c:pt idx="2">
                  <c:v>sön 11/3</c:v>
                </c:pt>
                <c:pt idx="3">
                  <c:v>mån 12/3</c:v>
                </c:pt>
                <c:pt idx="4">
                  <c:v>tis 13/3</c:v>
                </c:pt>
                <c:pt idx="5">
                  <c:v>ons 14/3</c:v>
                </c:pt>
                <c:pt idx="6">
                  <c:v>tor 15/3</c:v>
                </c:pt>
                <c:pt idx="7">
                  <c:v>fre 16/3</c:v>
                </c:pt>
              </c:strCache>
            </c:strRef>
          </c:cat>
          <c:val>
            <c:numRef>
              <c:f>'Björkv 03-16'!$K$11:$R$11</c:f>
              <c:numCache>
                <c:formatCode>0</c:formatCode>
                <c:ptCount val="8"/>
                <c:pt idx="0">
                  <c:v>241</c:v>
                </c:pt>
                <c:pt idx="1">
                  <c:v>305</c:v>
                </c:pt>
                <c:pt idx="2">
                  <c:v>288</c:v>
                </c:pt>
                <c:pt idx="3">
                  <c:v>339</c:v>
                </c:pt>
                <c:pt idx="4">
                  <c:v>422</c:v>
                </c:pt>
                <c:pt idx="5">
                  <c:v>328</c:v>
                </c:pt>
                <c:pt idx="6">
                  <c:v>361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F-400C-A090-B8FF9622E30B}"/>
            </c:ext>
          </c:extLst>
        </c:ser>
        <c:ser>
          <c:idx val="1"/>
          <c:order val="1"/>
          <c:tx>
            <c:strRef>
              <c:f>'Björkv 03-16'!$J$12</c:f>
              <c:strCache>
                <c:ptCount val="1"/>
                <c:pt idx="0">
                  <c:v>Antal bilar  07 - 17</c:v>
                </c:pt>
              </c:strCache>
            </c:strRef>
          </c:tx>
          <c:invertIfNegative val="0"/>
          <c:cat>
            <c:strRef>
              <c:f>'Björkv 03-16'!$K$10:$R$10</c:f>
              <c:strCache>
                <c:ptCount val="8"/>
                <c:pt idx="0">
                  <c:v>fre 9/3</c:v>
                </c:pt>
                <c:pt idx="1">
                  <c:v>lör 10/3</c:v>
                </c:pt>
                <c:pt idx="2">
                  <c:v>sön 11/3</c:v>
                </c:pt>
                <c:pt idx="3">
                  <c:v>mån 12/3</c:v>
                </c:pt>
                <c:pt idx="4">
                  <c:v>tis 13/3</c:v>
                </c:pt>
                <c:pt idx="5">
                  <c:v>ons 14/3</c:v>
                </c:pt>
                <c:pt idx="6">
                  <c:v>tor 15/3</c:v>
                </c:pt>
                <c:pt idx="7">
                  <c:v>fre 16/3</c:v>
                </c:pt>
              </c:strCache>
            </c:strRef>
          </c:cat>
          <c:val>
            <c:numRef>
              <c:f>'Björkv 03-16'!$K$12:$R$12</c:f>
              <c:numCache>
                <c:formatCode>0</c:formatCode>
                <c:ptCount val="8"/>
                <c:pt idx="0">
                  <c:v>193</c:v>
                </c:pt>
                <c:pt idx="1">
                  <c:v>227</c:v>
                </c:pt>
                <c:pt idx="2">
                  <c:v>218</c:v>
                </c:pt>
                <c:pt idx="3">
                  <c:v>255</c:v>
                </c:pt>
                <c:pt idx="4">
                  <c:v>303</c:v>
                </c:pt>
                <c:pt idx="5">
                  <c:v>248</c:v>
                </c:pt>
                <c:pt idx="6">
                  <c:v>277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F-400C-A090-B8FF9622E30B}"/>
            </c:ext>
          </c:extLst>
        </c:ser>
        <c:ser>
          <c:idx val="2"/>
          <c:order val="2"/>
          <c:tx>
            <c:strRef>
              <c:f>'Björkv 03-16'!$J$13</c:f>
              <c:strCache>
                <c:ptCount val="1"/>
                <c:pt idx="0">
                  <c:v>Antal bilar 07 - 17   &gt; 30 km/tim</c:v>
                </c:pt>
              </c:strCache>
            </c:strRef>
          </c:tx>
          <c:invertIfNegative val="0"/>
          <c:cat>
            <c:strRef>
              <c:f>'Björkv 03-16'!$K$10:$R$10</c:f>
              <c:strCache>
                <c:ptCount val="8"/>
                <c:pt idx="0">
                  <c:v>fre 9/3</c:v>
                </c:pt>
                <c:pt idx="1">
                  <c:v>lör 10/3</c:v>
                </c:pt>
                <c:pt idx="2">
                  <c:v>sön 11/3</c:v>
                </c:pt>
                <c:pt idx="3">
                  <c:v>mån 12/3</c:v>
                </c:pt>
                <c:pt idx="4">
                  <c:v>tis 13/3</c:v>
                </c:pt>
                <c:pt idx="5">
                  <c:v>ons 14/3</c:v>
                </c:pt>
                <c:pt idx="6">
                  <c:v>tor 15/3</c:v>
                </c:pt>
                <c:pt idx="7">
                  <c:v>fre 16/3</c:v>
                </c:pt>
              </c:strCache>
            </c:strRef>
          </c:cat>
          <c:val>
            <c:numRef>
              <c:f>'Björkv 03-16'!$K$13:$R$13</c:f>
              <c:numCache>
                <c:formatCode>0</c:formatCode>
                <c:ptCount val="8"/>
                <c:pt idx="0">
                  <c:v>9</c:v>
                </c:pt>
                <c:pt idx="1">
                  <c:v>17</c:v>
                </c:pt>
                <c:pt idx="2">
                  <c:v>15</c:v>
                </c:pt>
                <c:pt idx="3">
                  <c:v>14</c:v>
                </c:pt>
                <c:pt idx="4">
                  <c:v>19</c:v>
                </c:pt>
                <c:pt idx="5">
                  <c:v>20</c:v>
                </c:pt>
                <c:pt idx="6">
                  <c:v>24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3F-400C-A090-B8FF9622E30B}"/>
            </c:ext>
          </c:extLst>
        </c:ser>
        <c:ser>
          <c:idx val="3"/>
          <c:order val="3"/>
          <c:tx>
            <c:strRef>
              <c:f>'Björkv 03-16'!$J$14</c:f>
              <c:strCache>
                <c:ptCount val="1"/>
                <c:pt idx="0">
                  <c:v>Antal bilar per dygn &gt; 50 km/tim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'Björkv 03-16'!$K$10:$R$10</c:f>
              <c:strCache>
                <c:ptCount val="8"/>
                <c:pt idx="0">
                  <c:v>fre 9/3</c:v>
                </c:pt>
                <c:pt idx="1">
                  <c:v>lör 10/3</c:v>
                </c:pt>
                <c:pt idx="2">
                  <c:v>sön 11/3</c:v>
                </c:pt>
                <c:pt idx="3">
                  <c:v>mån 12/3</c:v>
                </c:pt>
                <c:pt idx="4">
                  <c:v>tis 13/3</c:v>
                </c:pt>
                <c:pt idx="5">
                  <c:v>ons 14/3</c:v>
                </c:pt>
                <c:pt idx="6">
                  <c:v>tor 15/3</c:v>
                </c:pt>
                <c:pt idx="7">
                  <c:v>fre 16/3</c:v>
                </c:pt>
              </c:strCache>
            </c:strRef>
          </c:cat>
          <c:val>
            <c:numRef>
              <c:f>'Björkv 03-16'!$K$14:$R$14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3F-400C-A090-B8FF9622E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23968"/>
        <c:axId val="88325504"/>
      </c:barChart>
      <c:catAx>
        <c:axId val="8832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325504"/>
        <c:crosses val="autoZero"/>
        <c:auto val="1"/>
        <c:lblAlgn val="ctr"/>
        <c:lblOffset val="100"/>
        <c:noMultiLvlLbl val="0"/>
      </c:catAx>
      <c:valAx>
        <c:axId val="883255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323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06019774543157"/>
          <c:y val="0.43074348975976706"/>
          <c:w val="0.17877712141606744"/>
          <c:h val="0.28015202412030454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64879390076238E-2"/>
          <c:y val="0.13530391573981418"/>
          <c:w val="0.73579757075820063"/>
          <c:h val="0.78493950687103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'Björkv 03-23'!$J$11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'Björkv 03-23'!$K$10:$R$10</c:f>
              <c:strCache>
                <c:ptCount val="8"/>
                <c:pt idx="0">
                  <c:v>fre 16/3</c:v>
                </c:pt>
                <c:pt idx="1">
                  <c:v>lör 17/3</c:v>
                </c:pt>
                <c:pt idx="2">
                  <c:v>sön 18/3</c:v>
                </c:pt>
                <c:pt idx="3">
                  <c:v>mån 19/3</c:v>
                </c:pt>
                <c:pt idx="4">
                  <c:v>tis 20/3</c:v>
                </c:pt>
                <c:pt idx="5">
                  <c:v>ons 21/3</c:v>
                </c:pt>
                <c:pt idx="6">
                  <c:v>tor 22/3</c:v>
                </c:pt>
                <c:pt idx="7">
                  <c:v>fre 23/3</c:v>
                </c:pt>
              </c:strCache>
            </c:strRef>
          </c:cat>
          <c:val>
            <c:numRef>
              <c:f>'Björkv 03-23'!$K$11:$R$11</c:f>
              <c:numCache>
                <c:formatCode>0</c:formatCode>
                <c:ptCount val="8"/>
                <c:pt idx="0">
                  <c:v>289</c:v>
                </c:pt>
                <c:pt idx="1">
                  <c:v>265</c:v>
                </c:pt>
                <c:pt idx="2">
                  <c:v>247</c:v>
                </c:pt>
                <c:pt idx="3">
                  <c:v>337</c:v>
                </c:pt>
                <c:pt idx="4">
                  <c:v>359</c:v>
                </c:pt>
                <c:pt idx="5">
                  <c:v>406</c:v>
                </c:pt>
                <c:pt idx="6">
                  <c:v>363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7-42BC-A0F0-92D29AEF85EB}"/>
            </c:ext>
          </c:extLst>
        </c:ser>
        <c:ser>
          <c:idx val="1"/>
          <c:order val="1"/>
          <c:tx>
            <c:strRef>
              <c:f>'Björkv 03-23'!$J$12</c:f>
              <c:strCache>
                <c:ptCount val="1"/>
                <c:pt idx="0">
                  <c:v>Antal bilar  07 - 17</c:v>
                </c:pt>
              </c:strCache>
            </c:strRef>
          </c:tx>
          <c:invertIfNegative val="0"/>
          <c:cat>
            <c:strRef>
              <c:f>'Björkv 03-23'!$K$10:$R$10</c:f>
              <c:strCache>
                <c:ptCount val="8"/>
                <c:pt idx="0">
                  <c:v>fre 16/3</c:v>
                </c:pt>
                <c:pt idx="1">
                  <c:v>lör 17/3</c:v>
                </c:pt>
                <c:pt idx="2">
                  <c:v>sön 18/3</c:v>
                </c:pt>
                <c:pt idx="3">
                  <c:v>mån 19/3</c:v>
                </c:pt>
                <c:pt idx="4">
                  <c:v>tis 20/3</c:v>
                </c:pt>
                <c:pt idx="5">
                  <c:v>ons 21/3</c:v>
                </c:pt>
                <c:pt idx="6">
                  <c:v>tor 22/3</c:v>
                </c:pt>
                <c:pt idx="7">
                  <c:v>fre 23/3</c:v>
                </c:pt>
              </c:strCache>
            </c:strRef>
          </c:cat>
          <c:val>
            <c:numRef>
              <c:f>'Björkv 03-23'!$K$12:$R$12</c:f>
              <c:numCache>
                <c:formatCode>0</c:formatCode>
                <c:ptCount val="8"/>
                <c:pt idx="0">
                  <c:v>231</c:v>
                </c:pt>
                <c:pt idx="1">
                  <c:v>191</c:v>
                </c:pt>
                <c:pt idx="2">
                  <c:v>171</c:v>
                </c:pt>
                <c:pt idx="3">
                  <c:v>253</c:v>
                </c:pt>
                <c:pt idx="4">
                  <c:v>266</c:v>
                </c:pt>
                <c:pt idx="5">
                  <c:v>297</c:v>
                </c:pt>
                <c:pt idx="6">
                  <c:v>252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7-42BC-A0F0-92D29AEF85EB}"/>
            </c:ext>
          </c:extLst>
        </c:ser>
        <c:ser>
          <c:idx val="2"/>
          <c:order val="2"/>
          <c:tx>
            <c:strRef>
              <c:f>'Björkv 03-23'!$J$13</c:f>
              <c:strCache>
                <c:ptCount val="1"/>
                <c:pt idx="0">
                  <c:v>Antal bilar 07 - 17   &gt; 30 km/tim</c:v>
                </c:pt>
              </c:strCache>
            </c:strRef>
          </c:tx>
          <c:invertIfNegative val="0"/>
          <c:cat>
            <c:strRef>
              <c:f>'Björkv 03-23'!$K$10:$R$10</c:f>
              <c:strCache>
                <c:ptCount val="8"/>
                <c:pt idx="0">
                  <c:v>fre 16/3</c:v>
                </c:pt>
                <c:pt idx="1">
                  <c:v>lör 17/3</c:v>
                </c:pt>
                <c:pt idx="2">
                  <c:v>sön 18/3</c:v>
                </c:pt>
                <c:pt idx="3">
                  <c:v>mån 19/3</c:v>
                </c:pt>
                <c:pt idx="4">
                  <c:v>tis 20/3</c:v>
                </c:pt>
                <c:pt idx="5">
                  <c:v>ons 21/3</c:v>
                </c:pt>
                <c:pt idx="6">
                  <c:v>tor 22/3</c:v>
                </c:pt>
                <c:pt idx="7">
                  <c:v>fre 23/3</c:v>
                </c:pt>
              </c:strCache>
            </c:strRef>
          </c:cat>
          <c:val>
            <c:numRef>
              <c:f>'Björkv 03-23'!$K$13:$R$13</c:f>
              <c:numCache>
                <c:formatCode>0</c:formatCode>
                <c:ptCount val="8"/>
                <c:pt idx="0">
                  <c:v>18</c:v>
                </c:pt>
                <c:pt idx="1">
                  <c:v>10</c:v>
                </c:pt>
                <c:pt idx="2">
                  <c:v>13</c:v>
                </c:pt>
                <c:pt idx="3">
                  <c:v>17</c:v>
                </c:pt>
                <c:pt idx="4">
                  <c:v>18</c:v>
                </c:pt>
                <c:pt idx="5">
                  <c:v>25</c:v>
                </c:pt>
                <c:pt idx="6">
                  <c:v>21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C7-42BC-A0F0-92D29AEF85EB}"/>
            </c:ext>
          </c:extLst>
        </c:ser>
        <c:ser>
          <c:idx val="3"/>
          <c:order val="3"/>
          <c:tx>
            <c:strRef>
              <c:f>'Björkv 03-23'!$J$14</c:f>
              <c:strCache>
                <c:ptCount val="1"/>
                <c:pt idx="0">
                  <c:v>Antal bilar per dygn &gt; 50 km/tim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'Björkv 03-23'!$K$10:$R$10</c:f>
              <c:strCache>
                <c:ptCount val="8"/>
                <c:pt idx="0">
                  <c:v>fre 16/3</c:v>
                </c:pt>
                <c:pt idx="1">
                  <c:v>lör 17/3</c:v>
                </c:pt>
                <c:pt idx="2">
                  <c:v>sön 18/3</c:v>
                </c:pt>
                <c:pt idx="3">
                  <c:v>mån 19/3</c:v>
                </c:pt>
                <c:pt idx="4">
                  <c:v>tis 20/3</c:v>
                </c:pt>
                <c:pt idx="5">
                  <c:v>ons 21/3</c:v>
                </c:pt>
                <c:pt idx="6">
                  <c:v>tor 22/3</c:v>
                </c:pt>
                <c:pt idx="7">
                  <c:v>fre 23/3</c:v>
                </c:pt>
              </c:strCache>
            </c:strRef>
          </c:cat>
          <c:val>
            <c:numRef>
              <c:f>'Björkv 03-23'!$K$14:$R$14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C7-42BC-A0F0-92D29AEF8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54656"/>
        <c:axId val="88456192"/>
      </c:barChart>
      <c:catAx>
        <c:axId val="8845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456192"/>
        <c:crosses val="autoZero"/>
        <c:auto val="1"/>
        <c:lblAlgn val="ctr"/>
        <c:lblOffset val="100"/>
        <c:noMultiLvlLbl val="0"/>
      </c:catAx>
      <c:valAx>
        <c:axId val="88456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45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062969401552877"/>
          <c:y val="0.39646196159182207"/>
          <c:w val="0.16436309097726542"/>
          <c:h val="0.25373027266618997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53906635033058E-2"/>
          <c:y val="0.15818946063476391"/>
          <c:w val="0.69456374285091516"/>
          <c:h val="0.714584265527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'Björkv 03-29'!$J$11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'Björkv 03-29'!$K$10:$Q$10</c:f>
              <c:strCache>
                <c:ptCount val="7"/>
                <c:pt idx="0">
                  <c:v>fre 23/3</c:v>
                </c:pt>
                <c:pt idx="1">
                  <c:v>lör 24/3</c:v>
                </c:pt>
                <c:pt idx="2">
                  <c:v>sön 25/3</c:v>
                </c:pt>
                <c:pt idx="3">
                  <c:v>mån 26/3</c:v>
                </c:pt>
                <c:pt idx="4">
                  <c:v>tis 27/3</c:v>
                </c:pt>
                <c:pt idx="5">
                  <c:v>ons 28/3</c:v>
                </c:pt>
                <c:pt idx="6">
                  <c:v>tor 29/3</c:v>
                </c:pt>
              </c:strCache>
            </c:strRef>
          </c:cat>
          <c:val>
            <c:numRef>
              <c:f>'Björkv 03-29'!$K$11:$Q$11</c:f>
              <c:numCache>
                <c:formatCode>0</c:formatCode>
                <c:ptCount val="7"/>
                <c:pt idx="0">
                  <c:v>261</c:v>
                </c:pt>
                <c:pt idx="1">
                  <c:v>290</c:v>
                </c:pt>
                <c:pt idx="2">
                  <c:v>286</c:v>
                </c:pt>
                <c:pt idx="3">
                  <c:v>352</c:v>
                </c:pt>
                <c:pt idx="4">
                  <c:v>393</c:v>
                </c:pt>
                <c:pt idx="5">
                  <c:v>378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B-41B9-A658-C0823A33ACBC}"/>
            </c:ext>
          </c:extLst>
        </c:ser>
        <c:ser>
          <c:idx val="1"/>
          <c:order val="1"/>
          <c:tx>
            <c:strRef>
              <c:f>'Björkv 03-29'!$J$12</c:f>
              <c:strCache>
                <c:ptCount val="1"/>
                <c:pt idx="0">
                  <c:v>Antal bilar  07 - 17</c:v>
                </c:pt>
              </c:strCache>
            </c:strRef>
          </c:tx>
          <c:invertIfNegative val="0"/>
          <c:cat>
            <c:strRef>
              <c:f>'Björkv 03-29'!$K$10:$Q$10</c:f>
              <c:strCache>
                <c:ptCount val="7"/>
                <c:pt idx="0">
                  <c:v>fre 23/3</c:v>
                </c:pt>
                <c:pt idx="1">
                  <c:v>lör 24/3</c:v>
                </c:pt>
                <c:pt idx="2">
                  <c:v>sön 25/3</c:v>
                </c:pt>
                <c:pt idx="3">
                  <c:v>mån 26/3</c:v>
                </c:pt>
                <c:pt idx="4">
                  <c:v>tis 27/3</c:v>
                </c:pt>
                <c:pt idx="5">
                  <c:v>ons 28/3</c:v>
                </c:pt>
                <c:pt idx="6">
                  <c:v>tor 29/3</c:v>
                </c:pt>
              </c:strCache>
            </c:strRef>
          </c:cat>
          <c:val>
            <c:numRef>
              <c:f>'Björkv 03-29'!$K$12:$Q$12</c:f>
              <c:numCache>
                <c:formatCode>0</c:formatCode>
                <c:ptCount val="7"/>
                <c:pt idx="0">
                  <c:v>207</c:v>
                </c:pt>
                <c:pt idx="1">
                  <c:v>212</c:v>
                </c:pt>
                <c:pt idx="2">
                  <c:v>208</c:v>
                </c:pt>
                <c:pt idx="3">
                  <c:v>250</c:v>
                </c:pt>
                <c:pt idx="4">
                  <c:v>293</c:v>
                </c:pt>
                <c:pt idx="5">
                  <c:v>269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5B-41B9-A658-C0823A33ACBC}"/>
            </c:ext>
          </c:extLst>
        </c:ser>
        <c:ser>
          <c:idx val="2"/>
          <c:order val="2"/>
          <c:tx>
            <c:strRef>
              <c:f>'Björkv 03-29'!$J$13</c:f>
              <c:strCache>
                <c:ptCount val="1"/>
                <c:pt idx="0">
                  <c:v>Antal bilar 07 - 17   &gt; 30 km/tim</c:v>
                </c:pt>
              </c:strCache>
            </c:strRef>
          </c:tx>
          <c:invertIfNegative val="0"/>
          <c:cat>
            <c:strRef>
              <c:f>'Björkv 03-29'!$K$10:$Q$10</c:f>
              <c:strCache>
                <c:ptCount val="7"/>
                <c:pt idx="0">
                  <c:v>fre 23/3</c:v>
                </c:pt>
                <c:pt idx="1">
                  <c:v>lör 24/3</c:v>
                </c:pt>
                <c:pt idx="2">
                  <c:v>sön 25/3</c:v>
                </c:pt>
                <c:pt idx="3">
                  <c:v>mån 26/3</c:v>
                </c:pt>
                <c:pt idx="4">
                  <c:v>tis 27/3</c:v>
                </c:pt>
                <c:pt idx="5">
                  <c:v>ons 28/3</c:v>
                </c:pt>
                <c:pt idx="6">
                  <c:v>tor 29/3</c:v>
                </c:pt>
              </c:strCache>
            </c:strRef>
          </c:cat>
          <c:val>
            <c:numRef>
              <c:f>'Björkv 03-29'!$K$13:$Q$13</c:f>
              <c:numCache>
                <c:formatCode>0</c:formatCode>
                <c:ptCount val="7"/>
                <c:pt idx="0">
                  <c:v>14</c:v>
                </c:pt>
                <c:pt idx="1">
                  <c:v>10</c:v>
                </c:pt>
                <c:pt idx="2">
                  <c:v>13</c:v>
                </c:pt>
                <c:pt idx="3">
                  <c:v>18</c:v>
                </c:pt>
                <c:pt idx="4">
                  <c:v>25</c:v>
                </c:pt>
                <c:pt idx="5">
                  <c:v>20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5B-41B9-A658-C0823A33ACBC}"/>
            </c:ext>
          </c:extLst>
        </c:ser>
        <c:ser>
          <c:idx val="3"/>
          <c:order val="3"/>
          <c:tx>
            <c:strRef>
              <c:f>'Björkv 03-29'!$J$14</c:f>
              <c:strCache>
                <c:ptCount val="1"/>
                <c:pt idx="0">
                  <c:v>Antal bilar per dygn &gt; 50 km/tim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cat>
            <c:strRef>
              <c:f>'Björkv 03-29'!$K$10:$Q$10</c:f>
              <c:strCache>
                <c:ptCount val="7"/>
                <c:pt idx="0">
                  <c:v>fre 23/3</c:v>
                </c:pt>
                <c:pt idx="1">
                  <c:v>lör 24/3</c:v>
                </c:pt>
                <c:pt idx="2">
                  <c:v>sön 25/3</c:v>
                </c:pt>
                <c:pt idx="3">
                  <c:v>mån 26/3</c:v>
                </c:pt>
                <c:pt idx="4">
                  <c:v>tis 27/3</c:v>
                </c:pt>
                <c:pt idx="5">
                  <c:v>ons 28/3</c:v>
                </c:pt>
                <c:pt idx="6">
                  <c:v>tor 29/3</c:v>
                </c:pt>
              </c:strCache>
            </c:strRef>
          </c:cat>
          <c:val>
            <c:numRef>
              <c:f>'Björkv 03-29'!$K$14:$Q$14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5B-41B9-A658-C0823A33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01728"/>
        <c:axId val="88603264"/>
      </c:barChart>
      <c:catAx>
        <c:axId val="8860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603264"/>
        <c:crosses val="autoZero"/>
        <c:auto val="1"/>
        <c:lblAlgn val="ctr"/>
        <c:lblOffset val="100"/>
        <c:noMultiLvlLbl val="0"/>
      </c:catAx>
      <c:valAx>
        <c:axId val="88603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601728"/>
        <c:crosses val="autoZero"/>
        <c:crossBetween val="between"/>
      </c:valAx>
    </c:plotArea>
    <c:legend>
      <c:legendPos val="r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6301927776265E-2"/>
          <c:y val="0.13211848518935262"/>
          <c:w val="0.6645225812290706"/>
          <c:h val="0.78856316037418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'Björkv 04-05'!$J$11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'Björkv 04-05'!$K$10:$Q$10</c:f>
              <c:strCache>
                <c:ptCount val="7"/>
                <c:pt idx="0">
                  <c:v>fre 30/3</c:v>
                </c:pt>
                <c:pt idx="1">
                  <c:v>lör 31/3</c:v>
                </c:pt>
                <c:pt idx="2">
                  <c:v>sön 1/4</c:v>
                </c:pt>
                <c:pt idx="3">
                  <c:v>mån 2/4</c:v>
                </c:pt>
                <c:pt idx="4">
                  <c:v>tis 3/4</c:v>
                </c:pt>
                <c:pt idx="5">
                  <c:v>ons 4/4</c:v>
                </c:pt>
                <c:pt idx="6">
                  <c:v>tor 5/4</c:v>
                </c:pt>
              </c:strCache>
            </c:strRef>
          </c:cat>
          <c:val>
            <c:numRef>
              <c:f>'Björkv 04-05'!$K$11:$Q$11</c:f>
              <c:numCache>
                <c:formatCode>0</c:formatCode>
                <c:ptCount val="7"/>
                <c:pt idx="0">
                  <c:v>258</c:v>
                </c:pt>
                <c:pt idx="1">
                  <c:v>254</c:v>
                </c:pt>
                <c:pt idx="2">
                  <c:v>399</c:v>
                </c:pt>
                <c:pt idx="3">
                  <c:v>301</c:v>
                </c:pt>
                <c:pt idx="4">
                  <c:v>344</c:v>
                </c:pt>
                <c:pt idx="5">
                  <c:v>336</c:v>
                </c:pt>
                <c:pt idx="6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7-4067-BABE-DD224116184B}"/>
            </c:ext>
          </c:extLst>
        </c:ser>
        <c:ser>
          <c:idx val="1"/>
          <c:order val="1"/>
          <c:tx>
            <c:strRef>
              <c:f>'Björkv 04-05'!$J$12</c:f>
              <c:strCache>
                <c:ptCount val="1"/>
                <c:pt idx="0">
                  <c:v>Antal bilar  07 - 17</c:v>
                </c:pt>
              </c:strCache>
            </c:strRef>
          </c:tx>
          <c:invertIfNegative val="0"/>
          <c:cat>
            <c:strRef>
              <c:f>'Björkv 04-05'!$K$10:$Q$10</c:f>
              <c:strCache>
                <c:ptCount val="7"/>
                <c:pt idx="0">
                  <c:v>fre 30/3</c:v>
                </c:pt>
                <c:pt idx="1">
                  <c:v>lör 31/3</c:v>
                </c:pt>
                <c:pt idx="2">
                  <c:v>sön 1/4</c:v>
                </c:pt>
                <c:pt idx="3">
                  <c:v>mån 2/4</c:v>
                </c:pt>
                <c:pt idx="4">
                  <c:v>tis 3/4</c:v>
                </c:pt>
                <c:pt idx="5">
                  <c:v>ons 4/4</c:v>
                </c:pt>
                <c:pt idx="6">
                  <c:v>tor 5/4</c:v>
                </c:pt>
              </c:strCache>
            </c:strRef>
          </c:cat>
          <c:val>
            <c:numRef>
              <c:f>'Björkv 04-05'!$K$12:$Q$12</c:f>
              <c:numCache>
                <c:formatCode>0</c:formatCode>
                <c:ptCount val="7"/>
                <c:pt idx="0">
                  <c:v>178</c:v>
                </c:pt>
                <c:pt idx="1">
                  <c:v>179</c:v>
                </c:pt>
                <c:pt idx="2">
                  <c:v>268</c:v>
                </c:pt>
                <c:pt idx="3">
                  <c:v>219</c:v>
                </c:pt>
                <c:pt idx="4">
                  <c:v>262</c:v>
                </c:pt>
                <c:pt idx="5">
                  <c:v>223</c:v>
                </c:pt>
                <c:pt idx="6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27-4067-BABE-DD224116184B}"/>
            </c:ext>
          </c:extLst>
        </c:ser>
        <c:ser>
          <c:idx val="2"/>
          <c:order val="2"/>
          <c:tx>
            <c:strRef>
              <c:f>'Björkv 04-05'!$J$13</c:f>
              <c:strCache>
                <c:ptCount val="1"/>
                <c:pt idx="0">
                  <c:v>Antal bilar 07 - 17   &gt; 30 km/tim</c:v>
                </c:pt>
              </c:strCache>
            </c:strRef>
          </c:tx>
          <c:invertIfNegative val="0"/>
          <c:cat>
            <c:strRef>
              <c:f>'Björkv 04-05'!$K$10:$Q$10</c:f>
              <c:strCache>
                <c:ptCount val="7"/>
                <c:pt idx="0">
                  <c:v>fre 30/3</c:v>
                </c:pt>
                <c:pt idx="1">
                  <c:v>lör 31/3</c:v>
                </c:pt>
                <c:pt idx="2">
                  <c:v>sön 1/4</c:v>
                </c:pt>
                <c:pt idx="3">
                  <c:v>mån 2/4</c:v>
                </c:pt>
                <c:pt idx="4">
                  <c:v>tis 3/4</c:v>
                </c:pt>
                <c:pt idx="5">
                  <c:v>ons 4/4</c:v>
                </c:pt>
                <c:pt idx="6">
                  <c:v>tor 5/4</c:v>
                </c:pt>
              </c:strCache>
            </c:strRef>
          </c:cat>
          <c:val>
            <c:numRef>
              <c:f>'Björkv 04-05'!$K$13:$Q$13</c:f>
              <c:numCache>
                <c:formatCode>0</c:formatCode>
                <c:ptCount val="7"/>
                <c:pt idx="0">
                  <c:v>19</c:v>
                </c:pt>
                <c:pt idx="1">
                  <c:v>19</c:v>
                </c:pt>
                <c:pt idx="2">
                  <c:v>11</c:v>
                </c:pt>
                <c:pt idx="3">
                  <c:v>10</c:v>
                </c:pt>
                <c:pt idx="4">
                  <c:v>35</c:v>
                </c:pt>
                <c:pt idx="5">
                  <c:v>18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27-4067-BABE-DD224116184B}"/>
            </c:ext>
          </c:extLst>
        </c:ser>
        <c:ser>
          <c:idx val="3"/>
          <c:order val="3"/>
          <c:tx>
            <c:strRef>
              <c:f>'Björkv 04-05'!$J$14</c:f>
              <c:strCache>
                <c:ptCount val="1"/>
                <c:pt idx="0">
                  <c:v>Antal bilar per dygn &gt; 50 km/tim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'Björkv 04-05'!$K$10:$Q$10</c:f>
              <c:strCache>
                <c:ptCount val="7"/>
                <c:pt idx="0">
                  <c:v>fre 30/3</c:v>
                </c:pt>
                <c:pt idx="1">
                  <c:v>lör 31/3</c:v>
                </c:pt>
                <c:pt idx="2">
                  <c:v>sön 1/4</c:v>
                </c:pt>
                <c:pt idx="3">
                  <c:v>mån 2/4</c:v>
                </c:pt>
                <c:pt idx="4">
                  <c:v>tis 3/4</c:v>
                </c:pt>
                <c:pt idx="5">
                  <c:v>ons 4/4</c:v>
                </c:pt>
                <c:pt idx="6">
                  <c:v>tor 5/4</c:v>
                </c:pt>
              </c:strCache>
            </c:strRef>
          </c:cat>
          <c:val>
            <c:numRef>
              <c:f>'Björkv 04-05'!$K$14:$Q$14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27-4067-BABE-DD2241161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07840"/>
        <c:axId val="88709376"/>
      </c:barChart>
      <c:catAx>
        <c:axId val="88707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709376"/>
        <c:crosses val="autoZero"/>
        <c:auto val="1"/>
        <c:lblAlgn val="ctr"/>
        <c:lblOffset val="100"/>
        <c:noMultiLvlLbl val="0"/>
      </c:catAx>
      <c:valAx>
        <c:axId val="88709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70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42583039189961"/>
          <c:y val="0.3726109236345499"/>
          <c:w val="0.19813738799891392"/>
          <c:h val="0.29140818936095009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</xdr:row>
      <xdr:rowOff>0</xdr:rowOff>
    </xdr:from>
    <xdr:to>
      <xdr:col>23</xdr:col>
      <xdr:colOff>466726</xdr:colOff>
      <xdr:row>41</xdr:row>
      <xdr:rowOff>161924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1CAD0AB-377D-4952-9B17-6D70E77B4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15</xdr:row>
      <xdr:rowOff>9525</xdr:rowOff>
    </xdr:from>
    <xdr:to>
      <xdr:col>24</xdr:col>
      <xdr:colOff>9524</xdr:colOff>
      <xdr:row>41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160FB57-F2A0-4948-A9FC-C5BFAFA69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0.29052</cdr:x>
      <cdr:y>0.0221</cdr:y>
    </cdr:from>
    <cdr:to>
      <cdr:x>0.58193</cdr:x>
      <cdr:y>0.16206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124200" y="114299"/>
          <a:ext cx="3133725" cy="723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Björkvägen 180309 - 180316</a:t>
          </a:r>
          <a:endParaRPr lang="sv-SE" sz="1100"/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Antal bilar in/ut under mätperioden: 2354</a:t>
          </a:r>
        </a:p>
        <a:p xmlns:a="http://schemas.openxmlformats.org/drawingml/2006/main">
          <a:endParaRPr lang="sv-SE" sz="14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14</xdr:row>
      <xdr:rowOff>171449</xdr:rowOff>
    </xdr:from>
    <xdr:to>
      <xdr:col>23</xdr:col>
      <xdr:colOff>600074</xdr:colOff>
      <xdr:row>41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985CA2A-9D5E-4723-9EA8-3623ABCF2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0.29351</cdr:x>
      <cdr:y>0.02762</cdr:y>
    </cdr:from>
    <cdr:to>
      <cdr:x>0.60866</cdr:x>
      <cdr:y>0.20258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228976" y="142876"/>
          <a:ext cx="3467100" cy="90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Björkvägen 180316 - 180323</a:t>
          </a:r>
        </a:p>
        <a:p xmlns:a="http://schemas.openxmlformats.org/drawingml/2006/main">
          <a:endParaRPr lang="sv-SE" sz="1100"/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Antal bilar in/ut under mätperioden: 2350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15</xdr:row>
      <xdr:rowOff>9525</xdr:rowOff>
    </xdr:from>
    <xdr:to>
      <xdr:col>23</xdr:col>
      <xdr:colOff>590549</xdr:colOff>
      <xdr:row>40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1351063-7969-4DAA-AEBE-4CE8FB725F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0.33799</cdr:x>
      <cdr:y>0.0572</cdr:y>
    </cdr:from>
    <cdr:to>
      <cdr:x>0.6524</cdr:x>
      <cdr:y>0.22878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686176" y="295275"/>
          <a:ext cx="3429000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Björkvägen 180323 - 180329</a:t>
          </a:r>
        </a:p>
        <a:p xmlns:a="http://schemas.openxmlformats.org/drawingml/2006/main">
          <a:endParaRPr lang="sv-SE" sz="1400"/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 Antal bilar in/ut under mätperioden:  2027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15</xdr:row>
      <xdr:rowOff>9525</xdr:rowOff>
    </xdr:from>
    <xdr:to>
      <xdr:col>23</xdr:col>
      <xdr:colOff>581025</xdr:colOff>
      <xdr:row>41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250D50E-8CA2-4838-A454-96D7B8AC7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0.27586</cdr:x>
      <cdr:y>0.04945</cdr:y>
    </cdr:from>
    <cdr:to>
      <cdr:x>0.61121</cdr:x>
      <cdr:y>0.19231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48000" y="257175"/>
          <a:ext cx="3705225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Björkvägen 180330 - 180405</a:t>
          </a:r>
        </a:p>
        <a:p xmlns:a="http://schemas.openxmlformats.org/drawingml/2006/main">
          <a:endParaRPr lang="sv-SE" sz="1400"/>
        </a:p>
        <a:p xmlns:a="http://schemas.openxmlformats.org/drawingml/2006/main">
          <a:r>
            <a:rPr lang="sv-SE" sz="1100"/>
            <a:t>     Antal bilar in/ut under mätperioden:  2354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14</xdr:row>
      <xdr:rowOff>152399</xdr:rowOff>
    </xdr:from>
    <xdr:to>
      <xdr:col>24</xdr:col>
      <xdr:colOff>0</xdr:colOff>
      <xdr:row>40</xdr:row>
      <xdr:rowOff>180974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23409E8-CCAF-4F82-BB1A-62995CEE0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0.34582</cdr:x>
      <cdr:y>0.051</cdr:y>
    </cdr:from>
    <cdr:to>
      <cdr:x>0.63415</cdr:x>
      <cdr:y>0.18944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781425" y="266701"/>
          <a:ext cx="3152775" cy="723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Björkvägen 180406 - 180412</a:t>
          </a:r>
          <a:endParaRPr lang="sv-SE" sz="1100"/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Antal bilar in/ut under mätperioden: 2524</a:t>
          </a:r>
          <a:endParaRPr lang="sv-SE" sz="14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0.37281</cdr:x>
      <cdr:y>0.01292</cdr:y>
    </cdr:from>
    <cdr:to>
      <cdr:x>0.64912</cdr:x>
      <cdr:y>0.10886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4048127" y="66675"/>
          <a:ext cx="300037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 baseline="0"/>
            <a:t>Mätplats Björkvägen ( "Hans" )</a:t>
          </a:r>
        </a:p>
        <a:p xmlns:a="http://schemas.openxmlformats.org/drawingml/2006/main">
          <a:r>
            <a:rPr lang="sv-SE" sz="1100"/>
            <a:t>Antal</a:t>
          </a:r>
          <a:r>
            <a:rPr lang="sv-SE" sz="1100" baseline="0"/>
            <a:t> bilar in/ut under mätperioden:  2457</a:t>
          </a: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0.05</cdr:x>
      <cdr:y>0.33026</cdr:y>
    </cdr:from>
    <cdr:to>
      <cdr:x>0.08246</cdr:x>
      <cdr:y>0.35609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542925" y="1704975"/>
          <a:ext cx="352425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1100"/>
            <a:t>309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371474</xdr:colOff>
      <xdr:row>14</xdr:row>
      <xdr:rowOff>180974</xdr:rowOff>
    </xdr:from>
    <xdr:to>
      <xdr:col>24</xdr:col>
      <xdr:colOff>9525</xdr:colOff>
      <xdr:row>41</xdr:row>
      <xdr:rowOff>171449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1284332-66E9-4B43-9F0F-BF4D70AA5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0.38238</cdr:x>
      <cdr:y>0.01299</cdr:y>
    </cdr:from>
    <cdr:to>
      <cdr:x>0.56193</cdr:x>
      <cdr:y>0.19109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4381501" y="66676"/>
          <a:ext cx="2057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1400"/>
            <a:t>Mätplats Björkvägen  180209 - 180216</a:t>
          </a:r>
        </a:p>
        <a:p xmlns:a="http://schemas.openxmlformats.org/drawingml/2006/main">
          <a:endParaRPr lang="sv-SE" sz="1400"/>
        </a:p>
        <a:p xmlns:a="http://schemas.openxmlformats.org/drawingml/2006/main">
          <a:r>
            <a:rPr lang="sv-SE" sz="1100"/>
            <a:t>Antal bilar in/ut under mätperioden: 2378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542924</xdr:colOff>
      <xdr:row>15</xdr:row>
      <xdr:rowOff>28574</xdr:rowOff>
    </xdr:from>
    <xdr:to>
      <xdr:col>24</xdr:col>
      <xdr:colOff>38100</xdr:colOff>
      <xdr:row>41</xdr:row>
      <xdr:rowOff>76199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A1146EA-5AC3-4625-9A1E-68E9F190D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85726</xdr:colOff>
      <xdr:row>15</xdr:row>
      <xdr:rowOff>161925</xdr:rowOff>
    </xdr:from>
    <xdr:to>
      <xdr:col>17</xdr:col>
      <xdr:colOff>238126</xdr:colOff>
      <xdr:row>17</xdr:row>
      <xdr:rowOff>57150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B489A0F7-4510-468F-90D6-1D6229F9FF01}"/>
            </a:ext>
          </a:extLst>
        </xdr:cNvPr>
        <xdr:cNvSpPr txBox="1"/>
      </xdr:nvSpPr>
      <xdr:spPr>
        <a:xfrm>
          <a:off x="10715626" y="2905125"/>
          <a:ext cx="3200400" cy="26098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v-SE" sz="1400"/>
            <a:t>Mätplats  Björkvägen  180216 - 180223</a:t>
          </a:r>
        </a:p>
        <a:p>
          <a:endParaRPr lang="sv-SE" sz="1400"/>
        </a:p>
        <a:p>
          <a:r>
            <a:rPr lang="sv-SE" sz="1100" baseline="0"/>
            <a:t>Antal bilar in/ut under mätperioden:  2365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571499</xdr:colOff>
      <xdr:row>14</xdr:row>
      <xdr:rowOff>190500</xdr:rowOff>
    </xdr:from>
    <xdr:to>
      <xdr:col>24</xdr:col>
      <xdr:colOff>9524</xdr:colOff>
      <xdr:row>40</xdr:row>
      <xdr:rowOff>161924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CB72AAB-5EDA-4BD3-B48A-D3B62FC31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0.30453</cdr:x>
      <cdr:y>0.03108</cdr:y>
    </cdr:from>
    <cdr:to>
      <cdr:x>0.59157</cdr:x>
      <cdr:y>0.2011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390900" y="161926"/>
          <a:ext cx="3196094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Björkvägen  180223 - 180302</a:t>
          </a:r>
          <a:endParaRPr lang="sv-SE" sz="1000"/>
        </a:p>
        <a:p xmlns:a="http://schemas.openxmlformats.org/drawingml/2006/main">
          <a:endParaRPr lang="sv-SE" sz="1000"/>
        </a:p>
        <a:p xmlns:a="http://schemas.openxmlformats.org/drawingml/2006/main">
          <a:endParaRPr lang="sv-SE" sz="1000"/>
        </a:p>
        <a:p xmlns:a="http://schemas.openxmlformats.org/drawingml/2006/main">
          <a:r>
            <a:rPr lang="sv-SE" sz="1000"/>
            <a:t>Antal bilar in/ut under mätperioden: 2928</a:t>
          </a:r>
          <a:endParaRPr lang="sv-SE" sz="14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14</xdr:row>
      <xdr:rowOff>190500</xdr:rowOff>
    </xdr:from>
    <xdr:to>
      <xdr:col>23</xdr:col>
      <xdr:colOff>600075</xdr:colOff>
      <xdr:row>40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A235963-895E-4DA8-AAC5-750D79632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0.33275</cdr:x>
      <cdr:y>0.02206</cdr:y>
    </cdr:from>
    <cdr:to>
      <cdr:x>0.60651</cdr:x>
      <cdr:y>0.15257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600450" y="114300"/>
          <a:ext cx="296227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Björkvägen 180302 - 180309</a:t>
          </a:r>
        </a:p>
        <a:p xmlns:a="http://schemas.openxmlformats.org/drawingml/2006/main">
          <a:endParaRPr lang="sv-SE" sz="1400"/>
        </a:p>
        <a:p xmlns:a="http://schemas.openxmlformats.org/drawingml/2006/main">
          <a:r>
            <a:rPr lang="sv-SE" sz="1100"/>
            <a:t>Antal bilar in/ut under mätperioden: 2383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8;tpunkt%20Hans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jörkv 01-12"/>
      <sheetName val="Björkv 02-16"/>
      <sheetName val="Björkv 02-23"/>
      <sheetName val="Björkv 03-02"/>
      <sheetName val="Björkv 03-09"/>
      <sheetName val="Björkv 03-16"/>
      <sheetName val="Björkv 03-23"/>
      <sheetName val="Björkv 03-29"/>
      <sheetName val="Björkv 04-05"/>
      <sheetName val="Björkv 04-12"/>
      <sheetName val="Idrottsstig 04-22"/>
      <sheetName val="Idrottsstig 04-29"/>
      <sheetName val="Idrottsstig 05-06"/>
      <sheetName val="Idrottsstig 05-13"/>
      <sheetName val="Idrottsstig 05-20"/>
      <sheetName val="Idrottsstig 05-27"/>
      <sheetName val="Idrottsstig 06-03"/>
      <sheetName val="Idrottsstig 06-10"/>
      <sheetName val="Idrottsstig 06-17 "/>
      <sheetName val="Idrottsstig 06-24"/>
      <sheetName val="Idrottsstig 07-01"/>
      <sheetName val="Idrottsstig v. 27"/>
      <sheetName val="Idrottsstig v. 28"/>
      <sheetName val="Idrottsstig v. 29"/>
      <sheetName val="Idrottsstig v. 30"/>
      <sheetName val="Idrottsstig v. 31"/>
      <sheetName val="Idrottsstig v. 32"/>
      <sheetName val="Idrottsstig v. 33"/>
      <sheetName val="Idrottsstig v. 34"/>
      <sheetName val="Idrottsstig v. 35"/>
      <sheetName val="Idrottsstig v. 36"/>
      <sheetName val="Kestorpsv v. 37"/>
      <sheetName val="Kestorpsv v. 38"/>
      <sheetName val="Kestorpsv v. 39"/>
      <sheetName val="Kestorpsv v. 40"/>
      <sheetName val="Kestorpsv v. 41"/>
      <sheetName val="Kestorpsv v. 42"/>
      <sheetName val="Kestorpsv v.43"/>
    </sheetNames>
    <sheetDataSet>
      <sheetData sheetId="0">
        <row r="10">
          <cell r="J10" t="str">
            <v>fre 5/1</v>
          </cell>
          <cell r="K10" t="str">
            <v>lör 6/1</v>
          </cell>
          <cell r="L10" t="str">
            <v>sön 7/1</v>
          </cell>
          <cell r="M10" t="str">
            <v>må 8/1</v>
          </cell>
          <cell r="N10" t="str">
            <v>tis 9/1</v>
          </cell>
          <cell r="O10" t="str">
            <v>ons 10/1</v>
          </cell>
          <cell r="P10" t="str">
            <v>tor 11/1</v>
          </cell>
          <cell r="Q10" t="str">
            <v>fre 12/1</v>
          </cell>
        </row>
        <row r="11">
          <cell r="I11" t="str">
            <v>Antal bilar per dygn</v>
          </cell>
          <cell r="J11">
            <v>309</v>
          </cell>
          <cell r="K11">
            <v>195</v>
          </cell>
          <cell r="L11">
            <v>231</v>
          </cell>
          <cell r="M11">
            <v>376</v>
          </cell>
          <cell r="N11">
            <v>411</v>
          </cell>
          <cell r="O11">
            <v>424</v>
          </cell>
          <cell r="P11">
            <v>428</v>
          </cell>
          <cell r="Q11">
            <v>83</v>
          </cell>
        </row>
        <row r="12">
          <cell r="J12">
            <v>249</v>
          </cell>
          <cell r="K12">
            <v>135</v>
          </cell>
          <cell r="L12">
            <v>168</v>
          </cell>
          <cell r="M12">
            <v>277</v>
          </cell>
          <cell r="N12">
            <v>312</v>
          </cell>
          <cell r="O12">
            <v>314</v>
          </cell>
          <cell r="P12">
            <v>347</v>
          </cell>
          <cell r="Q12">
            <v>53</v>
          </cell>
        </row>
        <row r="13">
          <cell r="J13">
            <v>26</v>
          </cell>
          <cell r="K13">
            <v>8</v>
          </cell>
          <cell r="L13">
            <v>10</v>
          </cell>
          <cell r="M13">
            <v>17</v>
          </cell>
          <cell r="N13">
            <v>27</v>
          </cell>
          <cell r="O13">
            <v>23</v>
          </cell>
          <cell r="P13">
            <v>18</v>
          </cell>
          <cell r="Q13">
            <v>3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</sheetData>
      <sheetData sheetId="1">
        <row r="10">
          <cell r="J10" t="str">
            <v>fre 9/2</v>
          </cell>
          <cell r="K10" t="str">
            <v>lör 10/2</v>
          </cell>
          <cell r="L10" t="str">
            <v>sön 11/2</v>
          </cell>
          <cell r="M10" t="str">
            <v>mån 12/2</v>
          </cell>
          <cell r="N10" t="str">
            <v>tis 13/2</v>
          </cell>
          <cell r="O10" t="str">
            <v>ons 14/2</v>
          </cell>
          <cell r="P10" t="str">
            <v>tor 15/2</v>
          </cell>
          <cell r="Q10" t="str">
            <v>fre 16/2</v>
          </cell>
        </row>
        <row r="11">
          <cell r="J11">
            <v>232</v>
          </cell>
          <cell r="K11">
            <v>253</v>
          </cell>
          <cell r="L11">
            <v>332</v>
          </cell>
          <cell r="M11">
            <v>388</v>
          </cell>
          <cell r="N11">
            <v>347</v>
          </cell>
          <cell r="O11">
            <v>388</v>
          </cell>
          <cell r="P11">
            <v>330</v>
          </cell>
          <cell r="Q11">
            <v>114</v>
          </cell>
        </row>
        <row r="12">
          <cell r="J12">
            <v>192</v>
          </cell>
          <cell r="K12">
            <v>175</v>
          </cell>
          <cell r="L12">
            <v>165</v>
          </cell>
          <cell r="M12">
            <v>278</v>
          </cell>
          <cell r="N12">
            <v>263</v>
          </cell>
          <cell r="O12">
            <v>294</v>
          </cell>
          <cell r="P12">
            <v>242</v>
          </cell>
          <cell r="Q12">
            <v>83</v>
          </cell>
        </row>
        <row r="13">
          <cell r="J13">
            <v>20</v>
          </cell>
          <cell r="K13">
            <v>23</v>
          </cell>
          <cell r="L13">
            <v>18</v>
          </cell>
          <cell r="M13">
            <v>33</v>
          </cell>
          <cell r="N13">
            <v>20</v>
          </cell>
          <cell r="O13">
            <v>26</v>
          </cell>
          <cell r="P13">
            <v>21</v>
          </cell>
          <cell r="Q13">
            <v>6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</sheetData>
      <sheetData sheetId="2">
        <row r="10">
          <cell r="K10" t="str">
            <v>fre 16/2</v>
          </cell>
          <cell r="L10" t="str">
            <v>lör 17/2</v>
          </cell>
          <cell r="M10" t="str">
            <v>sön 18/2</v>
          </cell>
          <cell r="N10" t="str">
            <v>mån 19/2</v>
          </cell>
          <cell r="O10" t="str">
            <v>tis 20/2</v>
          </cell>
          <cell r="P10" t="str">
            <v>ons 21/2</v>
          </cell>
          <cell r="Q10" t="str">
            <v>tor 22/2</v>
          </cell>
          <cell r="R10" t="str">
            <v>fre 23/2</v>
          </cell>
        </row>
        <row r="11">
          <cell r="K11">
            <v>303</v>
          </cell>
          <cell r="L11">
            <v>309</v>
          </cell>
          <cell r="M11">
            <v>221</v>
          </cell>
          <cell r="N11">
            <v>337</v>
          </cell>
          <cell r="O11">
            <v>366</v>
          </cell>
          <cell r="P11">
            <v>370</v>
          </cell>
          <cell r="Q11">
            <v>398</v>
          </cell>
          <cell r="R11">
            <v>61</v>
          </cell>
        </row>
        <row r="12">
          <cell r="K12">
            <v>215</v>
          </cell>
          <cell r="L12">
            <v>234</v>
          </cell>
          <cell r="M12">
            <v>152</v>
          </cell>
          <cell r="N12">
            <v>259</v>
          </cell>
          <cell r="O12">
            <v>271</v>
          </cell>
          <cell r="P12">
            <v>247</v>
          </cell>
          <cell r="Q12">
            <v>281</v>
          </cell>
          <cell r="R12">
            <v>34</v>
          </cell>
        </row>
        <row r="13">
          <cell r="K13">
            <v>28</v>
          </cell>
          <cell r="L13">
            <v>9</v>
          </cell>
          <cell r="M13">
            <v>11</v>
          </cell>
          <cell r="N13">
            <v>15</v>
          </cell>
          <cell r="O13">
            <v>20</v>
          </cell>
          <cell r="P13">
            <v>18</v>
          </cell>
          <cell r="Q13">
            <v>22</v>
          </cell>
          <cell r="R13">
            <v>4</v>
          </cell>
        </row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</sheetData>
      <sheetData sheetId="3">
        <row r="10">
          <cell r="K10" t="str">
            <v>fre 23/2</v>
          </cell>
          <cell r="L10" t="str">
            <v>lör 24/2</v>
          </cell>
          <cell r="M10" t="str">
            <v>sön 25/2</v>
          </cell>
          <cell r="N10" t="str">
            <v>mån 26/2</v>
          </cell>
          <cell r="O10" t="str">
            <v>tis 27/2</v>
          </cell>
          <cell r="P10" t="str">
            <v>ons 28/2</v>
          </cell>
          <cell r="Q10" t="str">
            <v>tor 1/3</v>
          </cell>
          <cell r="R10" t="str">
            <v>fre 2/3</v>
          </cell>
        </row>
        <row r="11">
          <cell r="J11" t="str">
            <v>Antal bilar per dygn</v>
          </cell>
          <cell r="K11">
            <v>304</v>
          </cell>
          <cell r="L11">
            <v>265</v>
          </cell>
          <cell r="M11">
            <v>269</v>
          </cell>
          <cell r="N11">
            <v>366</v>
          </cell>
          <cell r="O11">
            <v>621</v>
          </cell>
          <cell r="P11">
            <v>450</v>
          </cell>
          <cell r="Q11">
            <v>479</v>
          </cell>
          <cell r="R11">
            <v>174</v>
          </cell>
        </row>
        <row r="12">
          <cell r="J12" t="str">
            <v>Antal bilar  07 - 17</v>
          </cell>
          <cell r="K12">
            <v>234</v>
          </cell>
          <cell r="L12">
            <v>206</v>
          </cell>
          <cell r="M12">
            <v>192</v>
          </cell>
          <cell r="N12">
            <v>277</v>
          </cell>
          <cell r="O12">
            <v>419</v>
          </cell>
          <cell r="P12">
            <v>310</v>
          </cell>
          <cell r="Q12">
            <v>357</v>
          </cell>
          <cell r="R12">
            <v>91</v>
          </cell>
        </row>
        <row r="13">
          <cell r="J13" t="str">
            <v>Antal bilar 07 - 17   &gt; 30 km/tim</v>
          </cell>
          <cell r="K13">
            <v>17</v>
          </cell>
          <cell r="L13">
            <v>10</v>
          </cell>
          <cell r="M13">
            <v>6</v>
          </cell>
          <cell r="N13">
            <v>11</v>
          </cell>
          <cell r="O13">
            <v>12</v>
          </cell>
          <cell r="P13">
            <v>15</v>
          </cell>
          <cell r="Q13">
            <v>9</v>
          </cell>
          <cell r="R13">
            <v>2</v>
          </cell>
        </row>
        <row r="14">
          <cell r="J14" t="str">
            <v>Antal bilar per dygn &gt; 50 km/tim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</sheetData>
      <sheetData sheetId="4">
        <row r="10">
          <cell r="K10" t="str">
            <v>fre 2/3</v>
          </cell>
          <cell r="L10" t="str">
            <v>lör 3/3</v>
          </cell>
          <cell r="M10" t="str">
            <v>sön 4/3</v>
          </cell>
          <cell r="N10" t="str">
            <v>mån 5/3</v>
          </cell>
          <cell r="O10" t="str">
            <v>tis 6/3</v>
          </cell>
          <cell r="P10" t="str">
            <v>ons 7/3</v>
          </cell>
          <cell r="Q10" t="str">
            <v>tor 8/3</v>
          </cell>
          <cell r="R10" t="str">
            <v>fre 9/3</v>
          </cell>
        </row>
        <row r="11">
          <cell r="J11" t="str">
            <v>Antal bilar per dygn</v>
          </cell>
          <cell r="K11">
            <v>268</v>
          </cell>
          <cell r="L11">
            <v>302</v>
          </cell>
          <cell r="M11">
            <v>260</v>
          </cell>
          <cell r="N11">
            <v>374</v>
          </cell>
          <cell r="O11">
            <v>338</v>
          </cell>
          <cell r="P11">
            <v>351</v>
          </cell>
          <cell r="Q11">
            <v>379</v>
          </cell>
          <cell r="R11">
            <v>111</v>
          </cell>
        </row>
        <row r="12">
          <cell r="J12" t="str">
            <v>Antal bilar  07 - 17</v>
          </cell>
          <cell r="K12">
            <v>207</v>
          </cell>
          <cell r="L12">
            <v>233</v>
          </cell>
          <cell r="M12">
            <v>195</v>
          </cell>
          <cell r="N12">
            <v>250</v>
          </cell>
          <cell r="O12">
            <v>250</v>
          </cell>
          <cell r="P12">
            <v>249</v>
          </cell>
          <cell r="Q12">
            <v>272</v>
          </cell>
          <cell r="R12">
            <v>75</v>
          </cell>
        </row>
        <row r="13">
          <cell r="J13" t="str">
            <v>Antal bilar 07 - 17   &gt; 30 km/tim</v>
          </cell>
          <cell r="K13">
            <v>1</v>
          </cell>
          <cell r="L13">
            <v>5</v>
          </cell>
          <cell r="M13">
            <v>7</v>
          </cell>
          <cell r="N13">
            <v>10</v>
          </cell>
          <cell r="O13">
            <v>11</v>
          </cell>
          <cell r="P13">
            <v>17</v>
          </cell>
          <cell r="Q13">
            <v>23</v>
          </cell>
          <cell r="R13">
            <v>5</v>
          </cell>
        </row>
        <row r="14">
          <cell r="J14" t="str">
            <v>Antal bilar per dygn &gt; 50 km/tim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</sheetData>
      <sheetData sheetId="5">
        <row r="10">
          <cell r="K10" t="str">
            <v>fre 9/3</v>
          </cell>
          <cell r="L10" t="str">
            <v>lör 10/3</v>
          </cell>
          <cell r="M10" t="str">
            <v>sön 11/3</v>
          </cell>
          <cell r="N10" t="str">
            <v>mån 12/3</v>
          </cell>
          <cell r="O10" t="str">
            <v>tis 13/3</v>
          </cell>
          <cell r="P10" t="str">
            <v>ons 14/3</v>
          </cell>
          <cell r="Q10" t="str">
            <v>tor 15/3</v>
          </cell>
          <cell r="R10" t="str">
            <v>fre 16/3</v>
          </cell>
        </row>
        <row r="11">
          <cell r="J11" t="str">
            <v>Antal bilar per dygn</v>
          </cell>
          <cell r="K11">
            <v>241</v>
          </cell>
          <cell r="L11">
            <v>305</v>
          </cell>
          <cell r="M11">
            <v>288</v>
          </cell>
          <cell r="N11">
            <v>339</v>
          </cell>
          <cell r="O11">
            <v>422</v>
          </cell>
          <cell r="P11">
            <v>328</v>
          </cell>
          <cell r="Q11">
            <v>361</v>
          </cell>
          <cell r="R11">
            <v>70</v>
          </cell>
        </row>
        <row r="12">
          <cell r="J12" t="str">
            <v>Antal bilar  07 - 17</v>
          </cell>
          <cell r="K12">
            <v>193</v>
          </cell>
          <cell r="L12">
            <v>227</v>
          </cell>
          <cell r="M12">
            <v>218</v>
          </cell>
          <cell r="N12">
            <v>255</v>
          </cell>
          <cell r="O12">
            <v>303</v>
          </cell>
          <cell r="P12">
            <v>248</v>
          </cell>
          <cell r="Q12">
            <v>277</v>
          </cell>
          <cell r="R12">
            <v>28</v>
          </cell>
        </row>
        <row r="13">
          <cell r="J13" t="str">
            <v>Antal bilar 07 - 17   &gt; 30 km/tim</v>
          </cell>
          <cell r="K13">
            <v>9</v>
          </cell>
          <cell r="L13">
            <v>17</v>
          </cell>
          <cell r="M13">
            <v>15</v>
          </cell>
          <cell r="N13">
            <v>14</v>
          </cell>
          <cell r="O13">
            <v>19</v>
          </cell>
          <cell r="P13">
            <v>20</v>
          </cell>
          <cell r="Q13">
            <v>24</v>
          </cell>
          <cell r="R13">
            <v>1</v>
          </cell>
        </row>
        <row r="14">
          <cell r="J14" t="str">
            <v>Antal bilar per dygn &gt; 50 km/tim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</sheetData>
      <sheetData sheetId="6">
        <row r="10">
          <cell r="K10" t="str">
            <v>fre 16/3</v>
          </cell>
          <cell r="L10" t="str">
            <v>lör 17/3</v>
          </cell>
          <cell r="M10" t="str">
            <v>sön 18/3</v>
          </cell>
          <cell r="N10" t="str">
            <v>mån 19/3</v>
          </cell>
          <cell r="O10" t="str">
            <v>tis 20/3</v>
          </cell>
          <cell r="P10" t="str">
            <v>ons 21/3</v>
          </cell>
          <cell r="Q10" t="str">
            <v>tor 22/3</v>
          </cell>
          <cell r="R10" t="str">
            <v>fre 23/3</v>
          </cell>
        </row>
        <row r="11">
          <cell r="J11" t="str">
            <v>Antal bilar per dygn</v>
          </cell>
          <cell r="K11">
            <v>289</v>
          </cell>
          <cell r="L11">
            <v>265</v>
          </cell>
          <cell r="M11">
            <v>247</v>
          </cell>
          <cell r="N11">
            <v>337</v>
          </cell>
          <cell r="O11">
            <v>359</v>
          </cell>
          <cell r="P11">
            <v>406</v>
          </cell>
          <cell r="Q11">
            <v>363</v>
          </cell>
          <cell r="R11">
            <v>84</v>
          </cell>
        </row>
        <row r="12">
          <cell r="J12" t="str">
            <v>Antal bilar  07 - 17</v>
          </cell>
          <cell r="K12">
            <v>231</v>
          </cell>
          <cell r="L12">
            <v>191</v>
          </cell>
          <cell r="M12">
            <v>171</v>
          </cell>
          <cell r="N12">
            <v>253</v>
          </cell>
          <cell r="O12">
            <v>266</v>
          </cell>
          <cell r="P12">
            <v>297</v>
          </cell>
          <cell r="Q12">
            <v>252</v>
          </cell>
          <cell r="R12">
            <v>31</v>
          </cell>
        </row>
        <row r="13">
          <cell r="J13" t="str">
            <v>Antal bilar 07 - 17   &gt; 30 km/tim</v>
          </cell>
          <cell r="K13">
            <v>18</v>
          </cell>
          <cell r="L13">
            <v>10</v>
          </cell>
          <cell r="M13">
            <v>13</v>
          </cell>
          <cell r="N13">
            <v>17</v>
          </cell>
          <cell r="O13">
            <v>18</v>
          </cell>
          <cell r="P13">
            <v>25</v>
          </cell>
          <cell r="Q13">
            <v>21</v>
          </cell>
          <cell r="R13">
            <v>7</v>
          </cell>
        </row>
        <row r="14">
          <cell r="J14" t="str">
            <v>Antal bilar per dygn &gt; 50 km/tim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</sheetData>
      <sheetData sheetId="7">
        <row r="10">
          <cell r="K10" t="str">
            <v>fre 23/3</v>
          </cell>
          <cell r="L10" t="str">
            <v>lör 24/3</v>
          </cell>
          <cell r="M10" t="str">
            <v>sön 25/3</v>
          </cell>
          <cell r="N10" t="str">
            <v>mån 26/3</v>
          </cell>
          <cell r="O10" t="str">
            <v>tis 27/3</v>
          </cell>
          <cell r="P10" t="str">
            <v>ons 28/3</v>
          </cell>
          <cell r="Q10" t="str">
            <v>tor 29/3</v>
          </cell>
        </row>
        <row r="11">
          <cell r="J11" t="str">
            <v>Antal bilar per dygn</v>
          </cell>
          <cell r="K11">
            <v>261</v>
          </cell>
          <cell r="L11">
            <v>290</v>
          </cell>
          <cell r="M11">
            <v>286</v>
          </cell>
          <cell r="N11">
            <v>352</v>
          </cell>
          <cell r="O11">
            <v>393</v>
          </cell>
          <cell r="P11">
            <v>378</v>
          </cell>
          <cell r="Q11">
            <v>67</v>
          </cell>
        </row>
        <row r="12">
          <cell r="J12" t="str">
            <v>Antal bilar  07 - 17</v>
          </cell>
          <cell r="K12">
            <v>207</v>
          </cell>
          <cell r="L12">
            <v>212</v>
          </cell>
          <cell r="M12">
            <v>208</v>
          </cell>
          <cell r="N12">
            <v>250</v>
          </cell>
          <cell r="O12">
            <v>293</v>
          </cell>
          <cell r="P12">
            <v>269</v>
          </cell>
          <cell r="Q12">
            <v>27</v>
          </cell>
        </row>
        <row r="13">
          <cell r="J13" t="str">
            <v>Antal bilar 07 - 17   &gt; 30 km/tim</v>
          </cell>
          <cell r="K13">
            <v>14</v>
          </cell>
          <cell r="L13">
            <v>10</v>
          </cell>
          <cell r="M13">
            <v>13</v>
          </cell>
          <cell r="N13">
            <v>18</v>
          </cell>
          <cell r="O13">
            <v>25</v>
          </cell>
          <cell r="P13">
            <v>20</v>
          </cell>
          <cell r="Q13">
            <v>5</v>
          </cell>
        </row>
        <row r="14">
          <cell r="J14" t="str">
            <v>Antal bilar per dygn &gt; 50 km/tim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</sheetData>
      <sheetData sheetId="8">
        <row r="10">
          <cell r="K10" t="str">
            <v>fre 30/3</v>
          </cell>
          <cell r="L10" t="str">
            <v>lör 31/3</v>
          </cell>
          <cell r="M10" t="str">
            <v>sön 1/4</v>
          </cell>
          <cell r="N10" t="str">
            <v>mån 2/4</v>
          </cell>
          <cell r="O10" t="str">
            <v>tis 3/4</v>
          </cell>
          <cell r="P10" t="str">
            <v>ons 4/4</v>
          </cell>
          <cell r="Q10" t="str">
            <v>tor 5/4</v>
          </cell>
        </row>
        <row r="11">
          <cell r="J11" t="str">
            <v>Antal bilar per dygn</v>
          </cell>
          <cell r="K11">
            <v>258</v>
          </cell>
          <cell r="L11">
            <v>254</v>
          </cell>
          <cell r="M11">
            <v>399</v>
          </cell>
          <cell r="N11">
            <v>301</v>
          </cell>
          <cell r="O11">
            <v>344</v>
          </cell>
          <cell r="P11">
            <v>336</v>
          </cell>
          <cell r="Q11">
            <v>462</v>
          </cell>
        </row>
        <row r="12">
          <cell r="J12" t="str">
            <v>Antal bilar  07 - 17</v>
          </cell>
          <cell r="K12">
            <v>178</v>
          </cell>
          <cell r="L12">
            <v>179</v>
          </cell>
          <cell r="M12">
            <v>268</v>
          </cell>
          <cell r="N12">
            <v>219</v>
          </cell>
          <cell r="O12">
            <v>262</v>
          </cell>
          <cell r="P12">
            <v>223</v>
          </cell>
          <cell r="Q12">
            <v>354</v>
          </cell>
        </row>
        <row r="13">
          <cell r="J13" t="str">
            <v>Antal bilar 07 - 17   &gt; 30 km/tim</v>
          </cell>
          <cell r="K13">
            <v>19</v>
          </cell>
          <cell r="L13">
            <v>19</v>
          </cell>
          <cell r="M13">
            <v>11</v>
          </cell>
          <cell r="N13">
            <v>10</v>
          </cell>
          <cell r="O13">
            <v>35</v>
          </cell>
          <cell r="P13">
            <v>18</v>
          </cell>
          <cell r="Q13">
            <v>14</v>
          </cell>
        </row>
        <row r="14">
          <cell r="J14" t="str">
            <v>Antal bilar per dygn &gt; 50 km/tim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</sheetData>
      <sheetData sheetId="9">
        <row r="10">
          <cell r="K10" t="str">
            <v>fre 6/4</v>
          </cell>
          <cell r="L10" t="str">
            <v>lör 7/4</v>
          </cell>
          <cell r="M10" t="str">
            <v>sön 8/4</v>
          </cell>
          <cell r="N10" t="str">
            <v>mån 9/4</v>
          </cell>
          <cell r="O10" t="str">
            <v>tis 10/4</v>
          </cell>
          <cell r="P10" t="str">
            <v>ons 11/4</v>
          </cell>
          <cell r="Q10" t="str">
            <v>tor 12/4</v>
          </cell>
        </row>
        <row r="11">
          <cell r="J11" t="str">
            <v>Antal bilar per dygn</v>
          </cell>
          <cell r="K11">
            <v>426</v>
          </cell>
          <cell r="L11">
            <v>272</v>
          </cell>
          <cell r="M11">
            <v>314</v>
          </cell>
          <cell r="N11">
            <v>411</v>
          </cell>
          <cell r="O11">
            <v>355</v>
          </cell>
          <cell r="P11">
            <v>398</v>
          </cell>
          <cell r="Q11">
            <v>348</v>
          </cell>
        </row>
        <row r="12">
          <cell r="J12" t="str">
            <v>Antal bilar  07 - 17</v>
          </cell>
          <cell r="K12">
            <v>304</v>
          </cell>
          <cell r="L12">
            <v>200</v>
          </cell>
          <cell r="M12">
            <v>211</v>
          </cell>
          <cell r="N12">
            <v>295</v>
          </cell>
          <cell r="O12">
            <v>253</v>
          </cell>
          <cell r="P12">
            <v>280</v>
          </cell>
          <cell r="Q12">
            <v>230</v>
          </cell>
        </row>
        <row r="13">
          <cell r="J13" t="str">
            <v>Antal bilar 07 - 17   &gt; 30 km/tim</v>
          </cell>
          <cell r="K13">
            <v>26</v>
          </cell>
          <cell r="L13">
            <v>15</v>
          </cell>
          <cell r="M13">
            <v>12</v>
          </cell>
          <cell r="N13">
            <v>17</v>
          </cell>
          <cell r="O13">
            <v>19</v>
          </cell>
          <cell r="P13">
            <v>12</v>
          </cell>
          <cell r="Q13">
            <v>19</v>
          </cell>
        </row>
        <row r="14">
          <cell r="J14" t="str">
            <v>Antal bilar per dygn &gt; 50 km/tim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77B81-1354-4F6F-8DF0-5DE08724E8B5}">
  <dimension ref="C4:S2463"/>
  <sheetViews>
    <sheetView workbookViewId="0"/>
  </sheetViews>
  <sheetFormatPr defaultRowHeight="14.4" x14ac:dyDescent="0.3"/>
  <cols>
    <col min="3" max="3" width="13.44140625" customWidth="1"/>
    <col min="4" max="4" width="10.6640625" customWidth="1"/>
    <col min="5" max="5" width="12" customWidth="1"/>
    <col min="6" max="6" width="11.109375" customWidth="1"/>
    <col min="7" max="7" width="11.88671875" customWidth="1"/>
    <col min="9" max="9" width="27.88671875" customWidth="1"/>
  </cols>
  <sheetData>
    <row r="4" spans="3:19" x14ac:dyDescent="0.3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3:19" x14ac:dyDescent="0.3">
      <c r="C5" s="1" t="s">
        <v>5</v>
      </c>
      <c r="D5" s="1">
        <v>15</v>
      </c>
      <c r="E5" s="2">
        <v>43112</v>
      </c>
      <c r="F5" s="3">
        <v>0.42196759259259259</v>
      </c>
      <c r="G5" s="4">
        <v>0.4</v>
      </c>
    </row>
    <row r="6" spans="3:19" x14ac:dyDescent="0.3">
      <c r="C6" s="1" t="s">
        <v>2</v>
      </c>
      <c r="D6" s="1" t="s">
        <v>3</v>
      </c>
      <c r="E6" s="1" t="s">
        <v>6</v>
      </c>
      <c r="F6" s="1" t="s">
        <v>7</v>
      </c>
      <c r="G6" s="1" t="s">
        <v>8</v>
      </c>
    </row>
    <row r="7" spans="3:19" ht="15" thickBot="1" x14ac:dyDescent="0.35">
      <c r="C7" s="5">
        <v>43105</v>
      </c>
      <c r="D7" s="6">
        <v>0.36707175925925922</v>
      </c>
      <c r="E7" s="7" t="s">
        <v>9</v>
      </c>
      <c r="F7" s="7">
        <v>18</v>
      </c>
      <c r="G7" s="7" t="s">
        <v>10</v>
      </c>
    </row>
    <row r="8" spans="3:19" ht="15" thickBot="1" x14ac:dyDescent="0.35">
      <c r="C8" s="8">
        <v>43105</v>
      </c>
      <c r="D8" s="9">
        <v>0.36736111111111108</v>
      </c>
      <c r="E8" s="10" t="s">
        <v>9</v>
      </c>
      <c r="F8" s="10">
        <v>30</v>
      </c>
      <c r="G8" s="10" t="s">
        <v>10</v>
      </c>
    </row>
    <row r="9" spans="3:19" ht="15" thickBot="1" x14ac:dyDescent="0.35">
      <c r="C9" s="8">
        <v>43105</v>
      </c>
      <c r="D9" s="9">
        <v>0.3704513888888889</v>
      </c>
      <c r="E9" s="10" t="s">
        <v>9</v>
      </c>
      <c r="F9" s="10">
        <v>14</v>
      </c>
      <c r="G9" s="10" t="s">
        <v>11</v>
      </c>
      <c r="I9" t="s">
        <v>12</v>
      </c>
      <c r="J9" s="11">
        <v>2457</v>
      </c>
      <c r="K9" s="11"/>
      <c r="L9" s="11"/>
      <c r="M9" s="11"/>
      <c r="N9" s="11"/>
      <c r="O9" s="11"/>
      <c r="P9" s="11"/>
      <c r="Q9" s="11"/>
    </row>
    <row r="10" spans="3:19" ht="15" thickBot="1" x14ac:dyDescent="0.35">
      <c r="C10" s="8">
        <v>43105</v>
      </c>
      <c r="D10" s="9">
        <v>0.37133101851851852</v>
      </c>
      <c r="E10" s="10" t="s">
        <v>9</v>
      </c>
      <c r="F10" s="10">
        <v>13</v>
      </c>
      <c r="G10" s="10" t="s">
        <v>10</v>
      </c>
      <c r="J10" s="11" t="s">
        <v>13</v>
      </c>
      <c r="K10" s="11" t="s">
        <v>14</v>
      </c>
      <c r="L10" s="11" t="s">
        <v>15</v>
      </c>
      <c r="M10" s="11" t="s">
        <v>16</v>
      </c>
      <c r="N10" s="11" t="s">
        <v>17</v>
      </c>
      <c r="O10" s="11" t="s">
        <v>18</v>
      </c>
      <c r="P10" s="11" t="s">
        <v>19</v>
      </c>
      <c r="Q10" s="11" t="s">
        <v>20</v>
      </c>
      <c r="S10" s="11" t="s">
        <v>21</v>
      </c>
    </row>
    <row r="11" spans="3:19" ht="15" thickBot="1" x14ac:dyDescent="0.35">
      <c r="C11" s="8">
        <v>43105</v>
      </c>
      <c r="D11" s="9">
        <v>0.38408564814814811</v>
      </c>
      <c r="E11" s="10" t="s">
        <v>9</v>
      </c>
      <c r="F11" s="10">
        <v>11</v>
      </c>
      <c r="G11" s="10" t="s">
        <v>11</v>
      </c>
      <c r="I11" t="s">
        <v>22</v>
      </c>
      <c r="J11" s="12">
        <f>COUNTIFS($C$7:$C$2463, "=2018-01-05" )</f>
        <v>309</v>
      </c>
      <c r="K11" s="12">
        <f>COUNTIFS($C$7:$C$2463, "=2018-01-06" )</f>
        <v>195</v>
      </c>
      <c r="L11" s="12">
        <f>COUNTIFS($C$7:$C$2463, "=2018-01-07" )</f>
        <v>231</v>
      </c>
      <c r="M11" s="12">
        <f>COUNTIFS($C$7:$C$2463, "=2018-01-08" )</f>
        <v>376</v>
      </c>
      <c r="N11" s="12">
        <f>COUNTIFS($C$7:$C$2463, "=2018-01-09" )</f>
        <v>411</v>
      </c>
      <c r="O11" s="12">
        <f>COUNTIFS($C$7:$C$2463, "=2018-01-10" )</f>
        <v>424</v>
      </c>
      <c r="P11" s="12">
        <f>COUNTIFS($C$7:$C$2463, "=2018-01-11" )</f>
        <v>428</v>
      </c>
      <c r="Q11" s="12">
        <f>COUNTIFS($C$7:$C$2463, "=2018-01-12" )</f>
        <v>83</v>
      </c>
      <c r="S11" s="12">
        <f>SUM( J11:Q11 )</f>
        <v>2457</v>
      </c>
    </row>
    <row r="12" spans="3:19" ht="15" thickBot="1" x14ac:dyDescent="0.35">
      <c r="C12" s="8">
        <v>43105</v>
      </c>
      <c r="D12" s="9">
        <v>0.38412037037037039</v>
      </c>
      <c r="E12" s="10" t="s">
        <v>9</v>
      </c>
      <c r="F12" s="10">
        <v>10</v>
      </c>
      <c r="G12" s="10" t="s">
        <v>11</v>
      </c>
      <c r="I12" t="s">
        <v>23</v>
      </c>
      <c r="J12" s="12">
        <f>COUNTIFS(C7:C2463, "=2018-01-05", D7:D2463, "&gt;07:00:00", D7:D2463, "&lt;17:00:00" )</f>
        <v>249</v>
      </c>
      <c r="K12" s="12">
        <f>COUNTIFS($C$7:$C$2463, "=2018-01-06", $D$7:$D$2463, "&gt;07:00:00", $D$7:$D$2463, "&lt;17:00:00" )</f>
        <v>135</v>
      </c>
      <c r="L12" s="12">
        <f>COUNTIFS($C$7:$C$2463, "=2018-01-07", $D$7:$D$2463, "&gt;07:00:00", $D$7:$D$2463, "&lt;17:00:00" )</f>
        <v>168</v>
      </c>
      <c r="M12" s="12">
        <f>COUNTIFS(C7:C2463, "=2018-01-08", D7:D2463, "&gt;07:00:00", D7:D2463, "&lt;17:00:00" )</f>
        <v>277</v>
      </c>
      <c r="N12" s="12">
        <f>COUNTIFS($C$7:$C$2463, "=2018-01-09", $D$7:$D$2463, "&gt;07:00:00", $D$7:$D$2463, "&lt;17:00:00" )</f>
        <v>312</v>
      </c>
      <c r="O12" s="12">
        <f>COUNTIFS($C$7:$C$2463, "=2018-01-10", $D$7:$D$2463, "&gt;07:00:00", $D$7:$D$2463, "&lt;17:00:00" )</f>
        <v>314</v>
      </c>
      <c r="P12" s="12">
        <f>COUNTIFS($C$7:$C$2463, "=2018-01-11", $D$7:$D$2463, "&gt;07:00:00", $D$7:$D$2463, "&lt;17:00:00" )</f>
        <v>347</v>
      </c>
      <c r="Q12" s="12">
        <f>COUNTIFS($C$7:$C$2463, "=2018-01-12", $D$7:$D$2463, "&gt;07:00:00", $D$7:$D$2463, "&lt;17:00:00" )</f>
        <v>53</v>
      </c>
      <c r="S12" s="12">
        <f>SUM( J12:Q12 )</f>
        <v>1855</v>
      </c>
    </row>
    <row r="13" spans="3:19" ht="15" thickBot="1" x14ac:dyDescent="0.35">
      <c r="C13" s="8">
        <v>43105</v>
      </c>
      <c r="D13" s="9">
        <v>0.3847800925925926</v>
      </c>
      <c r="E13" s="10" t="s">
        <v>9</v>
      </c>
      <c r="F13" s="10">
        <v>11</v>
      </c>
      <c r="G13" s="10" t="s">
        <v>11</v>
      </c>
      <c r="I13" t="s">
        <v>24</v>
      </c>
      <c r="J13" s="12">
        <f>COUNTIFS($C$7:$C$2463, "=2018-01-05", $D$7:$D$2463, "&gt;07:00:00", $D$7:$D$2463, "&lt;17:00:00", $F$7:$F$2463, "&gt;30" )</f>
        <v>26</v>
      </c>
      <c r="K13" s="12">
        <f>COUNTIFS($C$7:$C$2463, "=2018-01-06", $D$7:$D$2463, "&gt;07:00:00", $D$7:$D$2463, "&lt;17:00:00", $F$7:$F$2463, "&gt;30" )</f>
        <v>8</v>
      </c>
      <c r="L13" s="12">
        <f>COUNTIFS($C$7:$C$2463, "=2018-01-07", $D$7:$D$2463, "&gt;07:00:00", $D$7:$D$2463, "&lt;17:00:00", $F$7:$F$2463, "&gt;30" )</f>
        <v>10</v>
      </c>
      <c r="M13" s="12">
        <f>COUNTIFS($C$7:$C$2463, "=2018-01-08", $D$7:$D$2463, "&gt;07:00:00", $D$7:$D$2463, "&lt;17:00:00", $F$7:$F$2463, "&gt;30" )</f>
        <v>17</v>
      </c>
      <c r="N13" s="12">
        <f>COUNTIFS($C$7:$C$2463, "=2018-01-09", $D$7:$D$2463, "&gt;07:00:00", $D$7:$D$2463, "&lt;17:00:00", $F$7:$F$2463, "&gt;30" )</f>
        <v>27</v>
      </c>
      <c r="O13" s="12">
        <f>COUNTIFS($C$7:$C$2463, "=2018-01-10", $D$7:$D$2463, "&gt;07:00:00", $D$7:$D$2463, "&lt;17:00:00", $F$7:$F$2463, "&gt;30" )</f>
        <v>23</v>
      </c>
      <c r="P13" s="12">
        <f>COUNTIFS($C$7:$C$2463, "=2018-01-11", $D$7:$D$2463, "&gt;07:00:00", $D$7:$D$2463, "&lt;17:00:00", $F$7:$F$2463, "&gt;30" )</f>
        <v>18</v>
      </c>
      <c r="Q13" s="12">
        <f>COUNTIFS($C$7:$C$2463, "=2018-01-12", $D$7:$D$2463, "&gt;07:00:00", $D$7:$D$2463, "&lt;17:00:00", $F$7:$F$2463, "&gt;30" )</f>
        <v>3</v>
      </c>
      <c r="S13" s="12">
        <f>SUM( J13:Q13 )</f>
        <v>132</v>
      </c>
    </row>
    <row r="14" spans="3:19" ht="15" thickBot="1" x14ac:dyDescent="0.35">
      <c r="C14" s="8">
        <v>43105</v>
      </c>
      <c r="D14" s="9">
        <v>0.38535879629629632</v>
      </c>
      <c r="E14" s="10" t="s">
        <v>9</v>
      </c>
      <c r="F14" s="10">
        <v>9</v>
      </c>
      <c r="G14" s="10" t="s">
        <v>11</v>
      </c>
      <c r="I14" t="s">
        <v>25</v>
      </c>
      <c r="J14" s="12">
        <f>COUNTIFS($C$7:$C$2463, "=2018-01-05",  $F$7:$F$2463, "&gt;50" )</f>
        <v>0</v>
      </c>
      <c r="K14" s="12">
        <f>COUNTIFS($C$7:$C$2463, "=2018-01-06",  $F$7:$F$2463, "&gt;50" )</f>
        <v>0</v>
      </c>
      <c r="L14" s="12">
        <f>COUNTIFS($C$7:$C$2463, "=2018-01-07",  $F$7:$F$2463, "&gt;50" )</f>
        <v>0</v>
      </c>
      <c r="M14" s="12">
        <f>COUNTIFS($C$7:$C$2463, "=2018-01-08",  $F$7:$F$2463, "&gt;50" )</f>
        <v>0</v>
      </c>
      <c r="N14" s="12">
        <f>COUNTIFS($C$7:$C$2463, "=2018-01-09",  $F$7:$F$2463, "&gt;50" )</f>
        <v>0</v>
      </c>
      <c r="O14" s="12">
        <f>COUNTIFS($C$7:$C$2463, "=2018-01-10",  $F$7:$F$2463, "&gt;50" )</f>
        <v>0</v>
      </c>
      <c r="P14" s="12">
        <f>COUNTIFS($C$7:$C$2463, "=2018-01-11",  $F$7:$F$2463, "&gt;50" )</f>
        <v>0</v>
      </c>
      <c r="Q14" s="12">
        <f>COUNTIFS($C$7:$C$2463, "=2018-01-12",  $F$7:$F$2463, "&gt;50" )</f>
        <v>0</v>
      </c>
      <c r="S14" s="12">
        <f>SUM( J14:Q14 )</f>
        <v>0</v>
      </c>
    </row>
    <row r="15" spans="3:19" ht="15" thickBot="1" x14ac:dyDescent="0.35">
      <c r="C15" s="8">
        <v>43105</v>
      </c>
      <c r="D15" s="9">
        <v>0.38976851851851851</v>
      </c>
      <c r="E15" s="10" t="s">
        <v>9</v>
      </c>
      <c r="F15" s="10">
        <v>21</v>
      </c>
      <c r="G15" s="10" t="s">
        <v>10</v>
      </c>
    </row>
    <row r="16" spans="3:19" ht="15" thickBot="1" x14ac:dyDescent="0.35">
      <c r="C16" s="8">
        <v>43105</v>
      </c>
      <c r="D16" s="9">
        <v>0.39156250000000004</v>
      </c>
      <c r="E16" s="10" t="s">
        <v>9</v>
      </c>
      <c r="F16" s="10">
        <v>16</v>
      </c>
      <c r="G16" s="10" t="s">
        <v>10</v>
      </c>
    </row>
    <row r="17" spans="3:7" ht="15" thickBot="1" x14ac:dyDescent="0.35">
      <c r="C17" s="8">
        <v>43105</v>
      </c>
      <c r="D17" s="9">
        <v>0.39393518518518517</v>
      </c>
      <c r="E17" s="10" t="s">
        <v>9</v>
      </c>
      <c r="F17" s="10">
        <v>20</v>
      </c>
      <c r="G17" s="10" t="s">
        <v>10</v>
      </c>
    </row>
    <row r="18" spans="3:7" ht="15" thickBot="1" x14ac:dyDescent="0.35">
      <c r="C18" s="8">
        <v>43105</v>
      </c>
      <c r="D18" s="9">
        <v>0.39439814814814816</v>
      </c>
      <c r="E18" s="10" t="s">
        <v>9</v>
      </c>
      <c r="F18" s="10">
        <v>10</v>
      </c>
      <c r="G18" s="10" t="s">
        <v>11</v>
      </c>
    </row>
    <row r="19" spans="3:7" ht="15" thickBot="1" x14ac:dyDescent="0.35">
      <c r="C19" s="8">
        <v>43105</v>
      </c>
      <c r="D19" s="9">
        <v>0.39733796296296298</v>
      </c>
      <c r="E19" s="10" t="s">
        <v>9</v>
      </c>
      <c r="F19" s="10">
        <v>13</v>
      </c>
      <c r="G19" s="10" t="s">
        <v>10</v>
      </c>
    </row>
    <row r="20" spans="3:7" ht="15" thickBot="1" x14ac:dyDescent="0.35">
      <c r="C20" s="8">
        <v>43105</v>
      </c>
      <c r="D20" s="9">
        <v>0.41368055555555555</v>
      </c>
      <c r="E20" s="10" t="s">
        <v>9</v>
      </c>
      <c r="F20" s="10">
        <v>21</v>
      </c>
      <c r="G20" s="10" t="s">
        <v>10</v>
      </c>
    </row>
    <row r="21" spans="3:7" ht="15" thickBot="1" x14ac:dyDescent="0.35">
      <c r="C21" s="8">
        <v>43105</v>
      </c>
      <c r="D21" s="9">
        <v>0.41479166666666667</v>
      </c>
      <c r="E21" s="10" t="s">
        <v>9</v>
      </c>
      <c r="F21" s="10">
        <v>11</v>
      </c>
      <c r="G21" s="10" t="s">
        <v>11</v>
      </c>
    </row>
    <row r="22" spans="3:7" ht="15" thickBot="1" x14ac:dyDescent="0.35">
      <c r="C22" s="8">
        <v>43105</v>
      </c>
      <c r="D22" s="9">
        <v>0.4148958333333333</v>
      </c>
      <c r="E22" s="10" t="s">
        <v>9</v>
      </c>
      <c r="F22" s="10">
        <v>12</v>
      </c>
      <c r="G22" s="10" t="s">
        <v>11</v>
      </c>
    </row>
    <row r="23" spans="3:7" ht="15" thickBot="1" x14ac:dyDescent="0.35">
      <c r="C23" s="8">
        <v>43105</v>
      </c>
      <c r="D23" s="9">
        <v>0.41533564814814811</v>
      </c>
      <c r="E23" s="10" t="s">
        <v>9</v>
      </c>
      <c r="F23" s="10">
        <v>26</v>
      </c>
      <c r="G23" s="10" t="s">
        <v>10</v>
      </c>
    </row>
    <row r="24" spans="3:7" ht="15" thickBot="1" x14ac:dyDescent="0.35">
      <c r="C24" s="8">
        <v>43105</v>
      </c>
      <c r="D24" s="9">
        <v>0.41561342592592593</v>
      </c>
      <c r="E24" s="10" t="s">
        <v>9</v>
      </c>
      <c r="F24" s="10">
        <v>14</v>
      </c>
      <c r="G24" s="10" t="s">
        <v>11</v>
      </c>
    </row>
    <row r="25" spans="3:7" ht="15" thickBot="1" x14ac:dyDescent="0.35">
      <c r="C25" s="8">
        <v>43105</v>
      </c>
      <c r="D25" s="9">
        <v>0.41631944444444446</v>
      </c>
      <c r="E25" s="10" t="s">
        <v>9</v>
      </c>
      <c r="F25" s="10">
        <v>11</v>
      </c>
      <c r="G25" s="10" t="s">
        <v>11</v>
      </c>
    </row>
    <row r="26" spans="3:7" ht="15" thickBot="1" x14ac:dyDescent="0.35">
      <c r="C26" s="8">
        <v>43105</v>
      </c>
      <c r="D26" s="9">
        <v>0.42001157407407402</v>
      </c>
      <c r="E26" s="10" t="s">
        <v>9</v>
      </c>
      <c r="F26" s="10">
        <v>13</v>
      </c>
      <c r="G26" s="10" t="s">
        <v>11</v>
      </c>
    </row>
    <row r="27" spans="3:7" ht="15" thickBot="1" x14ac:dyDescent="0.35">
      <c r="C27" s="8">
        <v>43105</v>
      </c>
      <c r="D27" s="9">
        <v>0.42190972222222217</v>
      </c>
      <c r="E27" s="10" t="s">
        <v>9</v>
      </c>
      <c r="F27" s="10">
        <v>12</v>
      </c>
      <c r="G27" s="10" t="s">
        <v>11</v>
      </c>
    </row>
    <row r="28" spans="3:7" ht="15" thickBot="1" x14ac:dyDescent="0.35">
      <c r="C28" s="8">
        <v>43105</v>
      </c>
      <c r="D28" s="9">
        <v>0.42918981481481483</v>
      </c>
      <c r="E28" s="10" t="s">
        <v>9</v>
      </c>
      <c r="F28" s="10">
        <v>11</v>
      </c>
      <c r="G28" s="10" t="s">
        <v>11</v>
      </c>
    </row>
    <row r="29" spans="3:7" ht="15" thickBot="1" x14ac:dyDescent="0.35">
      <c r="C29" s="8">
        <v>43105</v>
      </c>
      <c r="D29" s="9">
        <v>0.42920138888888887</v>
      </c>
      <c r="E29" s="10" t="s">
        <v>9</v>
      </c>
      <c r="F29" s="10">
        <v>10</v>
      </c>
      <c r="G29" s="10" t="s">
        <v>11</v>
      </c>
    </row>
    <row r="30" spans="3:7" ht="15" thickBot="1" x14ac:dyDescent="0.35">
      <c r="C30" s="8">
        <v>43105</v>
      </c>
      <c r="D30" s="9">
        <v>0.4312037037037037</v>
      </c>
      <c r="E30" s="10" t="s">
        <v>9</v>
      </c>
      <c r="F30" s="10">
        <v>29</v>
      </c>
      <c r="G30" s="10" t="s">
        <v>10</v>
      </c>
    </row>
    <row r="31" spans="3:7" ht="15" thickBot="1" x14ac:dyDescent="0.35">
      <c r="C31" s="8">
        <v>43105</v>
      </c>
      <c r="D31" s="9">
        <v>0.43472222222222223</v>
      </c>
      <c r="E31" s="10" t="s">
        <v>9</v>
      </c>
      <c r="F31" s="10">
        <v>29</v>
      </c>
      <c r="G31" s="10" t="s">
        <v>11</v>
      </c>
    </row>
    <row r="32" spans="3:7" ht="15" thickBot="1" x14ac:dyDescent="0.35">
      <c r="C32" s="8">
        <v>43105</v>
      </c>
      <c r="D32" s="9">
        <v>0.43481481481481482</v>
      </c>
      <c r="E32" s="10" t="s">
        <v>9</v>
      </c>
      <c r="F32" s="10">
        <v>12</v>
      </c>
      <c r="G32" s="10" t="s">
        <v>11</v>
      </c>
    </row>
    <row r="33" spans="3:7" ht="15" thickBot="1" x14ac:dyDescent="0.35">
      <c r="C33" s="8">
        <v>43105</v>
      </c>
      <c r="D33" s="9">
        <v>0.43486111111111114</v>
      </c>
      <c r="E33" s="10" t="s">
        <v>9</v>
      </c>
      <c r="F33" s="10">
        <v>10</v>
      </c>
      <c r="G33" s="10" t="s">
        <v>11</v>
      </c>
    </row>
    <row r="34" spans="3:7" ht="15" thickBot="1" x14ac:dyDescent="0.35">
      <c r="C34" s="8">
        <v>43105</v>
      </c>
      <c r="D34" s="9">
        <v>0.43501157407407409</v>
      </c>
      <c r="E34" s="10" t="s">
        <v>9</v>
      </c>
      <c r="F34" s="10">
        <v>25</v>
      </c>
      <c r="G34" s="10" t="s">
        <v>10</v>
      </c>
    </row>
    <row r="35" spans="3:7" ht="15" thickBot="1" x14ac:dyDescent="0.35">
      <c r="C35" s="8">
        <v>43105</v>
      </c>
      <c r="D35" s="9">
        <v>0.43581018518518522</v>
      </c>
      <c r="E35" s="10" t="s">
        <v>9</v>
      </c>
      <c r="F35" s="10">
        <v>15</v>
      </c>
      <c r="G35" s="10" t="s">
        <v>11</v>
      </c>
    </row>
    <row r="36" spans="3:7" ht="15" thickBot="1" x14ac:dyDescent="0.35">
      <c r="C36" s="8">
        <v>43105</v>
      </c>
      <c r="D36" s="9">
        <v>0.43789351851851849</v>
      </c>
      <c r="E36" s="10" t="s">
        <v>9</v>
      </c>
      <c r="F36" s="10">
        <v>31</v>
      </c>
      <c r="G36" s="10" t="s">
        <v>10</v>
      </c>
    </row>
    <row r="37" spans="3:7" ht="15" thickBot="1" x14ac:dyDescent="0.35">
      <c r="C37" s="8">
        <v>43105</v>
      </c>
      <c r="D37" s="9">
        <v>0.44068287037037041</v>
      </c>
      <c r="E37" s="10" t="s">
        <v>9</v>
      </c>
      <c r="F37" s="10">
        <v>32</v>
      </c>
      <c r="G37" s="10" t="s">
        <v>10</v>
      </c>
    </row>
    <row r="38" spans="3:7" ht="15" thickBot="1" x14ac:dyDescent="0.35">
      <c r="C38" s="8">
        <v>43105</v>
      </c>
      <c r="D38" s="9">
        <v>0.44202546296296297</v>
      </c>
      <c r="E38" s="10" t="s">
        <v>9</v>
      </c>
      <c r="F38" s="10">
        <v>11</v>
      </c>
      <c r="G38" s="10" t="s">
        <v>11</v>
      </c>
    </row>
    <row r="39" spans="3:7" ht="15" thickBot="1" x14ac:dyDescent="0.35">
      <c r="C39" s="8">
        <v>43105</v>
      </c>
      <c r="D39" s="9">
        <v>0.44490740740740736</v>
      </c>
      <c r="E39" s="10" t="s">
        <v>9</v>
      </c>
      <c r="F39" s="10">
        <v>28</v>
      </c>
      <c r="G39" s="10" t="s">
        <v>10</v>
      </c>
    </row>
    <row r="40" spans="3:7" ht="15" thickBot="1" x14ac:dyDescent="0.35">
      <c r="C40" s="8">
        <v>43105</v>
      </c>
      <c r="D40" s="9">
        <v>0.4450925925925926</v>
      </c>
      <c r="E40" s="10" t="s">
        <v>9</v>
      </c>
      <c r="F40" s="10">
        <v>14</v>
      </c>
      <c r="G40" s="10" t="s">
        <v>11</v>
      </c>
    </row>
    <row r="41" spans="3:7" ht="15" thickBot="1" x14ac:dyDescent="0.35">
      <c r="C41" s="8">
        <v>43105</v>
      </c>
      <c r="D41" s="9">
        <v>0.450162037037037</v>
      </c>
      <c r="E41" s="10" t="s">
        <v>9</v>
      </c>
      <c r="F41" s="10">
        <v>11</v>
      </c>
      <c r="G41" s="10" t="s">
        <v>11</v>
      </c>
    </row>
    <row r="42" spans="3:7" ht="15" thickBot="1" x14ac:dyDescent="0.35">
      <c r="C42" s="8">
        <v>43105</v>
      </c>
      <c r="D42" s="9">
        <v>0.45039351851851855</v>
      </c>
      <c r="E42" s="10" t="s">
        <v>9</v>
      </c>
      <c r="F42" s="10">
        <v>36</v>
      </c>
      <c r="G42" s="10" t="s">
        <v>10</v>
      </c>
    </row>
    <row r="43" spans="3:7" ht="15" thickBot="1" x14ac:dyDescent="0.35">
      <c r="C43" s="8">
        <v>43105</v>
      </c>
      <c r="D43" s="9">
        <v>0.45615740740740746</v>
      </c>
      <c r="E43" s="10" t="s">
        <v>9</v>
      </c>
      <c r="F43" s="10">
        <v>16</v>
      </c>
      <c r="G43" s="10" t="s">
        <v>11</v>
      </c>
    </row>
    <row r="44" spans="3:7" ht="15" thickBot="1" x14ac:dyDescent="0.35">
      <c r="C44" s="8">
        <v>43105</v>
      </c>
      <c r="D44" s="9">
        <v>0.45700231481481479</v>
      </c>
      <c r="E44" s="10" t="s">
        <v>9</v>
      </c>
      <c r="F44" s="10">
        <v>15</v>
      </c>
      <c r="G44" s="10" t="s">
        <v>10</v>
      </c>
    </row>
    <row r="45" spans="3:7" ht="15" thickBot="1" x14ac:dyDescent="0.35">
      <c r="C45" s="8">
        <v>43105</v>
      </c>
      <c r="D45" s="9">
        <v>0.4586574074074074</v>
      </c>
      <c r="E45" s="10" t="s">
        <v>9</v>
      </c>
      <c r="F45" s="10">
        <v>12</v>
      </c>
      <c r="G45" s="10" t="s">
        <v>11</v>
      </c>
    </row>
    <row r="46" spans="3:7" ht="15" thickBot="1" x14ac:dyDescent="0.35">
      <c r="C46" s="8">
        <v>43105</v>
      </c>
      <c r="D46" s="9">
        <v>0.4599421296296296</v>
      </c>
      <c r="E46" s="10" t="s">
        <v>9</v>
      </c>
      <c r="F46" s="10">
        <v>14</v>
      </c>
      <c r="G46" s="10" t="s">
        <v>10</v>
      </c>
    </row>
    <row r="47" spans="3:7" ht="15" thickBot="1" x14ac:dyDescent="0.35">
      <c r="C47" s="8">
        <v>43105</v>
      </c>
      <c r="D47" s="9">
        <v>0.4606365740740741</v>
      </c>
      <c r="E47" s="10" t="s">
        <v>9</v>
      </c>
      <c r="F47" s="10">
        <v>12</v>
      </c>
      <c r="G47" s="10" t="s">
        <v>11</v>
      </c>
    </row>
    <row r="48" spans="3:7" ht="15" thickBot="1" x14ac:dyDescent="0.35">
      <c r="C48" s="8">
        <v>43105</v>
      </c>
      <c r="D48" s="9">
        <v>0.46192129629629625</v>
      </c>
      <c r="E48" s="10" t="s">
        <v>9</v>
      </c>
      <c r="F48" s="10">
        <v>22</v>
      </c>
      <c r="G48" s="10" t="s">
        <v>10</v>
      </c>
    </row>
    <row r="49" spans="3:7" ht="15" thickBot="1" x14ac:dyDescent="0.35">
      <c r="C49" s="8">
        <v>43105</v>
      </c>
      <c r="D49" s="9">
        <v>0.46515046296296297</v>
      </c>
      <c r="E49" s="10" t="s">
        <v>9</v>
      </c>
      <c r="F49" s="10">
        <v>31</v>
      </c>
      <c r="G49" s="10" t="s">
        <v>10</v>
      </c>
    </row>
    <row r="50" spans="3:7" ht="15" thickBot="1" x14ac:dyDescent="0.35">
      <c r="C50" s="8">
        <v>43105</v>
      </c>
      <c r="D50" s="9">
        <v>0.46593749999999995</v>
      </c>
      <c r="E50" s="10" t="s">
        <v>9</v>
      </c>
      <c r="F50" s="10">
        <v>26</v>
      </c>
      <c r="G50" s="10" t="s">
        <v>10</v>
      </c>
    </row>
    <row r="51" spans="3:7" ht="15" thickBot="1" x14ac:dyDescent="0.35">
      <c r="C51" s="8">
        <v>43105</v>
      </c>
      <c r="D51" s="9">
        <v>0.4659490740740741</v>
      </c>
      <c r="E51" s="10" t="s">
        <v>9</v>
      </c>
      <c r="F51" s="10">
        <v>14</v>
      </c>
      <c r="G51" s="10" t="s">
        <v>10</v>
      </c>
    </row>
    <row r="52" spans="3:7" ht="15" thickBot="1" x14ac:dyDescent="0.35">
      <c r="C52" s="8">
        <v>43105</v>
      </c>
      <c r="D52" s="9">
        <v>0.4659490740740741</v>
      </c>
      <c r="E52" s="10" t="s">
        <v>9</v>
      </c>
      <c r="F52" s="10">
        <v>12</v>
      </c>
      <c r="G52" s="10" t="s">
        <v>10</v>
      </c>
    </row>
    <row r="53" spans="3:7" ht="15" thickBot="1" x14ac:dyDescent="0.35">
      <c r="C53" s="8">
        <v>43105</v>
      </c>
      <c r="D53" s="9">
        <v>0.46598379629629627</v>
      </c>
      <c r="E53" s="10" t="s">
        <v>9</v>
      </c>
      <c r="F53" s="10">
        <v>20</v>
      </c>
      <c r="G53" s="10" t="s">
        <v>10</v>
      </c>
    </row>
    <row r="54" spans="3:7" ht="15" thickBot="1" x14ac:dyDescent="0.35">
      <c r="C54" s="8">
        <v>43105</v>
      </c>
      <c r="D54" s="9">
        <v>0.46726851851851853</v>
      </c>
      <c r="E54" s="10" t="s">
        <v>9</v>
      </c>
      <c r="F54" s="10">
        <v>11</v>
      </c>
      <c r="G54" s="10" t="s">
        <v>11</v>
      </c>
    </row>
    <row r="55" spans="3:7" ht="15" thickBot="1" x14ac:dyDescent="0.35">
      <c r="C55" s="8">
        <v>43105</v>
      </c>
      <c r="D55" s="9">
        <v>0.46785879629629629</v>
      </c>
      <c r="E55" s="10" t="s">
        <v>9</v>
      </c>
      <c r="F55" s="10">
        <v>14</v>
      </c>
      <c r="G55" s="10" t="s">
        <v>11</v>
      </c>
    </row>
    <row r="56" spans="3:7" ht="15" thickBot="1" x14ac:dyDescent="0.35">
      <c r="C56" s="8">
        <v>43105</v>
      </c>
      <c r="D56" s="9">
        <v>0.46900462962962958</v>
      </c>
      <c r="E56" s="10" t="s">
        <v>9</v>
      </c>
      <c r="F56" s="10">
        <v>11</v>
      </c>
      <c r="G56" s="10" t="s">
        <v>11</v>
      </c>
    </row>
    <row r="57" spans="3:7" ht="15" thickBot="1" x14ac:dyDescent="0.35">
      <c r="C57" s="8">
        <v>43105</v>
      </c>
      <c r="D57" s="9">
        <v>0.46902777777777777</v>
      </c>
      <c r="E57" s="10" t="s">
        <v>9</v>
      </c>
      <c r="F57" s="10">
        <v>17</v>
      </c>
      <c r="G57" s="10" t="s">
        <v>10</v>
      </c>
    </row>
    <row r="58" spans="3:7" ht="15" thickBot="1" x14ac:dyDescent="0.35">
      <c r="C58" s="8">
        <v>43105</v>
      </c>
      <c r="D58" s="9">
        <v>0.4695833333333333</v>
      </c>
      <c r="E58" s="10" t="s">
        <v>9</v>
      </c>
      <c r="F58" s="10">
        <v>22</v>
      </c>
      <c r="G58" s="10" t="s">
        <v>10</v>
      </c>
    </row>
    <row r="59" spans="3:7" ht="15" thickBot="1" x14ac:dyDescent="0.35">
      <c r="C59" s="8">
        <v>43105</v>
      </c>
      <c r="D59" s="9">
        <v>0.47020833333333334</v>
      </c>
      <c r="E59" s="10" t="s">
        <v>9</v>
      </c>
      <c r="F59" s="10">
        <v>16</v>
      </c>
      <c r="G59" s="10" t="s">
        <v>10</v>
      </c>
    </row>
    <row r="60" spans="3:7" ht="15" thickBot="1" x14ac:dyDescent="0.35">
      <c r="C60" s="8">
        <v>43105</v>
      </c>
      <c r="D60" s="9">
        <v>0.47041666666666665</v>
      </c>
      <c r="E60" s="10" t="s">
        <v>9</v>
      </c>
      <c r="F60" s="10">
        <v>10</v>
      </c>
      <c r="G60" s="10" t="s">
        <v>11</v>
      </c>
    </row>
    <row r="61" spans="3:7" ht="15" thickBot="1" x14ac:dyDescent="0.35">
      <c r="C61" s="8">
        <v>43105</v>
      </c>
      <c r="D61" s="9">
        <v>0.47043981481481478</v>
      </c>
      <c r="E61" s="10" t="s">
        <v>9</v>
      </c>
      <c r="F61" s="10">
        <v>9</v>
      </c>
      <c r="G61" s="10" t="s">
        <v>11</v>
      </c>
    </row>
    <row r="62" spans="3:7" ht="15" thickBot="1" x14ac:dyDescent="0.35">
      <c r="C62" s="8">
        <v>43105</v>
      </c>
      <c r="D62" s="9">
        <v>0.47043981481481478</v>
      </c>
      <c r="E62" s="10" t="s">
        <v>9</v>
      </c>
      <c r="F62" s="10">
        <v>9</v>
      </c>
      <c r="G62" s="10" t="s">
        <v>11</v>
      </c>
    </row>
    <row r="63" spans="3:7" ht="15" thickBot="1" x14ac:dyDescent="0.35">
      <c r="C63" s="8">
        <v>43105</v>
      </c>
      <c r="D63" s="9">
        <v>0.47454861111111107</v>
      </c>
      <c r="E63" s="10" t="s">
        <v>9</v>
      </c>
      <c r="F63" s="10">
        <v>13</v>
      </c>
      <c r="G63" s="10" t="s">
        <v>11</v>
      </c>
    </row>
    <row r="64" spans="3:7" ht="15" thickBot="1" x14ac:dyDescent="0.35">
      <c r="C64" s="8">
        <v>43105</v>
      </c>
      <c r="D64" s="9">
        <v>0.47471064814814817</v>
      </c>
      <c r="E64" s="10" t="s">
        <v>9</v>
      </c>
      <c r="F64" s="10">
        <v>31</v>
      </c>
      <c r="G64" s="10" t="s">
        <v>10</v>
      </c>
    </row>
    <row r="65" spans="3:7" ht="15" thickBot="1" x14ac:dyDescent="0.35">
      <c r="C65" s="8">
        <v>43105</v>
      </c>
      <c r="D65" s="9">
        <v>0.47589120370370369</v>
      </c>
      <c r="E65" s="10" t="s">
        <v>9</v>
      </c>
      <c r="F65" s="10">
        <v>32</v>
      </c>
      <c r="G65" s="10" t="s">
        <v>10</v>
      </c>
    </row>
    <row r="66" spans="3:7" ht="15" thickBot="1" x14ac:dyDescent="0.35">
      <c r="C66" s="8">
        <v>43105</v>
      </c>
      <c r="D66" s="9">
        <v>0.47688657407407403</v>
      </c>
      <c r="E66" s="10" t="s">
        <v>9</v>
      </c>
      <c r="F66" s="10">
        <v>27</v>
      </c>
      <c r="G66" s="10" t="s">
        <v>10</v>
      </c>
    </row>
    <row r="67" spans="3:7" ht="15" thickBot="1" x14ac:dyDescent="0.35">
      <c r="C67" s="8">
        <v>43105</v>
      </c>
      <c r="D67" s="9">
        <v>0.47797453703703702</v>
      </c>
      <c r="E67" s="10" t="s">
        <v>9</v>
      </c>
      <c r="F67" s="10">
        <v>12</v>
      </c>
      <c r="G67" s="10" t="s">
        <v>11</v>
      </c>
    </row>
    <row r="68" spans="3:7" ht="15" thickBot="1" x14ac:dyDescent="0.35">
      <c r="C68" s="8">
        <v>43105</v>
      </c>
      <c r="D68" s="9">
        <v>0.47865740740740742</v>
      </c>
      <c r="E68" s="10" t="s">
        <v>9</v>
      </c>
      <c r="F68" s="10">
        <v>12</v>
      </c>
      <c r="G68" s="10" t="s">
        <v>11</v>
      </c>
    </row>
    <row r="69" spans="3:7" ht="15" thickBot="1" x14ac:dyDescent="0.35">
      <c r="C69" s="8">
        <v>43105</v>
      </c>
      <c r="D69" s="9">
        <v>0.47896990740740741</v>
      </c>
      <c r="E69" s="10" t="s">
        <v>9</v>
      </c>
      <c r="F69" s="10">
        <v>22</v>
      </c>
      <c r="G69" s="10" t="s">
        <v>10</v>
      </c>
    </row>
    <row r="70" spans="3:7" ht="15" thickBot="1" x14ac:dyDescent="0.35">
      <c r="C70" s="8">
        <v>43105</v>
      </c>
      <c r="D70" s="9">
        <v>0.47908564814814819</v>
      </c>
      <c r="E70" s="10" t="s">
        <v>9</v>
      </c>
      <c r="F70" s="10">
        <v>11</v>
      </c>
      <c r="G70" s="10" t="s">
        <v>11</v>
      </c>
    </row>
    <row r="71" spans="3:7" ht="15" thickBot="1" x14ac:dyDescent="0.35">
      <c r="C71" s="8">
        <v>43105</v>
      </c>
      <c r="D71" s="9">
        <v>0.48026620370370371</v>
      </c>
      <c r="E71" s="10" t="s">
        <v>9</v>
      </c>
      <c r="F71" s="10">
        <v>15</v>
      </c>
      <c r="G71" s="10" t="s">
        <v>11</v>
      </c>
    </row>
    <row r="72" spans="3:7" ht="15" thickBot="1" x14ac:dyDescent="0.35">
      <c r="C72" s="8">
        <v>43105</v>
      </c>
      <c r="D72" s="9">
        <v>0.48075231481481479</v>
      </c>
      <c r="E72" s="10" t="s">
        <v>9</v>
      </c>
      <c r="F72" s="10">
        <v>30</v>
      </c>
      <c r="G72" s="10" t="s">
        <v>10</v>
      </c>
    </row>
    <row r="73" spans="3:7" ht="15" thickBot="1" x14ac:dyDescent="0.35">
      <c r="C73" s="8">
        <v>43105</v>
      </c>
      <c r="D73" s="9">
        <v>0.48118055555555556</v>
      </c>
      <c r="E73" s="10" t="s">
        <v>9</v>
      </c>
      <c r="F73" s="10">
        <v>31</v>
      </c>
      <c r="G73" s="10" t="s">
        <v>10</v>
      </c>
    </row>
    <row r="74" spans="3:7" ht="15" thickBot="1" x14ac:dyDescent="0.35">
      <c r="C74" s="8">
        <v>43105</v>
      </c>
      <c r="D74" s="9">
        <v>0.48174768518518518</v>
      </c>
      <c r="E74" s="10" t="s">
        <v>9</v>
      </c>
      <c r="F74" s="10">
        <v>36</v>
      </c>
      <c r="G74" s="10" t="s">
        <v>10</v>
      </c>
    </row>
    <row r="75" spans="3:7" ht="15" thickBot="1" x14ac:dyDescent="0.35">
      <c r="C75" s="8">
        <v>43105</v>
      </c>
      <c r="D75" s="9">
        <v>0.48197916666666668</v>
      </c>
      <c r="E75" s="10" t="s">
        <v>9</v>
      </c>
      <c r="F75" s="10">
        <v>10</v>
      </c>
      <c r="G75" s="10" t="s">
        <v>11</v>
      </c>
    </row>
    <row r="76" spans="3:7" ht="15" thickBot="1" x14ac:dyDescent="0.35">
      <c r="C76" s="8">
        <v>43105</v>
      </c>
      <c r="D76" s="9">
        <v>0.48225694444444445</v>
      </c>
      <c r="E76" s="10" t="s">
        <v>9</v>
      </c>
      <c r="F76" s="10">
        <v>25</v>
      </c>
      <c r="G76" s="10" t="s">
        <v>10</v>
      </c>
    </row>
    <row r="77" spans="3:7" ht="15" thickBot="1" x14ac:dyDescent="0.35">
      <c r="C77" s="8">
        <v>43105</v>
      </c>
      <c r="D77" s="9">
        <v>0.48249999999999998</v>
      </c>
      <c r="E77" s="10" t="s">
        <v>9</v>
      </c>
      <c r="F77" s="10">
        <v>12</v>
      </c>
      <c r="G77" s="10" t="s">
        <v>11</v>
      </c>
    </row>
    <row r="78" spans="3:7" ht="15" thickBot="1" x14ac:dyDescent="0.35">
      <c r="C78" s="8">
        <v>43105</v>
      </c>
      <c r="D78" s="9">
        <v>0.48251157407407402</v>
      </c>
      <c r="E78" s="10" t="s">
        <v>9</v>
      </c>
      <c r="F78" s="10">
        <v>11</v>
      </c>
      <c r="G78" s="10" t="s">
        <v>11</v>
      </c>
    </row>
    <row r="79" spans="3:7" ht="15" thickBot="1" x14ac:dyDescent="0.35">
      <c r="C79" s="8">
        <v>43105</v>
      </c>
      <c r="D79" s="9">
        <v>0.48274305555555558</v>
      </c>
      <c r="E79" s="10" t="s">
        <v>9</v>
      </c>
      <c r="F79" s="10">
        <v>11</v>
      </c>
      <c r="G79" s="10" t="s">
        <v>11</v>
      </c>
    </row>
    <row r="80" spans="3:7" ht="15" thickBot="1" x14ac:dyDescent="0.35">
      <c r="C80" s="8">
        <v>43105</v>
      </c>
      <c r="D80" s="9">
        <v>0.48293981481481479</v>
      </c>
      <c r="E80" s="10" t="s">
        <v>9</v>
      </c>
      <c r="F80" s="10">
        <v>30</v>
      </c>
      <c r="G80" s="10" t="s">
        <v>10</v>
      </c>
    </row>
    <row r="81" spans="3:7" ht="15" thickBot="1" x14ac:dyDescent="0.35">
      <c r="C81" s="8">
        <v>43105</v>
      </c>
      <c r="D81" s="9">
        <v>0.48399305555555555</v>
      </c>
      <c r="E81" s="10" t="s">
        <v>9</v>
      </c>
      <c r="F81" s="10">
        <v>36</v>
      </c>
      <c r="G81" s="10" t="s">
        <v>10</v>
      </c>
    </row>
    <row r="82" spans="3:7" ht="15" thickBot="1" x14ac:dyDescent="0.35">
      <c r="C82" s="8">
        <v>43105</v>
      </c>
      <c r="D82" s="9">
        <v>0.48458333333333337</v>
      </c>
      <c r="E82" s="10" t="s">
        <v>9</v>
      </c>
      <c r="F82" s="10">
        <v>34</v>
      </c>
      <c r="G82" s="10" t="s">
        <v>10</v>
      </c>
    </row>
    <row r="83" spans="3:7" ht="15" thickBot="1" x14ac:dyDescent="0.35">
      <c r="C83" s="8">
        <v>43105</v>
      </c>
      <c r="D83" s="9">
        <v>0.48552083333333335</v>
      </c>
      <c r="E83" s="10" t="s">
        <v>9</v>
      </c>
      <c r="F83" s="10">
        <v>34</v>
      </c>
      <c r="G83" s="10" t="s">
        <v>10</v>
      </c>
    </row>
    <row r="84" spans="3:7" ht="15" thickBot="1" x14ac:dyDescent="0.35">
      <c r="C84" s="8">
        <v>43105</v>
      </c>
      <c r="D84" s="9">
        <v>0.48633101851851851</v>
      </c>
      <c r="E84" s="10" t="s">
        <v>9</v>
      </c>
      <c r="F84" s="10">
        <v>21</v>
      </c>
      <c r="G84" s="10" t="s">
        <v>10</v>
      </c>
    </row>
    <row r="85" spans="3:7" ht="15" thickBot="1" x14ac:dyDescent="0.35">
      <c r="C85" s="8">
        <v>43105</v>
      </c>
      <c r="D85" s="9">
        <v>0.48640046296296297</v>
      </c>
      <c r="E85" s="10" t="s">
        <v>9</v>
      </c>
      <c r="F85" s="10">
        <v>12</v>
      </c>
      <c r="G85" s="10" t="s">
        <v>11</v>
      </c>
    </row>
    <row r="86" spans="3:7" ht="15" thickBot="1" x14ac:dyDescent="0.35">
      <c r="C86" s="8">
        <v>43105</v>
      </c>
      <c r="D86" s="9">
        <v>0.48693287037037036</v>
      </c>
      <c r="E86" s="10" t="s">
        <v>9</v>
      </c>
      <c r="F86" s="10">
        <v>12</v>
      </c>
      <c r="G86" s="10" t="s">
        <v>11</v>
      </c>
    </row>
    <row r="87" spans="3:7" ht="15" thickBot="1" x14ac:dyDescent="0.35">
      <c r="C87" s="8">
        <v>43105</v>
      </c>
      <c r="D87" s="9">
        <v>0.48707175925925927</v>
      </c>
      <c r="E87" s="10" t="s">
        <v>9</v>
      </c>
      <c r="F87" s="10">
        <v>13</v>
      </c>
      <c r="G87" s="10" t="s">
        <v>11</v>
      </c>
    </row>
    <row r="88" spans="3:7" ht="15" thickBot="1" x14ac:dyDescent="0.35">
      <c r="C88" s="8">
        <v>43105</v>
      </c>
      <c r="D88" s="9">
        <v>0.48736111111111113</v>
      </c>
      <c r="E88" s="10" t="s">
        <v>9</v>
      </c>
      <c r="F88" s="10">
        <v>11</v>
      </c>
      <c r="G88" s="10" t="s">
        <v>11</v>
      </c>
    </row>
    <row r="89" spans="3:7" ht="15" thickBot="1" x14ac:dyDescent="0.35">
      <c r="C89" s="8">
        <v>43105</v>
      </c>
      <c r="D89" s="9">
        <v>0.4881712962962963</v>
      </c>
      <c r="E89" s="10" t="s">
        <v>9</v>
      </c>
      <c r="F89" s="10">
        <v>16</v>
      </c>
      <c r="G89" s="10" t="s">
        <v>11</v>
      </c>
    </row>
    <row r="90" spans="3:7" ht="15" thickBot="1" x14ac:dyDescent="0.35">
      <c r="C90" s="8">
        <v>43105</v>
      </c>
      <c r="D90" s="9">
        <v>0.48887731481481483</v>
      </c>
      <c r="E90" s="10" t="s">
        <v>9</v>
      </c>
      <c r="F90" s="10">
        <v>13</v>
      </c>
      <c r="G90" s="10" t="s">
        <v>11</v>
      </c>
    </row>
    <row r="91" spans="3:7" ht="15" thickBot="1" x14ac:dyDescent="0.35">
      <c r="C91" s="8">
        <v>43105</v>
      </c>
      <c r="D91" s="9">
        <v>0.48910879629629633</v>
      </c>
      <c r="E91" s="10" t="s">
        <v>9</v>
      </c>
      <c r="F91" s="10">
        <v>12</v>
      </c>
      <c r="G91" s="10" t="s">
        <v>11</v>
      </c>
    </row>
    <row r="92" spans="3:7" ht="15" thickBot="1" x14ac:dyDescent="0.35">
      <c r="C92" s="8">
        <v>43105</v>
      </c>
      <c r="D92" s="9">
        <v>0.48986111111111108</v>
      </c>
      <c r="E92" s="10" t="s">
        <v>9</v>
      </c>
      <c r="F92" s="10">
        <v>20</v>
      </c>
      <c r="G92" s="10" t="s">
        <v>10</v>
      </c>
    </row>
    <row r="93" spans="3:7" ht="15" thickBot="1" x14ac:dyDescent="0.35">
      <c r="C93" s="8">
        <v>43105</v>
      </c>
      <c r="D93" s="9">
        <v>0.49012731481481481</v>
      </c>
      <c r="E93" s="10" t="s">
        <v>9</v>
      </c>
      <c r="F93" s="10">
        <v>16</v>
      </c>
      <c r="G93" s="10" t="s">
        <v>11</v>
      </c>
    </row>
    <row r="94" spans="3:7" ht="15" thickBot="1" x14ac:dyDescent="0.35">
      <c r="C94" s="8">
        <v>43105</v>
      </c>
      <c r="D94" s="9">
        <v>0.49157407407407411</v>
      </c>
      <c r="E94" s="10" t="s">
        <v>9</v>
      </c>
      <c r="F94" s="10">
        <v>35</v>
      </c>
      <c r="G94" s="10" t="s">
        <v>10</v>
      </c>
    </row>
    <row r="95" spans="3:7" ht="15" thickBot="1" x14ac:dyDescent="0.35">
      <c r="C95" s="8">
        <v>43105</v>
      </c>
      <c r="D95" s="9">
        <v>0.49363425925925924</v>
      </c>
      <c r="E95" s="10" t="s">
        <v>9</v>
      </c>
      <c r="F95" s="10">
        <v>17</v>
      </c>
      <c r="G95" s="10" t="s">
        <v>11</v>
      </c>
    </row>
    <row r="96" spans="3:7" ht="15" thickBot="1" x14ac:dyDescent="0.35">
      <c r="C96" s="8">
        <v>43105</v>
      </c>
      <c r="D96" s="9">
        <v>0.49424768518518519</v>
      </c>
      <c r="E96" s="10" t="s">
        <v>9</v>
      </c>
      <c r="F96" s="10">
        <v>27</v>
      </c>
      <c r="G96" s="10" t="s">
        <v>10</v>
      </c>
    </row>
    <row r="97" spans="3:7" ht="15" thickBot="1" x14ac:dyDescent="0.35">
      <c r="C97" s="8">
        <v>43105</v>
      </c>
      <c r="D97" s="9">
        <v>0.49655092592592592</v>
      </c>
      <c r="E97" s="10" t="s">
        <v>9</v>
      </c>
      <c r="F97" s="10">
        <v>32</v>
      </c>
      <c r="G97" s="10" t="s">
        <v>10</v>
      </c>
    </row>
    <row r="98" spans="3:7" ht="15" thickBot="1" x14ac:dyDescent="0.35">
      <c r="C98" s="8">
        <v>43105</v>
      </c>
      <c r="D98" s="9">
        <v>0.50059027777777776</v>
      </c>
      <c r="E98" s="10" t="s">
        <v>9</v>
      </c>
      <c r="F98" s="10">
        <v>24</v>
      </c>
      <c r="G98" s="10" t="s">
        <v>10</v>
      </c>
    </row>
    <row r="99" spans="3:7" ht="15" thickBot="1" x14ac:dyDescent="0.35">
      <c r="C99" s="8">
        <v>43105</v>
      </c>
      <c r="D99" s="9">
        <v>0.50082175925925931</v>
      </c>
      <c r="E99" s="10" t="s">
        <v>9</v>
      </c>
      <c r="F99" s="10">
        <v>35</v>
      </c>
      <c r="G99" s="10" t="s">
        <v>10</v>
      </c>
    </row>
    <row r="100" spans="3:7" ht="15" thickBot="1" x14ac:dyDescent="0.35">
      <c r="C100" s="8">
        <v>43105</v>
      </c>
      <c r="D100" s="9">
        <v>0.50396990740740744</v>
      </c>
      <c r="E100" s="10" t="s">
        <v>9</v>
      </c>
      <c r="F100" s="10">
        <v>29</v>
      </c>
      <c r="G100" s="10" t="s">
        <v>10</v>
      </c>
    </row>
    <row r="101" spans="3:7" ht="15" thickBot="1" x14ac:dyDescent="0.35">
      <c r="C101" s="8">
        <v>43105</v>
      </c>
      <c r="D101" s="9">
        <v>0.50490740740740747</v>
      </c>
      <c r="E101" s="10" t="s">
        <v>9</v>
      </c>
      <c r="F101" s="10">
        <v>21</v>
      </c>
      <c r="G101" s="10" t="s">
        <v>10</v>
      </c>
    </row>
    <row r="102" spans="3:7" ht="15" thickBot="1" x14ac:dyDescent="0.35">
      <c r="C102" s="8">
        <v>43105</v>
      </c>
      <c r="D102" s="9">
        <v>0.50533564814814813</v>
      </c>
      <c r="E102" s="10" t="s">
        <v>9</v>
      </c>
      <c r="F102" s="10">
        <v>32</v>
      </c>
      <c r="G102" s="10" t="s">
        <v>10</v>
      </c>
    </row>
    <row r="103" spans="3:7" ht="15" thickBot="1" x14ac:dyDescent="0.35">
      <c r="C103" s="8">
        <v>43105</v>
      </c>
      <c r="D103" s="9">
        <v>0.50620370370370371</v>
      </c>
      <c r="E103" s="10" t="s">
        <v>9</v>
      </c>
      <c r="F103" s="10">
        <v>14</v>
      </c>
      <c r="G103" s="10" t="s">
        <v>11</v>
      </c>
    </row>
    <row r="104" spans="3:7" ht="15" thickBot="1" x14ac:dyDescent="0.35">
      <c r="C104" s="8">
        <v>43105</v>
      </c>
      <c r="D104" s="9">
        <v>0.50626157407407402</v>
      </c>
      <c r="E104" s="10" t="s">
        <v>9</v>
      </c>
      <c r="F104" s="10">
        <v>11</v>
      </c>
      <c r="G104" s="10" t="s">
        <v>11</v>
      </c>
    </row>
    <row r="105" spans="3:7" ht="15" thickBot="1" x14ac:dyDescent="0.35">
      <c r="C105" s="8">
        <v>43105</v>
      </c>
      <c r="D105" s="9">
        <v>0.5064467592592593</v>
      </c>
      <c r="E105" s="10" t="s">
        <v>9</v>
      </c>
      <c r="F105" s="10">
        <v>13</v>
      </c>
      <c r="G105" s="10" t="s">
        <v>11</v>
      </c>
    </row>
    <row r="106" spans="3:7" ht="15" thickBot="1" x14ac:dyDescent="0.35">
      <c r="C106" s="8">
        <v>43105</v>
      </c>
      <c r="D106" s="9">
        <v>0.50710648148148152</v>
      </c>
      <c r="E106" s="10" t="s">
        <v>9</v>
      </c>
      <c r="F106" s="10">
        <v>21</v>
      </c>
      <c r="G106" s="10" t="s">
        <v>10</v>
      </c>
    </row>
    <row r="107" spans="3:7" ht="15" thickBot="1" x14ac:dyDescent="0.35">
      <c r="C107" s="8">
        <v>43105</v>
      </c>
      <c r="D107" s="9">
        <v>0.50813657407407409</v>
      </c>
      <c r="E107" s="10" t="s">
        <v>9</v>
      </c>
      <c r="F107" s="10">
        <v>18</v>
      </c>
      <c r="G107" s="10" t="s">
        <v>10</v>
      </c>
    </row>
    <row r="108" spans="3:7" ht="15" thickBot="1" x14ac:dyDescent="0.35">
      <c r="C108" s="8">
        <v>43105</v>
      </c>
      <c r="D108" s="9">
        <v>0.51332175925925927</v>
      </c>
      <c r="E108" s="10" t="s">
        <v>9</v>
      </c>
      <c r="F108" s="10">
        <v>27</v>
      </c>
      <c r="G108" s="10" t="s">
        <v>10</v>
      </c>
    </row>
    <row r="109" spans="3:7" ht="15" thickBot="1" x14ac:dyDescent="0.35">
      <c r="C109" s="8">
        <v>43105</v>
      </c>
      <c r="D109" s="9">
        <v>0.51371527777777781</v>
      </c>
      <c r="E109" s="10" t="s">
        <v>9</v>
      </c>
      <c r="F109" s="10">
        <v>24</v>
      </c>
      <c r="G109" s="10" t="s">
        <v>10</v>
      </c>
    </row>
    <row r="110" spans="3:7" ht="15" thickBot="1" x14ac:dyDescent="0.35">
      <c r="C110" s="8">
        <v>43105</v>
      </c>
      <c r="D110" s="9">
        <v>0.51649305555555558</v>
      </c>
      <c r="E110" s="10" t="s">
        <v>9</v>
      </c>
      <c r="F110" s="10">
        <v>10</v>
      </c>
      <c r="G110" s="10" t="s">
        <v>11</v>
      </c>
    </row>
    <row r="111" spans="3:7" ht="15" thickBot="1" x14ac:dyDescent="0.35">
      <c r="C111" s="8">
        <v>43105</v>
      </c>
      <c r="D111" s="9">
        <v>0.51687499999999997</v>
      </c>
      <c r="E111" s="10" t="s">
        <v>9</v>
      </c>
      <c r="F111" s="10">
        <v>10</v>
      </c>
      <c r="G111" s="10" t="s">
        <v>11</v>
      </c>
    </row>
    <row r="112" spans="3:7" ht="15" thickBot="1" x14ac:dyDescent="0.35">
      <c r="C112" s="8">
        <v>43105</v>
      </c>
      <c r="D112" s="9">
        <v>0.51776620370370374</v>
      </c>
      <c r="E112" s="10" t="s">
        <v>9</v>
      </c>
      <c r="F112" s="10">
        <v>10</v>
      </c>
      <c r="G112" s="10" t="s">
        <v>11</v>
      </c>
    </row>
    <row r="113" spans="3:7" ht="15" thickBot="1" x14ac:dyDescent="0.35">
      <c r="C113" s="8">
        <v>43105</v>
      </c>
      <c r="D113" s="9">
        <v>0.51878472222222227</v>
      </c>
      <c r="E113" s="10" t="s">
        <v>9</v>
      </c>
      <c r="F113" s="10">
        <v>36</v>
      </c>
      <c r="G113" s="10" t="s">
        <v>10</v>
      </c>
    </row>
    <row r="114" spans="3:7" ht="15" thickBot="1" x14ac:dyDescent="0.35">
      <c r="C114" s="8">
        <v>43105</v>
      </c>
      <c r="D114" s="9">
        <v>0.51951388888888894</v>
      </c>
      <c r="E114" s="10" t="s">
        <v>9</v>
      </c>
      <c r="F114" s="10">
        <v>13</v>
      </c>
      <c r="G114" s="10" t="s">
        <v>11</v>
      </c>
    </row>
    <row r="115" spans="3:7" ht="15" thickBot="1" x14ac:dyDescent="0.35">
      <c r="C115" s="8">
        <v>43105</v>
      </c>
      <c r="D115" s="9">
        <v>0.52196759259259262</v>
      </c>
      <c r="E115" s="10" t="s">
        <v>9</v>
      </c>
      <c r="F115" s="10">
        <v>26</v>
      </c>
      <c r="G115" s="10" t="s">
        <v>10</v>
      </c>
    </row>
    <row r="116" spans="3:7" ht="15" thickBot="1" x14ac:dyDescent="0.35">
      <c r="C116" s="8">
        <v>43105</v>
      </c>
      <c r="D116" s="9">
        <v>0.52299768518518519</v>
      </c>
      <c r="E116" s="10" t="s">
        <v>9</v>
      </c>
      <c r="F116" s="10">
        <v>26</v>
      </c>
      <c r="G116" s="10" t="s">
        <v>10</v>
      </c>
    </row>
    <row r="117" spans="3:7" ht="15" thickBot="1" x14ac:dyDescent="0.35">
      <c r="C117" s="8">
        <v>43105</v>
      </c>
      <c r="D117" s="9">
        <v>0.5231365740740741</v>
      </c>
      <c r="E117" s="10" t="s">
        <v>9</v>
      </c>
      <c r="F117" s="10">
        <v>20</v>
      </c>
      <c r="G117" s="10" t="s">
        <v>10</v>
      </c>
    </row>
    <row r="118" spans="3:7" ht="15" thickBot="1" x14ac:dyDescent="0.35">
      <c r="C118" s="8">
        <v>43105</v>
      </c>
      <c r="D118" s="9">
        <v>0.52342592592592596</v>
      </c>
      <c r="E118" s="10" t="s">
        <v>9</v>
      </c>
      <c r="F118" s="10">
        <v>15</v>
      </c>
      <c r="G118" s="10" t="s">
        <v>11</v>
      </c>
    </row>
    <row r="119" spans="3:7" ht="15" thickBot="1" x14ac:dyDescent="0.35">
      <c r="C119" s="8">
        <v>43105</v>
      </c>
      <c r="D119" s="9">
        <v>0.52696759259259263</v>
      </c>
      <c r="E119" s="10" t="s">
        <v>9</v>
      </c>
      <c r="F119" s="10">
        <v>10</v>
      </c>
      <c r="G119" s="10" t="s">
        <v>11</v>
      </c>
    </row>
    <row r="120" spans="3:7" ht="15" thickBot="1" x14ac:dyDescent="0.35">
      <c r="C120" s="8">
        <v>43105</v>
      </c>
      <c r="D120" s="9">
        <v>0.52697916666666667</v>
      </c>
      <c r="E120" s="10" t="s">
        <v>9</v>
      </c>
      <c r="F120" s="10">
        <v>10</v>
      </c>
      <c r="G120" s="10" t="s">
        <v>11</v>
      </c>
    </row>
    <row r="121" spans="3:7" ht="15" thickBot="1" x14ac:dyDescent="0.35">
      <c r="C121" s="8">
        <v>43105</v>
      </c>
      <c r="D121" s="9">
        <v>0.5269907407407407</v>
      </c>
      <c r="E121" s="10" t="s">
        <v>9</v>
      </c>
      <c r="F121" s="10">
        <v>11</v>
      </c>
      <c r="G121" s="10" t="s">
        <v>11</v>
      </c>
    </row>
    <row r="122" spans="3:7" ht="15" thickBot="1" x14ac:dyDescent="0.35">
      <c r="C122" s="8">
        <v>43105</v>
      </c>
      <c r="D122" s="9">
        <v>0.52700231481481474</v>
      </c>
      <c r="E122" s="10" t="s">
        <v>9</v>
      </c>
      <c r="F122" s="10">
        <v>10</v>
      </c>
      <c r="G122" s="10" t="s">
        <v>11</v>
      </c>
    </row>
    <row r="123" spans="3:7" ht="15" thickBot="1" x14ac:dyDescent="0.35">
      <c r="C123" s="8">
        <v>43105</v>
      </c>
      <c r="D123" s="9">
        <v>0.52725694444444449</v>
      </c>
      <c r="E123" s="10" t="s">
        <v>9</v>
      </c>
      <c r="F123" s="10">
        <v>36</v>
      </c>
      <c r="G123" s="10" t="s">
        <v>10</v>
      </c>
    </row>
    <row r="124" spans="3:7" ht="15" thickBot="1" x14ac:dyDescent="0.35">
      <c r="C124" s="8">
        <v>43105</v>
      </c>
      <c r="D124" s="9">
        <v>0.52942129629629631</v>
      </c>
      <c r="E124" s="10" t="s">
        <v>9</v>
      </c>
      <c r="F124" s="10">
        <v>13</v>
      </c>
      <c r="G124" s="10" t="s">
        <v>11</v>
      </c>
    </row>
    <row r="125" spans="3:7" ht="15" thickBot="1" x14ac:dyDescent="0.35">
      <c r="C125" s="8">
        <v>43105</v>
      </c>
      <c r="D125" s="9">
        <v>0.52958333333333341</v>
      </c>
      <c r="E125" s="10" t="s">
        <v>9</v>
      </c>
      <c r="F125" s="10">
        <v>22</v>
      </c>
      <c r="G125" s="10" t="s">
        <v>10</v>
      </c>
    </row>
    <row r="126" spans="3:7" ht="15" thickBot="1" x14ac:dyDescent="0.35">
      <c r="C126" s="8">
        <v>43105</v>
      </c>
      <c r="D126" s="9">
        <v>0.53092592592592591</v>
      </c>
      <c r="E126" s="10" t="s">
        <v>9</v>
      </c>
      <c r="F126" s="10">
        <v>10</v>
      </c>
      <c r="G126" s="10" t="s">
        <v>11</v>
      </c>
    </row>
    <row r="127" spans="3:7" ht="15" thickBot="1" x14ac:dyDescent="0.35">
      <c r="C127" s="8">
        <v>43105</v>
      </c>
      <c r="D127" s="9">
        <v>0.53164351851851854</v>
      </c>
      <c r="E127" s="10" t="s">
        <v>9</v>
      </c>
      <c r="F127" s="10">
        <v>15</v>
      </c>
      <c r="G127" s="10" t="s">
        <v>11</v>
      </c>
    </row>
    <row r="128" spans="3:7" ht="15" thickBot="1" x14ac:dyDescent="0.35">
      <c r="C128" s="8">
        <v>43105</v>
      </c>
      <c r="D128" s="9">
        <v>0.53217592592592589</v>
      </c>
      <c r="E128" s="10" t="s">
        <v>9</v>
      </c>
      <c r="F128" s="10">
        <v>30</v>
      </c>
      <c r="G128" s="10" t="s">
        <v>10</v>
      </c>
    </row>
    <row r="129" spans="3:7" ht="15" thickBot="1" x14ac:dyDescent="0.35">
      <c r="C129" s="8">
        <v>43105</v>
      </c>
      <c r="D129" s="9">
        <v>0.53274305555555557</v>
      </c>
      <c r="E129" s="10" t="s">
        <v>9</v>
      </c>
      <c r="F129" s="10">
        <v>11</v>
      </c>
      <c r="G129" s="10" t="s">
        <v>11</v>
      </c>
    </row>
    <row r="130" spans="3:7" ht="15" thickBot="1" x14ac:dyDescent="0.35">
      <c r="C130" s="8">
        <v>43105</v>
      </c>
      <c r="D130" s="9">
        <v>0.53276620370370364</v>
      </c>
      <c r="E130" s="10" t="s">
        <v>9</v>
      </c>
      <c r="F130" s="10">
        <v>12</v>
      </c>
      <c r="G130" s="10" t="s">
        <v>11</v>
      </c>
    </row>
    <row r="131" spans="3:7" ht="15" thickBot="1" x14ac:dyDescent="0.35">
      <c r="C131" s="8">
        <v>43105</v>
      </c>
      <c r="D131" s="9">
        <v>0.53399305555555554</v>
      </c>
      <c r="E131" s="10" t="s">
        <v>9</v>
      </c>
      <c r="F131" s="10">
        <v>10</v>
      </c>
      <c r="G131" s="10" t="s">
        <v>11</v>
      </c>
    </row>
    <row r="132" spans="3:7" ht="15" thickBot="1" x14ac:dyDescent="0.35">
      <c r="C132" s="8">
        <v>43105</v>
      </c>
      <c r="D132" s="9">
        <v>0.53417824074074072</v>
      </c>
      <c r="E132" s="10" t="s">
        <v>9</v>
      </c>
      <c r="F132" s="10">
        <v>11</v>
      </c>
      <c r="G132" s="10" t="s">
        <v>11</v>
      </c>
    </row>
    <row r="133" spans="3:7" ht="15" thickBot="1" x14ac:dyDescent="0.35">
      <c r="C133" s="8">
        <v>43105</v>
      </c>
      <c r="D133" s="9">
        <v>0.53443287037037035</v>
      </c>
      <c r="E133" s="10" t="s">
        <v>9</v>
      </c>
      <c r="F133" s="10">
        <v>27</v>
      </c>
      <c r="G133" s="10" t="s">
        <v>10</v>
      </c>
    </row>
    <row r="134" spans="3:7" ht="15" thickBot="1" x14ac:dyDescent="0.35">
      <c r="C134" s="8">
        <v>43105</v>
      </c>
      <c r="D134" s="9">
        <v>0.53489583333333335</v>
      </c>
      <c r="E134" s="10" t="s">
        <v>9</v>
      </c>
      <c r="F134" s="10">
        <v>9</v>
      </c>
      <c r="G134" s="10" t="s">
        <v>10</v>
      </c>
    </row>
    <row r="135" spans="3:7" ht="15" thickBot="1" x14ac:dyDescent="0.35">
      <c r="C135" s="8">
        <v>43105</v>
      </c>
      <c r="D135" s="9">
        <v>0.53649305555555549</v>
      </c>
      <c r="E135" s="10" t="s">
        <v>9</v>
      </c>
      <c r="F135" s="10">
        <v>18</v>
      </c>
      <c r="G135" s="10" t="s">
        <v>10</v>
      </c>
    </row>
    <row r="136" spans="3:7" ht="15" thickBot="1" x14ac:dyDescent="0.35">
      <c r="C136" s="8">
        <v>43105</v>
      </c>
      <c r="D136" s="9">
        <v>0.53734953703703703</v>
      </c>
      <c r="E136" s="10" t="s">
        <v>9</v>
      </c>
      <c r="F136" s="10">
        <v>25</v>
      </c>
      <c r="G136" s="10" t="s">
        <v>10</v>
      </c>
    </row>
    <row r="137" spans="3:7" ht="15" thickBot="1" x14ac:dyDescent="0.35">
      <c r="C137" s="8">
        <v>43105</v>
      </c>
      <c r="D137" s="9">
        <v>0.53749999999999998</v>
      </c>
      <c r="E137" s="10" t="s">
        <v>9</v>
      </c>
      <c r="F137" s="10">
        <v>10</v>
      </c>
      <c r="G137" s="10" t="s">
        <v>11</v>
      </c>
    </row>
    <row r="138" spans="3:7" ht="15" thickBot="1" x14ac:dyDescent="0.35">
      <c r="C138" s="8">
        <v>43105</v>
      </c>
      <c r="D138" s="9">
        <v>0.53767361111111112</v>
      </c>
      <c r="E138" s="10" t="s">
        <v>9</v>
      </c>
      <c r="F138" s="10">
        <v>19</v>
      </c>
      <c r="G138" s="10" t="s">
        <v>10</v>
      </c>
    </row>
    <row r="139" spans="3:7" ht="15" thickBot="1" x14ac:dyDescent="0.35">
      <c r="C139" s="8">
        <v>43105</v>
      </c>
      <c r="D139" s="9">
        <v>0.53791666666666671</v>
      </c>
      <c r="E139" s="10" t="s">
        <v>9</v>
      </c>
      <c r="F139" s="10">
        <v>10</v>
      </c>
      <c r="G139" s="10" t="s">
        <v>11</v>
      </c>
    </row>
    <row r="140" spans="3:7" ht="15" thickBot="1" x14ac:dyDescent="0.35">
      <c r="C140" s="8">
        <v>43105</v>
      </c>
      <c r="D140" s="9">
        <v>0.53804398148148147</v>
      </c>
      <c r="E140" s="10" t="s">
        <v>9</v>
      </c>
      <c r="F140" s="10">
        <v>10</v>
      </c>
      <c r="G140" s="10" t="s">
        <v>11</v>
      </c>
    </row>
    <row r="141" spans="3:7" ht="15" thickBot="1" x14ac:dyDescent="0.35">
      <c r="C141" s="8">
        <v>43105</v>
      </c>
      <c r="D141" s="9">
        <v>0.53886574074074078</v>
      </c>
      <c r="E141" s="10" t="s">
        <v>9</v>
      </c>
      <c r="F141" s="10">
        <v>11</v>
      </c>
      <c r="G141" s="10" t="s">
        <v>11</v>
      </c>
    </row>
    <row r="142" spans="3:7" ht="15" thickBot="1" x14ac:dyDescent="0.35">
      <c r="C142" s="8">
        <v>43105</v>
      </c>
      <c r="D142" s="9">
        <v>0.53913194444444446</v>
      </c>
      <c r="E142" s="10" t="s">
        <v>9</v>
      </c>
      <c r="F142" s="10">
        <v>11</v>
      </c>
      <c r="G142" s="10" t="s">
        <v>11</v>
      </c>
    </row>
    <row r="143" spans="3:7" ht="15" thickBot="1" x14ac:dyDescent="0.35">
      <c r="C143" s="8">
        <v>43105</v>
      </c>
      <c r="D143" s="9">
        <v>0.53927083333333337</v>
      </c>
      <c r="E143" s="10" t="s">
        <v>9</v>
      </c>
      <c r="F143" s="10">
        <v>12</v>
      </c>
      <c r="G143" s="10" t="s">
        <v>10</v>
      </c>
    </row>
    <row r="144" spans="3:7" ht="15" thickBot="1" x14ac:dyDescent="0.35">
      <c r="C144" s="8">
        <v>43105</v>
      </c>
      <c r="D144" s="9">
        <v>0.5395833333333333</v>
      </c>
      <c r="E144" s="10" t="s">
        <v>9</v>
      </c>
      <c r="F144" s="10">
        <v>16</v>
      </c>
      <c r="G144" s="10" t="s">
        <v>11</v>
      </c>
    </row>
    <row r="145" spans="3:7" ht="15" thickBot="1" x14ac:dyDescent="0.35">
      <c r="C145" s="8">
        <v>43105</v>
      </c>
      <c r="D145" s="9">
        <v>0.54181712962962958</v>
      </c>
      <c r="E145" s="10" t="s">
        <v>9</v>
      </c>
      <c r="F145" s="10">
        <v>11</v>
      </c>
      <c r="G145" s="10" t="s">
        <v>11</v>
      </c>
    </row>
    <row r="146" spans="3:7" ht="15" thickBot="1" x14ac:dyDescent="0.35">
      <c r="C146" s="8">
        <v>43105</v>
      </c>
      <c r="D146" s="9">
        <v>0.54218749999999993</v>
      </c>
      <c r="E146" s="10" t="s">
        <v>9</v>
      </c>
      <c r="F146" s="10">
        <v>11</v>
      </c>
      <c r="G146" s="10" t="s">
        <v>11</v>
      </c>
    </row>
    <row r="147" spans="3:7" ht="15" thickBot="1" x14ac:dyDescent="0.35">
      <c r="C147" s="8">
        <v>43105</v>
      </c>
      <c r="D147" s="9">
        <v>0.54219907407407408</v>
      </c>
      <c r="E147" s="10" t="s">
        <v>9</v>
      </c>
      <c r="F147" s="10">
        <v>10</v>
      </c>
      <c r="G147" s="10" t="s">
        <v>11</v>
      </c>
    </row>
    <row r="148" spans="3:7" ht="15" thickBot="1" x14ac:dyDescent="0.35">
      <c r="C148" s="8">
        <v>43105</v>
      </c>
      <c r="D148" s="9">
        <v>0.54221064814814812</v>
      </c>
      <c r="E148" s="10" t="s">
        <v>9</v>
      </c>
      <c r="F148" s="10">
        <v>10</v>
      </c>
      <c r="G148" s="10" t="s">
        <v>11</v>
      </c>
    </row>
    <row r="149" spans="3:7" ht="15" thickBot="1" x14ac:dyDescent="0.35">
      <c r="C149" s="8">
        <v>43105</v>
      </c>
      <c r="D149" s="9">
        <v>0.54222222222222227</v>
      </c>
      <c r="E149" s="10" t="s">
        <v>9</v>
      </c>
      <c r="F149" s="10">
        <v>9</v>
      </c>
      <c r="G149" s="10" t="s">
        <v>11</v>
      </c>
    </row>
    <row r="150" spans="3:7" ht="15" thickBot="1" x14ac:dyDescent="0.35">
      <c r="C150" s="8">
        <v>43105</v>
      </c>
      <c r="D150" s="9">
        <v>0.54263888888888889</v>
      </c>
      <c r="E150" s="10" t="s">
        <v>9</v>
      </c>
      <c r="F150" s="10">
        <v>17</v>
      </c>
      <c r="G150" s="10" t="s">
        <v>11</v>
      </c>
    </row>
    <row r="151" spans="3:7" ht="15" thickBot="1" x14ac:dyDescent="0.35">
      <c r="C151" s="8">
        <v>43105</v>
      </c>
      <c r="D151" s="9">
        <v>0.54509259259259257</v>
      </c>
      <c r="E151" s="10" t="s">
        <v>9</v>
      </c>
      <c r="F151" s="10">
        <v>10</v>
      </c>
      <c r="G151" s="10" t="s">
        <v>11</v>
      </c>
    </row>
    <row r="152" spans="3:7" ht="15" thickBot="1" x14ac:dyDescent="0.35">
      <c r="C152" s="8">
        <v>43105</v>
      </c>
      <c r="D152" s="9">
        <v>0.54532407407407402</v>
      </c>
      <c r="E152" s="10" t="s">
        <v>9</v>
      </c>
      <c r="F152" s="10">
        <v>14</v>
      </c>
      <c r="G152" s="10" t="s">
        <v>11</v>
      </c>
    </row>
    <row r="153" spans="3:7" ht="15" thickBot="1" x14ac:dyDescent="0.35">
      <c r="C153" s="8">
        <v>43105</v>
      </c>
      <c r="D153" s="9">
        <v>0.5461921296296296</v>
      </c>
      <c r="E153" s="10" t="s">
        <v>9</v>
      </c>
      <c r="F153" s="10">
        <v>11</v>
      </c>
      <c r="G153" s="10" t="s">
        <v>11</v>
      </c>
    </row>
    <row r="154" spans="3:7" ht="15" thickBot="1" x14ac:dyDescent="0.35">
      <c r="C154" s="8">
        <v>43105</v>
      </c>
      <c r="D154" s="9">
        <v>0.54679398148148151</v>
      </c>
      <c r="E154" s="10" t="s">
        <v>9</v>
      </c>
      <c r="F154" s="10">
        <v>10</v>
      </c>
      <c r="G154" s="10" t="s">
        <v>10</v>
      </c>
    </row>
    <row r="155" spans="3:7" ht="15" thickBot="1" x14ac:dyDescent="0.35">
      <c r="C155" s="8">
        <v>43105</v>
      </c>
      <c r="D155" s="9">
        <v>0.54758101851851848</v>
      </c>
      <c r="E155" s="10" t="s">
        <v>9</v>
      </c>
      <c r="F155" s="10">
        <v>10</v>
      </c>
      <c r="G155" s="10" t="s">
        <v>11</v>
      </c>
    </row>
    <row r="156" spans="3:7" ht="15" thickBot="1" x14ac:dyDescent="0.35">
      <c r="C156" s="8">
        <v>43105</v>
      </c>
      <c r="D156" s="9">
        <v>0.54940972222222217</v>
      </c>
      <c r="E156" s="10" t="s">
        <v>9</v>
      </c>
      <c r="F156" s="10">
        <v>11</v>
      </c>
      <c r="G156" s="10" t="s">
        <v>11</v>
      </c>
    </row>
    <row r="157" spans="3:7" ht="15" thickBot="1" x14ac:dyDescent="0.35">
      <c r="C157" s="8">
        <v>43105</v>
      </c>
      <c r="D157" s="9">
        <v>0.54949074074074067</v>
      </c>
      <c r="E157" s="10" t="s">
        <v>9</v>
      </c>
      <c r="F157" s="10">
        <v>11</v>
      </c>
      <c r="G157" s="10" t="s">
        <v>11</v>
      </c>
    </row>
    <row r="158" spans="3:7" ht="15" thickBot="1" x14ac:dyDescent="0.35">
      <c r="C158" s="8">
        <v>43105</v>
      </c>
      <c r="D158" s="9">
        <v>0.54953703703703705</v>
      </c>
      <c r="E158" s="10" t="s">
        <v>9</v>
      </c>
      <c r="F158" s="10">
        <v>10</v>
      </c>
      <c r="G158" s="10" t="s">
        <v>11</v>
      </c>
    </row>
    <row r="159" spans="3:7" ht="15" thickBot="1" x14ac:dyDescent="0.35">
      <c r="C159" s="8">
        <v>43105</v>
      </c>
      <c r="D159" s="9">
        <v>0.55001157407407408</v>
      </c>
      <c r="E159" s="10" t="s">
        <v>9</v>
      </c>
      <c r="F159" s="10">
        <v>14</v>
      </c>
      <c r="G159" s="10" t="s">
        <v>11</v>
      </c>
    </row>
    <row r="160" spans="3:7" ht="15" thickBot="1" x14ac:dyDescent="0.35">
      <c r="C160" s="8">
        <v>43105</v>
      </c>
      <c r="D160" s="9">
        <v>0.55275462962962962</v>
      </c>
      <c r="E160" s="10" t="s">
        <v>9</v>
      </c>
      <c r="F160" s="10">
        <v>11</v>
      </c>
      <c r="G160" s="10" t="s">
        <v>11</v>
      </c>
    </row>
    <row r="161" spans="3:7" ht="15" thickBot="1" x14ac:dyDescent="0.35">
      <c r="C161" s="8">
        <v>43105</v>
      </c>
      <c r="D161" s="9">
        <v>0.55734953703703705</v>
      </c>
      <c r="E161" s="10" t="s">
        <v>9</v>
      </c>
      <c r="F161" s="10">
        <v>11</v>
      </c>
      <c r="G161" s="10" t="s">
        <v>11</v>
      </c>
    </row>
    <row r="162" spans="3:7" ht="15" thickBot="1" x14ac:dyDescent="0.35">
      <c r="C162" s="8">
        <v>43105</v>
      </c>
      <c r="D162" s="9">
        <v>0.55776620370370367</v>
      </c>
      <c r="E162" s="10" t="s">
        <v>9</v>
      </c>
      <c r="F162" s="10">
        <v>19</v>
      </c>
      <c r="G162" s="10" t="s">
        <v>10</v>
      </c>
    </row>
    <row r="163" spans="3:7" ht="15" thickBot="1" x14ac:dyDescent="0.35">
      <c r="C163" s="8">
        <v>43105</v>
      </c>
      <c r="D163" s="9">
        <v>0.5590046296296296</v>
      </c>
      <c r="E163" s="10" t="s">
        <v>9</v>
      </c>
      <c r="F163" s="10">
        <v>11</v>
      </c>
      <c r="G163" s="10" t="s">
        <v>11</v>
      </c>
    </row>
    <row r="164" spans="3:7" ht="15" thickBot="1" x14ac:dyDescent="0.35">
      <c r="C164" s="8">
        <v>43105</v>
      </c>
      <c r="D164" s="9">
        <v>0.56047453703703709</v>
      </c>
      <c r="E164" s="10" t="s">
        <v>9</v>
      </c>
      <c r="F164" s="10">
        <v>10</v>
      </c>
      <c r="G164" s="10" t="s">
        <v>11</v>
      </c>
    </row>
    <row r="165" spans="3:7" ht="15" thickBot="1" x14ac:dyDescent="0.35">
      <c r="C165" s="8">
        <v>43105</v>
      </c>
      <c r="D165" s="9">
        <v>0.56103009259259262</v>
      </c>
      <c r="E165" s="10" t="s">
        <v>9</v>
      </c>
      <c r="F165" s="10">
        <v>21</v>
      </c>
      <c r="G165" s="10" t="s">
        <v>10</v>
      </c>
    </row>
    <row r="166" spans="3:7" ht="15" thickBot="1" x14ac:dyDescent="0.35">
      <c r="C166" s="8">
        <v>43105</v>
      </c>
      <c r="D166" s="9">
        <v>0.56130787037037033</v>
      </c>
      <c r="E166" s="10" t="s">
        <v>9</v>
      </c>
      <c r="F166" s="10">
        <v>30</v>
      </c>
      <c r="G166" s="10" t="s">
        <v>10</v>
      </c>
    </row>
    <row r="167" spans="3:7" ht="15" thickBot="1" x14ac:dyDescent="0.35">
      <c r="C167" s="8">
        <v>43105</v>
      </c>
      <c r="D167" s="9">
        <v>0.5621180555555555</v>
      </c>
      <c r="E167" s="10" t="s">
        <v>9</v>
      </c>
      <c r="F167" s="10">
        <v>18</v>
      </c>
      <c r="G167" s="10" t="s">
        <v>11</v>
      </c>
    </row>
    <row r="168" spans="3:7" ht="15" thickBot="1" x14ac:dyDescent="0.35">
      <c r="C168" s="8">
        <v>43105</v>
      </c>
      <c r="D168" s="9">
        <v>0.56215277777777783</v>
      </c>
      <c r="E168" s="10" t="s">
        <v>9</v>
      </c>
      <c r="F168" s="10">
        <v>21</v>
      </c>
      <c r="G168" s="10" t="s">
        <v>10</v>
      </c>
    </row>
    <row r="169" spans="3:7" ht="15" thickBot="1" x14ac:dyDescent="0.35">
      <c r="C169" s="8">
        <v>43105</v>
      </c>
      <c r="D169" s="9">
        <v>0.56312499999999999</v>
      </c>
      <c r="E169" s="10" t="s">
        <v>9</v>
      </c>
      <c r="F169" s="10">
        <v>28</v>
      </c>
      <c r="G169" s="10" t="s">
        <v>10</v>
      </c>
    </row>
    <row r="170" spans="3:7" ht="15" thickBot="1" x14ac:dyDescent="0.35">
      <c r="C170" s="8">
        <v>43105</v>
      </c>
      <c r="D170" s="9">
        <v>0.56336805555555558</v>
      </c>
      <c r="E170" s="10" t="s">
        <v>9</v>
      </c>
      <c r="F170" s="10">
        <v>10</v>
      </c>
      <c r="G170" s="10" t="s">
        <v>11</v>
      </c>
    </row>
    <row r="171" spans="3:7" ht="15" thickBot="1" x14ac:dyDescent="0.35">
      <c r="C171" s="8">
        <v>43105</v>
      </c>
      <c r="D171" s="9">
        <v>0.56416666666666659</v>
      </c>
      <c r="E171" s="10" t="s">
        <v>9</v>
      </c>
      <c r="F171" s="10">
        <v>13</v>
      </c>
      <c r="G171" s="10" t="s">
        <v>11</v>
      </c>
    </row>
    <row r="172" spans="3:7" ht="15" thickBot="1" x14ac:dyDescent="0.35">
      <c r="C172" s="8">
        <v>43105</v>
      </c>
      <c r="D172" s="9">
        <v>0.56431712962962965</v>
      </c>
      <c r="E172" s="10" t="s">
        <v>9</v>
      </c>
      <c r="F172" s="10">
        <v>14</v>
      </c>
      <c r="G172" s="10" t="s">
        <v>10</v>
      </c>
    </row>
    <row r="173" spans="3:7" ht="15" thickBot="1" x14ac:dyDescent="0.35">
      <c r="C173" s="8">
        <v>43105</v>
      </c>
      <c r="D173" s="9">
        <v>0.56725694444444441</v>
      </c>
      <c r="E173" s="10" t="s">
        <v>9</v>
      </c>
      <c r="F173" s="10">
        <v>26</v>
      </c>
      <c r="G173" s="10" t="s">
        <v>10</v>
      </c>
    </row>
    <row r="174" spans="3:7" ht="15" thickBot="1" x14ac:dyDescent="0.35">
      <c r="C174" s="8">
        <v>43105</v>
      </c>
      <c r="D174" s="9">
        <v>0.56793981481481481</v>
      </c>
      <c r="E174" s="10" t="s">
        <v>9</v>
      </c>
      <c r="F174" s="10">
        <v>26</v>
      </c>
      <c r="G174" s="10" t="s">
        <v>10</v>
      </c>
    </row>
    <row r="175" spans="3:7" ht="15" thickBot="1" x14ac:dyDescent="0.35">
      <c r="C175" s="8">
        <v>43105</v>
      </c>
      <c r="D175" s="9">
        <v>0.56815972222222222</v>
      </c>
      <c r="E175" s="10" t="s">
        <v>9</v>
      </c>
      <c r="F175" s="10">
        <v>12</v>
      </c>
      <c r="G175" s="10" t="s">
        <v>11</v>
      </c>
    </row>
    <row r="176" spans="3:7" ht="15" thickBot="1" x14ac:dyDescent="0.35">
      <c r="C176" s="8">
        <v>43105</v>
      </c>
      <c r="D176" s="9">
        <v>0.56925925925925924</v>
      </c>
      <c r="E176" s="10" t="s">
        <v>9</v>
      </c>
      <c r="F176" s="10">
        <v>27</v>
      </c>
      <c r="G176" s="10" t="s">
        <v>10</v>
      </c>
    </row>
    <row r="177" spans="3:7" ht="15" thickBot="1" x14ac:dyDescent="0.35">
      <c r="C177" s="8">
        <v>43105</v>
      </c>
      <c r="D177" s="9">
        <v>0.57269675925925922</v>
      </c>
      <c r="E177" s="10" t="s">
        <v>9</v>
      </c>
      <c r="F177" s="10">
        <v>20</v>
      </c>
      <c r="G177" s="10" t="s">
        <v>10</v>
      </c>
    </row>
    <row r="178" spans="3:7" ht="15" thickBot="1" x14ac:dyDescent="0.35">
      <c r="C178" s="8">
        <v>43105</v>
      </c>
      <c r="D178" s="9">
        <v>0.57285879629629632</v>
      </c>
      <c r="E178" s="10" t="s">
        <v>9</v>
      </c>
      <c r="F178" s="10">
        <v>10</v>
      </c>
      <c r="G178" s="10" t="s">
        <v>11</v>
      </c>
    </row>
    <row r="179" spans="3:7" ht="15" thickBot="1" x14ac:dyDescent="0.35">
      <c r="C179" s="8">
        <v>43105</v>
      </c>
      <c r="D179" s="9">
        <v>0.57314814814814818</v>
      </c>
      <c r="E179" s="10" t="s">
        <v>9</v>
      </c>
      <c r="F179" s="10">
        <v>10</v>
      </c>
      <c r="G179" s="10" t="s">
        <v>11</v>
      </c>
    </row>
    <row r="180" spans="3:7" ht="15" thickBot="1" x14ac:dyDescent="0.35">
      <c r="C180" s="8">
        <v>43105</v>
      </c>
      <c r="D180" s="9">
        <v>0.57475694444444447</v>
      </c>
      <c r="E180" s="10" t="s">
        <v>9</v>
      </c>
      <c r="F180" s="10">
        <v>16</v>
      </c>
      <c r="G180" s="10" t="s">
        <v>11</v>
      </c>
    </row>
    <row r="181" spans="3:7" ht="15" thickBot="1" x14ac:dyDescent="0.35">
      <c r="C181" s="8">
        <v>43105</v>
      </c>
      <c r="D181" s="9">
        <v>0.57716435185185189</v>
      </c>
      <c r="E181" s="10" t="s">
        <v>9</v>
      </c>
      <c r="F181" s="10">
        <v>34</v>
      </c>
      <c r="G181" s="10" t="s">
        <v>10</v>
      </c>
    </row>
    <row r="182" spans="3:7" ht="15" thickBot="1" x14ac:dyDescent="0.35">
      <c r="C182" s="8">
        <v>43105</v>
      </c>
      <c r="D182" s="9">
        <v>0.57730324074074069</v>
      </c>
      <c r="E182" s="10" t="s">
        <v>9</v>
      </c>
      <c r="F182" s="10">
        <v>13</v>
      </c>
      <c r="G182" s="10" t="s">
        <v>11</v>
      </c>
    </row>
    <row r="183" spans="3:7" ht="15" thickBot="1" x14ac:dyDescent="0.35">
      <c r="C183" s="8">
        <v>43105</v>
      </c>
      <c r="D183" s="9">
        <v>0.57863425925925926</v>
      </c>
      <c r="E183" s="10" t="s">
        <v>9</v>
      </c>
      <c r="F183" s="10">
        <v>12</v>
      </c>
      <c r="G183" s="10" t="s">
        <v>11</v>
      </c>
    </row>
    <row r="184" spans="3:7" ht="15" thickBot="1" x14ac:dyDescent="0.35">
      <c r="C184" s="8">
        <v>43105</v>
      </c>
      <c r="D184" s="9">
        <v>0.5786458333333333</v>
      </c>
      <c r="E184" s="10" t="s">
        <v>9</v>
      </c>
      <c r="F184" s="10">
        <v>12</v>
      </c>
      <c r="G184" s="10" t="s">
        <v>11</v>
      </c>
    </row>
    <row r="185" spans="3:7" ht="15" thickBot="1" x14ac:dyDescent="0.35">
      <c r="C185" s="8">
        <v>43105</v>
      </c>
      <c r="D185" s="9">
        <v>0.58276620370370369</v>
      </c>
      <c r="E185" s="10" t="s">
        <v>9</v>
      </c>
      <c r="F185" s="10">
        <v>26</v>
      </c>
      <c r="G185" s="10" t="s">
        <v>10</v>
      </c>
    </row>
    <row r="186" spans="3:7" ht="15" thickBot="1" x14ac:dyDescent="0.35">
      <c r="C186" s="8">
        <v>43105</v>
      </c>
      <c r="D186" s="9">
        <v>0.58373842592592595</v>
      </c>
      <c r="E186" s="10" t="s">
        <v>9</v>
      </c>
      <c r="F186" s="10">
        <v>29</v>
      </c>
      <c r="G186" s="10" t="s">
        <v>10</v>
      </c>
    </row>
    <row r="187" spans="3:7" ht="15" thickBot="1" x14ac:dyDescent="0.35">
      <c r="C187" s="8">
        <v>43105</v>
      </c>
      <c r="D187" s="9">
        <v>0.5848726851851852</v>
      </c>
      <c r="E187" s="10" t="s">
        <v>9</v>
      </c>
      <c r="F187" s="10">
        <v>21</v>
      </c>
      <c r="G187" s="10" t="s">
        <v>10</v>
      </c>
    </row>
    <row r="188" spans="3:7" ht="15" thickBot="1" x14ac:dyDescent="0.35">
      <c r="C188" s="8">
        <v>43105</v>
      </c>
      <c r="D188" s="9">
        <v>0.58518518518518514</v>
      </c>
      <c r="E188" s="10" t="s">
        <v>9</v>
      </c>
      <c r="F188" s="10">
        <v>28</v>
      </c>
      <c r="G188" s="10" t="s">
        <v>10</v>
      </c>
    </row>
    <row r="189" spans="3:7" ht="15" thickBot="1" x14ac:dyDescent="0.35">
      <c r="C189" s="8">
        <v>43105</v>
      </c>
      <c r="D189" s="9">
        <v>0.58565972222222229</v>
      </c>
      <c r="E189" s="10" t="s">
        <v>9</v>
      </c>
      <c r="F189" s="10">
        <v>36</v>
      </c>
      <c r="G189" s="10" t="s">
        <v>10</v>
      </c>
    </row>
    <row r="190" spans="3:7" ht="15" thickBot="1" x14ac:dyDescent="0.35">
      <c r="C190" s="8">
        <v>43105</v>
      </c>
      <c r="D190" s="9">
        <v>0.58785879629629634</v>
      </c>
      <c r="E190" s="10" t="s">
        <v>9</v>
      </c>
      <c r="F190" s="10">
        <v>15</v>
      </c>
      <c r="G190" s="10" t="s">
        <v>11</v>
      </c>
    </row>
    <row r="191" spans="3:7" ht="15" thickBot="1" x14ac:dyDescent="0.35">
      <c r="C191" s="8">
        <v>43105</v>
      </c>
      <c r="D191" s="9">
        <v>0.58991898148148147</v>
      </c>
      <c r="E191" s="10" t="s">
        <v>9</v>
      </c>
      <c r="F191" s="10">
        <v>11</v>
      </c>
      <c r="G191" s="10" t="s">
        <v>11</v>
      </c>
    </row>
    <row r="192" spans="3:7" ht="15" thickBot="1" x14ac:dyDescent="0.35">
      <c r="C192" s="8">
        <v>43105</v>
      </c>
      <c r="D192" s="9">
        <v>0.58996527777777785</v>
      </c>
      <c r="E192" s="10" t="s">
        <v>9</v>
      </c>
      <c r="F192" s="10">
        <v>10</v>
      </c>
      <c r="G192" s="10" t="s">
        <v>11</v>
      </c>
    </row>
    <row r="193" spans="3:7" ht="15" thickBot="1" x14ac:dyDescent="0.35">
      <c r="C193" s="8">
        <v>43105</v>
      </c>
      <c r="D193" s="9">
        <v>0.59135416666666674</v>
      </c>
      <c r="E193" s="10" t="s">
        <v>9</v>
      </c>
      <c r="F193" s="10">
        <v>35</v>
      </c>
      <c r="G193" s="10" t="s">
        <v>10</v>
      </c>
    </row>
    <row r="194" spans="3:7" ht="15" thickBot="1" x14ac:dyDescent="0.35">
      <c r="C194" s="8">
        <v>43105</v>
      </c>
      <c r="D194" s="9">
        <v>0.59143518518518523</v>
      </c>
      <c r="E194" s="10" t="s">
        <v>9</v>
      </c>
      <c r="F194" s="10">
        <v>18</v>
      </c>
      <c r="G194" s="10" t="s">
        <v>11</v>
      </c>
    </row>
    <row r="195" spans="3:7" ht="15" thickBot="1" x14ac:dyDescent="0.35">
      <c r="C195" s="8">
        <v>43105</v>
      </c>
      <c r="D195" s="9">
        <v>0.59444444444444444</v>
      </c>
      <c r="E195" s="10" t="s">
        <v>9</v>
      </c>
      <c r="F195" s="10">
        <v>10</v>
      </c>
      <c r="G195" s="10" t="s">
        <v>11</v>
      </c>
    </row>
    <row r="196" spans="3:7" ht="15" thickBot="1" x14ac:dyDescent="0.35">
      <c r="C196" s="8">
        <v>43105</v>
      </c>
      <c r="D196" s="9">
        <v>0.59925925925925927</v>
      </c>
      <c r="E196" s="10" t="s">
        <v>9</v>
      </c>
      <c r="F196" s="10">
        <v>13</v>
      </c>
      <c r="G196" s="10" t="s">
        <v>11</v>
      </c>
    </row>
    <row r="197" spans="3:7" ht="15" thickBot="1" x14ac:dyDescent="0.35">
      <c r="C197" s="8">
        <v>43105</v>
      </c>
      <c r="D197" s="9">
        <v>0.60010416666666666</v>
      </c>
      <c r="E197" s="10" t="s">
        <v>9</v>
      </c>
      <c r="F197" s="10">
        <v>34</v>
      </c>
      <c r="G197" s="10" t="s">
        <v>10</v>
      </c>
    </row>
    <row r="198" spans="3:7" ht="15" thickBot="1" x14ac:dyDescent="0.35">
      <c r="C198" s="8">
        <v>43105</v>
      </c>
      <c r="D198" s="9">
        <v>0.60190972222222217</v>
      </c>
      <c r="E198" s="10" t="s">
        <v>9</v>
      </c>
      <c r="F198" s="10">
        <v>13</v>
      </c>
      <c r="G198" s="10" t="s">
        <v>11</v>
      </c>
    </row>
    <row r="199" spans="3:7" ht="15" thickBot="1" x14ac:dyDescent="0.35">
      <c r="C199" s="8">
        <v>43105</v>
      </c>
      <c r="D199" s="9">
        <v>0.602025462962963</v>
      </c>
      <c r="E199" s="10" t="s">
        <v>9</v>
      </c>
      <c r="F199" s="10">
        <v>38</v>
      </c>
      <c r="G199" s="10" t="s">
        <v>10</v>
      </c>
    </row>
    <row r="200" spans="3:7" ht="15" thickBot="1" x14ac:dyDescent="0.35">
      <c r="C200" s="8">
        <v>43105</v>
      </c>
      <c r="D200" s="9">
        <v>0.60243055555555558</v>
      </c>
      <c r="E200" s="10" t="s">
        <v>9</v>
      </c>
      <c r="F200" s="10">
        <v>10</v>
      </c>
      <c r="G200" s="10" t="s">
        <v>11</v>
      </c>
    </row>
    <row r="201" spans="3:7" ht="15" thickBot="1" x14ac:dyDescent="0.35">
      <c r="C201" s="8">
        <v>43105</v>
      </c>
      <c r="D201" s="9">
        <v>0.60567129629629635</v>
      </c>
      <c r="E201" s="10" t="s">
        <v>9</v>
      </c>
      <c r="F201" s="10">
        <v>18</v>
      </c>
      <c r="G201" s="10" t="s">
        <v>10</v>
      </c>
    </row>
    <row r="202" spans="3:7" ht="15" thickBot="1" x14ac:dyDescent="0.35">
      <c r="C202" s="8">
        <v>43105</v>
      </c>
      <c r="D202" s="9">
        <v>0.60618055555555561</v>
      </c>
      <c r="E202" s="10" t="s">
        <v>9</v>
      </c>
      <c r="F202" s="10">
        <v>15</v>
      </c>
      <c r="G202" s="10" t="s">
        <v>11</v>
      </c>
    </row>
    <row r="203" spans="3:7" ht="15" thickBot="1" x14ac:dyDescent="0.35">
      <c r="C203" s="8">
        <v>43105</v>
      </c>
      <c r="D203" s="9">
        <v>0.60799768518518515</v>
      </c>
      <c r="E203" s="10" t="s">
        <v>9</v>
      </c>
      <c r="F203" s="10">
        <v>11</v>
      </c>
      <c r="G203" s="10" t="s">
        <v>11</v>
      </c>
    </row>
    <row r="204" spans="3:7" ht="15" thickBot="1" x14ac:dyDescent="0.35">
      <c r="C204" s="8">
        <v>43105</v>
      </c>
      <c r="D204" s="9">
        <v>0.61094907407407406</v>
      </c>
      <c r="E204" s="10" t="s">
        <v>9</v>
      </c>
      <c r="F204" s="10">
        <v>26</v>
      </c>
      <c r="G204" s="10" t="s">
        <v>10</v>
      </c>
    </row>
    <row r="205" spans="3:7" ht="15" thickBot="1" x14ac:dyDescent="0.35">
      <c r="C205" s="8">
        <v>43105</v>
      </c>
      <c r="D205" s="9">
        <v>0.61133101851851845</v>
      </c>
      <c r="E205" s="10" t="s">
        <v>9</v>
      </c>
      <c r="F205" s="10">
        <v>12</v>
      </c>
      <c r="G205" s="10" t="s">
        <v>11</v>
      </c>
    </row>
    <row r="206" spans="3:7" ht="15" thickBot="1" x14ac:dyDescent="0.35">
      <c r="C206" s="8">
        <v>43105</v>
      </c>
      <c r="D206" s="9">
        <v>0.61892361111111105</v>
      </c>
      <c r="E206" s="10" t="s">
        <v>9</v>
      </c>
      <c r="F206" s="10">
        <v>23</v>
      </c>
      <c r="G206" s="10" t="s">
        <v>10</v>
      </c>
    </row>
    <row r="207" spans="3:7" ht="15" thickBot="1" x14ac:dyDescent="0.35">
      <c r="C207" s="8">
        <v>43105</v>
      </c>
      <c r="D207" s="9">
        <v>0.62025462962962963</v>
      </c>
      <c r="E207" s="10" t="s">
        <v>9</v>
      </c>
      <c r="F207" s="10">
        <v>10</v>
      </c>
      <c r="G207" s="10" t="s">
        <v>11</v>
      </c>
    </row>
    <row r="208" spans="3:7" ht="15" thickBot="1" x14ac:dyDescent="0.35">
      <c r="C208" s="8">
        <v>43105</v>
      </c>
      <c r="D208" s="9">
        <v>0.62043981481481481</v>
      </c>
      <c r="E208" s="10" t="s">
        <v>9</v>
      </c>
      <c r="F208" s="10">
        <v>10</v>
      </c>
      <c r="G208" s="10" t="s">
        <v>10</v>
      </c>
    </row>
    <row r="209" spans="3:7" ht="15" thickBot="1" x14ac:dyDescent="0.35">
      <c r="C209" s="8">
        <v>43105</v>
      </c>
      <c r="D209" s="9">
        <v>0.62158564814814821</v>
      </c>
      <c r="E209" s="10" t="s">
        <v>9</v>
      </c>
      <c r="F209" s="10">
        <v>24</v>
      </c>
      <c r="G209" s="10" t="s">
        <v>10</v>
      </c>
    </row>
    <row r="210" spans="3:7" ht="15" thickBot="1" x14ac:dyDescent="0.35">
      <c r="C210" s="8">
        <v>43105</v>
      </c>
      <c r="D210" s="9">
        <v>0.62322916666666661</v>
      </c>
      <c r="E210" s="10" t="s">
        <v>9</v>
      </c>
      <c r="F210" s="10">
        <v>14</v>
      </c>
      <c r="G210" s="10" t="s">
        <v>10</v>
      </c>
    </row>
    <row r="211" spans="3:7" ht="15" thickBot="1" x14ac:dyDescent="0.35">
      <c r="C211" s="8">
        <v>43105</v>
      </c>
      <c r="D211" s="9">
        <v>0.62864583333333335</v>
      </c>
      <c r="E211" s="10" t="s">
        <v>9</v>
      </c>
      <c r="F211" s="10">
        <v>24</v>
      </c>
      <c r="G211" s="10" t="s">
        <v>10</v>
      </c>
    </row>
    <row r="212" spans="3:7" ht="15" thickBot="1" x14ac:dyDescent="0.35">
      <c r="C212" s="8">
        <v>43105</v>
      </c>
      <c r="D212" s="9">
        <v>0.62971064814814814</v>
      </c>
      <c r="E212" s="10" t="s">
        <v>9</v>
      </c>
      <c r="F212" s="10">
        <v>21</v>
      </c>
      <c r="G212" s="10" t="s">
        <v>10</v>
      </c>
    </row>
    <row r="213" spans="3:7" ht="15" thickBot="1" x14ac:dyDescent="0.35">
      <c r="C213" s="8">
        <v>43105</v>
      </c>
      <c r="D213" s="9">
        <v>0.63158564814814822</v>
      </c>
      <c r="E213" s="10" t="s">
        <v>9</v>
      </c>
      <c r="F213" s="10">
        <v>11</v>
      </c>
      <c r="G213" s="10" t="s">
        <v>11</v>
      </c>
    </row>
    <row r="214" spans="3:7" ht="15" thickBot="1" x14ac:dyDescent="0.35">
      <c r="C214" s="8">
        <v>43105</v>
      </c>
      <c r="D214" s="9">
        <v>0.6340972222222222</v>
      </c>
      <c r="E214" s="10" t="s">
        <v>9</v>
      </c>
      <c r="F214" s="10">
        <v>10</v>
      </c>
      <c r="G214" s="10" t="s">
        <v>11</v>
      </c>
    </row>
    <row r="215" spans="3:7" ht="15" thickBot="1" x14ac:dyDescent="0.35">
      <c r="C215" s="8">
        <v>43105</v>
      </c>
      <c r="D215" s="9">
        <v>0.63464120370370369</v>
      </c>
      <c r="E215" s="10" t="s">
        <v>9</v>
      </c>
      <c r="F215" s="10">
        <v>22</v>
      </c>
      <c r="G215" s="10" t="s">
        <v>10</v>
      </c>
    </row>
    <row r="216" spans="3:7" ht="15" thickBot="1" x14ac:dyDescent="0.35">
      <c r="C216" s="8">
        <v>43105</v>
      </c>
      <c r="D216" s="9">
        <v>0.63567129629629626</v>
      </c>
      <c r="E216" s="10" t="s">
        <v>9</v>
      </c>
      <c r="F216" s="10">
        <v>17</v>
      </c>
      <c r="G216" s="10" t="s">
        <v>11</v>
      </c>
    </row>
    <row r="217" spans="3:7" ht="15" thickBot="1" x14ac:dyDescent="0.35">
      <c r="C217" s="8">
        <v>43105</v>
      </c>
      <c r="D217" s="9">
        <v>0.63631944444444444</v>
      </c>
      <c r="E217" s="10" t="s">
        <v>9</v>
      </c>
      <c r="F217" s="10">
        <v>12</v>
      </c>
      <c r="G217" s="10" t="s">
        <v>11</v>
      </c>
    </row>
    <row r="218" spans="3:7" ht="15" thickBot="1" x14ac:dyDescent="0.35">
      <c r="C218" s="8">
        <v>43105</v>
      </c>
      <c r="D218" s="9">
        <v>0.63706018518518526</v>
      </c>
      <c r="E218" s="10" t="s">
        <v>9</v>
      </c>
      <c r="F218" s="10">
        <v>26</v>
      </c>
      <c r="G218" s="10" t="s">
        <v>10</v>
      </c>
    </row>
    <row r="219" spans="3:7" ht="15" thickBot="1" x14ac:dyDescent="0.35">
      <c r="C219" s="8">
        <v>43105</v>
      </c>
      <c r="D219" s="9">
        <v>0.6384143518518518</v>
      </c>
      <c r="E219" s="10" t="s">
        <v>9</v>
      </c>
      <c r="F219" s="10">
        <v>11</v>
      </c>
      <c r="G219" s="10" t="s">
        <v>11</v>
      </c>
    </row>
    <row r="220" spans="3:7" ht="15" thickBot="1" x14ac:dyDescent="0.35">
      <c r="C220" s="8">
        <v>43105</v>
      </c>
      <c r="D220" s="9">
        <v>0.63848379629629626</v>
      </c>
      <c r="E220" s="10" t="s">
        <v>9</v>
      </c>
      <c r="F220" s="10">
        <v>10</v>
      </c>
      <c r="G220" s="10" t="s">
        <v>11</v>
      </c>
    </row>
    <row r="221" spans="3:7" ht="15" thickBot="1" x14ac:dyDescent="0.35">
      <c r="C221" s="8">
        <v>43105</v>
      </c>
      <c r="D221" s="9">
        <v>0.63959490740740743</v>
      </c>
      <c r="E221" s="10" t="s">
        <v>9</v>
      </c>
      <c r="F221" s="10">
        <v>10</v>
      </c>
      <c r="G221" s="10" t="s">
        <v>11</v>
      </c>
    </row>
    <row r="222" spans="3:7" ht="15" thickBot="1" x14ac:dyDescent="0.35">
      <c r="C222" s="8">
        <v>43105</v>
      </c>
      <c r="D222" s="9">
        <v>0.64207175925925919</v>
      </c>
      <c r="E222" s="10" t="s">
        <v>9</v>
      </c>
      <c r="F222" s="10">
        <v>10</v>
      </c>
      <c r="G222" s="10" t="s">
        <v>11</v>
      </c>
    </row>
    <row r="223" spans="3:7" ht="15" thickBot="1" x14ac:dyDescent="0.35">
      <c r="C223" s="8">
        <v>43105</v>
      </c>
      <c r="D223" s="9">
        <v>0.64636574074074071</v>
      </c>
      <c r="E223" s="10" t="s">
        <v>9</v>
      </c>
      <c r="F223" s="10">
        <v>15</v>
      </c>
      <c r="G223" s="10" t="s">
        <v>11</v>
      </c>
    </row>
    <row r="224" spans="3:7" ht="15" thickBot="1" x14ac:dyDescent="0.35">
      <c r="C224" s="8">
        <v>43105</v>
      </c>
      <c r="D224" s="9">
        <v>0.64677083333333341</v>
      </c>
      <c r="E224" s="10" t="s">
        <v>9</v>
      </c>
      <c r="F224" s="10">
        <v>10</v>
      </c>
      <c r="G224" s="10" t="s">
        <v>11</v>
      </c>
    </row>
    <row r="225" spans="3:7" ht="15" thickBot="1" x14ac:dyDescent="0.35">
      <c r="C225" s="8">
        <v>43105</v>
      </c>
      <c r="D225" s="9">
        <v>0.64906249999999999</v>
      </c>
      <c r="E225" s="10" t="s">
        <v>9</v>
      </c>
      <c r="F225" s="10">
        <v>27</v>
      </c>
      <c r="G225" s="10" t="s">
        <v>10</v>
      </c>
    </row>
    <row r="226" spans="3:7" ht="15" thickBot="1" x14ac:dyDescent="0.35">
      <c r="C226" s="8">
        <v>43105</v>
      </c>
      <c r="D226" s="9">
        <v>0.65385416666666674</v>
      </c>
      <c r="E226" s="10" t="s">
        <v>9</v>
      </c>
      <c r="F226" s="10">
        <v>32</v>
      </c>
      <c r="G226" s="10" t="s">
        <v>10</v>
      </c>
    </row>
    <row r="227" spans="3:7" ht="15" thickBot="1" x14ac:dyDescent="0.35">
      <c r="C227" s="8">
        <v>43105</v>
      </c>
      <c r="D227" s="9">
        <v>0.65680555555555553</v>
      </c>
      <c r="E227" s="10" t="s">
        <v>9</v>
      </c>
      <c r="F227" s="10">
        <v>20</v>
      </c>
      <c r="G227" s="10" t="s">
        <v>10</v>
      </c>
    </row>
    <row r="228" spans="3:7" ht="15" thickBot="1" x14ac:dyDescent="0.35">
      <c r="C228" s="8">
        <v>43105</v>
      </c>
      <c r="D228" s="9">
        <v>0.65819444444444442</v>
      </c>
      <c r="E228" s="10" t="s">
        <v>9</v>
      </c>
      <c r="F228" s="10">
        <v>25</v>
      </c>
      <c r="G228" s="10" t="s">
        <v>10</v>
      </c>
    </row>
    <row r="229" spans="3:7" ht="15" thickBot="1" x14ac:dyDescent="0.35">
      <c r="C229" s="8">
        <v>43105</v>
      </c>
      <c r="D229" s="9">
        <v>0.66129629629629627</v>
      </c>
      <c r="E229" s="10" t="s">
        <v>9</v>
      </c>
      <c r="F229" s="10">
        <v>14</v>
      </c>
      <c r="G229" s="10" t="s">
        <v>11</v>
      </c>
    </row>
    <row r="230" spans="3:7" ht="15" thickBot="1" x14ac:dyDescent="0.35">
      <c r="C230" s="8">
        <v>43105</v>
      </c>
      <c r="D230" s="9">
        <v>0.66281250000000003</v>
      </c>
      <c r="E230" s="10" t="s">
        <v>9</v>
      </c>
      <c r="F230" s="10">
        <v>13</v>
      </c>
      <c r="G230" s="10" t="s">
        <v>11</v>
      </c>
    </row>
    <row r="231" spans="3:7" ht="15" thickBot="1" x14ac:dyDescent="0.35">
      <c r="C231" s="8">
        <v>43105</v>
      </c>
      <c r="D231" s="9">
        <v>0.66380787037037037</v>
      </c>
      <c r="E231" s="10" t="s">
        <v>9</v>
      </c>
      <c r="F231" s="10">
        <v>10</v>
      </c>
      <c r="G231" s="10" t="s">
        <v>11</v>
      </c>
    </row>
    <row r="232" spans="3:7" ht="15" thickBot="1" x14ac:dyDescent="0.35">
      <c r="C232" s="8">
        <v>43105</v>
      </c>
      <c r="D232" s="9">
        <v>0.66464120370370372</v>
      </c>
      <c r="E232" s="10" t="s">
        <v>9</v>
      </c>
      <c r="F232" s="10">
        <v>10</v>
      </c>
      <c r="G232" s="10" t="s">
        <v>11</v>
      </c>
    </row>
    <row r="233" spans="3:7" ht="15" thickBot="1" x14ac:dyDescent="0.35">
      <c r="C233" s="8">
        <v>43105</v>
      </c>
      <c r="D233" s="9">
        <v>0.66909722222222223</v>
      </c>
      <c r="E233" s="10" t="s">
        <v>9</v>
      </c>
      <c r="F233" s="10">
        <v>34</v>
      </c>
      <c r="G233" s="10" t="s">
        <v>10</v>
      </c>
    </row>
    <row r="234" spans="3:7" ht="15" thickBot="1" x14ac:dyDescent="0.35">
      <c r="C234" s="8">
        <v>43105</v>
      </c>
      <c r="D234" s="9">
        <v>0.66999999999999993</v>
      </c>
      <c r="E234" s="10" t="s">
        <v>9</v>
      </c>
      <c r="F234" s="10">
        <v>14</v>
      </c>
      <c r="G234" s="10" t="s">
        <v>11</v>
      </c>
    </row>
    <row r="235" spans="3:7" ht="15" thickBot="1" x14ac:dyDescent="0.35">
      <c r="C235" s="8">
        <v>43105</v>
      </c>
      <c r="D235" s="9">
        <v>0.67019675925925926</v>
      </c>
      <c r="E235" s="10" t="s">
        <v>9</v>
      </c>
      <c r="F235" s="10">
        <v>27</v>
      </c>
      <c r="G235" s="10" t="s">
        <v>10</v>
      </c>
    </row>
    <row r="236" spans="3:7" ht="15" thickBot="1" x14ac:dyDescent="0.35">
      <c r="C236" s="8">
        <v>43105</v>
      </c>
      <c r="D236" s="9">
        <v>0.67262731481481486</v>
      </c>
      <c r="E236" s="10" t="s">
        <v>9</v>
      </c>
      <c r="F236" s="10">
        <v>10</v>
      </c>
      <c r="G236" s="10" t="s">
        <v>11</v>
      </c>
    </row>
    <row r="237" spans="3:7" ht="15" thickBot="1" x14ac:dyDescent="0.35">
      <c r="C237" s="8">
        <v>43105</v>
      </c>
      <c r="D237" s="9">
        <v>0.67526620370370372</v>
      </c>
      <c r="E237" s="10" t="s">
        <v>9</v>
      </c>
      <c r="F237" s="10">
        <v>32</v>
      </c>
      <c r="G237" s="10" t="s">
        <v>10</v>
      </c>
    </row>
    <row r="238" spans="3:7" ht="15" thickBot="1" x14ac:dyDescent="0.35">
      <c r="C238" s="8">
        <v>43105</v>
      </c>
      <c r="D238" s="9">
        <v>0.67535879629629625</v>
      </c>
      <c r="E238" s="10" t="s">
        <v>9</v>
      </c>
      <c r="F238" s="10">
        <v>16</v>
      </c>
      <c r="G238" s="10" t="s">
        <v>11</v>
      </c>
    </row>
    <row r="239" spans="3:7" ht="15" thickBot="1" x14ac:dyDescent="0.35">
      <c r="C239" s="8">
        <v>43105</v>
      </c>
      <c r="D239" s="9">
        <v>0.68217592592592602</v>
      </c>
      <c r="E239" s="10" t="s">
        <v>9</v>
      </c>
      <c r="F239" s="10">
        <v>14</v>
      </c>
      <c r="G239" s="10" t="s">
        <v>11</v>
      </c>
    </row>
    <row r="240" spans="3:7" ht="15" thickBot="1" x14ac:dyDescent="0.35">
      <c r="C240" s="8">
        <v>43105</v>
      </c>
      <c r="D240" s="9">
        <v>0.68270833333333336</v>
      </c>
      <c r="E240" s="10" t="s">
        <v>9</v>
      </c>
      <c r="F240" s="10">
        <v>11</v>
      </c>
      <c r="G240" s="10" t="s">
        <v>11</v>
      </c>
    </row>
    <row r="241" spans="3:7" ht="15" thickBot="1" x14ac:dyDescent="0.35">
      <c r="C241" s="8">
        <v>43105</v>
      </c>
      <c r="D241" s="9">
        <v>0.68277777777777782</v>
      </c>
      <c r="E241" s="10" t="s">
        <v>9</v>
      </c>
      <c r="F241" s="10">
        <v>11</v>
      </c>
      <c r="G241" s="10" t="s">
        <v>11</v>
      </c>
    </row>
    <row r="242" spans="3:7" ht="15" thickBot="1" x14ac:dyDescent="0.35">
      <c r="C242" s="8">
        <v>43105</v>
      </c>
      <c r="D242" s="9">
        <v>0.68390046296296303</v>
      </c>
      <c r="E242" s="10" t="s">
        <v>9</v>
      </c>
      <c r="F242" s="10">
        <v>12</v>
      </c>
      <c r="G242" s="10" t="s">
        <v>11</v>
      </c>
    </row>
    <row r="243" spans="3:7" ht="15" thickBot="1" x14ac:dyDescent="0.35">
      <c r="C243" s="8">
        <v>43105</v>
      </c>
      <c r="D243" s="9">
        <v>0.6861342592592593</v>
      </c>
      <c r="E243" s="10" t="s">
        <v>9</v>
      </c>
      <c r="F243" s="10">
        <v>10</v>
      </c>
      <c r="G243" s="10" t="s">
        <v>10</v>
      </c>
    </row>
    <row r="244" spans="3:7" ht="15" thickBot="1" x14ac:dyDescent="0.35">
      <c r="C244" s="8">
        <v>43105</v>
      </c>
      <c r="D244" s="9">
        <v>0.68688657407407405</v>
      </c>
      <c r="E244" s="10" t="s">
        <v>9</v>
      </c>
      <c r="F244" s="10">
        <v>26</v>
      </c>
      <c r="G244" s="10" t="s">
        <v>10</v>
      </c>
    </row>
    <row r="245" spans="3:7" ht="15" thickBot="1" x14ac:dyDescent="0.35">
      <c r="C245" s="8">
        <v>43105</v>
      </c>
      <c r="D245" s="9">
        <v>0.68700231481481477</v>
      </c>
      <c r="E245" s="10" t="s">
        <v>9</v>
      </c>
      <c r="F245" s="10">
        <v>15</v>
      </c>
      <c r="G245" s="10" t="s">
        <v>11</v>
      </c>
    </row>
    <row r="246" spans="3:7" ht="15" thickBot="1" x14ac:dyDescent="0.35">
      <c r="C246" s="8">
        <v>43105</v>
      </c>
      <c r="D246" s="9">
        <v>0.68765046296296306</v>
      </c>
      <c r="E246" s="10" t="s">
        <v>9</v>
      </c>
      <c r="F246" s="10">
        <v>15</v>
      </c>
      <c r="G246" s="10" t="s">
        <v>11</v>
      </c>
    </row>
    <row r="247" spans="3:7" ht="15" thickBot="1" x14ac:dyDescent="0.35">
      <c r="C247" s="8">
        <v>43105</v>
      </c>
      <c r="D247" s="9">
        <v>0.68778935185185175</v>
      </c>
      <c r="E247" s="10" t="s">
        <v>9</v>
      </c>
      <c r="F247" s="10">
        <v>19</v>
      </c>
      <c r="G247" s="10" t="s">
        <v>10</v>
      </c>
    </row>
    <row r="248" spans="3:7" ht="15" thickBot="1" x14ac:dyDescent="0.35">
      <c r="C248" s="8">
        <v>43105</v>
      </c>
      <c r="D248" s="9">
        <v>0.68944444444444442</v>
      </c>
      <c r="E248" s="10" t="s">
        <v>9</v>
      </c>
      <c r="F248" s="10">
        <v>30</v>
      </c>
      <c r="G248" s="10" t="s">
        <v>10</v>
      </c>
    </row>
    <row r="249" spans="3:7" ht="15" thickBot="1" x14ac:dyDescent="0.35">
      <c r="C249" s="8">
        <v>43105</v>
      </c>
      <c r="D249" s="9">
        <v>0.69186342592592587</v>
      </c>
      <c r="E249" s="10" t="s">
        <v>9</v>
      </c>
      <c r="F249" s="10">
        <v>10</v>
      </c>
      <c r="G249" s="10" t="s">
        <v>11</v>
      </c>
    </row>
    <row r="250" spans="3:7" ht="15" thickBot="1" x14ac:dyDescent="0.35">
      <c r="C250" s="8">
        <v>43105</v>
      </c>
      <c r="D250" s="9">
        <v>0.69333333333333336</v>
      </c>
      <c r="E250" s="10" t="s">
        <v>9</v>
      </c>
      <c r="F250" s="10">
        <v>10</v>
      </c>
      <c r="G250" s="10" t="s">
        <v>11</v>
      </c>
    </row>
    <row r="251" spans="3:7" ht="15" thickBot="1" x14ac:dyDescent="0.35">
      <c r="C251" s="8">
        <v>43105</v>
      </c>
      <c r="D251" s="9">
        <v>0.69515046296296301</v>
      </c>
      <c r="E251" s="10" t="s">
        <v>9</v>
      </c>
      <c r="F251" s="10">
        <v>11</v>
      </c>
      <c r="G251" s="10" t="s">
        <v>11</v>
      </c>
    </row>
    <row r="252" spans="3:7" ht="15" thickBot="1" x14ac:dyDescent="0.35">
      <c r="C252" s="8">
        <v>43105</v>
      </c>
      <c r="D252" s="9">
        <v>0.69528935185185192</v>
      </c>
      <c r="E252" s="10" t="s">
        <v>9</v>
      </c>
      <c r="F252" s="10">
        <v>31</v>
      </c>
      <c r="G252" s="10" t="s">
        <v>10</v>
      </c>
    </row>
    <row r="253" spans="3:7" ht="15" thickBot="1" x14ac:dyDescent="0.35">
      <c r="C253" s="8">
        <v>43105</v>
      </c>
      <c r="D253" s="9">
        <v>0.69745370370370363</v>
      </c>
      <c r="E253" s="10" t="s">
        <v>9</v>
      </c>
      <c r="F253" s="10">
        <v>10</v>
      </c>
      <c r="G253" s="10" t="s">
        <v>11</v>
      </c>
    </row>
    <row r="254" spans="3:7" ht="15" thickBot="1" x14ac:dyDescent="0.35">
      <c r="C254" s="8">
        <v>43105</v>
      </c>
      <c r="D254" s="9">
        <v>0.69789351851851855</v>
      </c>
      <c r="E254" s="10" t="s">
        <v>9</v>
      </c>
      <c r="F254" s="10">
        <v>10</v>
      </c>
      <c r="G254" s="10" t="s">
        <v>11</v>
      </c>
    </row>
    <row r="255" spans="3:7" ht="15" thickBot="1" x14ac:dyDescent="0.35">
      <c r="C255" s="8">
        <v>43105</v>
      </c>
      <c r="D255" s="9">
        <v>0.70634259259259258</v>
      </c>
      <c r="E255" s="10" t="s">
        <v>9</v>
      </c>
      <c r="F255" s="10">
        <v>29</v>
      </c>
      <c r="G255" s="10" t="s">
        <v>10</v>
      </c>
    </row>
    <row r="256" spans="3:7" ht="15" thickBot="1" x14ac:dyDescent="0.35">
      <c r="C256" s="8">
        <v>43105</v>
      </c>
      <c r="D256" s="9">
        <v>0.70857638888888885</v>
      </c>
      <c r="E256" s="10" t="s">
        <v>9</v>
      </c>
      <c r="F256" s="10">
        <v>11</v>
      </c>
      <c r="G256" s="10" t="s">
        <v>11</v>
      </c>
    </row>
    <row r="257" spans="3:7" ht="15" thickBot="1" x14ac:dyDescent="0.35">
      <c r="C257" s="8">
        <v>43105</v>
      </c>
      <c r="D257" s="9">
        <v>0.70869212962962969</v>
      </c>
      <c r="E257" s="10" t="s">
        <v>9</v>
      </c>
      <c r="F257" s="10">
        <v>15</v>
      </c>
      <c r="G257" s="10" t="s">
        <v>11</v>
      </c>
    </row>
    <row r="258" spans="3:7" ht="15" thickBot="1" x14ac:dyDescent="0.35">
      <c r="C258" s="8">
        <v>43105</v>
      </c>
      <c r="D258" s="9">
        <v>0.71104166666666668</v>
      </c>
      <c r="E258" s="10" t="s">
        <v>9</v>
      </c>
      <c r="F258" s="10">
        <v>11</v>
      </c>
      <c r="G258" s="10" t="s">
        <v>11</v>
      </c>
    </row>
    <row r="259" spans="3:7" ht="15" thickBot="1" x14ac:dyDescent="0.35">
      <c r="C259" s="8">
        <v>43105</v>
      </c>
      <c r="D259" s="9">
        <v>0.71129629629629632</v>
      </c>
      <c r="E259" s="10" t="s">
        <v>9</v>
      </c>
      <c r="F259" s="10">
        <v>16</v>
      </c>
      <c r="G259" s="10" t="s">
        <v>10</v>
      </c>
    </row>
    <row r="260" spans="3:7" ht="15" thickBot="1" x14ac:dyDescent="0.35">
      <c r="C260" s="8">
        <v>43105</v>
      </c>
      <c r="D260" s="9">
        <v>0.71217592592592593</v>
      </c>
      <c r="E260" s="10" t="s">
        <v>9</v>
      </c>
      <c r="F260" s="10">
        <v>20</v>
      </c>
      <c r="G260" s="10" t="s">
        <v>10</v>
      </c>
    </row>
    <row r="261" spans="3:7" ht="15" thickBot="1" x14ac:dyDescent="0.35">
      <c r="C261" s="8">
        <v>43105</v>
      </c>
      <c r="D261" s="9">
        <v>0.7131481481481482</v>
      </c>
      <c r="E261" s="10" t="s">
        <v>9</v>
      </c>
      <c r="F261" s="10">
        <v>12</v>
      </c>
      <c r="G261" s="10" t="s">
        <v>11</v>
      </c>
    </row>
    <row r="262" spans="3:7" ht="15" thickBot="1" x14ac:dyDescent="0.35">
      <c r="C262" s="8">
        <v>43105</v>
      </c>
      <c r="D262" s="9">
        <v>0.7150347222222222</v>
      </c>
      <c r="E262" s="10" t="s">
        <v>9</v>
      </c>
      <c r="F262" s="10">
        <v>11</v>
      </c>
      <c r="G262" s="10" t="s">
        <v>11</v>
      </c>
    </row>
    <row r="263" spans="3:7" ht="15" thickBot="1" x14ac:dyDescent="0.35">
      <c r="C263" s="8">
        <v>43105</v>
      </c>
      <c r="D263" s="9">
        <v>0.71596064814814808</v>
      </c>
      <c r="E263" s="10" t="s">
        <v>9</v>
      </c>
      <c r="F263" s="10">
        <v>11</v>
      </c>
      <c r="G263" s="10" t="s">
        <v>11</v>
      </c>
    </row>
    <row r="264" spans="3:7" ht="15" thickBot="1" x14ac:dyDescent="0.35">
      <c r="C264" s="8">
        <v>43105</v>
      </c>
      <c r="D264" s="9">
        <v>0.71724537037037039</v>
      </c>
      <c r="E264" s="10" t="s">
        <v>9</v>
      </c>
      <c r="F264" s="10">
        <v>22</v>
      </c>
      <c r="G264" s="10" t="s">
        <v>10</v>
      </c>
    </row>
    <row r="265" spans="3:7" ht="15" thickBot="1" x14ac:dyDescent="0.35">
      <c r="C265" s="8">
        <v>43105</v>
      </c>
      <c r="D265" s="9">
        <v>0.72020833333333334</v>
      </c>
      <c r="E265" s="10" t="s">
        <v>9</v>
      </c>
      <c r="F265" s="10">
        <v>11</v>
      </c>
      <c r="G265" s="10" t="s">
        <v>10</v>
      </c>
    </row>
    <row r="266" spans="3:7" ht="15" thickBot="1" x14ac:dyDescent="0.35">
      <c r="C266" s="8">
        <v>43105</v>
      </c>
      <c r="D266" s="9">
        <v>0.72288194444444442</v>
      </c>
      <c r="E266" s="10" t="s">
        <v>9</v>
      </c>
      <c r="F266" s="10">
        <v>11</v>
      </c>
      <c r="G266" s="10" t="s">
        <v>10</v>
      </c>
    </row>
    <row r="267" spans="3:7" ht="15" thickBot="1" x14ac:dyDescent="0.35">
      <c r="C267" s="8">
        <v>43105</v>
      </c>
      <c r="D267" s="9">
        <v>0.72586805555555556</v>
      </c>
      <c r="E267" s="10" t="s">
        <v>9</v>
      </c>
      <c r="F267" s="10">
        <v>24</v>
      </c>
      <c r="G267" s="10" t="s">
        <v>10</v>
      </c>
    </row>
    <row r="268" spans="3:7" ht="15" thickBot="1" x14ac:dyDescent="0.35">
      <c r="C268" s="8">
        <v>43105</v>
      </c>
      <c r="D268" s="9">
        <v>0.72752314814814811</v>
      </c>
      <c r="E268" s="10" t="s">
        <v>9</v>
      </c>
      <c r="F268" s="10">
        <v>15</v>
      </c>
      <c r="G268" s="10" t="s">
        <v>11</v>
      </c>
    </row>
    <row r="269" spans="3:7" ht="15" thickBot="1" x14ac:dyDescent="0.35">
      <c r="C269" s="8">
        <v>43105</v>
      </c>
      <c r="D269" s="9">
        <v>0.72763888888888895</v>
      </c>
      <c r="E269" s="10" t="s">
        <v>9</v>
      </c>
      <c r="F269" s="10">
        <v>14</v>
      </c>
      <c r="G269" s="10" t="s">
        <v>11</v>
      </c>
    </row>
    <row r="270" spans="3:7" ht="15" thickBot="1" x14ac:dyDescent="0.35">
      <c r="C270" s="8">
        <v>43105</v>
      </c>
      <c r="D270" s="9">
        <v>0.73130787037037026</v>
      </c>
      <c r="E270" s="10" t="s">
        <v>9</v>
      </c>
      <c r="F270" s="10">
        <v>11</v>
      </c>
      <c r="G270" s="10" t="s">
        <v>11</v>
      </c>
    </row>
    <row r="271" spans="3:7" ht="15" thickBot="1" x14ac:dyDescent="0.35">
      <c r="C271" s="8">
        <v>43105</v>
      </c>
      <c r="D271" s="9">
        <v>0.7336921296296296</v>
      </c>
      <c r="E271" s="10" t="s">
        <v>9</v>
      </c>
      <c r="F271" s="10">
        <v>25</v>
      </c>
      <c r="G271" s="10" t="s">
        <v>10</v>
      </c>
    </row>
    <row r="272" spans="3:7" ht="15" thickBot="1" x14ac:dyDescent="0.35">
      <c r="C272" s="8">
        <v>43105</v>
      </c>
      <c r="D272" s="9">
        <v>0.73552083333333329</v>
      </c>
      <c r="E272" s="10" t="s">
        <v>9</v>
      </c>
      <c r="F272" s="10">
        <v>18</v>
      </c>
      <c r="G272" s="10" t="s">
        <v>11</v>
      </c>
    </row>
    <row r="273" spans="3:7" ht="15" thickBot="1" x14ac:dyDescent="0.35">
      <c r="C273" s="8">
        <v>43105</v>
      </c>
      <c r="D273" s="9">
        <v>0.73930555555555555</v>
      </c>
      <c r="E273" s="10" t="s">
        <v>9</v>
      </c>
      <c r="F273" s="10">
        <v>25</v>
      </c>
      <c r="G273" s="10" t="s">
        <v>10</v>
      </c>
    </row>
    <row r="274" spans="3:7" ht="15" thickBot="1" x14ac:dyDescent="0.35">
      <c r="C274" s="8">
        <v>43105</v>
      </c>
      <c r="D274" s="9">
        <v>0.75236111111111115</v>
      </c>
      <c r="E274" s="10" t="s">
        <v>9</v>
      </c>
      <c r="F274" s="10">
        <v>24</v>
      </c>
      <c r="G274" s="10" t="s">
        <v>10</v>
      </c>
    </row>
    <row r="275" spans="3:7" ht="15" thickBot="1" x14ac:dyDescent="0.35">
      <c r="C275" s="8">
        <v>43105</v>
      </c>
      <c r="D275" s="9">
        <v>0.75829861111111108</v>
      </c>
      <c r="E275" s="10" t="s">
        <v>9</v>
      </c>
      <c r="F275" s="10">
        <v>11</v>
      </c>
      <c r="G275" s="10" t="s">
        <v>11</v>
      </c>
    </row>
    <row r="276" spans="3:7" ht="15" thickBot="1" x14ac:dyDescent="0.35">
      <c r="C276" s="8">
        <v>43105</v>
      </c>
      <c r="D276" s="9">
        <v>0.76336805555555554</v>
      </c>
      <c r="E276" s="10" t="s">
        <v>9</v>
      </c>
      <c r="F276" s="10">
        <v>11</v>
      </c>
      <c r="G276" s="10" t="s">
        <v>11</v>
      </c>
    </row>
    <row r="277" spans="3:7" ht="15" thickBot="1" x14ac:dyDescent="0.35">
      <c r="C277" s="8">
        <v>43105</v>
      </c>
      <c r="D277" s="9">
        <v>0.76366898148148143</v>
      </c>
      <c r="E277" s="10" t="s">
        <v>9</v>
      </c>
      <c r="F277" s="10">
        <v>14</v>
      </c>
      <c r="G277" s="10" t="s">
        <v>11</v>
      </c>
    </row>
    <row r="278" spans="3:7" ht="15" thickBot="1" x14ac:dyDescent="0.35">
      <c r="C278" s="8">
        <v>43105</v>
      </c>
      <c r="D278" s="9">
        <v>0.77539351851851857</v>
      </c>
      <c r="E278" s="10" t="s">
        <v>9</v>
      </c>
      <c r="F278" s="10">
        <v>11</v>
      </c>
      <c r="G278" s="10" t="s">
        <v>10</v>
      </c>
    </row>
    <row r="279" spans="3:7" ht="15" thickBot="1" x14ac:dyDescent="0.35">
      <c r="C279" s="8">
        <v>43105</v>
      </c>
      <c r="D279" s="9">
        <v>0.78773148148148142</v>
      </c>
      <c r="E279" s="10" t="s">
        <v>9</v>
      </c>
      <c r="F279" s="10">
        <v>10</v>
      </c>
      <c r="G279" s="10" t="s">
        <v>10</v>
      </c>
    </row>
    <row r="280" spans="3:7" ht="15" thickBot="1" x14ac:dyDescent="0.35">
      <c r="C280" s="8">
        <v>43105</v>
      </c>
      <c r="D280" s="9">
        <v>0.78844907407407405</v>
      </c>
      <c r="E280" s="10" t="s">
        <v>9</v>
      </c>
      <c r="F280" s="10">
        <v>11</v>
      </c>
      <c r="G280" s="10" t="s">
        <v>11</v>
      </c>
    </row>
    <row r="281" spans="3:7" ht="15" thickBot="1" x14ac:dyDescent="0.35">
      <c r="C281" s="8">
        <v>43105</v>
      </c>
      <c r="D281" s="9">
        <v>0.81517361111111108</v>
      </c>
      <c r="E281" s="10" t="s">
        <v>9</v>
      </c>
      <c r="F281" s="10">
        <v>11</v>
      </c>
      <c r="G281" s="10" t="s">
        <v>11</v>
      </c>
    </row>
    <row r="282" spans="3:7" ht="15" thickBot="1" x14ac:dyDescent="0.35">
      <c r="C282" s="8">
        <v>43105</v>
      </c>
      <c r="D282" s="9">
        <v>0.82201388888888882</v>
      </c>
      <c r="E282" s="10" t="s">
        <v>9</v>
      </c>
      <c r="F282" s="10">
        <v>14</v>
      </c>
      <c r="G282" s="10" t="s">
        <v>11</v>
      </c>
    </row>
    <row r="283" spans="3:7" ht="15" thickBot="1" x14ac:dyDescent="0.35">
      <c r="C283" s="8">
        <v>43105</v>
      </c>
      <c r="D283" s="9">
        <v>0.82284722222222229</v>
      </c>
      <c r="E283" s="10" t="s">
        <v>9</v>
      </c>
      <c r="F283" s="10">
        <v>24</v>
      </c>
      <c r="G283" s="10" t="s">
        <v>10</v>
      </c>
    </row>
    <row r="284" spans="3:7" ht="15" thickBot="1" x14ac:dyDescent="0.35">
      <c r="C284" s="8">
        <v>43105</v>
      </c>
      <c r="D284" s="9">
        <v>0.82840277777777782</v>
      </c>
      <c r="E284" s="10" t="s">
        <v>9</v>
      </c>
      <c r="F284" s="10">
        <v>27</v>
      </c>
      <c r="G284" s="10" t="s">
        <v>10</v>
      </c>
    </row>
    <row r="285" spans="3:7" ht="15" thickBot="1" x14ac:dyDescent="0.35">
      <c r="C285" s="8">
        <v>43105</v>
      </c>
      <c r="D285" s="9">
        <v>0.83750000000000002</v>
      </c>
      <c r="E285" s="10" t="s">
        <v>9</v>
      </c>
      <c r="F285" s="10">
        <v>26</v>
      </c>
      <c r="G285" s="10" t="s">
        <v>10</v>
      </c>
    </row>
    <row r="286" spans="3:7" ht="15" thickBot="1" x14ac:dyDescent="0.35">
      <c r="C286" s="8">
        <v>43105</v>
      </c>
      <c r="D286" s="9">
        <v>0.84378472222222223</v>
      </c>
      <c r="E286" s="10" t="s">
        <v>9</v>
      </c>
      <c r="F286" s="10">
        <v>13</v>
      </c>
      <c r="G286" s="10" t="s">
        <v>11</v>
      </c>
    </row>
    <row r="287" spans="3:7" ht="15" thickBot="1" x14ac:dyDescent="0.35">
      <c r="C287" s="8">
        <v>43105</v>
      </c>
      <c r="D287" s="9">
        <v>0.85024305555555557</v>
      </c>
      <c r="E287" s="10" t="s">
        <v>9</v>
      </c>
      <c r="F287" s="10">
        <v>21</v>
      </c>
      <c r="G287" s="10" t="s">
        <v>10</v>
      </c>
    </row>
    <row r="288" spans="3:7" ht="15" thickBot="1" x14ac:dyDescent="0.35">
      <c r="C288" s="8">
        <v>43105</v>
      </c>
      <c r="D288" s="9">
        <v>0.85322916666666659</v>
      </c>
      <c r="E288" s="10" t="s">
        <v>9</v>
      </c>
      <c r="F288" s="10">
        <v>12</v>
      </c>
      <c r="G288" s="10" t="s">
        <v>11</v>
      </c>
    </row>
    <row r="289" spans="3:7" ht="15" thickBot="1" x14ac:dyDescent="0.35">
      <c r="C289" s="8">
        <v>43105</v>
      </c>
      <c r="D289" s="9">
        <v>0.85737268518518517</v>
      </c>
      <c r="E289" s="10" t="s">
        <v>9</v>
      </c>
      <c r="F289" s="10">
        <v>12</v>
      </c>
      <c r="G289" s="10" t="s">
        <v>11</v>
      </c>
    </row>
    <row r="290" spans="3:7" ht="15" thickBot="1" x14ac:dyDescent="0.35">
      <c r="C290" s="8">
        <v>43105</v>
      </c>
      <c r="D290" s="9">
        <v>0.85814814814814822</v>
      </c>
      <c r="E290" s="10" t="s">
        <v>9</v>
      </c>
      <c r="F290" s="10">
        <v>34</v>
      </c>
      <c r="G290" s="10" t="s">
        <v>10</v>
      </c>
    </row>
    <row r="291" spans="3:7" ht="15" thickBot="1" x14ac:dyDescent="0.35">
      <c r="C291" s="8">
        <v>43105</v>
      </c>
      <c r="D291" s="9">
        <v>0.8588541666666667</v>
      </c>
      <c r="E291" s="10" t="s">
        <v>9</v>
      </c>
      <c r="F291" s="10">
        <v>23</v>
      </c>
      <c r="G291" s="10" t="s">
        <v>10</v>
      </c>
    </row>
    <row r="292" spans="3:7" ht="15" thickBot="1" x14ac:dyDescent="0.35">
      <c r="C292" s="8">
        <v>43105</v>
      </c>
      <c r="D292" s="9">
        <v>0.85906249999999995</v>
      </c>
      <c r="E292" s="10" t="s">
        <v>9</v>
      </c>
      <c r="F292" s="10">
        <v>36</v>
      </c>
      <c r="G292" s="10" t="s">
        <v>10</v>
      </c>
    </row>
    <row r="293" spans="3:7" ht="15" thickBot="1" x14ac:dyDescent="0.35">
      <c r="C293" s="8">
        <v>43105</v>
      </c>
      <c r="D293" s="9">
        <v>0.85931712962962958</v>
      </c>
      <c r="E293" s="10" t="s">
        <v>9</v>
      </c>
      <c r="F293" s="10">
        <v>15</v>
      </c>
      <c r="G293" s="10" t="s">
        <v>10</v>
      </c>
    </row>
    <row r="294" spans="3:7" ht="15" thickBot="1" x14ac:dyDescent="0.35">
      <c r="C294" s="8">
        <v>43105</v>
      </c>
      <c r="D294" s="9">
        <v>0.86144675925925929</v>
      </c>
      <c r="E294" s="10" t="s">
        <v>9</v>
      </c>
      <c r="F294" s="10">
        <v>18</v>
      </c>
      <c r="G294" s="10" t="s">
        <v>10</v>
      </c>
    </row>
    <row r="295" spans="3:7" ht="15" thickBot="1" x14ac:dyDescent="0.35">
      <c r="C295" s="8">
        <v>43105</v>
      </c>
      <c r="D295" s="9">
        <v>0.86157407407407405</v>
      </c>
      <c r="E295" s="10" t="s">
        <v>9</v>
      </c>
      <c r="F295" s="10">
        <v>12</v>
      </c>
      <c r="G295" s="10" t="s">
        <v>11</v>
      </c>
    </row>
    <row r="296" spans="3:7" ht="15" thickBot="1" x14ac:dyDescent="0.35">
      <c r="C296" s="8">
        <v>43105</v>
      </c>
      <c r="D296" s="9">
        <v>0.86540509259259257</v>
      </c>
      <c r="E296" s="10" t="s">
        <v>9</v>
      </c>
      <c r="F296" s="10">
        <v>11</v>
      </c>
      <c r="G296" s="10" t="s">
        <v>11</v>
      </c>
    </row>
    <row r="297" spans="3:7" ht="15" thickBot="1" x14ac:dyDescent="0.35">
      <c r="C297" s="8">
        <v>43105</v>
      </c>
      <c r="D297" s="9">
        <v>0.8690162037037038</v>
      </c>
      <c r="E297" s="10" t="s">
        <v>9</v>
      </c>
      <c r="F297" s="10">
        <v>23</v>
      </c>
      <c r="G297" s="10" t="s">
        <v>10</v>
      </c>
    </row>
    <row r="298" spans="3:7" ht="15" thickBot="1" x14ac:dyDescent="0.35">
      <c r="C298" s="8">
        <v>43105</v>
      </c>
      <c r="D298" s="9">
        <v>0.87127314814814805</v>
      </c>
      <c r="E298" s="10" t="s">
        <v>9</v>
      </c>
      <c r="F298" s="10">
        <v>14</v>
      </c>
      <c r="G298" s="10" t="s">
        <v>11</v>
      </c>
    </row>
    <row r="299" spans="3:7" ht="15" thickBot="1" x14ac:dyDescent="0.35">
      <c r="C299" s="8">
        <v>43105</v>
      </c>
      <c r="D299" s="9">
        <v>0.87432870370370364</v>
      </c>
      <c r="E299" s="10" t="s">
        <v>9</v>
      </c>
      <c r="F299" s="10">
        <v>19</v>
      </c>
      <c r="G299" s="10" t="s">
        <v>10</v>
      </c>
    </row>
    <row r="300" spans="3:7" ht="15" thickBot="1" x14ac:dyDescent="0.35">
      <c r="C300" s="8">
        <v>43105</v>
      </c>
      <c r="D300" s="9">
        <v>0.87651620370370376</v>
      </c>
      <c r="E300" s="10" t="s">
        <v>9</v>
      </c>
      <c r="F300" s="10">
        <v>14</v>
      </c>
      <c r="G300" s="10" t="s">
        <v>11</v>
      </c>
    </row>
    <row r="301" spans="3:7" ht="15" thickBot="1" x14ac:dyDescent="0.35">
      <c r="C301" s="8">
        <v>43105</v>
      </c>
      <c r="D301" s="9">
        <v>0.8836342592592592</v>
      </c>
      <c r="E301" s="10" t="s">
        <v>9</v>
      </c>
      <c r="F301" s="10">
        <v>10</v>
      </c>
      <c r="G301" s="10" t="s">
        <v>11</v>
      </c>
    </row>
    <row r="302" spans="3:7" ht="15" thickBot="1" x14ac:dyDescent="0.35">
      <c r="C302" s="8">
        <v>43105</v>
      </c>
      <c r="D302" s="9">
        <v>0.88482638888888887</v>
      </c>
      <c r="E302" s="10" t="s">
        <v>9</v>
      </c>
      <c r="F302" s="10">
        <v>17</v>
      </c>
      <c r="G302" s="10" t="s">
        <v>10</v>
      </c>
    </row>
    <row r="303" spans="3:7" ht="15" thickBot="1" x14ac:dyDescent="0.35">
      <c r="C303" s="8">
        <v>43105</v>
      </c>
      <c r="D303" s="9">
        <v>0.88571759259259253</v>
      </c>
      <c r="E303" s="10" t="s">
        <v>9</v>
      </c>
      <c r="F303" s="10">
        <v>13</v>
      </c>
      <c r="G303" s="10" t="s">
        <v>11</v>
      </c>
    </row>
    <row r="304" spans="3:7" ht="15" thickBot="1" x14ac:dyDescent="0.35">
      <c r="C304" s="8">
        <v>43105</v>
      </c>
      <c r="D304" s="9">
        <v>0.88589120370370367</v>
      </c>
      <c r="E304" s="10" t="s">
        <v>9</v>
      </c>
      <c r="F304" s="10">
        <v>14</v>
      </c>
      <c r="G304" s="10" t="s">
        <v>11</v>
      </c>
    </row>
    <row r="305" spans="3:7" ht="15" thickBot="1" x14ac:dyDescent="0.35">
      <c r="C305" s="8">
        <v>43105</v>
      </c>
      <c r="D305" s="9">
        <v>0.88667824074074064</v>
      </c>
      <c r="E305" s="10" t="s">
        <v>9</v>
      </c>
      <c r="F305" s="10">
        <v>24</v>
      </c>
      <c r="G305" s="10" t="s">
        <v>10</v>
      </c>
    </row>
    <row r="306" spans="3:7" ht="15" thickBot="1" x14ac:dyDescent="0.35">
      <c r="C306" s="8">
        <v>43105</v>
      </c>
      <c r="D306" s="9">
        <v>0.88770833333333332</v>
      </c>
      <c r="E306" s="10" t="s">
        <v>9</v>
      </c>
      <c r="F306" s="10">
        <v>15</v>
      </c>
      <c r="G306" s="10" t="s">
        <v>11</v>
      </c>
    </row>
    <row r="307" spans="3:7" ht="15" thickBot="1" x14ac:dyDescent="0.35">
      <c r="C307" s="8">
        <v>43105</v>
      </c>
      <c r="D307" s="9">
        <v>0.88884259259259257</v>
      </c>
      <c r="E307" s="10" t="s">
        <v>9</v>
      </c>
      <c r="F307" s="10">
        <v>10</v>
      </c>
      <c r="G307" s="10" t="s">
        <v>11</v>
      </c>
    </row>
    <row r="308" spans="3:7" ht="15" thickBot="1" x14ac:dyDescent="0.35">
      <c r="C308" s="8">
        <v>43105</v>
      </c>
      <c r="D308" s="9">
        <v>0.89355324074074083</v>
      </c>
      <c r="E308" s="10" t="s">
        <v>9</v>
      </c>
      <c r="F308" s="10">
        <v>11</v>
      </c>
      <c r="G308" s="10" t="s">
        <v>11</v>
      </c>
    </row>
    <row r="309" spans="3:7" ht="15" thickBot="1" x14ac:dyDescent="0.35">
      <c r="C309" s="8">
        <v>43105</v>
      </c>
      <c r="D309" s="9">
        <v>0.89406249999999998</v>
      </c>
      <c r="E309" s="10" t="s">
        <v>9</v>
      </c>
      <c r="F309" s="10">
        <v>11</v>
      </c>
      <c r="G309" s="10" t="s">
        <v>11</v>
      </c>
    </row>
    <row r="310" spans="3:7" ht="15" thickBot="1" x14ac:dyDescent="0.35">
      <c r="C310" s="8">
        <v>43105</v>
      </c>
      <c r="D310" s="9">
        <v>0.89410879629629625</v>
      </c>
      <c r="E310" s="10" t="s">
        <v>9</v>
      </c>
      <c r="F310" s="10">
        <v>10</v>
      </c>
      <c r="G310" s="10" t="s">
        <v>11</v>
      </c>
    </row>
    <row r="311" spans="3:7" ht="15" thickBot="1" x14ac:dyDescent="0.35">
      <c r="C311" s="8">
        <v>43105</v>
      </c>
      <c r="D311" s="9">
        <v>0.91059027777777779</v>
      </c>
      <c r="E311" s="10" t="s">
        <v>9</v>
      </c>
      <c r="F311" s="10">
        <v>29</v>
      </c>
      <c r="G311" s="10" t="s">
        <v>10</v>
      </c>
    </row>
    <row r="312" spans="3:7" ht="15" thickBot="1" x14ac:dyDescent="0.35">
      <c r="C312" s="8">
        <v>43105</v>
      </c>
      <c r="D312" s="9">
        <v>0.95374999999999999</v>
      </c>
      <c r="E312" s="10" t="s">
        <v>9</v>
      </c>
      <c r="F312" s="10">
        <v>14</v>
      </c>
      <c r="G312" s="10" t="s">
        <v>11</v>
      </c>
    </row>
    <row r="313" spans="3:7" ht="15" thickBot="1" x14ac:dyDescent="0.35">
      <c r="C313" s="8">
        <v>43105</v>
      </c>
      <c r="D313" s="9">
        <v>0.96363425925925927</v>
      </c>
      <c r="E313" s="10" t="s">
        <v>9</v>
      </c>
      <c r="F313" s="10">
        <v>10</v>
      </c>
      <c r="G313" s="10" t="s">
        <v>11</v>
      </c>
    </row>
    <row r="314" spans="3:7" ht="15" thickBot="1" x14ac:dyDescent="0.35">
      <c r="C314" s="8">
        <v>43105</v>
      </c>
      <c r="D314" s="9">
        <v>0.9650347222222222</v>
      </c>
      <c r="E314" s="10" t="s">
        <v>9</v>
      </c>
      <c r="F314" s="10">
        <v>13</v>
      </c>
      <c r="G314" s="10" t="s">
        <v>10</v>
      </c>
    </row>
    <row r="315" spans="3:7" ht="15" thickBot="1" x14ac:dyDescent="0.35">
      <c r="C315" s="8">
        <v>43105</v>
      </c>
      <c r="D315" s="9">
        <v>0.97215277777777775</v>
      </c>
      <c r="E315" s="10" t="s">
        <v>9</v>
      </c>
      <c r="F315" s="10">
        <v>14</v>
      </c>
      <c r="G315" s="10" t="s">
        <v>10</v>
      </c>
    </row>
    <row r="316" spans="3:7" ht="15" thickBot="1" x14ac:dyDescent="0.35">
      <c r="C316" s="8">
        <v>43106</v>
      </c>
      <c r="D316" s="9">
        <v>2.631944444444444E-2</v>
      </c>
      <c r="E316" s="10" t="s">
        <v>9</v>
      </c>
      <c r="F316" s="10">
        <v>10</v>
      </c>
      <c r="G316" s="10" t="s">
        <v>10</v>
      </c>
    </row>
    <row r="317" spans="3:7" ht="15" thickBot="1" x14ac:dyDescent="0.35">
      <c r="C317" s="8">
        <v>43106</v>
      </c>
      <c r="D317" s="9">
        <v>2.6365740740740742E-2</v>
      </c>
      <c r="E317" s="10" t="s">
        <v>9</v>
      </c>
      <c r="F317" s="10">
        <v>10</v>
      </c>
      <c r="G317" s="10" t="s">
        <v>10</v>
      </c>
    </row>
    <row r="318" spans="3:7" ht="15" thickBot="1" x14ac:dyDescent="0.35">
      <c r="C318" s="8">
        <v>43106</v>
      </c>
      <c r="D318" s="9">
        <v>2.6400462962962962E-2</v>
      </c>
      <c r="E318" s="10" t="s">
        <v>9</v>
      </c>
      <c r="F318" s="10">
        <v>10</v>
      </c>
      <c r="G318" s="10" t="s">
        <v>10</v>
      </c>
    </row>
    <row r="319" spans="3:7" ht="15" thickBot="1" x14ac:dyDescent="0.35">
      <c r="C319" s="8">
        <v>43106</v>
      </c>
      <c r="D319" s="9">
        <v>2.9027777777777777E-2</v>
      </c>
      <c r="E319" s="10" t="s">
        <v>9</v>
      </c>
      <c r="F319" s="10">
        <v>10</v>
      </c>
      <c r="G319" s="10" t="s">
        <v>11</v>
      </c>
    </row>
    <row r="320" spans="3:7" ht="15" thickBot="1" x14ac:dyDescent="0.35">
      <c r="C320" s="8">
        <v>43106</v>
      </c>
      <c r="D320" s="9">
        <v>9.8923611111111101E-2</v>
      </c>
      <c r="E320" s="10" t="s">
        <v>9</v>
      </c>
      <c r="F320" s="10">
        <v>26</v>
      </c>
      <c r="G320" s="10" t="s">
        <v>10</v>
      </c>
    </row>
    <row r="321" spans="3:7" ht="15" thickBot="1" x14ac:dyDescent="0.35">
      <c r="C321" s="8">
        <v>43106</v>
      </c>
      <c r="D321" s="9">
        <v>0.10208333333333335</v>
      </c>
      <c r="E321" s="10" t="s">
        <v>9</v>
      </c>
      <c r="F321" s="10">
        <v>14</v>
      </c>
      <c r="G321" s="10" t="s">
        <v>11</v>
      </c>
    </row>
    <row r="322" spans="3:7" ht="15" thickBot="1" x14ac:dyDescent="0.35">
      <c r="C322" s="8">
        <v>43106</v>
      </c>
      <c r="D322" s="9">
        <v>0.13925925925925928</v>
      </c>
      <c r="E322" s="10" t="s">
        <v>9</v>
      </c>
      <c r="F322" s="10">
        <v>14</v>
      </c>
      <c r="G322" s="10" t="s">
        <v>11</v>
      </c>
    </row>
    <row r="323" spans="3:7" ht="15" thickBot="1" x14ac:dyDescent="0.35">
      <c r="C323" s="8">
        <v>43106</v>
      </c>
      <c r="D323" s="9">
        <v>0.26706018518518521</v>
      </c>
      <c r="E323" s="10" t="s">
        <v>9</v>
      </c>
      <c r="F323" s="10">
        <v>12</v>
      </c>
      <c r="G323" s="10" t="s">
        <v>11</v>
      </c>
    </row>
    <row r="324" spans="3:7" ht="15" thickBot="1" x14ac:dyDescent="0.35">
      <c r="C324" s="8">
        <v>43106</v>
      </c>
      <c r="D324" s="9">
        <v>0.26780092592592591</v>
      </c>
      <c r="E324" s="10" t="s">
        <v>9</v>
      </c>
      <c r="F324" s="10">
        <v>29</v>
      </c>
      <c r="G324" s="10" t="s">
        <v>10</v>
      </c>
    </row>
    <row r="325" spans="3:7" ht="15" thickBot="1" x14ac:dyDescent="0.35">
      <c r="C325" s="8">
        <v>43106</v>
      </c>
      <c r="D325" s="9">
        <v>0.27369212962962963</v>
      </c>
      <c r="E325" s="10" t="s">
        <v>9</v>
      </c>
      <c r="F325" s="10">
        <v>25</v>
      </c>
      <c r="G325" s="10" t="s">
        <v>10</v>
      </c>
    </row>
    <row r="326" spans="3:7" ht="15" thickBot="1" x14ac:dyDescent="0.35">
      <c r="C326" s="8">
        <v>43106</v>
      </c>
      <c r="D326" s="9">
        <v>0.27475694444444443</v>
      </c>
      <c r="E326" s="10" t="s">
        <v>9</v>
      </c>
      <c r="F326" s="10">
        <v>36</v>
      </c>
      <c r="G326" s="10" t="s">
        <v>10</v>
      </c>
    </row>
    <row r="327" spans="3:7" ht="15" thickBot="1" x14ac:dyDescent="0.35">
      <c r="C327" s="8">
        <v>43106</v>
      </c>
      <c r="D327" s="9">
        <v>0.27535879629629628</v>
      </c>
      <c r="E327" s="10" t="s">
        <v>9</v>
      </c>
      <c r="F327" s="10">
        <v>19</v>
      </c>
      <c r="G327" s="10" t="s">
        <v>10</v>
      </c>
    </row>
    <row r="328" spans="3:7" ht="15" thickBot="1" x14ac:dyDescent="0.35">
      <c r="C328" s="8">
        <v>43106</v>
      </c>
      <c r="D328" s="9">
        <v>0.27574074074074073</v>
      </c>
      <c r="E328" s="10" t="s">
        <v>9</v>
      </c>
      <c r="F328" s="10">
        <v>28</v>
      </c>
      <c r="G328" s="10" t="s">
        <v>10</v>
      </c>
    </row>
    <row r="329" spans="3:7" ht="15" thickBot="1" x14ac:dyDescent="0.35">
      <c r="C329" s="8">
        <v>43106</v>
      </c>
      <c r="D329" s="9">
        <v>0.27758101851851852</v>
      </c>
      <c r="E329" s="10" t="s">
        <v>9</v>
      </c>
      <c r="F329" s="10">
        <v>33</v>
      </c>
      <c r="G329" s="10" t="s">
        <v>10</v>
      </c>
    </row>
    <row r="330" spans="3:7" ht="15" thickBot="1" x14ac:dyDescent="0.35">
      <c r="C330" s="8">
        <v>43106</v>
      </c>
      <c r="D330" s="9">
        <v>0.27945601851851848</v>
      </c>
      <c r="E330" s="10" t="s">
        <v>9</v>
      </c>
      <c r="F330" s="10">
        <v>27</v>
      </c>
      <c r="G330" s="10" t="s">
        <v>10</v>
      </c>
    </row>
    <row r="331" spans="3:7" ht="15" thickBot="1" x14ac:dyDescent="0.35">
      <c r="C331" s="8">
        <v>43106</v>
      </c>
      <c r="D331" s="9">
        <v>0.2814699074074074</v>
      </c>
      <c r="E331" s="10" t="s">
        <v>9</v>
      </c>
      <c r="F331" s="10">
        <v>11</v>
      </c>
      <c r="G331" s="10" t="s">
        <v>10</v>
      </c>
    </row>
    <row r="332" spans="3:7" ht="15" thickBot="1" x14ac:dyDescent="0.35">
      <c r="C332" s="8">
        <v>43106</v>
      </c>
      <c r="D332" s="9">
        <v>0.28160879629629632</v>
      </c>
      <c r="E332" s="10" t="s">
        <v>9</v>
      </c>
      <c r="F332" s="10">
        <v>22</v>
      </c>
      <c r="G332" s="10" t="s">
        <v>10</v>
      </c>
    </row>
    <row r="333" spans="3:7" ht="15" thickBot="1" x14ac:dyDescent="0.35">
      <c r="C333" s="8">
        <v>43106</v>
      </c>
      <c r="D333" s="9">
        <v>0.28496527777777775</v>
      </c>
      <c r="E333" s="10" t="s">
        <v>9</v>
      </c>
      <c r="F333" s="10">
        <v>24</v>
      </c>
      <c r="G333" s="10" t="s">
        <v>10</v>
      </c>
    </row>
    <row r="334" spans="3:7" ht="15" thickBot="1" x14ac:dyDescent="0.35">
      <c r="C334" s="8">
        <v>43106</v>
      </c>
      <c r="D334" s="9">
        <v>0.28664351851851849</v>
      </c>
      <c r="E334" s="10" t="s">
        <v>9</v>
      </c>
      <c r="F334" s="10">
        <v>30</v>
      </c>
      <c r="G334" s="10" t="s">
        <v>10</v>
      </c>
    </row>
    <row r="335" spans="3:7" ht="15" thickBot="1" x14ac:dyDescent="0.35">
      <c r="C335" s="8">
        <v>43106</v>
      </c>
      <c r="D335" s="9">
        <v>0.28934027777777777</v>
      </c>
      <c r="E335" s="10" t="s">
        <v>9</v>
      </c>
      <c r="F335" s="10">
        <v>11</v>
      </c>
      <c r="G335" s="10" t="s">
        <v>10</v>
      </c>
    </row>
    <row r="336" spans="3:7" ht="15" thickBot="1" x14ac:dyDescent="0.35">
      <c r="C336" s="8">
        <v>43106</v>
      </c>
      <c r="D336" s="9">
        <v>0.28964120370370372</v>
      </c>
      <c r="E336" s="10" t="s">
        <v>9</v>
      </c>
      <c r="F336" s="10">
        <v>10</v>
      </c>
      <c r="G336" s="10" t="s">
        <v>11</v>
      </c>
    </row>
    <row r="337" spans="3:7" ht="15" thickBot="1" x14ac:dyDescent="0.35">
      <c r="C337" s="8">
        <v>43106</v>
      </c>
      <c r="D337" s="9">
        <v>0.28975694444444444</v>
      </c>
      <c r="E337" s="10" t="s">
        <v>9</v>
      </c>
      <c r="F337" s="10">
        <v>10</v>
      </c>
      <c r="G337" s="10" t="s">
        <v>11</v>
      </c>
    </row>
    <row r="338" spans="3:7" ht="15" thickBot="1" x14ac:dyDescent="0.35">
      <c r="C338" s="8">
        <v>43106</v>
      </c>
      <c r="D338" s="9">
        <v>0.29674768518518518</v>
      </c>
      <c r="E338" s="10" t="s">
        <v>9</v>
      </c>
      <c r="F338" s="10">
        <v>15</v>
      </c>
      <c r="G338" s="10" t="s">
        <v>11</v>
      </c>
    </row>
    <row r="339" spans="3:7" ht="15" thickBot="1" x14ac:dyDescent="0.35">
      <c r="C339" s="8">
        <v>43106</v>
      </c>
      <c r="D339" s="9">
        <v>0.30386574074074074</v>
      </c>
      <c r="E339" s="10" t="s">
        <v>9</v>
      </c>
      <c r="F339" s="10">
        <v>13</v>
      </c>
      <c r="G339" s="10" t="s">
        <v>11</v>
      </c>
    </row>
    <row r="340" spans="3:7" ht="15" thickBot="1" x14ac:dyDescent="0.35">
      <c r="C340" s="8">
        <v>43106</v>
      </c>
      <c r="D340" s="9">
        <v>0.3341898148148148</v>
      </c>
      <c r="E340" s="10" t="s">
        <v>9</v>
      </c>
      <c r="F340" s="10">
        <v>31</v>
      </c>
      <c r="G340" s="10" t="s">
        <v>10</v>
      </c>
    </row>
    <row r="341" spans="3:7" ht="15" thickBot="1" x14ac:dyDescent="0.35">
      <c r="C341" s="8">
        <v>43106</v>
      </c>
      <c r="D341" s="9">
        <v>0.34865740740740742</v>
      </c>
      <c r="E341" s="10" t="s">
        <v>9</v>
      </c>
      <c r="F341" s="10">
        <v>21</v>
      </c>
      <c r="G341" s="10" t="s">
        <v>10</v>
      </c>
    </row>
    <row r="342" spans="3:7" ht="15" thickBot="1" x14ac:dyDescent="0.35">
      <c r="C342" s="8">
        <v>43106</v>
      </c>
      <c r="D342" s="9">
        <v>0.3910763888888889</v>
      </c>
      <c r="E342" s="10" t="s">
        <v>9</v>
      </c>
      <c r="F342" s="10">
        <v>12</v>
      </c>
      <c r="G342" s="10" t="s">
        <v>11</v>
      </c>
    </row>
    <row r="343" spans="3:7" ht="15" thickBot="1" x14ac:dyDescent="0.35">
      <c r="C343" s="8">
        <v>43106</v>
      </c>
      <c r="D343" s="9">
        <v>0.3966898148148148</v>
      </c>
      <c r="E343" s="10" t="s">
        <v>9</v>
      </c>
      <c r="F343" s="10">
        <v>20</v>
      </c>
      <c r="G343" s="10" t="s">
        <v>10</v>
      </c>
    </row>
    <row r="344" spans="3:7" ht="15" thickBot="1" x14ac:dyDescent="0.35">
      <c r="C344" s="8">
        <v>43106</v>
      </c>
      <c r="D344" s="9">
        <v>0.41967592592592595</v>
      </c>
      <c r="E344" s="10" t="s">
        <v>9</v>
      </c>
      <c r="F344" s="10">
        <v>21</v>
      </c>
      <c r="G344" s="10" t="s">
        <v>11</v>
      </c>
    </row>
    <row r="345" spans="3:7" ht="15" thickBot="1" x14ac:dyDescent="0.35">
      <c r="C345" s="8">
        <v>43106</v>
      </c>
      <c r="D345" s="9">
        <v>0.41972222222222227</v>
      </c>
      <c r="E345" s="10" t="s">
        <v>9</v>
      </c>
      <c r="F345" s="10">
        <v>13</v>
      </c>
      <c r="G345" s="10" t="s">
        <v>11</v>
      </c>
    </row>
    <row r="346" spans="3:7" ht="15" thickBot="1" x14ac:dyDescent="0.35">
      <c r="C346" s="8">
        <v>43106</v>
      </c>
      <c r="D346" s="9">
        <v>0.41973379629629631</v>
      </c>
      <c r="E346" s="10" t="s">
        <v>9</v>
      </c>
      <c r="F346" s="10">
        <v>11</v>
      </c>
      <c r="G346" s="10" t="s">
        <v>11</v>
      </c>
    </row>
    <row r="347" spans="3:7" ht="15" thickBot="1" x14ac:dyDescent="0.35">
      <c r="C347" s="8">
        <v>43106</v>
      </c>
      <c r="D347" s="9">
        <v>0.42307870370370365</v>
      </c>
      <c r="E347" s="10" t="s">
        <v>9</v>
      </c>
      <c r="F347" s="10">
        <v>13</v>
      </c>
      <c r="G347" s="10" t="s">
        <v>10</v>
      </c>
    </row>
    <row r="348" spans="3:7" ht="15" thickBot="1" x14ac:dyDescent="0.35">
      <c r="C348" s="8">
        <v>43106</v>
      </c>
      <c r="D348" s="9">
        <v>0.42583333333333334</v>
      </c>
      <c r="E348" s="10" t="s">
        <v>9</v>
      </c>
      <c r="F348" s="10">
        <v>11</v>
      </c>
      <c r="G348" s="10" t="s">
        <v>11</v>
      </c>
    </row>
    <row r="349" spans="3:7" ht="15" thickBot="1" x14ac:dyDescent="0.35">
      <c r="C349" s="8">
        <v>43106</v>
      </c>
      <c r="D349" s="9">
        <v>0.42708333333333331</v>
      </c>
      <c r="E349" s="10" t="s">
        <v>9</v>
      </c>
      <c r="F349" s="10">
        <v>22</v>
      </c>
      <c r="G349" s="10" t="s">
        <v>10</v>
      </c>
    </row>
    <row r="350" spans="3:7" ht="15" thickBot="1" x14ac:dyDescent="0.35">
      <c r="C350" s="8">
        <v>43106</v>
      </c>
      <c r="D350" s="9">
        <v>0.43908564814814816</v>
      </c>
      <c r="E350" s="10" t="s">
        <v>9</v>
      </c>
      <c r="F350" s="10">
        <v>12</v>
      </c>
      <c r="G350" s="10" t="s">
        <v>11</v>
      </c>
    </row>
    <row r="351" spans="3:7" ht="15" thickBot="1" x14ac:dyDescent="0.35">
      <c r="C351" s="8">
        <v>43106</v>
      </c>
      <c r="D351" s="9">
        <v>0.44003472222222223</v>
      </c>
      <c r="E351" s="10" t="s">
        <v>9</v>
      </c>
      <c r="F351" s="10">
        <v>27</v>
      </c>
      <c r="G351" s="10" t="s">
        <v>10</v>
      </c>
    </row>
    <row r="352" spans="3:7" ht="15" thickBot="1" x14ac:dyDescent="0.35">
      <c r="C352" s="8">
        <v>43106</v>
      </c>
      <c r="D352" s="9">
        <v>0.44394675925925925</v>
      </c>
      <c r="E352" s="10" t="s">
        <v>9</v>
      </c>
      <c r="F352" s="10">
        <v>15</v>
      </c>
      <c r="G352" s="10" t="s">
        <v>10</v>
      </c>
    </row>
    <row r="353" spans="3:7" ht="15" thickBot="1" x14ac:dyDescent="0.35">
      <c r="C353" s="8">
        <v>43106</v>
      </c>
      <c r="D353" s="9">
        <v>0.4496296296296296</v>
      </c>
      <c r="E353" s="10" t="s">
        <v>9</v>
      </c>
      <c r="F353" s="10">
        <v>24</v>
      </c>
      <c r="G353" s="10" t="s">
        <v>10</v>
      </c>
    </row>
    <row r="354" spans="3:7" ht="15" thickBot="1" x14ac:dyDescent="0.35">
      <c r="C354" s="8">
        <v>43106</v>
      </c>
      <c r="D354" s="9">
        <v>0.45195601851851852</v>
      </c>
      <c r="E354" s="10" t="s">
        <v>9</v>
      </c>
      <c r="F354" s="10">
        <v>26</v>
      </c>
      <c r="G354" s="10" t="s">
        <v>10</v>
      </c>
    </row>
    <row r="355" spans="3:7" ht="15" thickBot="1" x14ac:dyDescent="0.35">
      <c r="C355" s="8">
        <v>43106</v>
      </c>
      <c r="D355" s="9">
        <v>0.46554398148148146</v>
      </c>
      <c r="E355" s="10" t="s">
        <v>9</v>
      </c>
      <c r="F355" s="10">
        <v>10</v>
      </c>
      <c r="G355" s="10" t="s">
        <v>11</v>
      </c>
    </row>
    <row r="356" spans="3:7" ht="15" thickBot="1" x14ac:dyDescent="0.35">
      <c r="C356" s="8">
        <v>43106</v>
      </c>
      <c r="D356" s="9">
        <v>0.46843750000000001</v>
      </c>
      <c r="E356" s="10" t="s">
        <v>9</v>
      </c>
      <c r="F356" s="10">
        <v>13</v>
      </c>
      <c r="G356" s="10" t="s">
        <v>11</v>
      </c>
    </row>
    <row r="357" spans="3:7" ht="15" thickBot="1" x14ac:dyDescent="0.35">
      <c r="C357" s="8">
        <v>43106</v>
      </c>
      <c r="D357" s="9">
        <v>0.46954861111111112</v>
      </c>
      <c r="E357" s="10" t="s">
        <v>9</v>
      </c>
      <c r="F357" s="10">
        <v>12</v>
      </c>
      <c r="G357" s="10" t="s">
        <v>11</v>
      </c>
    </row>
    <row r="358" spans="3:7" ht="15" thickBot="1" x14ac:dyDescent="0.35">
      <c r="C358" s="8">
        <v>43106</v>
      </c>
      <c r="D358" s="9">
        <v>0.47383101851851855</v>
      </c>
      <c r="E358" s="10" t="s">
        <v>9</v>
      </c>
      <c r="F358" s="10">
        <v>31</v>
      </c>
      <c r="G358" s="10" t="s">
        <v>10</v>
      </c>
    </row>
    <row r="359" spans="3:7" ht="15" thickBot="1" x14ac:dyDescent="0.35">
      <c r="C359" s="8">
        <v>43106</v>
      </c>
      <c r="D359" s="9">
        <v>0.47601851851851856</v>
      </c>
      <c r="E359" s="10" t="s">
        <v>9</v>
      </c>
      <c r="F359" s="10">
        <v>10</v>
      </c>
      <c r="G359" s="10" t="s">
        <v>11</v>
      </c>
    </row>
    <row r="360" spans="3:7" ht="15" thickBot="1" x14ac:dyDescent="0.35">
      <c r="C360" s="8">
        <v>43106</v>
      </c>
      <c r="D360" s="9">
        <v>0.47616898148148151</v>
      </c>
      <c r="E360" s="10" t="s">
        <v>9</v>
      </c>
      <c r="F360" s="10">
        <v>33</v>
      </c>
      <c r="G360" s="10" t="s">
        <v>10</v>
      </c>
    </row>
    <row r="361" spans="3:7" ht="15" thickBot="1" x14ac:dyDescent="0.35">
      <c r="C361" s="8">
        <v>43106</v>
      </c>
      <c r="D361" s="9">
        <v>0.47760416666666666</v>
      </c>
      <c r="E361" s="10" t="s">
        <v>9</v>
      </c>
      <c r="F361" s="10">
        <v>29</v>
      </c>
      <c r="G361" s="10" t="s">
        <v>10</v>
      </c>
    </row>
    <row r="362" spans="3:7" ht="15" thickBot="1" x14ac:dyDescent="0.35">
      <c r="C362" s="8">
        <v>43106</v>
      </c>
      <c r="D362" s="9">
        <v>0.47835648148148152</v>
      </c>
      <c r="E362" s="10" t="s">
        <v>9</v>
      </c>
      <c r="F362" s="10">
        <v>27</v>
      </c>
      <c r="G362" s="10" t="s">
        <v>10</v>
      </c>
    </row>
    <row r="363" spans="3:7" ht="15" thickBot="1" x14ac:dyDescent="0.35">
      <c r="C363" s="8">
        <v>43106</v>
      </c>
      <c r="D363" s="9">
        <v>0.47945601851851855</v>
      </c>
      <c r="E363" s="10" t="s">
        <v>9</v>
      </c>
      <c r="F363" s="10">
        <v>12</v>
      </c>
      <c r="G363" s="10" t="s">
        <v>11</v>
      </c>
    </row>
    <row r="364" spans="3:7" ht="15" thickBot="1" x14ac:dyDescent="0.35">
      <c r="C364" s="8">
        <v>43106</v>
      </c>
      <c r="D364" s="9">
        <v>0.47997685185185185</v>
      </c>
      <c r="E364" s="10" t="s">
        <v>9</v>
      </c>
      <c r="F364" s="10">
        <v>16</v>
      </c>
      <c r="G364" s="10" t="s">
        <v>11</v>
      </c>
    </row>
    <row r="365" spans="3:7" ht="15" thickBot="1" x14ac:dyDescent="0.35">
      <c r="C365" s="8">
        <v>43106</v>
      </c>
      <c r="D365" s="9">
        <v>0.48059027777777774</v>
      </c>
      <c r="E365" s="10" t="s">
        <v>9</v>
      </c>
      <c r="F365" s="10">
        <v>29</v>
      </c>
      <c r="G365" s="10" t="s">
        <v>10</v>
      </c>
    </row>
    <row r="366" spans="3:7" ht="15" thickBot="1" x14ac:dyDescent="0.35">
      <c r="C366" s="8">
        <v>43106</v>
      </c>
      <c r="D366" s="9">
        <v>0.48071759259259261</v>
      </c>
      <c r="E366" s="10" t="s">
        <v>9</v>
      </c>
      <c r="F366" s="10">
        <v>9</v>
      </c>
      <c r="G366" s="10" t="s">
        <v>11</v>
      </c>
    </row>
    <row r="367" spans="3:7" ht="15" thickBot="1" x14ac:dyDescent="0.35">
      <c r="C367" s="8">
        <v>43106</v>
      </c>
      <c r="D367" s="9">
        <v>0.4811111111111111</v>
      </c>
      <c r="E367" s="10" t="s">
        <v>9</v>
      </c>
      <c r="F367" s="10">
        <v>33</v>
      </c>
      <c r="G367" s="10" t="s">
        <v>10</v>
      </c>
    </row>
    <row r="368" spans="3:7" ht="15" thickBot="1" x14ac:dyDescent="0.35">
      <c r="C368" s="8">
        <v>43106</v>
      </c>
      <c r="D368" s="9">
        <v>0.4812731481481482</v>
      </c>
      <c r="E368" s="10" t="s">
        <v>9</v>
      </c>
      <c r="F368" s="10">
        <v>19</v>
      </c>
      <c r="G368" s="10" t="s">
        <v>10</v>
      </c>
    </row>
    <row r="369" spans="3:7" ht="15" thickBot="1" x14ac:dyDescent="0.35">
      <c r="C369" s="8">
        <v>43106</v>
      </c>
      <c r="D369" s="9">
        <v>0.48221064814814812</v>
      </c>
      <c r="E369" s="10" t="s">
        <v>9</v>
      </c>
      <c r="F369" s="10">
        <v>18</v>
      </c>
      <c r="G369" s="10" t="s">
        <v>11</v>
      </c>
    </row>
    <row r="370" spans="3:7" ht="15" thickBot="1" x14ac:dyDescent="0.35">
      <c r="C370" s="8">
        <v>43106</v>
      </c>
      <c r="D370" s="9">
        <v>0.48416666666666663</v>
      </c>
      <c r="E370" s="10" t="s">
        <v>9</v>
      </c>
      <c r="F370" s="10">
        <v>11</v>
      </c>
      <c r="G370" s="10" t="s">
        <v>11</v>
      </c>
    </row>
    <row r="371" spans="3:7" ht="15" thickBot="1" x14ac:dyDescent="0.35">
      <c r="C371" s="8">
        <v>43106</v>
      </c>
      <c r="D371" s="9">
        <v>0.48430555555555554</v>
      </c>
      <c r="E371" s="10" t="s">
        <v>9</v>
      </c>
      <c r="F371" s="10">
        <v>13</v>
      </c>
      <c r="G371" s="10" t="s">
        <v>11</v>
      </c>
    </row>
    <row r="372" spans="3:7" ht="15" thickBot="1" x14ac:dyDescent="0.35">
      <c r="C372" s="8">
        <v>43106</v>
      </c>
      <c r="D372" s="9">
        <v>0.48497685185185185</v>
      </c>
      <c r="E372" s="10" t="s">
        <v>9</v>
      </c>
      <c r="F372" s="10">
        <v>22</v>
      </c>
      <c r="G372" s="10" t="s">
        <v>10</v>
      </c>
    </row>
    <row r="373" spans="3:7" ht="15" thickBot="1" x14ac:dyDescent="0.35">
      <c r="C373" s="8">
        <v>43106</v>
      </c>
      <c r="D373" s="9">
        <v>0.48524305555555558</v>
      </c>
      <c r="E373" s="10" t="s">
        <v>9</v>
      </c>
      <c r="F373" s="10">
        <v>13</v>
      </c>
      <c r="G373" s="10" t="s">
        <v>11</v>
      </c>
    </row>
    <row r="374" spans="3:7" ht="15" thickBot="1" x14ac:dyDescent="0.35">
      <c r="C374" s="8">
        <v>43106</v>
      </c>
      <c r="D374" s="9">
        <v>0.48631944444444447</v>
      </c>
      <c r="E374" s="10" t="s">
        <v>9</v>
      </c>
      <c r="F374" s="10">
        <v>29</v>
      </c>
      <c r="G374" s="10" t="s">
        <v>10</v>
      </c>
    </row>
    <row r="375" spans="3:7" ht="15" thickBot="1" x14ac:dyDescent="0.35">
      <c r="C375" s="8">
        <v>43106</v>
      </c>
      <c r="D375" s="9">
        <v>0.48799768518518521</v>
      </c>
      <c r="E375" s="10" t="s">
        <v>9</v>
      </c>
      <c r="F375" s="10">
        <v>16</v>
      </c>
      <c r="G375" s="10" t="s">
        <v>10</v>
      </c>
    </row>
    <row r="376" spans="3:7" ht="15" thickBot="1" x14ac:dyDescent="0.35">
      <c r="C376" s="8">
        <v>43106</v>
      </c>
      <c r="D376" s="9">
        <v>0.48835648148148153</v>
      </c>
      <c r="E376" s="10" t="s">
        <v>9</v>
      </c>
      <c r="F376" s="10">
        <v>12</v>
      </c>
      <c r="G376" s="10" t="s">
        <v>11</v>
      </c>
    </row>
    <row r="377" spans="3:7" ht="15" thickBot="1" x14ac:dyDescent="0.35">
      <c r="C377" s="8">
        <v>43106</v>
      </c>
      <c r="D377" s="9">
        <v>0.48939814814814814</v>
      </c>
      <c r="E377" s="10" t="s">
        <v>9</v>
      </c>
      <c r="F377" s="10">
        <v>11</v>
      </c>
      <c r="G377" s="10" t="s">
        <v>11</v>
      </c>
    </row>
    <row r="378" spans="3:7" ht="15" thickBot="1" x14ac:dyDescent="0.35">
      <c r="C378" s="8">
        <v>43106</v>
      </c>
      <c r="D378" s="9">
        <v>0.48956018518518518</v>
      </c>
      <c r="E378" s="10" t="s">
        <v>9</v>
      </c>
      <c r="F378" s="10">
        <v>32</v>
      </c>
      <c r="G378" s="10" t="s">
        <v>10</v>
      </c>
    </row>
    <row r="379" spans="3:7" ht="15" thickBot="1" x14ac:dyDescent="0.35">
      <c r="C379" s="8">
        <v>43106</v>
      </c>
      <c r="D379" s="9">
        <v>0.49031249999999998</v>
      </c>
      <c r="E379" s="10" t="s">
        <v>9</v>
      </c>
      <c r="F379" s="10">
        <v>23</v>
      </c>
      <c r="G379" s="10" t="s">
        <v>10</v>
      </c>
    </row>
    <row r="380" spans="3:7" ht="15" thickBot="1" x14ac:dyDescent="0.35">
      <c r="C380" s="8">
        <v>43106</v>
      </c>
      <c r="D380" s="9">
        <v>0.49040509259259263</v>
      </c>
      <c r="E380" s="10" t="s">
        <v>9</v>
      </c>
      <c r="F380" s="10">
        <v>14</v>
      </c>
      <c r="G380" s="10" t="s">
        <v>11</v>
      </c>
    </row>
    <row r="381" spans="3:7" ht="15" thickBot="1" x14ac:dyDescent="0.35">
      <c r="C381" s="8">
        <v>43106</v>
      </c>
      <c r="D381" s="9">
        <v>0.49124999999999996</v>
      </c>
      <c r="E381" s="10" t="s">
        <v>9</v>
      </c>
      <c r="F381" s="10">
        <v>28</v>
      </c>
      <c r="G381" s="10" t="s">
        <v>10</v>
      </c>
    </row>
    <row r="382" spans="3:7" ht="15" thickBot="1" x14ac:dyDescent="0.35">
      <c r="C382" s="8">
        <v>43106</v>
      </c>
      <c r="D382" s="9">
        <v>0.49156249999999996</v>
      </c>
      <c r="E382" s="10" t="s">
        <v>9</v>
      </c>
      <c r="F382" s="10">
        <v>14</v>
      </c>
      <c r="G382" s="10" t="s">
        <v>11</v>
      </c>
    </row>
    <row r="383" spans="3:7" ht="15" thickBot="1" x14ac:dyDescent="0.35">
      <c r="C383" s="8">
        <v>43106</v>
      </c>
      <c r="D383" s="9">
        <v>0.49160879629629628</v>
      </c>
      <c r="E383" s="10" t="s">
        <v>9</v>
      </c>
      <c r="F383" s="10">
        <v>10</v>
      </c>
      <c r="G383" s="10" t="s">
        <v>11</v>
      </c>
    </row>
    <row r="384" spans="3:7" ht="15" thickBot="1" x14ac:dyDescent="0.35">
      <c r="C384" s="8">
        <v>43106</v>
      </c>
      <c r="D384" s="9">
        <v>0.49168981481481483</v>
      </c>
      <c r="E384" s="10" t="s">
        <v>9</v>
      </c>
      <c r="F384" s="10">
        <v>34</v>
      </c>
      <c r="G384" s="10" t="s">
        <v>10</v>
      </c>
    </row>
    <row r="385" spans="3:7" ht="15" thickBot="1" x14ac:dyDescent="0.35">
      <c r="C385" s="8">
        <v>43106</v>
      </c>
      <c r="D385" s="9">
        <v>0.49396990740740737</v>
      </c>
      <c r="E385" s="10" t="s">
        <v>9</v>
      </c>
      <c r="F385" s="10">
        <v>11</v>
      </c>
      <c r="G385" s="10" t="s">
        <v>11</v>
      </c>
    </row>
    <row r="386" spans="3:7" ht="15" thickBot="1" x14ac:dyDescent="0.35">
      <c r="C386" s="8">
        <v>43106</v>
      </c>
      <c r="D386" s="9">
        <v>0.49450231481481483</v>
      </c>
      <c r="E386" s="10" t="s">
        <v>9</v>
      </c>
      <c r="F386" s="10">
        <v>27</v>
      </c>
      <c r="G386" s="10" t="s">
        <v>10</v>
      </c>
    </row>
    <row r="387" spans="3:7" ht="15" thickBot="1" x14ac:dyDescent="0.35">
      <c r="C387" s="8">
        <v>43106</v>
      </c>
      <c r="D387" s="9">
        <v>0.49465277777777777</v>
      </c>
      <c r="E387" s="10" t="s">
        <v>9</v>
      </c>
      <c r="F387" s="10">
        <v>19</v>
      </c>
      <c r="G387" s="10" t="s">
        <v>10</v>
      </c>
    </row>
    <row r="388" spans="3:7" ht="15" thickBot="1" x14ac:dyDescent="0.35">
      <c r="C388" s="8">
        <v>43106</v>
      </c>
      <c r="D388" s="9">
        <v>0.4959027777777778</v>
      </c>
      <c r="E388" s="10" t="s">
        <v>9</v>
      </c>
      <c r="F388" s="10">
        <v>13</v>
      </c>
      <c r="G388" s="10" t="s">
        <v>11</v>
      </c>
    </row>
    <row r="389" spans="3:7" ht="15" thickBot="1" x14ac:dyDescent="0.35">
      <c r="C389" s="8">
        <v>43106</v>
      </c>
      <c r="D389" s="9">
        <v>0.49655092592592592</v>
      </c>
      <c r="E389" s="10" t="s">
        <v>9</v>
      </c>
      <c r="F389" s="10">
        <v>20</v>
      </c>
      <c r="G389" s="10" t="s">
        <v>10</v>
      </c>
    </row>
    <row r="390" spans="3:7" ht="15" thickBot="1" x14ac:dyDescent="0.35">
      <c r="C390" s="8">
        <v>43106</v>
      </c>
      <c r="D390" s="9">
        <v>0.49958333333333332</v>
      </c>
      <c r="E390" s="10" t="s">
        <v>9</v>
      </c>
      <c r="F390" s="10">
        <v>19</v>
      </c>
      <c r="G390" s="10" t="s">
        <v>10</v>
      </c>
    </row>
    <row r="391" spans="3:7" ht="15" thickBot="1" x14ac:dyDescent="0.35">
      <c r="C391" s="8">
        <v>43106</v>
      </c>
      <c r="D391" s="9">
        <v>0.50097222222222226</v>
      </c>
      <c r="E391" s="10" t="s">
        <v>9</v>
      </c>
      <c r="F391" s="10">
        <v>13</v>
      </c>
      <c r="G391" s="10" t="s">
        <v>11</v>
      </c>
    </row>
    <row r="392" spans="3:7" ht="15" thickBot="1" x14ac:dyDescent="0.35">
      <c r="C392" s="8">
        <v>43106</v>
      </c>
      <c r="D392" s="9">
        <v>0.50756944444444441</v>
      </c>
      <c r="E392" s="10" t="s">
        <v>9</v>
      </c>
      <c r="F392" s="10">
        <v>11</v>
      </c>
      <c r="G392" s="10" t="s">
        <v>11</v>
      </c>
    </row>
    <row r="393" spans="3:7" ht="15" thickBot="1" x14ac:dyDescent="0.35">
      <c r="C393" s="8">
        <v>43106</v>
      </c>
      <c r="D393" s="9">
        <v>0.50828703703703704</v>
      </c>
      <c r="E393" s="10" t="s">
        <v>9</v>
      </c>
      <c r="F393" s="10">
        <v>10</v>
      </c>
      <c r="G393" s="10" t="s">
        <v>11</v>
      </c>
    </row>
    <row r="394" spans="3:7" ht="15" thickBot="1" x14ac:dyDescent="0.35">
      <c r="C394" s="8">
        <v>43106</v>
      </c>
      <c r="D394" s="9">
        <v>0.50900462962962967</v>
      </c>
      <c r="E394" s="10" t="s">
        <v>9</v>
      </c>
      <c r="F394" s="10">
        <v>20</v>
      </c>
      <c r="G394" s="10" t="s">
        <v>10</v>
      </c>
    </row>
    <row r="395" spans="3:7" ht="15" thickBot="1" x14ac:dyDescent="0.35">
      <c r="C395" s="8">
        <v>43106</v>
      </c>
      <c r="D395" s="9">
        <v>0.51346064814814818</v>
      </c>
      <c r="E395" s="10" t="s">
        <v>9</v>
      </c>
      <c r="F395" s="10">
        <v>24</v>
      </c>
      <c r="G395" s="10" t="s">
        <v>10</v>
      </c>
    </row>
    <row r="396" spans="3:7" ht="15" thickBot="1" x14ac:dyDescent="0.35">
      <c r="C396" s="8">
        <v>43106</v>
      </c>
      <c r="D396" s="9">
        <v>0.51581018518518518</v>
      </c>
      <c r="E396" s="10" t="s">
        <v>9</v>
      </c>
      <c r="F396" s="10">
        <v>10</v>
      </c>
      <c r="G396" s="10" t="s">
        <v>10</v>
      </c>
    </row>
    <row r="397" spans="3:7" ht="15" thickBot="1" x14ac:dyDescent="0.35">
      <c r="C397" s="8">
        <v>43106</v>
      </c>
      <c r="D397" s="9">
        <v>0.51599537037037035</v>
      </c>
      <c r="E397" s="10" t="s">
        <v>9</v>
      </c>
      <c r="F397" s="10">
        <v>11</v>
      </c>
      <c r="G397" s="10" t="s">
        <v>11</v>
      </c>
    </row>
    <row r="398" spans="3:7" ht="15" thickBot="1" x14ac:dyDescent="0.35">
      <c r="C398" s="8">
        <v>43106</v>
      </c>
      <c r="D398" s="9">
        <v>0.51605324074074077</v>
      </c>
      <c r="E398" s="10" t="s">
        <v>9</v>
      </c>
      <c r="F398" s="10">
        <v>17</v>
      </c>
      <c r="G398" s="10" t="s">
        <v>10</v>
      </c>
    </row>
    <row r="399" spans="3:7" ht="15" thickBot="1" x14ac:dyDescent="0.35">
      <c r="C399" s="8">
        <v>43106</v>
      </c>
      <c r="D399" s="9">
        <v>0.52047453703703705</v>
      </c>
      <c r="E399" s="10" t="s">
        <v>9</v>
      </c>
      <c r="F399" s="10">
        <v>11</v>
      </c>
      <c r="G399" s="10" t="s">
        <v>11</v>
      </c>
    </row>
    <row r="400" spans="3:7" ht="15" thickBot="1" x14ac:dyDescent="0.35">
      <c r="C400" s="8">
        <v>43106</v>
      </c>
      <c r="D400" s="9">
        <v>0.52276620370370364</v>
      </c>
      <c r="E400" s="10" t="s">
        <v>9</v>
      </c>
      <c r="F400" s="10">
        <v>11</v>
      </c>
      <c r="G400" s="10" t="s">
        <v>11</v>
      </c>
    </row>
    <row r="401" spans="3:7" ht="15" thickBot="1" x14ac:dyDescent="0.35">
      <c r="C401" s="8">
        <v>43106</v>
      </c>
      <c r="D401" s="9">
        <v>0.52517361111111105</v>
      </c>
      <c r="E401" s="10" t="s">
        <v>9</v>
      </c>
      <c r="F401" s="10">
        <v>25</v>
      </c>
      <c r="G401" s="10" t="s">
        <v>10</v>
      </c>
    </row>
    <row r="402" spans="3:7" ht="15" thickBot="1" x14ac:dyDescent="0.35">
      <c r="C402" s="8">
        <v>43106</v>
      </c>
      <c r="D402" s="9">
        <v>0.52714120370370365</v>
      </c>
      <c r="E402" s="10" t="s">
        <v>9</v>
      </c>
      <c r="F402" s="10">
        <v>16</v>
      </c>
      <c r="G402" s="10" t="s">
        <v>11</v>
      </c>
    </row>
    <row r="403" spans="3:7" ht="15" thickBot="1" x14ac:dyDescent="0.35">
      <c r="C403" s="8">
        <v>43106</v>
      </c>
      <c r="D403" s="9">
        <v>0.52841435185185182</v>
      </c>
      <c r="E403" s="10" t="s">
        <v>9</v>
      </c>
      <c r="F403" s="10">
        <v>13</v>
      </c>
      <c r="G403" s="10" t="s">
        <v>11</v>
      </c>
    </row>
    <row r="404" spans="3:7" ht="15" thickBot="1" x14ac:dyDescent="0.35">
      <c r="C404" s="8">
        <v>43106</v>
      </c>
      <c r="D404" s="9">
        <v>0.5284375</v>
      </c>
      <c r="E404" s="10" t="s">
        <v>9</v>
      </c>
      <c r="F404" s="10">
        <v>12</v>
      </c>
      <c r="G404" s="10" t="s">
        <v>11</v>
      </c>
    </row>
    <row r="405" spans="3:7" ht="15" thickBot="1" x14ac:dyDescent="0.35">
      <c r="C405" s="8">
        <v>43106</v>
      </c>
      <c r="D405" s="9">
        <v>0.52846064814814808</v>
      </c>
      <c r="E405" s="10" t="s">
        <v>9</v>
      </c>
      <c r="F405" s="10">
        <v>11</v>
      </c>
      <c r="G405" s="10" t="s">
        <v>11</v>
      </c>
    </row>
    <row r="406" spans="3:7" ht="15" thickBot="1" x14ac:dyDescent="0.35">
      <c r="C406" s="8">
        <v>43106</v>
      </c>
      <c r="D406" s="9">
        <v>0.52914351851851849</v>
      </c>
      <c r="E406" s="10" t="s">
        <v>9</v>
      </c>
      <c r="F406" s="10">
        <v>22</v>
      </c>
      <c r="G406" s="10" t="s">
        <v>10</v>
      </c>
    </row>
    <row r="407" spans="3:7" ht="15" thickBot="1" x14ac:dyDescent="0.35">
      <c r="C407" s="8">
        <v>43106</v>
      </c>
      <c r="D407" s="9">
        <v>0.52931712962962962</v>
      </c>
      <c r="E407" s="10" t="s">
        <v>9</v>
      </c>
      <c r="F407" s="10">
        <v>16</v>
      </c>
      <c r="G407" s="10" t="s">
        <v>11</v>
      </c>
    </row>
    <row r="408" spans="3:7" ht="15" thickBot="1" x14ac:dyDescent="0.35">
      <c r="C408" s="8">
        <v>43106</v>
      </c>
      <c r="D408" s="9">
        <v>0.53128472222222223</v>
      </c>
      <c r="E408" s="10" t="s">
        <v>9</v>
      </c>
      <c r="F408" s="10">
        <v>11</v>
      </c>
      <c r="G408" s="10" t="s">
        <v>11</v>
      </c>
    </row>
    <row r="409" spans="3:7" ht="15" thickBot="1" x14ac:dyDescent="0.35">
      <c r="C409" s="8">
        <v>43106</v>
      </c>
      <c r="D409" s="9">
        <v>0.53184027777777776</v>
      </c>
      <c r="E409" s="10" t="s">
        <v>9</v>
      </c>
      <c r="F409" s="10">
        <v>11</v>
      </c>
      <c r="G409" s="10" t="s">
        <v>10</v>
      </c>
    </row>
    <row r="410" spans="3:7" ht="15" thickBot="1" x14ac:dyDescent="0.35">
      <c r="C410" s="8">
        <v>43106</v>
      </c>
      <c r="D410" s="9">
        <v>0.53214120370370377</v>
      </c>
      <c r="E410" s="10" t="s">
        <v>9</v>
      </c>
      <c r="F410" s="10">
        <v>10</v>
      </c>
      <c r="G410" s="10" t="s">
        <v>11</v>
      </c>
    </row>
    <row r="411" spans="3:7" ht="15" thickBot="1" x14ac:dyDescent="0.35">
      <c r="C411" s="8">
        <v>43106</v>
      </c>
      <c r="D411" s="9">
        <v>0.53281250000000002</v>
      </c>
      <c r="E411" s="10" t="s">
        <v>9</v>
      </c>
      <c r="F411" s="10">
        <v>10</v>
      </c>
      <c r="G411" s="10" t="s">
        <v>11</v>
      </c>
    </row>
    <row r="412" spans="3:7" ht="15" thickBot="1" x14ac:dyDescent="0.35">
      <c r="C412" s="8">
        <v>43106</v>
      </c>
      <c r="D412" s="9">
        <v>0.53298611111111105</v>
      </c>
      <c r="E412" s="10" t="s">
        <v>9</v>
      </c>
      <c r="F412" s="10">
        <v>31</v>
      </c>
      <c r="G412" s="10" t="s">
        <v>10</v>
      </c>
    </row>
    <row r="413" spans="3:7" ht="15" thickBot="1" x14ac:dyDescent="0.35">
      <c r="C413" s="8">
        <v>43106</v>
      </c>
      <c r="D413" s="9">
        <v>0.53473379629629625</v>
      </c>
      <c r="E413" s="10" t="s">
        <v>9</v>
      </c>
      <c r="F413" s="10">
        <v>15</v>
      </c>
      <c r="G413" s="10" t="s">
        <v>11</v>
      </c>
    </row>
    <row r="414" spans="3:7" ht="15" thickBot="1" x14ac:dyDescent="0.35">
      <c r="C414" s="8">
        <v>43106</v>
      </c>
      <c r="D414" s="9">
        <v>0.53511574074074075</v>
      </c>
      <c r="E414" s="10" t="s">
        <v>9</v>
      </c>
      <c r="F414" s="10">
        <v>15</v>
      </c>
      <c r="G414" s="10" t="s">
        <v>11</v>
      </c>
    </row>
    <row r="415" spans="3:7" ht="15" thickBot="1" x14ac:dyDescent="0.35">
      <c r="C415" s="8">
        <v>43106</v>
      </c>
      <c r="D415" s="9">
        <v>0.53530092592592593</v>
      </c>
      <c r="E415" s="10" t="s">
        <v>9</v>
      </c>
      <c r="F415" s="10">
        <v>14</v>
      </c>
      <c r="G415" s="10" t="s">
        <v>10</v>
      </c>
    </row>
    <row r="416" spans="3:7" ht="15" thickBot="1" x14ac:dyDescent="0.35">
      <c r="C416" s="8">
        <v>43106</v>
      </c>
      <c r="D416" s="9">
        <v>0.53579861111111116</v>
      </c>
      <c r="E416" s="10" t="s">
        <v>9</v>
      </c>
      <c r="F416" s="10">
        <v>10</v>
      </c>
      <c r="G416" s="10" t="s">
        <v>11</v>
      </c>
    </row>
    <row r="417" spans="3:7" ht="15" thickBot="1" x14ac:dyDescent="0.35">
      <c r="C417" s="8">
        <v>43106</v>
      </c>
      <c r="D417" s="9">
        <v>0.53592592592592592</v>
      </c>
      <c r="E417" s="10" t="s">
        <v>9</v>
      </c>
      <c r="F417" s="10">
        <v>10</v>
      </c>
      <c r="G417" s="10" t="s">
        <v>10</v>
      </c>
    </row>
    <row r="418" spans="3:7" ht="15" thickBot="1" x14ac:dyDescent="0.35">
      <c r="C418" s="8">
        <v>43106</v>
      </c>
      <c r="D418" s="9">
        <v>0.53925925925925922</v>
      </c>
      <c r="E418" s="10" t="s">
        <v>9</v>
      </c>
      <c r="F418" s="10">
        <v>15</v>
      </c>
      <c r="G418" s="10" t="s">
        <v>11</v>
      </c>
    </row>
    <row r="419" spans="3:7" ht="15" thickBot="1" x14ac:dyDescent="0.35">
      <c r="C419" s="8">
        <v>43106</v>
      </c>
      <c r="D419" s="9">
        <v>0.54094907407407411</v>
      </c>
      <c r="E419" s="10" t="s">
        <v>9</v>
      </c>
      <c r="F419" s="10">
        <v>16</v>
      </c>
      <c r="G419" s="10" t="s">
        <v>11</v>
      </c>
    </row>
    <row r="420" spans="3:7" ht="15" thickBot="1" x14ac:dyDescent="0.35">
      <c r="C420" s="8">
        <v>43106</v>
      </c>
      <c r="D420" s="9">
        <v>0.54383101851851856</v>
      </c>
      <c r="E420" s="10" t="s">
        <v>9</v>
      </c>
      <c r="F420" s="10">
        <v>24</v>
      </c>
      <c r="G420" s="10" t="s">
        <v>10</v>
      </c>
    </row>
    <row r="421" spans="3:7" ht="15" thickBot="1" x14ac:dyDescent="0.35">
      <c r="C421" s="8">
        <v>43106</v>
      </c>
      <c r="D421" s="9">
        <v>0.54596064814814815</v>
      </c>
      <c r="E421" s="10" t="s">
        <v>9</v>
      </c>
      <c r="F421" s="10">
        <v>25</v>
      </c>
      <c r="G421" s="10" t="s">
        <v>10</v>
      </c>
    </row>
    <row r="422" spans="3:7" ht="15" thickBot="1" x14ac:dyDescent="0.35">
      <c r="C422" s="8">
        <v>43106</v>
      </c>
      <c r="D422" s="9">
        <v>0.54609953703703706</v>
      </c>
      <c r="E422" s="10" t="s">
        <v>9</v>
      </c>
      <c r="F422" s="10">
        <v>27</v>
      </c>
      <c r="G422" s="10" t="s">
        <v>10</v>
      </c>
    </row>
    <row r="423" spans="3:7" ht="15" thickBot="1" x14ac:dyDescent="0.35">
      <c r="C423" s="8">
        <v>43106</v>
      </c>
      <c r="D423" s="9">
        <v>0.54886574074074079</v>
      </c>
      <c r="E423" s="10" t="s">
        <v>9</v>
      </c>
      <c r="F423" s="10">
        <v>17</v>
      </c>
      <c r="G423" s="10" t="s">
        <v>11</v>
      </c>
    </row>
    <row r="424" spans="3:7" ht="15" thickBot="1" x14ac:dyDescent="0.35">
      <c r="C424" s="8">
        <v>43106</v>
      </c>
      <c r="D424" s="9">
        <v>0.54983796296296295</v>
      </c>
      <c r="E424" s="10" t="s">
        <v>9</v>
      </c>
      <c r="F424" s="10">
        <v>11</v>
      </c>
      <c r="G424" s="10" t="s">
        <v>10</v>
      </c>
    </row>
    <row r="425" spans="3:7" ht="15" thickBot="1" x14ac:dyDescent="0.35">
      <c r="C425" s="8">
        <v>43106</v>
      </c>
      <c r="D425" s="9">
        <v>0.5502083333333333</v>
      </c>
      <c r="E425" s="10" t="s">
        <v>9</v>
      </c>
      <c r="F425" s="10">
        <v>15</v>
      </c>
      <c r="G425" s="10" t="s">
        <v>11</v>
      </c>
    </row>
    <row r="426" spans="3:7" ht="15" thickBot="1" x14ac:dyDescent="0.35">
      <c r="C426" s="8">
        <v>43106</v>
      </c>
      <c r="D426" s="9">
        <v>0.55813657407407413</v>
      </c>
      <c r="E426" s="10" t="s">
        <v>9</v>
      </c>
      <c r="F426" s="10">
        <v>10</v>
      </c>
      <c r="G426" s="10" t="s">
        <v>10</v>
      </c>
    </row>
    <row r="427" spans="3:7" ht="15" thickBot="1" x14ac:dyDescent="0.35">
      <c r="C427" s="8">
        <v>43106</v>
      </c>
      <c r="D427" s="9">
        <v>0.55836805555555558</v>
      </c>
      <c r="E427" s="10" t="s">
        <v>9</v>
      </c>
      <c r="F427" s="10">
        <v>11</v>
      </c>
      <c r="G427" s="10" t="s">
        <v>11</v>
      </c>
    </row>
    <row r="428" spans="3:7" ht="15" thickBot="1" x14ac:dyDescent="0.35">
      <c r="C428" s="8">
        <v>43106</v>
      </c>
      <c r="D428" s="9">
        <v>0.56059027777777781</v>
      </c>
      <c r="E428" s="10" t="s">
        <v>9</v>
      </c>
      <c r="F428" s="10">
        <v>14</v>
      </c>
      <c r="G428" s="10" t="s">
        <v>11</v>
      </c>
    </row>
    <row r="429" spans="3:7" ht="15" thickBot="1" x14ac:dyDescent="0.35">
      <c r="C429" s="8">
        <v>43106</v>
      </c>
      <c r="D429" s="9">
        <v>0.56274305555555559</v>
      </c>
      <c r="E429" s="10" t="s">
        <v>9</v>
      </c>
      <c r="F429" s="10">
        <v>11</v>
      </c>
      <c r="G429" s="10" t="s">
        <v>10</v>
      </c>
    </row>
    <row r="430" spans="3:7" ht="15" thickBot="1" x14ac:dyDescent="0.35">
      <c r="C430" s="8">
        <v>43106</v>
      </c>
      <c r="D430" s="9">
        <v>0.56305555555555553</v>
      </c>
      <c r="E430" s="10" t="s">
        <v>9</v>
      </c>
      <c r="F430" s="10">
        <v>16</v>
      </c>
      <c r="G430" s="10" t="s">
        <v>11</v>
      </c>
    </row>
    <row r="431" spans="3:7" ht="15" thickBot="1" x14ac:dyDescent="0.35">
      <c r="C431" s="8">
        <v>43106</v>
      </c>
      <c r="D431" s="9">
        <v>0.56929398148148147</v>
      </c>
      <c r="E431" s="10" t="s">
        <v>9</v>
      </c>
      <c r="F431" s="10">
        <v>11</v>
      </c>
      <c r="G431" s="10" t="s">
        <v>11</v>
      </c>
    </row>
    <row r="432" spans="3:7" ht="15" thickBot="1" x14ac:dyDescent="0.35">
      <c r="C432" s="8">
        <v>43106</v>
      </c>
      <c r="D432" s="9">
        <v>0.57064814814814813</v>
      </c>
      <c r="E432" s="10" t="s">
        <v>9</v>
      </c>
      <c r="F432" s="10">
        <v>10</v>
      </c>
      <c r="G432" s="10" t="s">
        <v>11</v>
      </c>
    </row>
    <row r="433" spans="3:7" ht="15" thickBot="1" x14ac:dyDescent="0.35">
      <c r="C433" s="8">
        <v>43106</v>
      </c>
      <c r="D433" s="9">
        <v>0.57655092592592594</v>
      </c>
      <c r="E433" s="10" t="s">
        <v>9</v>
      </c>
      <c r="F433" s="10">
        <v>27</v>
      </c>
      <c r="G433" s="10" t="s">
        <v>10</v>
      </c>
    </row>
    <row r="434" spans="3:7" ht="15" thickBot="1" x14ac:dyDescent="0.35">
      <c r="C434" s="8">
        <v>43106</v>
      </c>
      <c r="D434" s="9">
        <v>0.58288194444444441</v>
      </c>
      <c r="E434" s="10" t="s">
        <v>9</v>
      </c>
      <c r="F434" s="10">
        <v>18</v>
      </c>
      <c r="G434" s="10" t="s">
        <v>10</v>
      </c>
    </row>
    <row r="435" spans="3:7" ht="15" thickBot="1" x14ac:dyDescent="0.35">
      <c r="C435" s="8">
        <v>43106</v>
      </c>
      <c r="D435" s="9">
        <v>0.59339120370370368</v>
      </c>
      <c r="E435" s="10" t="s">
        <v>9</v>
      </c>
      <c r="F435" s="10">
        <v>23</v>
      </c>
      <c r="G435" s="10" t="s">
        <v>10</v>
      </c>
    </row>
    <row r="436" spans="3:7" ht="15" thickBot="1" x14ac:dyDescent="0.35">
      <c r="C436" s="8">
        <v>43106</v>
      </c>
      <c r="D436" s="9">
        <v>0.59734953703703708</v>
      </c>
      <c r="E436" s="10" t="s">
        <v>9</v>
      </c>
      <c r="F436" s="10">
        <v>18</v>
      </c>
      <c r="G436" s="10" t="s">
        <v>10</v>
      </c>
    </row>
    <row r="437" spans="3:7" ht="15" thickBot="1" x14ac:dyDescent="0.35">
      <c r="C437" s="8">
        <v>43106</v>
      </c>
      <c r="D437" s="9">
        <v>0.60164351851851849</v>
      </c>
      <c r="E437" s="10" t="s">
        <v>9</v>
      </c>
      <c r="F437" s="10">
        <v>22</v>
      </c>
      <c r="G437" s="10" t="s">
        <v>10</v>
      </c>
    </row>
    <row r="438" spans="3:7" ht="15" thickBot="1" x14ac:dyDescent="0.35">
      <c r="C438" s="8">
        <v>43106</v>
      </c>
      <c r="D438" s="9">
        <v>0.61962962962962964</v>
      </c>
      <c r="E438" s="10" t="s">
        <v>9</v>
      </c>
      <c r="F438" s="10">
        <v>15</v>
      </c>
      <c r="G438" s="10" t="s">
        <v>11</v>
      </c>
    </row>
    <row r="439" spans="3:7" ht="15" thickBot="1" x14ac:dyDescent="0.35">
      <c r="C439" s="8">
        <v>43106</v>
      </c>
      <c r="D439" s="9">
        <v>0.62013888888888891</v>
      </c>
      <c r="E439" s="10" t="s">
        <v>9</v>
      </c>
      <c r="F439" s="10">
        <v>14</v>
      </c>
      <c r="G439" s="10" t="s">
        <v>11</v>
      </c>
    </row>
    <row r="440" spans="3:7" ht="15" thickBot="1" x14ac:dyDescent="0.35">
      <c r="C440" s="8">
        <v>43106</v>
      </c>
      <c r="D440" s="9">
        <v>0.62197916666666664</v>
      </c>
      <c r="E440" s="10" t="s">
        <v>9</v>
      </c>
      <c r="F440" s="10">
        <v>27</v>
      </c>
      <c r="G440" s="10" t="s">
        <v>10</v>
      </c>
    </row>
    <row r="441" spans="3:7" ht="15" thickBot="1" x14ac:dyDescent="0.35">
      <c r="C441" s="8">
        <v>43106</v>
      </c>
      <c r="D441" s="9">
        <v>0.62460648148148146</v>
      </c>
      <c r="E441" s="10" t="s">
        <v>9</v>
      </c>
      <c r="F441" s="10">
        <v>11</v>
      </c>
      <c r="G441" s="10" t="s">
        <v>11</v>
      </c>
    </row>
    <row r="442" spans="3:7" ht="15" thickBot="1" x14ac:dyDescent="0.35">
      <c r="C442" s="8">
        <v>43106</v>
      </c>
      <c r="D442" s="9">
        <v>0.62723379629629628</v>
      </c>
      <c r="E442" s="10" t="s">
        <v>9</v>
      </c>
      <c r="F442" s="10">
        <v>19</v>
      </c>
      <c r="G442" s="10" t="s">
        <v>10</v>
      </c>
    </row>
    <row r="443" spans="3:7" ht="15" thickBot="1" x14ac:dyDescent="0.35">
      <c r="C443" s="8">
        <v>43106</v>
      </c>
      <c r="D443" s="9">
        <v>0.63179398148148147</v>
      </c>
      <c r="E443" s="10" t="s">
        <v>9</v>
      </c>
      <c r="F443" s="10">
        <v>10</v>
      </c>
      <c r="G443" s="10" t="s">
        <v>11</v>
      </c>
    </row>
    <row r="444" spans="3:7" ht="15" thickBot="1" x14ac:dyDescent="0.35">
      <c r="C444" s="8">
        <v>43106</v>
      </c>
      <c r="D444" s="9">
        <v>0.63398148148148148</v>
      </c>
      <c r="E444" s="10" t="s">
        <v>9</v>
      </c>
      <c r="F444" s="10">
        <v>18</v>
      </c>
      <c r="G444" s="10" t="s">
        <v>10</v>
      </c>
    </row>
    <row r="445" spans="3:7" ht="15" thickBot="1" x14ac:dyDescent="0.35">
      <c r="C445" s="8">
        <v>43106</v>
      </c>
      <c r="D445" s="9">
        <v>0.63429398148148153</v>
      </c>
      <c r="E445" s="10" t="s">
        <v>9</v>
      </c>
      <c r="F445" s="10">
        <v>19</v>
      </c>
      <c r="G445" s="10" t="s">
        <v>10</v>
      </c>
    </row>
    <row r="446" spans="3:7" ht="15" thickBot="1" x14ac:dyDescent="0.35">
      <c r="C446" s="8">
        <v>43106</v>
      </c>
      <c r="D446" s="9">
        <v>0.64064814814814819</v>
      </c>
      <c r="E446" s="10" t="s">
        <v>9</v>
      </c>
      <c r="F446" s="10">
        <v>11</v>
      </c>
      <c r="G446" s="10" t="s">
        <v>11</v>
      </c>
    </row>
    <row r="447" spans="3:7" ht="15" thickBot="1" x14ac:dyDescent="0.35">
      <c r="C447" s="8">
        <v>43106</v>
      </c>
      <c r="D447" s="9">
        <v>0.64988425925925919</v>
      </c>
      <c r="E447" s="10" t="s">
        <v>9</v>
      </c>
      <c r="F447" s="10">
        <v>17</v>
      </c>
      <c r="G447" s="10" t="s">
        <v>11</v>
      </c>
    </row>
    <row r="448" spans="3:7" ht="15" thickBot="1" x14ac:dyDescent="0.35">
      <c r="C448" s="8">
        <v>43106</v>
      </c>
      <c r="D448" s="9">
        <v>0.65050925925925929</v>
      </c>
      <c r="E448" s="10" t="s">
        <v>9</v>
      </c>
      <c r="F448" s="10">
        <v>19</v>
      </c>
      <c r="G448" s="10" t="s">
        <v>10</v>
      </c>
    </row>
    <row r="449" spans="3:7" ht="15" thickBot="1" x14ac:dyDescent="0.35">
      <c r="C449" s="8">
        <v>43106</v>
      </c>
      <c r="D449" s="9">
        <v>0.65226851851851853</v>
      </c>
      <c r="E449" s="10" t="s">
        <v>9</v>
      </c>
      <c r="F449" s="10">
        <v>12</v>
      </c>
      <c r="G449" s="10" t="s">
        <v>11</v>
      </c>
    </row>
    <row r="450" spans="3:7" ht="15" thickBot="1" x14ac:dyDescent="0.35">
      <c r="C450" s="8">
        <v>43106</v>
      </c>
      <c r="D450" s="9">
        <v>0.65482638888888889</v>
      </c>
      <c r="E450" s="10" t="s">
        <v>9</v>
      </c>
      <c r="F450" s="10">
        <v>12</v>
      </c>
      <c r="G450" s="10" t="s">
        <v>10</v>
      </c>
    </row>
    <row r="451" spans="3:7" ht="15" thickBot="1" x14ac:dyDescent="0.35">
      <c r="C451" s="8">
        <v>43106</v>
      </c>
      <c r="D451" s="9">
        <v>0.65613425925925928</v>
      </c>
      <c r="E451" s="10" t="s">
        <v>9</v>
      </c>
      <c r="F451" s="10">
        <v>12</v>
      </c>
      <c r="G451" s="10" t="s">
        <v>11</v>
      </c>
    </row>
    <row r="452" spans="3:7" ht="15" thickBot="1" x14ac:dyDescent="0.35">
      <c r="C452" s="8">
        <v>43106</v>
      </c>
      <c r="D452" s="9">
        <v>0.65736111111111117</v>
      </c>
      <c r="E452" s="10" t="s">
        <v>9</v>
      </c>
      <c r="F452" s="10">
        <v>19</v>
      </c>
      <c r="G452" s="10" t="s">
        <v>10</v>
      </c>
    </row>
    <row r="453" spans="3:7" ht="15" thickBot="1" x14ac:dyDescent="0.35">
      <c r="C453" s="8">
        <v>43106</v>
      </c>
      <c r="D453" s="9">
        <v>0.65812499999999996</v>
      </c>
      <c r="E453" s="10" t="s">
        <v>9</v>
      </c>
      <c r="F453" s="10">
        <v>18</v>
      </c>
      <c r="G453" s="10" t="s">
        <v>11</v>
      </c>
    </row>
    <row r="454" spans="3:7" ht="15" thickBot="1" x14ac:dyDescent="0.35">
      <c r="C454" s="8">
        <v>43106</v>
      </c>
      <c r="D454" s="9">
        <v>0.66013888888888894</v>
      </c>
      <c r="E454" s="10" t="s">
        <v>9</v>
      </c>
      <c r="F454" s="10">
        <v>28</v>
      </c>
      <c r="G454" s="10" t="s">
        <v>10</v>
      </c>
    </row>
    <row r="455" spans="3:7" ht="15" thickBot="1" x14ac:dyDescent="0.35">
      <c r="C455" s="8">
        <v>43106</v>
      </c>
      <c r="D455" s="9">
        <v>0.66353009259259255</v>
      </c>
      <c r="E455" s="10" t="s">
        <v>9</v>
      </c>
      <c r="F455" s="10">
        <v>34</v>
      </c>
      <c r="G455" s="10" t="s">
        <v>10</v>
      </c>
    </row>
    <row r="456" spans="3:7" ht="15" thickBot="1" x14ac:dyDescent="0.35">
      <c r="C456" s="8">
        <v>43106</v>
      </c>
      <c r="D456" s="9">
        <v>0.66526620370370371</v>
      </c>
      <c r="E456" s="10" t="s">
        <v>9</v>
      </c>
      <c r="F456" s="10">
        <v>17</v>
      </c>
      <c r="G456" s="10" t="s">
        <v>10</v>
      </c>
    </row>
    <row r="457" spans="3:7" ht="15" thickBot="1" x14ac:dyDescent="0.35">
      <c r="C457" s="8">
        <v>43106</v>
      </c>
      <c r="D457" s="9">
        <v>0.66851851851851851</v>
      </c>
      <c r="E457" s="10" t="s">
        <v>9</v>
      </c>
      <c r="F457" s="10">
        <v>10</v>
      </c>
      <c r="G457" s="10" t="s">
        <v>11</v>
      </c>
    </row>
    <row r="458" spans="3:7" ht="15" thickBot="1" x14ac:dyDescent="0.35">
      <c r="C458" s="8">
        <v>43106</v>
      </c>
      <c r="D458" s="9">
        <v>0.66965277777777776</v>
      </c>
      <c r="E458" s="10" t="s">
        <v>9</v>
      </c>
      <c r="F458" s="10">
        <v>16</v>
      </c>
      <c r="G458" s="10" t="s">
        <v>11</v>
      </c>
    </row>
    <row r="459" spans="3:7" ht="15" thickBot="1" x14ac:dyDescent="0.35">
      <c r="C459" s="8">
        <v>43106</v>
      </c>
      <c r="D459" s="9">
        <v>0.66978009259259252</v>
      </c>
      <c r="E459" s="10" t="s">
        <v>9</v>
      </c>
      <c r="F459" s="10">
        <v>24</v>
      </c>
      <c r="G459" s="10" t="s">
        <v>10</v>
      </c>
    </row>
    <row r="460" spans="3:7" ht="15" thickBot="1" x14ac:dyDescent="0.35">
      <c r="C460" s="8">
        <v>43106</v>
      </c>
      <c r="D460" s="9">
        <v>0.67156249999999995</v>
      </c>
      <c r="E460" s="10" t="s">
        <v>9</v>
      </c>
      <c r="F460" s="10">
        <v>22</v>
      </c>
      <c r="G460" s="10" t="s">
        <v>10</v>
      </c>
    </row>
    <row r="461" spans="3:7" ht="15" thickBot="1" x14ac:dyDescent="0.35">
      <c r="C461" s="8">
        <v>43106</v>
      </c>
      <c r="D461" s="9">
        <v>0.6724768518518518</v>
      </c>
      <c r="E461" s="10" t="s">
        <v>9</v>
      </c>
      <c r="F461" s="10">
        <v>10</v>
      </c>
      <c r="G461" s="10" t="s">
        <v>10</v>
      </c>
    </row>
    <row r="462" spans="3:7" ht="15" thickBot="1" x14ac:dyDescent="0.35">
      <c r="C462" s="8">
        <v>43106</v>
      </c>
      <c r="D462" s="9">
        <v>0.67282407407407396</v>
      </c>
      <c r="E462" s="10" t="s">
        <v>9</v>
      </c>
      <c r="F462" s="10">
        <v>16</v>
      </c>
      <c r="G462" s="10" t="s">
        <v>11</v>
      </c>
    </row>
    <row r="463" spans="3:7" ht="15" thickBot="1" x14ac:dyDescent="0.35">
      <c r="C463" s="8">
        <v>43106</v>
      </c>
      <c r="D463" s="9">
        <v>0.67677083333333332</v>
      </c>
      <c r="E463" s="10" t="s">
        <v>9</v>
      </c>
      <c r="F463" s="10">
        <v>17</v>
      </c>
      <c r="G463" s="10" t="s">
        <v>11</v>
      </c>
    </row>
    <row r="464" spans="3:7" ht="15" thickBot="1" x14ac:dyDescent="0.35">
      <c r="C464" s="8">
        <v>43106</v>
      </c>
      <c r="D464" s="9">
        <v>0.67861111111111105</v>
      </c>
      <c r="E464" s="10" t="s">
        <v>9</v>
      </c>
      <c r="F464" s="10">
        <v>13</v>
      </c>
      <c r="G464" s="10" t="s">
        <v>11</v>
      </c>
    </row>
    <row r="465" spans="3:7" ht="15" thickBot="1" x14ac:dyDescent="0.35">
      <c r="C465" s="8">
        <v>43106</v>
      </c>
      <c r="D465" s="9">
        <v>0.68649305555555562</v>
      </c>
      <c r="E465" s="10" t="s">
        <v>9</v>
      </c>
      <c r="F465" s="10">
        <v>10</v>
      </c>
      <c r="G465" s="10" t="s">
        <v>11</v>
      </c>
    </row>
    <row r="466" spans="3:7" ht="15" thickBot="1" x14ac:dyDescent="0.35">
      <c r="C466" s="8">
        <v>43106</v>
      </c>
      <c r="D466" s="9">
        <v>0.68696759259259255</v>
      </c>
      <c r="E466" s="10" t="s">
        <v>9</v>
      </c>
      <c r="F466" s="10">
        <v>18</v>
      </c>
      <c r="G466" s="10" t="s">
        <v>10</v>
      </c>
    </row>
    <row r="467" spans="3:7" ht="15" thickBot="1" x14ac:dyDescent="0.35">
      <c r="C467" s="8">
        <v>43106</v>
      </c>
      <c r="D467" s="9">
        <v>0.68868055555555552</v>
      </c>
      <c r="E467" s="10" t="s">
        <v>9</v>
      </c>
      <c r="F467" s="10">
        <v>11</v>
      </c>
      <c r="G467" s="10" t="s">
        <v>10</v>
      </c>
    </row>
    <row r="468" spans="3:7" ht="15" thickBot="1" x14ac:dyDescent="0.35">
      <c r="C468" s="8">
        <v>43106</v>
      </c>
      <c r="D468" s="9">
        <v>0.69186342592592587</v>
      </c>
      <c r="E468" s="10" t="s">
        <v>9</v>
      </c>
      <c r="F468" s="10">
        <v>23</v>
      </c>
      <c r="G468" s="10" t="s">
        <v>10</v>
      </c>
    </row>
    <row r="469" spans="3:7" ht="15" thickBot="1" x14ac:dyDescent="0.35">
      <c r="C469" s="8">
        <v>43106</v>
      </c>
      <c r="D469" s="9">
        <v>0.69229166666666664</v>
      </c>
      <c r="E469" s="10" t="s">
        <v>9</v>
      </c>
      <c r="F469" s="10">
        <v>11</v>
      </c>
      <c r="G469" s="10" t="s">
        <v>11</v>
      </c>
    </row>
    <row r="470" spans="3:7" ht="15" thickBot="1" x14ac:dyDescent="0.35">
      <c r="C470" s="8">
        <v>43106</v>
      </c>
      <c r="D470" s="9">
        <v>0.69481481481481477</v>
      </c>
      <c r="E470" s="10" t="s">
        <v>9</v>
      </c>
      <c r="F470" s="10">
        <v>11</v>
      </c>
      <c r="G470" s="10" t="s">
        <v>11</v>
      </c>
    </row>
    <row r="471" spans="3:7" ht="15" thickBot="1" x14ac:dyDescent="0.35">
      <c r="C471" s="8">
        <v>43106</v>
      </c>
      <c r="D471" s="9">
        <v>0.70681712962962961</v>
      </c>
      <c r="E471" s="10" t="s">
        <v>9</v>
      </c>
      <c r="F471" s="10">
        <v>10</v>
      </c>
      <c r="G471" s="10" t="s">
        <v>10</v>
      </c>
    </row>
    <row r="472" spans="3:7" ht="15" thickBot="1" x14ac:dyDescent="0.35">
      <c r="C472" s="8">
        <v>43106</v>
      </c>
      <c r="D472" s="9">
        <v>0.70805555555555555</v>
      </c>
      <c r="E472" s="10" t="s">
        <v>9</v>
      </c>
      <c r="F472" s="10">
        <v>11</v>
      </c>
      <c r="G472" s="10" t="s">
        <v>11</v>
      </c>
    </row>
    <row r="473" spans="3:7" ht="15" thickBot="1" x14ac:dyDescent="0.35">
      <c r="C473" s="8">
        <v>43106</v>
      </c>
      <c r="D473" s="9">
        <v>0.72715277777777787</v>
      </c>
      <c r="E473" s="10" t="s">
        <v>9</v>
      </c>
      <c r="F473" s="10">
        <v>18</v>
      </c>
      <c r="G473" s="10" t="s">
        <v>10</v>
      </c>
    </row>
    <row r="474" spans="3:7" ht="15" thickBot="1" x14ac:dyDescent="0.35">
      <c r="C474" s="8">
        <v>43106</v>
      </c>
      <c r="D474" s="9">
        <v>0.73126157407407411</v>
      </c>
      <c r="E474" s="10" t="s">
        <v>9</v>
      </c>
      <c r="F474" s="10">
        <v>14</v>
      </c>
      <c r="G474" s="10" t="s">
        <v>11</v>
      </c>
    </row>
    <row r="475" spans="3:7" ht="15" thickBot="1" x14ac:dyDescent="0.35">
      <c r="C475" s="8">
        <v>43106</v>
      </c>
      <c r="D475" s="9">
        <v>0.73613425925925924</v>
      </c>
      <c r="E475" s="10" t="s">
        <v>9</v>
      </c>
      <c r="F475" s="10">
        <v>11</v>
      </c>
      <c r="G475" s="10" t="s">
        <v>11</v>
      </c>
    </row>
    <row r="476" spans="3:7" ht="15" thickBot="1" x14ac:dyDescent="0.35">
      <c r="C476" s="8">
        <v>43106</v>
      </c>
      <c r="D476" s="9">
        <v>0.73622685185185188</v>
      </c>
      <c r="E476" s="10" t="s">
        <v>9</v>
      </c>
      <c r="F476" s="10">
        <v>10</v>
      </c>
      <c r="G476" s="10" t="s">
        <v>11</v>
      </c>
    </row>
    <row r="477" spans="3:7" ht="15" thickBot="1" x14ac:dyDescent="0.35">
      <c r="C477" s="8">
        <v>43106</v>
      </c>
      <c r="D477" s="9">
        <v>0.73980324074074078</v>
      </c>
      <c r="E477" s="10" t="s">
        <v>9</v>
      </c>
      <c r="F477" s="10">
        <v>9</v>
      </c>
      <c r="G477" s="10" t="s">
        <v>11</v>
      </c>
    </row>
    <row r="478" spans="3:7" ht="15" thickBot="1" x14ac:dyDescent="0.35">
      <c r="C478" s="8">
        <v>43106</v>
      </c>
      <c r="D478" s="9">
        <v>0.73982638888888896</v>
      </c>
      <c r="E478" s="10" t="s">
        <v>9</v>
      </c>
      <c r="F478" s="10">
        <v>11</v>
      </c>
      <c r="G478" s="10" t="s">
        <v>11</v>
      </c>
    </row>
    <row r="479" spans="3:7" ht="15" thickBot="1" x14ac:dyDescent="0.35">
      <c r="C479" s="8">
        <v>43106</v>
      </c>
      <c r="D479" s="9">
        <v>0.76240740740740742</v>
      </c>
      <c r="E479" s="10" t="s">
        <v>9</v>
      </c>
      <c r="F479" s="10">
        <v>11</v>
      </c>
      <c r="G479" s="10" t="s">
        <v>10</v>
      </c>
    </row>
    <row r="480" spans="3:7" ht="15" thickBot="1" x14ac:dyDescent="0.35">
      <c r="C480" s="8">
        <v>43106</v>
      </c>
      <c r="D480" s="9">
        <v>0.7677314814814814</v>
      </c>
      <c r="E480" s="10" t="s">
        <v>9</v>
      </c>
      <c r="F480" s="10">
        <v>11</v>
      </c>
      <c r="G480" s="10" t="s">
        <v>11</v>
      </c>
    </row>
    <row r="481" spans="3:7" ht="15" thickBot="1" x14ac:dyDescent="0.35">
      <c r="C481" s="8">
        <v>43106</v>
      </c>
      <c r="D481" s="9">
        <v>0.78885416666666675</v>
      </c>
      <c r="E481" s="10" t="s">
        <v>9</v>
      </c>
      <c r="F481" s="10">
        <v>11</v>
      </c>
      <c r="G481" s="10" t="s">
        <v>10</v>
      </c>
    </row>
    <row r="482" spans="3:7" ht="15" thickBot="1" x14ac:dyDescent="0.35">
      <c r="C482" s="8">
        <v>43106</v>
      </c>
      <c r="D482" s="9">
        <v>0.79193287037037041</v>
      </c>
      <c r="E482" s="10" t="s">
        <v>9</v>
      </c>
      <c r="F482" s="10">
        <v>10</v>
      </c>
      <c r="G482" s="10" t="s">
        <v>10</v>
      </c>
    </row>
    <row r="483" spans="3:7" ht="15" thickBot="1" x14ac:dyDescent="0.35">
      <c r="C483" s="8">
        <v>43106</v>
      </c>
      <c r="D483" s="9">
        <v>0.80061342592592588</v>
      </c>
      <c r="E483" s="10" t="s">
        <v>9</v>
      </c>
      <c r="F483" s="10">
        <v>16</v>
      </c>
      <c r="G483" s="10" t="s">
        <v>10</v>
      </c>
    </row>
    <row r="484" spans="3:7" ht="15" thickBot="1" x14ac:dyDescent="0.35">
      <c r="C484" s="8">
        <v>43106</v>
      </c>
      <c r="D484" s="9">
        <v>0.82105324074074071</v>
      </c>
      <c r="E484" s="10" t="s">
        <v>9</v>
      </c>
      <c r="F484" s="10">
        <v>28</v>
      </c>
      <c r="G484" s="10" t="s">
        <v>10</v>
      </c>
    </row>
    <row r="485" spans="3:7" ht="15" thickBot="1" x14ac:dyDescent="0.35">
      <c r="C485" s="8">
        <v>43106</v>
      </c>
      <c r="D485" s="9">
        <v>0.83612268518518518</v>
      </c>
      <c r="E485" s="10" t="s">
        <v>9</v>
      </c>
      <c r="F485" s="10">
        <v>23</v>
      </c>
      <c r="G485" s="10" t="s">
        <v>10</v>
      </c>
    </row>
    <row r="486" spans="3:7" ht="15" thickBot="1" x14ac:dyDescent="0.35">
      <c r="C486" s="8">
        <v>43106</v>
      </c>
      <c r="D486" s="9">
        <v>0.8494328703703703</v>
      </c>
      <c r="E486" s="10" t="s">
        <v>9</v>
      </c>
      <c r="F486" s="10">
        <v>15</v>
      </c>
      <c r="G486" s="10" t="s">
        <v>11</v>
      </c>
    </row>
    <row r="487" spans="3:7" ht="15" thickBot="1" x14ac:dyDescent="0.35">
      <c r="C487" s="8">
        <v>43106</v>
      </c>
      <c r="D487" s="9">
        <v>0.85518518518518516</v>
      </c>
      <c r="E487" s="10" t="s">
        <v>9</v>
      </c>
      <c r="F487" s="10">
        <v>28</v>
      </c>
      <c r="G487" s="10" t="s">
        <v>10</v>
      </c>
    </row>
    <row r="488" spans="3:7" ht="15" thickBot="1" x14ac:dyDescent="0.35">
      <c r="C488" s="8">
        <v>43106</v>
      </c>
      <c r="D488" s="9">
        <v>0.85575231481481484</v>
      </c>
      <c r="E488" s="10" t="s">
        <v>9</v>
      </c>
      <c r="F488" s="10">
        <v>14</v>
      </c>
      <c r="G488" s="10" t="s">
        <v>11</v>
      </c>
    </row>
    <row r="489" spans="3:7" ht="15" thickBot="1" x14ac:dyDescent="0.35">
      <c r="C489" s="8">
        <v>43106</v>
      </c>
      <c r="D489" s="9">
        <v>0.85685185185185186</v>
      </c>
      <c r="E489" s="10" t="s">
        <v>9</v>
      </c>
      <c r="F489" s="10">
        <v>41</v>
      </c>
      <c r="G489" s="10" t="s">
        <v>10</v>
      </c>
    </row>
    <row r="490" spans="3:7" ht="15" thickBot="1" x14ac:dyDescent="0.35">
      <c r="C490" s="8">
        <v>43106</v>
      </c>
      <c r="D490" s="9">
        <v>0.859375</v>
      </c>
      <c r="E490" s="10" t="s">
        <v>9</v>
      </c>
      <c r="F490" s="10">
        <v>21</v>
      </c>
      <c r="G490" s="10" t="s">
        <v>10</v>
      </c>
    </row>
    <row r="491" spans="3:7" ht="15" thickBot="1" x14ac:dyDescent="0.35">
      <c r="C491" s="8">
        <v>43106</v>
      </c>
      <c r="D491" s="9">
        <v>0.85945601851851849</v>
      </c>
      <c r="E491" s="10" t="s">
        <v>9</v>
      </c>
      <c r="F491" s="10">
        <v>13</v>
      </c>
      <c r="G491" s="10" t="s">
        <v>11</v>
      </c>
    </row>
    <row r="492" spans="3:7" ht="15" thickBot="1" x14ac:dyDescent="0.35">
      <c r="C492" s="8">
        <v>43106</v>
      </c>
      <c r="D492" s="9">
        <v>0.85960648148148155</v>
      </c>
      <c r="E492" s="10" t="s">
        <v>9</v>
      </c>
      <c r="F492" s="10">
        <v>40</v>
      </c>
      <c r="G492" s="10" t="s">
        <v>10</v>
      </c>
    </row>
    <row r="493" spans="3:7" ht="15" thickBot="1" x14ac:dyDescent="0.35">
      <c r="C493" s="8">
        <v>43106</v>
      </c>
      <c r="D493" s="9">
        <v>0.86077546296296292</v>
      </c>
      <c r="E493" s="10" t="s">
        <v>9</v>
      </c>
      <c r="F493" s="10">
        <v>14</v>
      </c>
      <c r="G493" s="10" t="s">
        <v>11</v>
      </c>
    </row>
    <row r="494" spans="3:7" ht="15" thickBot="1" x14ac:dyDescent="0.35">
      <c r="C494" s="8">
        <v>43106</v>
      </c>
      <c r="D494" s="9">
        <v>0.86435185185185182</v>
      </c>
      <c r="E494" s="10" t="s">
        <v>9</v>
      </c>
      <c r="F494" s="10">
        <v>11</v>
      </c>
      <c r="G494" s="10" t="s">
        <v>11</v>
      </c>
    </row>
    <row r="495" spans="3:7" ht="15" thickBot="1" x14ac:dyDescent="0.35">
      <c r="C495" s="8">
        <v>43106</v>
      </c>
      <c r="D495" s="9">
        <v>0.86831018518518521</v>
      </c>
      <c r="E495" s="10" t="s">
        <v>9</v>
      </c>
      <c r="F495" s="10">
        <v>11</v>
      </c>
      <c r="G495" s="10" t="s">
        <v>10</v>
      </c>
    </row>
    <row r="496" spans="3:7" ht="15" thickBot="1" x14ac:dyDescent="0.35">
      <c r="C496" s="8">
        <v>43106</v>
      </c>
      <c r="D496" s="9">
        <v>0.87224537037037031</v>
      </c>
      <c r="E496" s="10" t="s">
        <v>9</v>
      </c>
      <c r="F496" s="10">
        <v>11</v>
      </c>
      <c r="G496" s="10" t="s">
        <v>11</v>
      </c>
    </row>
    <row r="497" spans="3:7" ht="15" thickBot="1" x14ac:dyDescent="0.35">
      <c r="C497" s="8">
        <v>43106</v>
      </c>
      <c r="D497" s="9">
        <v>0.87291666666666667</v>
      </c>
      <c r="E497" s="10" t="s">
        <v>9</v>
      </c>
      <c r="F497" s="10">
        <v>14</v>
      </c>
      <c r="G497" s="10" t="s">
        <v>11</v>
      </c>
    </row>
    <row r="498" spans="3:7" ht="15" thickBot="1" x14ac:dyDescent="0.35">
      <c r="C498" s="8">
        <v>43106</v>
      </c>
      <c r="D498" s="9">
        <v>0.87361111111111101</v>
      </c>
      <c r="E498" s="10" t="s">
        <v>9</v>
      </c>
      <c r="F498" s="10">
        <v>16</v>
      </c>
      <c r="G498" s="10" t="s">
        <v>11</v>
      </c>
    </row>
    <row r="499" spans="3:7" ht="15" thickBot="1" x14ac:dyDescent="0.35">
      <c r="C499" s="8">
        <v>43106</v>
      </c>
      <c r="D499" s="9">
        <v>0.87569444444444444</v>
      </c>
      <c r="E499" s="10" t="s">
        <v>9</v>
      </c>
      <c r="F499" s="10">
        <v>14</v>
      </c>
      <c r="G499" s="10" t="s">
        <v>11</v>
      </c>
    </row>
    <row r="500" spans="3:7" ht="15" thickBot="1" x14ac:dyDescent="0.35">
      <c r="C500" s="8">
        <v>43106</v>
      </c>
      <c r="D500" s="9">
        <v>0.88508101851851861</v>
      </c>
      <c r="E500" s="10" t="s">
        <v>9</v>
      </c>
      <c r="F500" s="10">
        <v>13</v>
      </c>
      <c r="G500" s="10" t="s">
        <v>11</v>
      </c>
    </row>
    <row r="501" spans="3:7" ht="15" thickBot="1" x14ac:dyDescent="0.35">
      <c r="C501" s="8">
        <v>43106</v>
      </c>
      <c r="D501" s="9">
        <v>0.88714120370370375</v>
      </c>
      <c r="E501" s="10" t="s">
        <v>9</v>
      </c>
      <c r="F501" s="10">
        <v>16</v>
      </c>
      <c r="G501" s="10" t="s">
        <v>11</v>
      </c>
    </row>
    <row r="502" spans="3:7" ht="15" thickBot="1" x14ac:dyDescent="0.35">
      <c r="C502" s="8">
        <v>43106</v>
      </c>
      <c r="D502" s="9">
        <v>0.88717592592592587</v>
      </c>
      <c r="E502" s="10" t="s">
        <v>9</v>
      </c>
      <c r="F502" s="10">
        <v>23</v>
      </c>
      <c r="G502" s="10" t="s">
        <v>10</v>
      </c>
    </row>
    <row r="503" spans="3:7" ht="15" thickBot="1" x14ac:dyDescent="0.35">
      <c r="C503" s="8">
        <v>43106</v>
      </c>
      <c r="D503" s="9">
        <v>0.8872106481481481</v>
      </c>
      <c r="E503" s="10" t="s">
        <v>9</v>
      </c>
      <c r="F503" s="10">
        <v>10</v>
      </c>
      <c r="G503" s="10" t="s">
        <v>11</v>
      </c>
    </row>
    <row r="504" spans="3:7" ht="15" thickBot="1" x14ac:dyDescent="0.35">
      <c r="C504" s="8">
        <v>43106</v>
      </c>
      <c r="D504" s="9">
        <v>0.88864583333333336</v>
      </c>
      <c r="E504" s="10" t="s">
        <v>9</v>
      </c>
      <c r="F504" s="10">
        <v>15</v>
      </c>
      <c r="G504" s="10" t="s">
        <v>11</v>
      </c>
    </row>
    <row r="505" spans="3:7" ht="15" thickBot="1" x14ac:dyDescent="0.35">
      <c r="C505" s="8">
        <v>43106</v>
      </c>
      <c r="D505" s="9">
        <v>0.89276620370370363</v>
      </c>
      <c r="E505" s="10" t="s">
        <v>9</v>
      </c>
      <c r="F505" s="10">
        <v>10</v>
      </c>
      <c r="G505" s="10" t="s">
        <v>11</v>
      </c>
    </row>
    <row r="506" spans="3:7" ht="15" thickBot="1" x14ac:dyDescent="0.35">
      <c r="C506" s="8">
        <v>43106</v>
      </c>
      <c r="D506" s="9">
        <v>0.8968287037037036</v>
      </c>
      <c r="E506" s="10" t="s">
        <v>9</v>
      </c>
      <c r="F506" s="10">
        <v>12</v>
      </c>
      <c r="G506" s="10" t="s">
        <v>11</v>
      </c>
    </row>
    <row r="507" spans="3:7" ht="15" thickBot="1" x14ac:dyDescent="0.35">
      <c r="C507" s="8">
        <v>43106</v>
      </c>
      <c r="D507" s="9">
        <v>0.89749999999999996</v>
      </c>
      <c r="E507" s="10" t="s">
        <v>9</v>
      </c>
      <c r="F507" s="10">
        <v>12</v>
      </c>
      <c r="G507" s="10" t="s">
        <v>11</v>
      </c>
    </row>
    <row r="508" spans="3:7" ht="15" thickBot="1" x14ac:dyDescent="0.35">
      <c r="C508" s="8">
        <v>43106</v>
      </c>
      <c r="D508" s="9">
        <v>0.91444444444444439</v>
      </c>
      <c r="E508" s="10" t="s">
        <v>9</v>
      </c>
      <c r="F508" s="10">
        <v>24</v>
      </c>
      <c r="G508" s="10" t="s">
        <v>10</v>
      </c>
    </row>
    <row r="509" spans="3:7" ht="15" thickBot="1" x14ac:dyDescent="0.35">
      <c r="C509" s="8">
        <v>43106</v>
      </c>
      <c r="D509" s="9">
        <v>0.91796296296296298</v>
      </c>
      <c r="E509" s="10" t="s">
        <v>9</v>
      </c>
      <c r="F509" s="10">
        <v>10</v>
      </c>
      <c r="G509" s="10" t="s">
        <v>10</v>
      </c>
    </row>
    <row r="510" spans="3:7" ht="15" thickBot="1" x14ac:dyDescent="0.35">
      <c r="C510" s="8">
        <v>43106</v>
      </c>
      <c r="D510" s="9">
        <v>0.9797569444444445</v>
      </c>
      <c r="E510" s="10" t="s">
        <v>9</v>
      </c>
      <c r="F510" s="10">
        <v>17</v>
      </c>
      <c r="G510" s="10" t="s">
        <v>11</v>
      </c>
    </row>
    <row r="511" spans="3:7" ht="15" thickBot="1" x14ac:dyDescent="0.35">
      <c r="C511" s="8">
        <v>43107</v>
      </c>
      <c r="D511" s="9">
        <v>4.7881944444444442E-2</v>
      </c>
      <c r="E511" s="10" t="s">
        <v>9</v>
      </c>
      <c r="F511" s="10">
        <v>27</v>
      </c>
      <c r="G511" s="10" t="s">
        <v>10</v>
      </c>
    </row>
    <row r="512" spans="3:7" ht="15" thickBot="1" x14ac:dyDescent="0.35">
      <c r="C512" s="8">
        <v>43107</v>
      </c>
      <c r="D512" s="9">
        <v>4.9178240740740738E-2</v>
      </c>
      <c r="E512" s="10" t="s">
        <v>9</v>
      </c>
      <c r="F512" s="10">
        <v>10</v>
      </c>
      <c r="G512" s="10" t="s">
        <v>11</v>
      </c>
    </row>
    <row r="513" spans="3:7" ht="15" thickBot="1" x14ac:dyDescent="0.35">
      <c r="C513" s="8">
        <v>43107</v>
      </c>
      <c r="D513" s="9">
        <v>5.0752314814814813E-2</v>
      </c>
      <c r="E513" s="10" t="s">
        <v>9</v>
      </c>
      <c r="F513" s="10">
        <v>14</v>
      </c>
      <c r="G513" s="10" t="s">
        <v>11</v>
      </c>
    </row>
    <row r="514" spans="3:7" ht="15" thickBot="1" x14ac:dyDescent="0.35">
      <c r="C514" s="8">
        <v>43107</v>
      </c>
      <c r="D514" s="9">
        <v>7.0810185185185184E-2</v>
      </c>
      <c r="E514" s="10" t="s">
        <v>9</v>
      </c>
      <c r="F514" s="10">
        <v>16</v>
      </c>
      <c r="G514" s="10" t="s">
        <v>10</v>
      </c>
    </row>
    <row r="515" spans="3:7" ht="15" thickBot="1" x14ac:dyDescent="0.35">
      <c r="C515" s="8">
        <v>43107</v>
      </c>
      <c r="D515" s="9">
        <v>9.4247685185185184E-2</v>
      </c>
      <c r="E515" s="10" t="s">
        <v>9</v>
      </c>
      <c r="F515" s="10">
        <v>21</v>
      </c>
      <c r="G515" s="10" t="s">
        <v>10</v>
      </c>
    </row>
    <row r="516" spans="3:7" ht="15" thickBot="1" x14ac:dyDescent="0.35">
      <c r="C516" s="8">
        <v>43107</v>
      </c>
      <c r="D516" s="9">
        <v>0.26846064814814813</v>
      </c>
      <c r="E516" s="10" t="s">
        <v>9</v>
      </c>
      <c r="F516" s="10">
        <v>22</v>
      </c>
      <c r="G516" s="10" t="s">
        <v>10</v>
      </c>
    </row>
    <row r="517" spans="3:7" ht="15" thickBot="1" x14ac:dyDescent="0.35">
      <c r="C517" s="8">
        <v>43107</v>
      </c>
      <c r="D517" s="9">
        <v>0.26949074074074075</v>
      </c>
      <c r="E517" s="10" t="s">
        <v>9</v>
      </c>
      <c r="F517" s="10">
        <v>26</v>
      </c>
      <c r="G517" s="10" t="s">
        <v>10</v>
      </c>
    </row>
    <row r="518" spans="3:7" ht="15" thickBot="1" x14ac:dyDescent="0.35">
      <c r="C518" s="8">
        <v>43107</v>
      </c>
      <c r="D518" s="9">
        <v>0.27583333333333332</v>
      </c>
      <c r="E518" s="10" t="s">
        <v>9</v>
      </c>
      <c r="F518" s="10">
        <v>32</v>
      </c>
      <c r="G518" s="10" t="s">
        <v>10</v>
      </c>
    </row>
    <row r="519" spans="3:7" ht="15" thickBot="1" x14ac:dyDescent="0.35">
      <c r="C519" s="8">
        <v>43107</v>
      </c>
      <c r="D519" s="9">
        <v>0.27653935185185186</v>
      </c>
      <c r="E519" s="10" t="s">
        <v>9</v>
      </c>
      <c r="F519" s="10">
        <v>26</v>
      </c>
      <c r="G519" s="10" t="s">
        <v>10</v>
      </c>
    </row>
    <row r="520" spans="3:7" ht="15" thickBot="1" x14ac:dyDescent="0.35">
      <c r="C520" s="8">
        <v>43107</v>
      </c>
      <c r="D520" s="9">
        <v>0.27834490740740742</v>
      </c>
      <c r="E520" s="10" t="s">
        <v>9</v>
      </c>
      <c r="F520" s="10">
        <v>30</v>
      </c>
      <c r="G520" s="10" t="s">
        <v>10</v>
      </c>
    </row>
    <row r="521" spans="3:7" ht="15" thickBot="1" x14ac:dyDescent="0.35">
      <c r="C521" s="8">
        <v>43107</v>
      </c>
      <c r="D521" s="9">
        <v>0.27878472222222223</v>
      </c>
      <c r="E521" s="10" t="s">
        <v>9</v>
      </c>
      <c r="F521" s="10">
        <v>36</v>
      </c>
      <c r="G521" s="10" t="s">
        <v>10</v>
      </c>
    </row>
    <row r="522" spans="3:7" ht="15" thickBot="1" x14ac:dyDescent="0.35">
      <c r="C522" s="8">
        <v>43107</v>
      </c>
      <c r="D522" s="9">
        <v>0.27918981481481481</v>
      </c>
      <c r="E522" s="10" t="s">
        <v>9</v>
      </c>
      <c r="F522" s="10">
        <v>24</v>
      </c>
      <c r="G522" s="10" t="s">
        <v>10</v>
      </c>
    </row>
    <row r="523" spans="3:7" ht="15" thickBot="1" x14ac:dyDescent="0.35">
      <c r="C523" s="8">
        <v>43107</v>
      </c>
      <c r="D523" s="9">
        <v>0.27972222222222221</v>
      </c>
      <c r="E523" s="10" t="s">
        <v>9</v>
      </c>
      <c r="F523" s="10">
        <v>12</v>
      </c>
      <c r="G523" s="10" t="s">
        <v>11</v>
      </c>
    </row>
    <row r="524" spans="3:7" ht="15" thickBot="1" x14ac:dyDescent="0.35">
      <c r="C524" s="8">
        <v>43107</v>
      </c>
      <c r="D524" s="9">
        <v>0.28559027777777779</v>
      </c>
      <c r="E524" s="10" t="s">
        <v>9</v>
      </c>
      <c r="F524" s="10">
        <v>31</v>
      </c>
      <c r="G524" s="10" t="s">
        <v>10</v>
      </c>
    </row>
    <row r="525" spans="3:7" ht="15" thickBot="1" x14ac:dyDescent="0.35">
      <c r="C525" s="8">
        <v>43107</v>
      </c>
      <c r="D525" s="9">
        <v>0.28643518518518518</v>
      </c>
      <c r="E525" s="10" t="s">
        <v>9</v>
      </c>
      <c r="F525" s="10">
        <v>26</v>
      </c>
      <c r="G525" s="10" t="s">
        <v>10</v>
      </c>
    </row>
    <row r="526" spans="3:7" ht="15" thickBot="1" x14ac:dyDescent="0.35">
      <c r="C526" s="8">
        <v>43107</v>
      </c>
      <c r="D526" s="9">
        <v>0.28737268518518516</v>
      </c>
      <c r="E526" s="10" t="s">
        <v>9</v>
      </c>
      <c r="F526" s="10">
        <v>36</v>
      </c>
      <c r="G526" s="10" t="s">
        <v>10</v>
      </c>
    </row>
    <row r="527" spans="3:7" ht="15" thickBot="1" x14ac:dyDescent="0.35">
      <c r="C527" s="8">
        <v>43107</v>
      </c>
      <c r="D527" s="9">
        <v>0.28971064814814812</v>
      </c>
      <c r="E527" s="10" t="s">
        <v>9</v>
      </c>
      <c r="F527" s="10">
        <v>28</v>
      </c>
      <c r="G527" s="10" t="s">
        <v>10</v>
      </c>
    </row>
    <row r="528" spans="3:7" ht="15" thickBot="1" x14ac:dyDescent="0.35">
      <c r="C528" s="8">
        <v>43107</v>
      </c>
      <c r="D528" s="9">
        <v>0.28980324074074076</v>
      </c>
      <c r="E528" s="10" t="s">
        <v>9</v>
      </c>
      <c r="F528" s="10">
        <v>11</v>
      </c>
      <c r="G528" s="10" t="s">
        <v>11</v>
      </c>
    </row>
    <row r="529" spans="3:7" ht="15" thickBot="1" x14ac:dyDescent="0.35">
      <c r="C529" s="8">
        <v>43107</v>
      </c>
      <c r="D529" s="9">
        <v>0.29400462962962964</v>
      </c>
      <c r="E529" s="10" t="s">
        <v>9</v>
      </c>
      <c r="F529" s="10">
        <v>32</v>
      </c>
      <c r="G529" s="10" t="s">
        <v>10</v>
      </c>
    </row>
    <row r="530" spans="3:7" ht="15" thickBot="1" x14ac:dyDescent="0.35">
      <c r="C530" s="8">
        <v>43107</v>
      </c>
      <c r="D530" s="9">
        <v>0.29413194444444446</v>
      </c>
      <c r="E530" s="10" t="s">
        <v>9</v>
      </c>
      <c r="F530" s="10">
        <v>10</v>
      </c>
      <c r="G530" s="10" t="s">
        <v>11</v>
      </c>
    </row>
    <row r="531" spans="3:7" ht="15" thickBot="1" x14ac:dyDescent="0.35">
      <c r="C531" s="8">
        <v>43107</v>
      </c>
      <c r="D531" s="9">
        <v>0.301724537037037</v>
      </c>
      <c r="E531" s="10" t="s">
        <v>9</v>
      </c>
      <c r="F531" s="10">
        <v>11</v>
      </c>
      <c r="G531" s="10" t="s">
        <v>11</v>
      </c>
    </row>
    <row r="532" spans="3:7" ht="15" thickBot="1" x14ac:dyDescent="0.35">
      <c r="C532" s="8">
        <v>43107</v>
      </c>
      <c r="D532" s="9">
        <v>0.30193287037037037</v>
      </c>
      <c r="E532" s="10" t="s">
        <v>9</v>
      </c>
      <c r="F532" s="10">
        <v>14</v>
      </c>
      <c r="G532" s="10" t="s">
        <v>11</v>
      </c>
    </row>
    <row r="533" spans="3:7" ht="15" thickBot="1" x14ac:dyDescent="0.35">
      <c r="C533" s="8">
        <v>43107</v>
      </c>
      <c r="D533" s="9">
        <v>0.30203703703703705</v>
      </c>
      <c r="E533" s="10" t="s">
        <v>9</v>
      </c>
      <c r="F533" s="10">
        <v>13</v>
      </c>
      <c r="G533" s="10" t="s">
        <v>11</v>
      </c>
    </row>
    <row r="534" spans="3:7" ht="15" thickBot="1" x14ac:dyDescent="0.35">
      <c r="C534" s="8">
        <v>43107</v>
      </c>
      <c r="D534" s="9">
        <v>0.33991898148148153</v>
      </c>
      <c r="E534" s="10" t="s">
        <v>9</v>
      </c>
      <c r="F534" s="10">
        <v>32</v>
      </c>
      <c r="G534" s="10" t="s">
        <v>10</v>
      </c>
    </row>
    <row r="535" spans="3:7" ht="15" thickBot="1" x14ac:dyDescent="0.35">
      <c r="C535" s="8">
        <v>43107</v>
      </c>
      <c r="D535" s="9">
        <v>0.3523958333333333</v>
      </c>
      <c r="E535" s="10" t="s">
        <v>9</v>
      </c>
      <c r="F535" s="10">
        <v>21</v>
      </c>
      <c r="G535" s="10" t="s">
        <v>10</v>
      </c>
    </row>
    <row r="536" spans="3:7" ht="15" thickBot="1" x14ac:dyDescent="0.35">
      <c r="C536" s="8">
        <v>43107</v>
      </c>
      <c r="D536" s="9">
        <v>0.36847222222222226</v>
      </c>
      <c r="E536" s="10" t="s">
        <v>9</v>
      </c>
      <c r="F536" s="10">
        <v>15</v>
      </c>
      <c r="G536" s="10" t="s">
        <v>11</v>
      </c>
    </row>
    <row r="537" spans="3:7" ht="15" thickBot="1" x14ac:dyDescent="0.35">
      <c r="C537" s="8">
        <v>43107</v>
      </c>
      <c r="D537" s="9">
        <v>0.3778009259259259</v>
      </c>
      <c r="E537" s="10" t="s">
        <v>9</v>
      </c>
      <c r="F537" s="10">
        <v>30</v>
      </c>
      <c r="G537" s="10" t="s">
        <v>10</v>
      </c>
    </row>
    <row r="538" spans="3:7" ht="15" thickBot="1" x14ac:dyDescent="0.35">
      <c r="C538" s="8">
        <v>43107</v>
      </c>
      <c r="D538" s="9">
        <v>0.38430555555555551</v>
      </c>
      <c r="E538" s="10" t="s">
        <v>9</v>
      </c>
      <c r="F538" s="10">
        <v>16</v>
      </c>
      <c r="G538" s="10" t="s">
        <v>11</v>
      </c>
    </row>
    <row r="539" spans="3:7" ht="15" thickBot="1" x14ac:dyDescent="0.35">
      <c r="C539" s="8">
        <v>43107</v>
      </c>
      <c r="D539" s="9">
        <v>0.39190972222222226</v>
      </c>
      <c r="E539" s="10" t="s">
        <v>9</v>
      </c>
      <c r="F539" s="10">
        <v>18</v>
      </c>
      <c r="G539" s="10" t="s">
        <v>10</v>
      </c>
    </row>
    <row r="540" spans="3:7" ht="15" thickBot="1" x14ac:dyDescent="0.35">
      <c r="C540" s="8">
        <v>43107</v>
      </c>
      <c r="D540" s="9">
        <v>0.39640046296296294</v>
      </c>
      <c r="E540" s="10" t="s">
        <v>9</v>
      </c>
      <c r="F540" s="10">
        <v>10</v>
      </c>
      <c r="G540" s="10" t="s">
        <v>11</v>
      </c>
    </row>
    <row r="541" spans="3:7" ht="15" thickBot="1" x14ac:dyDescent="0.35">
      <c r="C541" s="8">
        <v>43107</v>
      </c>
      <c r="D541" s="9">
        <v>0.39641203703703703</v>
      </c>
      <c r="E541" s="10" t="s">
        <v>9</v>
      </c>
      <c r="F541" s="10">
        <v>11</v>
      </c>
      <c r="G541" s="10" t="s">
        <v>11</v>
      </c>
    </row>
    <row r="542" spans="3:7" ht="15" thickBot="1" x14ac:dyDescent="0.35">
      <c r="C542" s="8">
        <v>43107</v>
      </c>
      <c r="D542" s="9">
        <v>0.43884259259259256</v>
      </c>
      <c r="E542" s="10" t="s">
        <v>9</v>
      </c>
      <c r="F542" s="10">
        <v>34</v>
      </c>
      <c r="G542" s="10" t="s">
        <v>10</v>
      </c>
    </row>
    <row r="543" spans="3:7" ht="15" thickBot="1" x14ac:dyDescent="0.35">
      <c r="C543" s="8">
        <v>43107</v>
      </c>
      <c r="D543" s="9">
        <v>0.44240740740740742</v>
      </c>
      <c r="E543" s="10" t="s">
        <v>9</v>
      </c>
      <c r="F543" s="10">
        <v>26</v>
      </c>
      <c r="G543" s="10" t="s">
        <v>10</v>
      </c>
    </row>
    <row r="544" spans="3:7" ht="15" thickBot="1" x14ac:dyDescent="0.35">
      <c r="C544" s="8">
        <v>43107</v>
      </c>
      <c r="D544" s="9">
        <v>0.4425115740740741</v>
      </c>
      <c r="E544" s="10" t="s">
        <v>9</v>
      </c>
      <c r="F544" s="10">
        <v>11</v>
      </c>
      <c r="G544" s="10" t="s">
        <v>11</v>
      </c>
    </row>
    <row r="545" spans="3:7" ht="15" thickBot="1" x14ac:dyDescent="0.35">
      <c r="C545" s="8">
        <v>43107</v>
      </c>
      <c r="D545" s="9">
        <v>0.44527777777777783</v>
      </c>
      <c r="E545" s="10" t="s">
        <v>9</v>
      </c>
      <c r="F545" s="10">
        <v>14</v>
      </c>
      <c r="G545" s="10" t="s">
        <v>11</v>
      </c>
    </row>
    <row r="546" spans="3:7" ht="15" thickBot="1" x14ac:dyDescent="0.35">
      <c r="C546" s="8">
        <v>43107</v>
      </c>
      <c r="D546" s="9">
        <v>0.44642361111111112</v>
      </c>
      <c r="E546" s="10" t="s">
        <v>9</v>
      </c>
      <c r="F546" s="10">
        <v>9</v>
      </c>
      <c r="G546" s="10" t="s">
        <v>11</v>
      </c>
    </row>
    <row r="547" spans="3:7" ht="15" thickBot="1" x14ac:dyDescent="0.35">
      <c r="C547" s="8">
        <v>43107</v>
      </c>
      <c r="D547" s="9">
        <v>0.44952546296296297</v>
      </c>
      <c r="E547" s="10" t="s">
        <v>9</v>
      </c>
      <c r="F547" s="10">
        <v>20</v>
      </c>
      <c r="G547" s="10" t="s">
        <v>10</v>
      </c>
    </row>
    <row r="548" spans="3:7" ht="15" thickBot="1" x14ac:dyDescent="0.35">
      <c r="C548" s="8">
        <v>43107</v>
      </c>
      <c r="D548" s="9">
        <v>0.45915509259259263</v>
      </c>
      <c r="E548" s="10" t="s">
        <v>9</v>
      </c>
      <c r="F548" s="10">
        <v>33</v>
      </c>
      <c r="G548" s="10" t="s">
        <v>10</v>
      </c>
    </row>
    <row r="549" spans="3:7" ht="15" thickBot="1" x14ac:dyDescent="0.35">
      <c r="C549" s="8">
        <v>43107</v>
      </c>
      <c r="D549" s="9">
        <v>0.46001157407407406</v>
      </c>
      <c r="E549" s="10" t="s">
        <v>9</v>
      </c>
      <c r="F549" s="10">
        <v>22</v>
      </c>
      <c r="G549" s="10" t="s">
        <v>10</v>
      </c>
    </row>
    <row r="550" spans="3:7" ht="15" thickBot="1" x14ac:dyDescent="0.35">
      <c r="C550" s="8">
        <v>43107</v>
      </c>
      <c r="D550" s="9">
        <v>0.46009259259259255</v>
      </c>
      <c r="E550" s="10" t="s">
        <v>9</v>
      </c>
      <c r="F550" s="10">
        <v>21</v>
      </c>
      <c r="G550" s="10" t="s">
        <v>11</v>
      </c>
    </row>
    <row r="551" spans="3:7" ht="15" thickBot="1" x14ac:dyDescent="0.35">
      <c r="C551" s="8">
        <v>43107</v>
      </c>
      <c r="D551" s="9">
        <v>0.4601041666666667</v>
      </c>
      <c r="E551" s="10" t="s">
        <v>9</v>
      </c>
      <c r="F551" s="10">
        <v>10</v>
      </c>
      <c r="G551" s="10" t="s">
        <v>11</v>
      </c>
    </row>
    <row r="552" spans="3:7" ht="15" thickBot="1" x14ac:dyDescent="0.35">
      <c r="C552" s="8">
        <v>43107</v>
      </c>
      <c r="D552" s="9">
        <v>0.46032407407407411</v>
      </c>
      <c r="E552" s="10" t="s">
        <v>9</v>
      </c>
      <c r="F552" s="10">
        <v>9</v>
      </c>
      <c r="G552" s="10" t="s">
        <v>10</v>
      </c>
    </row>
    <row r="553" spans="3:7" ht="15" thickBot="1" x14ac:dyDescent="0.35">
      <c r="C553" s="8">
        <v>43107</v>
      </c>
      <c r="D553" s="9">
        <v>0.46377314814814818</v>
      </c>
      <c r="E553" s="10" t="s">
        <v>9</v>
      </c>
      <c r="F553" s="10">
        <v>12</v>
      </c>
      <c r="G553" s="10" t="s">
        <v>11</v>
      </c>
    </row>
    <row r="554" spans="3:7" ht="15" thickBot="1" x14ac:dyDescent="0.35">
      <c r="C554" s="8">
        <v>43107</v>
      </c>
      <c r="D554" s="9">
        <v>0.46396990740740746</v>
      </c>
      <c r="E554" s="10" t="s">
        <v>9</v>
      </c>
      <c r="F554" s="10">
        <v>10</v>
      </c>
      <c r="G554" s="10" t="s">
        <v>10</v>
      </c>
    </row>
    <row r="555" spans="3:7" ht="15" thickBot="1" x14ac:dyDescent="0.35">
      <c r="C555" s="8">
        <v>43107</v>
      </c>
      <c r="D555" s="9">
        <v>0.46623842592592596</v>
      </c>
      <c r="E555" s="10" t="s">
        <v>9</v>
      </c>
      <c r="F555" s="10">
        <v>18</v>
      </c>
      <c r="G555" s="10" t="s">
        <v>10</v>
      </c>
    </row>
    <row r="556" spans="3:7" ht="15" thickBot="1" x14ac:dyDescent="0.35">
      <c r="C556" s="8">
        <v>43107</v>
      </c>
      <c r="D556" s="9">
        <v>0.46696759259259263</v>
      </c>
      <c r="E556" s="10" t="s">
        <v>9</v>
      </c>
      <c r="F556" s="10">
        <v>25</v>
      </c>
      <c r="G556" s="10" t="s">
        <v>10</v>
      </c>
    </row>
    <row r="557" spans="3:7" ht="15" thickBot="1" x14ac:dyDescent="0.35">
      <c r="C557" s="8">
        <v>43107</v>
      </c>
      <c r="D557" s="9">
        <v>0.46752314814814816</v>
      </c>
      <c r="E557" s="10" t="s">
        <v>9</v>
      </c>
      <c r="F557" s="10">
        <v>19</v>
      </c>
      <c r="G557" s="10" t="s">
        <v>10</v>
      </c>
    </row>
    <row r="558" spans="3:7" ht="15" thickBot="1" x14ac:dyDescent="0.35">
      <c r="C558" s="8">
        <v>43107</v>
      </c>
      <c r="D558" s="9">
        <v>0.46773148148148147</v>
      </c>
      <c r="E558" s="10" t="s">
        <v>9</v>
      </c>
      <c r="F558" s="10">
        <v>26</v>
      </c>
      <c r="G558" s="10" t="s">
        <v>10</v>
      </c>
    </row>
    <row r="559" spans="3:7" ht="15" thickBot="1" x14ac:dyDescent="0.35">
      <c r="C559" s="8">
        <v>43107</v>
      </c>
      <c r="D559" s="9">
        <v>0.46809027777777779</v>
      </c>
      <c r="E559" s="10" t="s">
        <v>9</v>
      </c>
      <c r="F559" s="10">
        <v>10</v>
      </c>
      <c r="G559" s="10" t="s">
        <v>11</v>
      </c>
    </row>
    <row r="560" spans="3:7" ht="15" thickBot="1" x14ac:dyDescent="0.35">
      <c r="C560" s="8">
        <v>43107</v>
      </c>
      <c r="D560" s="9">
        <v>0.46998842592592593</v>
      </c>
      <c r="E560" s="10" t="s">
        <v>9</v>
      </c>
      <c r="F560" s="10">
        <v>16</v>
      </c>
      <c r="G560" s="10" t="s">
        <v>11</v>
      </c>
    </row>
    <row r="561" spans="3:7" ht="15" thickBot="1" x14ac:dyDescent="0.35">
      <c r="C561" s="8">
        <v>43107</v>
      </c>
      <c r="D561" s="9">
        <v>0.47122685185185187</v>
      </c>
      <c r="E561" s="10" t="s">
        <v>9</v>
      </c>
      <c r="F561" s="10">
        <v>10</v>
      </c>
      <c r="G561" s="10" t="s">
        <v>11</v>
      </c>
    </row>
    <row r="562" spans="3:7" ht="15" thickBot="1" x14ac:dyDescent="0.35">
      <c r="C562" s="8">
        <v>43107</v>
      </c>
      <c r="D562" s="9">
        <v>0.47395833333333331</v>
      </c>
      <c r="E562" s="10" t="s">
        <v>9</v>
      </c>
      <c r="F562" s="10">
        <v>23</v>
      </c>
      <c r="G562" s="10" t="s">
        <v>10</v>
      </c>
    </row>
    <row r="563" spans="3:7" ht="15" thickBot="1" x14ac:dyDescent="0.35">
      <c r="C563" s="8">
        <v>43107</v>
      </c>
      <c r="D563" s="9">
        <v>0.4742824074074074</v>
      </c>
      <c r="E563" s="10" t="s">
        <v>9</v>
      </c>
      <c r="F563" s="10">
        <v>12</v>
      </c>
      <c r="G563" s="10" t="s">
        <v>11</v>
      </c>
    </row>
    <row r="564" spans="3:7" ht="15" thickBot="1" x14ac:dyDescent="0.35">
      <c r="C564" s="8">
        <v>43107</v>
      </c>
      <c r="D564" s="9">
        <v>0.4761111111111111</v>
      </c>
      <c r="E564" s="10" t="s">
        <v>9</v>
      </c>
      <c r="F564" s="10">
        <v>15</v>
      </c>
      <c r="G564" s="10" t="s">
        <v>10</v>
      </c>
    </row>
    <row r="565" spans="3:7" ht="15" thickBot="1" x14ac:dyDescent="0.35">
      <c r="C565" s="8">
        <v>43107</v>
      </c>
      <c r="D565" s="9">
        <v>0.47817129629629629</v>
      </c>
      <c r="E565" s="10" t="s">
        <v>9</v>
      </c>
      <c r="F565" s="10">
        <v>28</v>
      </c>
      <c r="G565" s="10" t="s">
        <v>10</v>
      </c>
    </row>
    <row r="566" spans="3:7" ht="15" thickBot="1" x14ac:dyDescent="0.35">
      <c r="C566" s="8">
        <v>43107</v>
      </c>
      <c r="D566" s="9">
        <v>0.47835648148148152</v>
      </c>
      <c r="E566" s="10" t="s">
        <v>9</v>
      </c>
      <c r="F566" s="10">
        <v>10</v>
      </c>
      <c r="G566" s="10" t="s">
        <v>11</v>
      </c>
    </row>
    <row r="567" spans="3:7" ht="15" thickBot="1" x14ac:dyDescent="0.35">
      <c r="C567" s="8">
        <v>43107</v>
      </c>
      <c r="D567" s="9">
        <v>0.47939814814814818</v>
      </c>
      <c r="E567" s="10" t="s">
        <v>9</v>
      </c>
      <c r="F567" s="10">
        <v>25</v>
      </c>
      <c r="G567" s="10" t="s">
        <v>10</v>
      </c>
    </row>
    <row r="568" spans="3:7" ht="15" thickBot="1" x14ac:dyDescent="0.35">
      <c r="C568" s="8">
        <v>43107</v>
      </c>
      <c r="D568" s="9">
        <v>0.48054398148148153</v>
      </c>
      <c r="E568" s="10" t="s">
        <v>9</v>
      </c>
      <c r="F568" s="10">
        <v>10</v>
      </c>
      <c r="G568" s="10" t="s">
        <v>11</v>
      </c>
    </row>
    <row r="569" spans="3:7" ht="15" thickBot="1" x14ac:dyDescent="0.35">
      <c r="C569" s="8">
        <v>43107</v>
      </c>
      <c r="D569" s="9">
        <v>0.48165509259259259</v>
      </c>
      <c r="E569" s="10" t="s">
        <v>9</v>
      </c>
      <c r="F569" s="10">
        <v>21</v>
      </c>
      <c r="G569" s="10" t="s">
        <v>10</v>
      </c>
    </row>
    <row r="570" spans="3:7" ht="15" thickBot="1" x14ac:dyDescent="0.35">
      <c r="C570" s="8">
        <v>43107</v>
      </c>
      <c r="D570" s="9">
        <v>0.48409722222222223</v>
      </c>
      <c r="E570" s="10" t="s">
        <v>9</v>
      </c>
      <c r="F570" s="10">
        <v>15</v>
      </c>
      <c r="G570" s="10" t="s">
        <v>11</v>
      </c>
    </row>
    <row r="571" spans="3:7" ht="15" thickBot="1" x14ac:dyDescent="0.35">
      <c r="C571" s="8">
        <v>43107</v>
      </c>
      <c r="D571" s="9">
        <v>0.48518518518518516</v>
      </c>
      <c r="E571" s="10" t="s">
        <v>9</v>
      </c>
      <c r="F571" s="10">
        <v>30</v>
      </c>
      <c r="G571" s="10" t="s">
        <v>10</v>
      </c>
    </row>
    <row r="572" spans="3:7" ht="15" thickBot="1" x14ac:dyDescent="0.35">
      <c r="C572" s="8">
        <v>43107</v>
      </c>
      <c r="D572" s="9">
        <v>0.48600694444444442</v>
      </c>
      <c r="E572" s="10" t="s">
        <v>9</v>
      </c>
      <c r="F572" s="10">
        <v>33</v>
      </c>
      <c r="G572" s="10" t="s">
        <v>10</v>
      </c>
    </row>
    <row r="573" spans="3:7" ht="15" thickBot="1" x14ac:dyDescent="0.35">
      <c r="C573" s="8">
        <v>43107</v>
      </c>
      <c r="D573" s="9">
        <v>0.48631944444444447</v>
      </c>
      <c r="E573" s="10" t="s">
        <v>9</v>
      </c>
      <c r="F573" s="10">
        <v>15</v>
      </c>
      <c r="G573" s="10" t="s">
        <v>11</v>
      </c>
    </row>
    <row r="574" spans="3:7" ht="15" thickBot="1" x14ac:dyDescent="0.35">
      <c r="C574" s="8">
        <v>43107</v>
      </c>
      <c r="D574" s="9">
        <v>0.48644675925925923</v>
      </c>
      <c r="E574" s="10" t="s">
        <v>9</v>
      </c>
      <c r="F574" s="10">
        <v>12</v>
      </c>
      <c r="G574" s="10" t="s">
        <v>11</v>
      </c>
    </row>
    <row r="575" spans="3:7" ht="15" thickBot="1" x14ac:dyDescent="0.35">
      <c r="C575" s="8">
        <v>43107</v>
      </c>
      <c r="D575" s="9">
        <v>0.48674768518518513</v>
      </c>
      <c r="E575" s="10" t="s">
        <v>9</v>
      </c>
      <c r="F575" s="10">
        <v>10</v>
      </c>
      <c r="G575" s="10" t="s">
        <v>11</v>
      </c>
    </row>
    <row r="576" spans="3:7" ht="15" thickBot="1" x14ac:dyDescent="0.35">
      <c r="C576" s="8">
        <v>43107</v>
      </c>
      <c r="D576" s="9">
        <v>0.48704861111111114</v>
      </c>
      <c r="E576" s="10" t="s">
        <v>9</v>
      </c>
      <c r="F576" s="10">
        <v>14</v>
      </c>
      <c r="G576" s="10" t="s">
        <v>11</v>
      </c>
    </row>
    <row r="577" spans="3:7" ht="15" thickBot="1" x14ac:dyDescent="0.35">
      <c r="C577" s="8">
        <v>43107</v>
      </c>
      <c r="D577" s="9">
        <v>0.48708333333333331</v>
      </c>
      <c r="E577" s="10" t="s">
        <v>9</v>
      </c>
      <c r="F577" s="10">
        <v>12</v>
      </c>
      <c r="G577" s="10" t="s">
        <v>11</v>
      </c>
    </row>
    <row r="578" spans="3:7" ht="15" thickBot="1" x14ac:dyDescent="0.35">
      <c r="C578" s="8">
        <v>43107</v>
      </c>
      <c r="D578" s="9">
        <v>0.48728009259259258</v>
      </c>
      <c r="E578" s="10" t="s">
        <v>9</v>
      </c>
      <c r="F578" s="10">
        <v>20</v>
      </c>
      <c r="G578" s="10" t="s">
        <v>10</v>
      </c>
    </row>
    <row r="579" spans="3:7" ht="15" thickBot="1" x14ac:dyDescent="0.35">
      <c r="C579" s="8">
        <v>43107</v>
      </c>
      <c r="D579" s="9">
        <v>0.48780092592592594</v>
      </c>
      <c r="E579" s="10" t="s">
        <v>9</v>
      </c>
      <c r="F579" s="10">
        <v>16</v>
      </c>
      <c r="G579" s="10" t="s">
        <v>11</v>
      </c>
    </row>
    <row r="580" spans="3:7" ht="15" thickBot="1" x14ac:dyDescent="0.35">
      <c r="C580" s="8">
        <v>43107</v>
      </c>
      <c r="D580" s="9">
        <v>0.48811342592592594</v>
      </c>
      <c r="E580" s="10" t="s">
        <v>9</v>
      </c>
      <c r="F580" s="10">
        <v>12</v>
      </c>
      <c r="G580" s="10" t="s">
        <v>11</v>
      </c>
    </row>
    <row r="581" spans="3:7" ht="15" thickBot="1" x14ac:dyDescent="0.35">
      <c r="C581" s="8">
        <v>43107</v>
      </c>
      <c r="D581" s="9">
        <v>0.48877314814814815</v>
      </c>
      <c r="E581" s="10" t="s">
        <v>9</v>
      </c>
      <c r="F581" s="10">
        <v>20</v>
      </c>
      <c r="G581" s="10" t="s">
        <v>10</v>
      </c>
    </row>
    <row r="582" spans="3:7" ht="15" thickBot="1" x14ac:dyDescent="0.35">
      <c r="C582" s="8">
        <v>43107</v>
      </c>
      <c r="D582" s="9">
        <v>0.48972222222222223</v>
      </c>
      <c r="E582" s="10" t="s">
        <v>9</v>
      </c>
      <c r="F582" s="10">
        <v>29</v>
      </c>
      <c r="G582" s="10" t="s">
        <v>10</v>
      </c>
    </row>
    <row r="583" spans="3:7" ht="15" thickBot="1" x14ac:dyDescent="0.35">
      <c r="C583" s="8">
        <v>43107</v>
      </c>
      <c r="D583" s="9">
        <v>0.49141203703703701</v>
      </c>
      <c r="E583" s="10" t="s">
        <v>9</v>
      </c>
      <c r="F583" s="10">
        <v>24</v>
      </c>
      <c r="G583" s="10" t="s">
        <v>10</v>
      </c>
    </row>
    <row r="584" spans="3:7" ht="15" thickBot="1" x14ac:dyDescent="0.35">
      <c r="C584" s="8">
        <v>43107</v>
      </c>
      <c r="D584" s="9">
        <v>0.49172453703703706</v>
      </c>
      <c r="E584" s="10" t="s">
        <v>9</v>
      </c>
      <c r="F584" s="10">
        <v>27</v>
      </c>
      <c r="G584" s="10" t="s">
        <v>10</v>
      </c>
    </row>
    <row r="585" spans="3:7" ht="15" thickBot="1" x14ac:dyDescent="0.35">
      <c r="C585" s="8">
        <v>43107</v>
      </c>
      <c r="D585" s="9">
        <v>0.49207175925925922</v>
      </c>
      <c r="E585" s="10" t="s">
        <v>9</v>
      </c>
      <c r="F585" s="10">
        <v>13</v>
      </c>
      <c r="G585" s="10" t="s">
        <v>11</v>
      </c>
    </row>
    <row r="586" spans="3:7" ht="15" thickBot="1" x14ac:dyDescent="0.35">
      <c r="C586" s="8">
        <v>43107</v>
      </c>
      <c r="D586" s="9">
        <v>0.49353009259259256</v>
      </c>
      <c r="E586" s="10" t="s">
        <v>9</v>
      </c>
      <c r="F586" s="10">
        <v>13</v>
      </c>
      <c r="G586" s="10" t="s">
        <v>10</v>
      </c>
    </row>
    <row r="587" spans="3:7" ht="15" thickBot="1" x14ac:dyDescent="0.35">
      <c r="C587" s="8">
        <v>43107</v>
      </c>
      <c r="D587" s="9">
        <v>0.49354166666666671</v>
      </c>
      <c r="E587" s="10" t="s">
        <v>9</v>
      </c>
      <c r="F587" s="10">
        <v>19</v>
      </c>
      <c r="G587" s="10" t="s">
        <v>10</v>
      </c>
    </row>
    <row r="588" spans="3:7" ht="15" thickBot="1" x14ac:dyDescent="0.35">
      <c r="C588" s="8">
        <v>43107</v>
      </c>
      <c r="D588" s="9">
        <v>0.49359953703703702</v>
      </c>
      <c r="E588" s="10" t="s">
        <v>9</v>
      </c>
      <c r="F588" s="10">
        <v>29</v>
      </c>
      <c r="G588" s="10" t="s">
        <v>10</v>
      </c>
    </row>
    <row r="589" spans="3:7" ht="15" thickBot="1" x14ac:dyDescent="0.35">
      <c r="C589" s="8">
        <v>43107</v>
      </c>
      <c r="D589" s="9">
        <v>0.49380787037037038</v>
      </c>
      <c r="E589" s="10" t="s">
        <v>9</v>
      </c>
      <c r="F589" s="10">
        <v>36</v>
      </c>
      <c r="G589" s="10" t="s">
        <v>10</v>
      </c>
    </row>
    <row r="590" spans="3:7" ht="15" thickBot="1" x14ac:dyDescent="0.35">
      <c r="C590" s="8">
        <v>43107</v>
      </c>
      <c r="D590" s="9">
        <v>0.49412037037037032</v>
      </c>
      <c r="E590" s="10" t="s">
        <v>9</v>
      </c>
      <c r="F590" s="10">
        <v>21</v>
      </c>
      <c r="G590" s="10" t="s">
        <v>10</v>
      </c>
    </row>
    <row r="591" spans="3:7" ht="15" thickBot="1" x14ac:dyDescent="0.35">
      <c r="C591" s="8">
        <v>43107</v>
      </c>
      <c r="D591" s="9">
        <v>0.4952893518518518</v>
      </c>
      <c r="E591" s="10" t="s">
        <v>9</v>
      </c>
      <c r="F591" s="10">
        <v>30</v>
      </c>
      <c r="G591" s="10" t="s">
        <v>10</v>
      </c>
    </row>
    <row r="592" spans="3:7" ht="15" thickBot="1" x14ac:dyDescent="0.35">
      <c r="C592" s="8">
        <v>43107</v>
      </c>
      <c r="D592" s="9">
        <v>0.49563657407407408</v>
      </c>
      <c r="E592" s="10" t="s">
        <v>9</v>
      </c>
      <c r="F592" s="10">
        <v>27</v>
      </c>
      <c r="G592" s="10" t="s">
        <v>10</v>
      </c>
    </row>
    <row r="593" spans="3:7" ht="15" thickBot="1" x14ac:dyDescent="0.35">
      <c r="C593" s="8">
        <v>43107</v>
      </c>
      <c r="D593" s="9">
        <v>0.49724537037037037</v>
      </c>
      <c r="E593" s="10" t="s">
        <v>9</v>
      </c>
      <c r="F593" s="10">
        <v>15</v>
      </c>
      <c r="G593" s="10" t="s">
        <v>11</v>
      </c>
    </row>
    <row r="594" spans="3:7" ht="15" thickBot="1" x14ac:dyDescent="0.35">
      <c r="C594" s="8">
        <v>43107</v>
      </c>
      <c r="D594" s="9">
        <v>0.49755787037037041</v>
      </c>
      <c r="E594" s="10" t="s">
        <v>9</v>
      </c>
      <c r="F594" s="10">
        <v>13</v>
      </c>
      <c r="G594" s="10" t="s">
        <v>11</v>
      </c>
    </row>
    <row r="595" spans="3:7" ht="15" thickBot="1" x14ac:dyDescent="0.35">
      <c r="C595" s="8">
        <v>43107</v>
      </c>
      <c r="D595" s="9">
        <v>0.49861111111111112</v>
      </c>
      <c r="E595" s="10" t="s">
        <v>9</v>
      </c>
      <c r="F595" s="10">
        <v>18</v>
      </c>
      <c r="G595" s="10" t="s">
        <v>11</v>
      </c>
    </row>
    <row r="596" spans="3:7" ht="15" thickBot="1" x14ac:dyDescent="0.35">
      <c r="C596" s="8">
        <v>43107</v>
      </c>
      <c r="D596" s="9">
        <v>0.50065972222222221</v>
      </c>
      <c r="E596" s="10" t="s">
        <v>9</v>
      </c>
      <c r="F596" s="10">
        <v>24</v>
      </c>
      <c r="G596" s="10" t="s">
        <v>10</v>
      </c>
    </row>
    <row r="597" spans="3:7" ht="15" thickBot="1" x14ac:dyDescent="0.35">
      <c r="C597" s="8">
        <v>43107</v>
      </c>
      <c r="D597" s="9">
        <v>0.50112268518518521</v>
      </c>
      <c r="E597" s="10" t="s">
        <v>9</v>
      </c>
      <c r="F597" s="10">
        <v>26</v>
      </c>
      <c r="G597" s="10" t="s">
        <v>10</v>
      </c>
    </row>
    <row r="598" spans="3:7" ht="15" thickBot="1" x14ac:dyDescent="0.35">
      <c r="C598" s="8">
        <v>43107</v>
      </c>
      <c r="D598" s="9">
        <v>0.50255787037037036</v>
      </c>
      <c r="E598" s="10" t="s">
        <v>9</v>
      </c>
      <c r="F598" s="10">
        <v>10</v>
      </c>
      <c r="G598" s="10" t="s">
        <v>10</v>
      </c>
    </row>
    <row r="599" spans="3:7" ht="15" thickBot="1" x14ac:dyDescent="0.35">
      <c r="C599" s="8">
        <v>43107</v>
      </c>
      <c r="D599" s="9">
        <v>0.5041782407407408</v>
      </c>
      <c r="E599" s="10" t="s">
        <v>9</v>
      </c>
      <c r="F599" s="10">
        <v>29</v>
      </c>
      <c r="G599" s="10" t="s">
        <v>10</v>
      </c>
    </row>
    <row r="600" spans="3:7" ht="15" thickBot="1" x14ac:dyDescent="0.35">
      <c r="C600" s="8">
        <v>43107</v>
      </c>
      <c r="D600" s="9">
        <v>0.50934027777777779</v>
      </c>
      <c r="E600" s="10" t="s">
        <v>9</v>
      </c>
      <c r="F600" s="10">
        <v>12</v>
      </c>
      <c r="G600" s="10" t="s">
        <v>11</v>
      </c>
    </row>
    <row r="601" spans="3:7" ht="15" thickBot="1" x14ac:dyDescent="0.35">
      <c r="C601" s="8">
        <v>43107</v>
      </c>
      <c r="D601" s="9">
        <v>0.50974537037037038</v>
      </c>
      <c r="E601" s="10" t="s">
        <v>9</v>
      </c>
      <c r="F601" s="10">
        <v>16</v>
      </c>
      <c r="G601" s="10" t="s">
        <v>11</v>
      </c>
    </row>
    <row r="602" spans="3:7" ht="15" thickBot="1" x14ac:dyDescent="0.35">
      <c r="C602" s="8">
        <v>43107</v>
      </c>
      <c r="D602" s="9">
        <v>0.5098611111111111</v>
      </c>
      <c r="E602" s="10" t="s">
        <v>9</v>
      </c>
      <c r="F602" s="10">
        <v>22</v>
      </c>
      <c r="G602" s="10" t="s">
        <v>10</v>
      </c>
    </row>
    <row r="603" spans="3:7" ht="15" thickBot="1" x14ac:dyDescent="0.35">
      <c r="C603" s="8">
        <v>43107</v>
      </c>
      <c r="D603" s="9">
        <v>0.51196759259259261</v>
      </c>
      <c r="E603" s="10" t="s">
        <v>9</v>
      </c>
      <c r="F603" s="10">
        <v>16</v>
      </c>
      <c r="G603" s="10" t="s">
        <v>10</v>
      </c>
    </row>
    <row r="604" spans="3:7" ht="15" thickBot="1" x14ac:dyDescent="0.35">
      <c r="C604" s="8">
        <v>43107</v>
      </c>
      <c r="D604" s="9">
        <v>0.51333333333333331</v>
      </c>
      <c r="E604" s="10" t="s">
        <v>9</v>
      </c>
      <c r="F604" s="10">
        <v>26</v>
      </c>
      <c r="G604" s="10" t="s">
        <v>10</v>
      </c>
    </row>
    <row r="605" spans="3:7" ht="15" thickBot="1" x14ac:dyDescent="0.35">
      <c r="C605" s="8">
        <v>43107</v>
      </c>
      <c r="D605" s="9">
        <v>0.51346064814814818</v>
      </c>
      <c r="E605" s="10" t="s">
        <v>9</v>
      </c>
      <c r="F605" s="10">
        <v>11</v>
      </c>
      <c r="G605" s="10" t="s">
        <v>10</v>
      </c>
    </row>
    <row r="606" spans="3:7" ht="15" thickBot="1" x14ac:dyDescent="0.35">
      <c r="C606" s="8">
        <v>43107</v>
      </c>
      <c r="D606" s="9">
        <v>0.51391203703703703</v>
      </c>
      <c r="E606" s="10" t="s">
        <v>9</v>
      </c>
      <c r="F606" s="10">
        <v>10</v>
      </c>
      <c r="G606" s="10" t="s">
        <v>11</v>
      </c>
    </row>
    <row r="607" spans="3:7" ht="15" thickBot="1" x14ac:dyDescent="0.35">
      <c r="C607" s="8">
        <v>43107</v>
      </c>
      <c r="D607" s="9">
        <v>0.51459490740740743</v>
      </c>
      <c r="E607" s="10" t="s">
        <v>9</v>
      </c>
      <c r="F607" s="10">
        <v>15</v>
      </c>
      <c r="G607" s="10" t="s">
        <v>11</v>
      </c>
    </row>
    <row r="608" spans="3:7" ht="15" thickBot="1" x14ac:dyDescent="0.35">
      <c r="C608" s="8">
        <v>43107</v>
      </c>
      <c r="D608" s="9">
        <v>0.51505787037037043</v>
      </c>
      <c r="E608" s="10" t="s">
        <v>9</v>
      </c>
      <c r="F608" s="10">
        <v>19</v>
      </c>
      <c r="G608" s="10" t="s">
        <v>10</v>
      </c>
    </row>
    <row r="609" spans="3:7" ht="15" thickBot="1" x14ac:dyDescent="0.35">
      <c r="C609" s="8">
        <v>43107</v>
      </c>
      <c r="D609" s="9">
        <v>0.51659722222222226</v>
      </c>
      <c r="E609" s="10" t="s">
        <v>9</v>
      </c>
      <c r="F609" s="10">
        <v>23</v>
      </c>
      <c r="G609" s="10" t="s">
        <v>10</v>
      </c>
    </row>
    <row r="610" spans="3:7" ht="15" thickBot="1" x14ac:dyDescent="0.35">
      <c r="C610" s="8">
        <v>43107</v>
      </c>
      <c r="D610" s="9">
        <v>0.5180555555555556</v>
      </c>
      <c r="E610" s="10" t="s">
        <v>9</v>
      </c>
      <c r="F610" s="10">
        <v>11</v>
      </c>
      <c r="G610" s="10" t="s">
        <v>11</v>
      </c>
    </row>
    <row r="611" spans="3:7" ht="15" thickBot="1" x14ac:dyDescent="0.35">
      <c r="C611" s="8">
        <v>43107</v>
      </c>
      <c r="D611" s="9">
        <v>0.51937500000000003</v>
      </c>
      <c r="E611" s="10" t="s">
        <v>9</v>
      </c>
      <c r="F611" s="10">
        <v>13</v>
      </c>
      <c r="G611" s="10" t="s">
        <v>11</v>
      </c>
    </row>
    <row r="612" spans="3:7" ht="15" thickBot="1" x14ac:dyDescent="0.35">
      <c r="C612" s="8">
        <v>43107</v>
      </c>
      <c r="D612" s="9">
        <v>0.51971064814814816</v>
      </c>
      <c r="E612" s="10" t="s">
        <v>9</v>
      </c>
      <c r="F612" s="10">
        <v>12</v>
      </c>
      <c r="G612" s="10" t="s">
        <v>11</v>
      </c>
    </row>
    <row r="613" spans="3:7" ht="15" thickBot="1" x14ac:dyDescent="0.35">
      <c r="C613" s="8">
        <v>43107</v>
      </c>
      <c r="D613" s="9">
        <v>0.52166666666666661</v>
      </c>
      <c r="E613" s="10" t="s">
        <v>9</v>
      </c>
      <c r="F613" s="10">
        <v>10</v>
      </c>
      <c r="G613" s="10" t="s">
        <v>11</v>
      </c>
    </row>
    <row r="614" spans="3:7" ht="15" thickBot="1" x14ac:dyDescent="0.35">
      <c r="C614" s="8">
        <v>43107</v>
      </c>
      <c r="D614" s="9">
        <v>0.52314814814814814</v>
      </c>
      <c r="E614" s="10" t="s">
        <v>9</v>
      </c>
      <c r="F614" s="10">
        <v>24</v>
      </c>
      <c r="G614" s="10" t="s">
        <v>10</v>
      </c>
    </row>
    <row r="615" spans="3:7" ht="15" thickBot="1" x14ac:dyDescent="0.35">
      <c r="C615" s="8">
        <v>43107</v>
      </c>
      <c r="D615" s="9">
        <v>0.52479166666666666</v>
      </c>
      <c r="E615" s="10" t="s">
        <v>9</v>
      </c>
      <c r="F615" s="10">
        <v>11</v>
      </c>
      <c r="G615" s="10" t="s">
        <v>11</v>
      </c>
    </row>
    <row r="616" spans="3:7" ht="15" thickBot="1" x14ac:dyDescent="0.35">
      <c r="C616" s="8">
        <v>43107</v>
      </c>
      <c r="D616" s="9">
        <v>0.52510416666666659</v>
      </c>
      <c r="E616" s="10" t="s">
        <v>9</v>
      </c>
      <c r="F616" s="10">
        <v>10</v>
      </c>
      <c r="G616" s="10" t="s">
        <v>11</v>
      </c>
    </row>
    <row r="617" spans="3:7" ht="15" thickBot="1" x14ac:dyDescent="0.35">
      <c r="C617" s="8">
        <v>43107</v>
      </c>
      <c r="D617" s="9">
        <v>0.52784722222222225</v>
      </c>
      <c r="E617" s="10" t="s">
        <v>9</v>
      </c>
      <c r="F617" s="10">
        <v>23</v>
      </c>
      <c r="G617" s="10" t="s">
        <v>10</v>
      </c>
    </row>
    <row r="618" spans="3:7" ht="15" thickBot="1" x14ac:dyDescent="0.35">
      <c r="C618" s="8">
        <v>43107</v>
      </c>
      <c r="D618" s="9">
        <v>0.53031249999999996</v>
      </c>
      <c r="E618" s="10" t="s">
        <v>9</v>
      </c>
      <c r="F618" s="10">
        <v>14</v>
      </c>
      <c r="G618" s="10" t="s">
        <v>11</v>
      </c>
    </row>
    <row r="619" spans="3:7" ht="15" thickBot="1" x14ac:dyDescent="0.35">
      <c r="C619" s="8">
        <v>43107</v>
      </c>
      <c r="D619" s="9">
        <v>0.53256944444444443</v>
      </c>
      <c r="E619" s="10" t="s">
        <v>9</v>
      </c>
      <c r="F619" s="10">
        <v>25</v>
      </c>
      <c r="G619" s="10" t="s">
        <v>10</v>
      </c>
    </row>
    <row r="620" spans="3:7" ht="15" thickBot="1" x14ac:dyDescent="0.35">
      <c r="C620" s="8">
        <v>43107</v>
      </c>
      <c r="D620" s="9">
        <v>0.53314814814814815</v>
      </c>
      <c r="E620" s="10" t="s">
        <v>9</v>
      </c>
      <c r="F620" s="10">
        <v>10</v>
      </c>
      <c r="G620" s="10" t="s">
        <v>11</v>
      </c>
    </row>
    <row r="621" spans="3:7" ht="15" thickBot="1" x14ac:dyDescent="0.35">
      <c r="C621" s="8">
        <v>43107</v>
      </c>
      <c r="D621" s="9">
        <v>0.53528935185185189</v>
      </c>
      <c r="E621" s="10" t="s">
        <v>9</v>
      </c>
      <c r="F621" s="10">
        <v>10</v>
      </c>
      <c r="G621" s="10" t="s">
        <v>11</v>
      </c>
    </row>
    <row r="622" spans="3:7" ht="15" thickBot="1" x14ac:dyDescent="0.35">
      <c r="C622" s="8">
        <v>43107</v>
      </c>
      <c r="D622" s="9">
        <v>0.53980324074074071</v>
      </c>
      <c r="E622" s="10" t="s">
        <v>9</v>
      </c>
      <c r="F622" s="10">
        <v>38</v>
      </c>
      <c r="G622" s="10" t="s">
        <v>10</v>
      </c>
    </row>
    <row r="623" spans="3:7" ht="15" thickBot="1" x14ac:dyDescent="0.35">
      <c r="C623" s="8">
        <v>43107</v>
      </c>
      <c r="D623" s="9">
        <v>0.53990740740740739</v>
      </c>
      <c r="E623" s="10" t="s">
        <v>9</v>
      </c>
      <c r="F623" s="10">
        <v>11</v>
      </c>
      <c r="G623" s="10" t="s">
        <v>11</v>
      </c>
    </row>
    <row r="624" spans="3:7" ht="15" thickBot="1" x14ac:dyDescent="0.35">
      <c r="C624" s="8">
        <v>43107</v>
      </c>
      <c r="D624" s="9">
        <v>0.53996527777777781</v>
      </c>
      <c r="E624" s="10" t="s">
        <v>9</v>
      </c>
      <c r="F624" s="10">
        <v>10</v>
      </c>
      <c r="G624" s="10" t="s">
        <v>11</v>
      </c>
    </row>
    <row r="625" spans="3:7" ht="15" thickBot="1" x14ac:dyDescent="0.35">
      <c r="C625" s="8">
        <v>43107</v>
      </c>
      <c r="D625" s="9">
        <v>0.54006944444444438</v>
      </c>
      <c r="E625" s="10" t="s">
        <v>9</v>
      </c>
      <c r="F625" s="10">
        <v>10</v>
      </c>
      <c r="G625" s="10" t="s">
        <v>10</v>
      </c>
    </row>
    <row r="626" spans="3:7" ht="15" thickBot="1" x14ac:dyDescent="0.35">
      <c r="C626" s="8">
        <v>43107</v>
      </c>
      <c r="D626" s="9">
        <v>0.54008101851851853</v>
      </c>
      <c r="E626" s="10" t="s">
        <v>9</v>
      </c>
      <c r="F626" s="10">
        <v>10</v>
      </c>
      <c r="G626" s="10" t="s">
        <v>10</v>
      </c>
    </row>
    <row r="627" spans="3:7" ht="15" thickBot="1" x14ac:dyDescent="0.35">
      <c r="C627" s="8">
        <v>43107</v>
      </c>
      <c r="D627" s="9">
        <v>0.54009259259259257</v>
      </c>
      <c r="E627" s="10" t="s">
        <v>9</v>
      </c>
      <c r="F627" s="10">
        <v>10</v>
      </c>
      <c r="G627" s="10" t="s">
        <v>10</v>
      </c>
    </row>
    <row r="628" spans="3:7" ht="15" thickBot="1" x14ac:dyDescent="0.35">
      <c r="C628" s="8">
        <v>43107</v>
      </c>
      <c r="D628" s="9">
        <v>0.54010416666666672</v>
      </c>
      <c r="E628" s="10" t="s">
        <v>9</v>
      </c>
      <c r="F628" s="10">
        <v>23</v>
      </c>
      <c r="G628" s="10" t="s">
        <v>10</v>
      </c>
    </row>
    <row r="629" spans="3:7" ht="15" thickBot="1" x14ac:dyDescent="0.35">
      <c r="C629" s="8">
        <v>43107</v>
      </c>
      <c r="D629" s="9">
        <v>0.54015046296296299</v>
      </c>
      <c r="E629" s="10" t="s">
        <v>9</v>
      </c>
      <c r="F629" s="10">
        <v>24</v>
      </c>
      <c r="G629" s="10" t="s">
        <v>10</v>
      </c>
    </row>
    <row r="630" spans="3:7" ht="15" thickBot="1" x14ac:dyDescent="0.35">
      <c r="C630" s="8">
        <v>43107</v>
      </c>
      <c r="D630" s="9">
        <v>0.54185185185185192</v>
      </c>
      <c r="E630" s="10" t="s">
        <v>9</v>
      </c>
      <c r="F630" s="10">
        <v>10</v>
      </c>
      <c r="G630" s="10" t="s">
        <v>10</v>
      </c>
    </row>
    <row r="631" spans="3:7" ht="15" thickBot="1" x14ac:dyDescent="0.35">
      <c r="C631" s="8">
        <v>43107</v>
      </c>
      <c r="D631" s="9">
        <v>0.54333333333333333</v>
      </c>
      <c r="E631" s="10" t="s">
        <v>9</v>
      </c>
      <c r="F631" s="10">
        <v>12</v>
      </c>
      <c r="G631" s="10" t="s">
        <v>11</v>
      </c>
    </row>
    <row r="632" spans="3:7" ht="15" thickBot="1" x14ac:dyDescent="0.35">
      <c r="C632" s="8">
        <v>43107</v>
      </c>
      <c r="D632" s="9">
        <v>0.5438425925925926</v>
      </c>
      <c r="E632" s="10" t="s">
        <v>9</v>
      </c>
      <c r="F632" s="10">
        <v>14</v>
      </c>
      <c r="G632" s="10" t="s">
        <v>11</v>
      </c>
    </row>
    <row r="633" spans="3:7" ht="15" thickBot="1" x14ac:dyDescent="0.35">
      <c r="C633" s="8">
        <v>43107</v>
      </c>
      <c r="D633" s="9">
        <v>0.54583333333333328</v>
      </c>
      <c r="E633" s="10" t="s">
        <v>9</v>
      </c>
      <c r="F633" s="10">
        <v>11</v>
      </c>
      <c r="G633" s="10" t="s">
        <v>11</v>
      </c>
    </row>
    <row r="634" spans="3:7" ht="15" thickBot="1" x14ac:dyDescent="0.35">
      <c r="C634" s="8">
        <v>43107</v>
      </c>
      <c r="D634" s="9">
        <v>0.54613425925925929</v>
      </c>
      <c r="E634" s="10" t="s">
        <v>9</v>
      </c>
      <c r="F634" s="10">
        <v>12</v>
      </c>
      <c r="G634" s="10" t="s">
        <v>11</v>
      </c>
    </row>
    <row r="635" spans="3:7" ht="15" thickBot="1" x14ac:dyDescent="0.35">
      <c r="C635" s="8">
        <v>43107</v>
      </c>
      <c r="D635" s="9">
        <v>0.54737268518518511</v>
      </c>
      <c r="E635" s="10" t="s">
        <v>9</v>
      </c>
      <c r="F635" s="10">
        <v>23</v>
      </c>
      <c r="G635" s="10" t="s">
        <v>10</v>
      </c>
    </row>
    <row r="636" spans="3:7" ht="15" thickBot="1" x14ac:dyDescent="0.35">
      <c r="C636" s="8">
        <v>43107</v>
      </c>
      <c r="D636" s="9">
        <v>0.54863425925925924</v>
      </c>
      <c r="E636" s="10" t="s">
        <v>9</v>
      </c>
      <c r="F636" s="10">
        <v>30</v>
      </c>
      <c r="G636" s="10" t="s">
        <v>10</v>
      </c>
    </row>
    <row r="637" spans="3:7" ht="15" thickBot="1" x14ac:dyDescent="0.35">
      <c r="C637" s="8">
        <v>43107</v>
      </c>
      <c r="D637" s="9">
        <v>0.54939814814814814</v>
      </c>
      <c r="E637" s="10" t="s">
        <v>9</v>
      </c>
      <c r="F637" s="10">
        <v>12</v>
      </c>
      <c r="G637" s="10" t="s">
        <v>11</v>
      </c>
    </row>
    <row r="638" spans="3:7" ht="15" thickBot="1" x14ac:dyDescent="0.35">
      <c r="C638" s="8">
        <v>43107</v>
      </c>
      <c r="D638" s="9">
        <v>0.55008101851851854</v>
      </c>
      <c r="E638" s="10" t="s">
        <v>9</v>
      </c>
      <c r="F638" s="10">
        <v>10</v>
      </c>
      <c r="G638" s="10" t="s">
        <v>11</v>
      </c>
    </row>
    <row r="639" spans="3:7" ht="15" thickBot="1" x14ac:dyDescent="0.35">
      <c r="C639" s="8">
        <v>43107</v>
      </c>
      <c r="D639" s="9">
        <v>0.55152777777777773</v>
      </c>
      <c r="E639" s="10" t="s">
        <v>9</v>
      </c>
      <c r="F639" s="10">
        <v>14</v>
      </c>
      <c r="G639" s="10" t="s">
        <v>10</v>
      </c>
    </row>
    <row r="640" spans="3:7" ht="15" thickBot="1" x14ac:dyDescent="0.35">
      <c r="C640" s="8">
        <v>43107</v>
      </c>
      <c r="D640" s="9">
        <v>0.55325231481481485</v>
      </c>
      <c r="E640" s="10" t="s">
        <v>9</v>
      </c>
      <c r="F640" s="10">
        <v>19</v>
      </c>
      <c r="G640" s="10" t="s">
        <v>10</v>
      </c>
    </row>
    <row r="641" spans="3:7" ht="15" thickBot="1" x14ac:dyDescent="0.35">
      <c r="C641" s="8">
        <v>43107</v>
      </c>
      <c r="D641" s="9">
        <v>0.55572916666666672</v>
      </c>
      <c r="E641" s="10" t="s">
        <v>9</v>
      </c>
      <c r="F641" s="10">
        <v>24</v>
      </c>
      <c r="G641" s="10" t="s">
        <v>10</v>
      </c>
    </row>
    <row r="642" spans="3:7" ht="15" thickBot="1" x14ac:dyDescent="0.35">
      <c r="C642" s="8">
        <v>43107</v>
      </c>
      <c r="D642" s="9">
        <v>0.55652777777777784</v>
      </c>
      <c r="E642" s="10" t="s">
        <v>9</v>
      </c>
      <c r="F642" s="10">
        <v>10</v>
      </c>
      <c r="G642" s="10" t="s">
        <v>11</v>
      </c>
    </row>
    <row r="643" spans="3:7" ht="15" thickBot="1" x14ac:dyDescent="0.35">
      <c r="C643" s="8">
        <v>43107</v>
      </c>
      <c r="D643" s="9">
        <v>0.55813657407407413</v>
      </c>
      <c r="E643" s="10" t="s">
        <v>9</v>
      </c>
      <c r="F643" s="10">
        <v>10</v>
      </c>
      <c r="G643" s="10" t="s">
        <v>11</v>
      </c>
    </row>
    <row r="644" spans="3:7" ht="15" thickBot="1" x14ac:dyDescent="0.35">
      <c r="C644" s="8">
        <v>43107</v>
      </c>
      <c r="D644" s="9">
        <v>0.55842592592592599</v>
      </c>
      <c r="E644" s="10" t="s">
        <v>9</v>
      </c>
      <c r="F644" s="10">
        <v>10</v>
      </c>
      <c r="G644" s="10" t="s">
        <v>10</v>
      </c>
    </row>
    <row r="645" spans="3:7" ht="15" thickBot="1" x14ac:dyDescent="0.35">
      <c r="C645" s="8">
        <v>43107</v>
      </c>
      <c r="D645" s="9">
        <v>0.55871527777777785</v>
      </c>
      <c r="E645" s="10" t="s">
        <v>9</v>
      </c>
      <c r="F645" s="10">
        <v>17</v>
      </c>
      <c r="G645" s="10" t="s">
        <v>11</v>
      </c>
    </row>
    <row r="646" spans="3:7" ht="15" thickBot="1" x14ac:dyDescent="0.35">
      <c r="C646" s="8">
        <v>43107</v>
      </c>
      <c r="D646" s="9">
        <v>0.55872685185185189</v>
      </c>
      <c r="E646" s="10" t="s">
        <v>9</v>
      </c>
      <c r="F646" s="10">
        <v>16</v>
      </c>
      <c r="G646" s="10" t="s">
        <v>11</v>
      </c>
    </row>
    <row r="647" spans="3:7" ht="15" thickBot="1" x14ac:dyDescent="0.35">
      <c r="C647" s="8">
        <v>43107</v>
      </c>
      <c r="D647" s="9">
        <v>0.55873842592592593</v>
      </c>
      <c r="E647" s="10" t="s">
        <v>9</v>
      </c>
      <c r="F647" s="10">
        <v>11</v>
      </c>
      <c r="G647" s="10" t="s">
        <v>11</v>
      </c>
    </row>
    <row r="648" spans="3:7" ht="15" thickBot="1" x14ac:dyDescent="0.35">
      <c r="C648" s="8">
        <v>43107</v>
      </c>
      <c r="D648" s="9">
        <v>0.55874999999999997</v>
      </c>
      <c r="E648" s="10" t="s">
        <v>9</v>
      </c>
      <c r="F648" s="10">
        <v>13</v>
      </c>
      <c r="G648" s="10" t="s">
        <v>11</v>
      </c>
    </row>
    <row r="649" spans="3:7" ht="15" thickBot="1" x14ac:dyDescent="0.35">
      <c r="C649" s="8">
        <v>43107</v>
      </c>
      <c r="D649" s="9">
        <v>0.55891203703703707</v>
      </c>
      <c r="E649" s="10" t="s">
        <v>9</v>
      </c>
      <c r="F649" s="10">
        <v>11</v>
      </c>
      <c r="G649" s="10" t="s">
        <v>11</v>
      </c>
    </row>
    <row r="650" spans="3:7" ht="15" thickBot="1" x14ac:dyDescent="0.35">
      <c r="C650" s="8">
        <v>43107</v>
      </c>
      <c r="D650" s="9">
        <v>0.5650115740740741</v>
      </c>
      <c r="E650" s="10" t="s">
        <v>9</v>
      </c>
      <c r="F650" s="10">
        <v>12</v>
      </c>
      <c r="G650" s="10" t="s">
        <v>11</v>
      </c>
    </row>
    <row r="651" spans="3:7" ht="15" thickBot="1" x14ac:dyDescent="0.35">
      <c r="C651" s="8">
        <v>43107</v>
      </c>
      <c r="D651" s="9">
        <v>0.5662152777777778</v>
      </c>
      <c r="E651" s="10" t="s">
        <v>9</v>
      </c>
      <c r="F651" s="10">
        <v>23</v>
      </c>
      <c r="G651" s="10" t="s">
        <v>10</v>
      </c>
    </row>
    <row r="652" spans="3:7" ht="15" thickBot="1" x14ac:dyDescent="0.35">
      <c r="C652" s="8">
        <v>43107</v>
      </c>
      <c r="D652" s="9">
        <v>0.56763888888888892</v>
      </c>
      <c r="E652" s="10" t="s">
        <v>9</v>
      </c>
      <c r="F652" s="10">
        <v>10</v>
      </c>
      <c r="G652" s="10" t="s">
        <v>10</v>
      </c>
    </row>
    <row r="653" spans="3:7" ht="15" thickBot="1" x14ac:dyDescent="0.35">
      <c r="C653" s="8">
        <v>43107</v>
      </c>
      <c r="D653" s="9">
        <v>0.57143518518518521</v>
      </c>
      <c r="E653" s="10" t="s">
        <v>9</v>
      </c>
      <c r="F653" s="10">
        <v>12</v>
      </c>
      <c r="G653" s="10" t="s">
        <v>10</v>
      </c>
    </row>
    <row r="654" spans="3:7" ht="15" thickBot="1" x14ac:dyDescent="0.35">
      <c r="C654" s="8">
        <v>43107</v>
      </c>
      <c r="D654" s="9">
        <v>0.57177083333333334</v>
      </c>
      <c r="E654" s="10" t="s">
        <v>9</v>
      </c>
      <c r="F654" s="10">
        <v>12</v>
      </c>
      <c r="G654" s="10" t="s">
        <v>11</v>
      </c>
    </row>
    <row r="655" spans="3:7" ht="15" thickBot="1" x14ac:dyDescent="0.35">
      <c r="C655" s="8">
        <v>43107</v>
      </c>
      <c r="D655" s="9">
        <v>0.57483796296296297</v>
      </c>
      <c r="E655" s="10" t="s">
        <v>9</v>
      </c>
      <c r="F655" s="10">
        <v>27</v>
      </c>
      <c r="G655" s="10" t="s">
        <v>10</v>
      </c>
    </row>
    <row r="656" spans="3:7" ht="15" thickBot="1" x14ac:dyDescent="0.35">
      <c r="C656" s="8">
        <v>43107</v>
      </c>
      <c r="D656" s="9">
        <v>0.58324074074074073</v>
      </c>
      <c r="E656" s="10" t="s">
        <v>9</v>
      </c>
      <c r="F656" s="10">
        <v>12</v>
      </c>
      <c r="G656" s="10" t="s">
        <v>11</v>
      </c>
    </row>
    <row r="657" spans="3:7" ht="15" thickBot="1" x14ac:dyDescent="0.35">
      <c r="C657" s="8">
        <v>43107</v>
      </c>
      <c r="D657" s="9">
        <v>0.58569444444444441</v>
      </c>
      <c r="E657" s="10" t="s">
        <v>9</v>
      </c>
      <c r="F657" s="10">
        <v>10</v>
      </c>
      <c r="G657" s="10" t="s">
        <v>11</v>
      </c>
    </row>
    <row r="658" spans="3:7" ht="15" thickBot="1" x14ac:dyDescent="0.35">
      <c r="C658" s="8">
        <v>43107</v>
      </c>
      <c r="D658" s="9">
        <v>0.58681712962962962</v>
      </c>
      <c r="E658" s="10" t="s">
        <v>9</v>
      </c>
      <c r="F658" s="10">
        <v>13</v>
      </c>
      <c r="G658" s="10" t="s">
        <v>11</v>
      </c>
    </row>
    <row r="659" spans="3:7" ht="15" thickBot="1" x14ac:dyDescent="0.35">
      <c r="C659" s="8">
        <v>43107</v>
      </c>
      <c r="D659" s="9">
        <v>0.59192129629629631</v>
      </c>
      <c r="E659" s="10" t="s">
        <v>9</v>
      </c>
      <c r="F659" s="10">
        <v>16</v>
      </c>
      <c r="G659" s="10" t="s">
        <v>11</v>
      </c>
    </row>
    <row r="660" spans="3:7" ht="15" thickBot="1" x14ac:dyDescent="0.35">
      <c r="C660" s="8">
        <v>43107</v>
      </c>
      <c r="D660" s="9">
        <v>0.59739583333333335</v>
      </c>
      <c r="E660" s="10" t="s">
        <v>9</v>
      </c>
      <c r="F660" s="10">
        <v>21</v>
      </c>
      <c r="G660" s="10" t="s">
        <v>10</v>
      </c>
    </row>
    <row r="661" spans="3:7" ht="15" thickBot="1" x14ac:dyDescent="0.35">
      <c r="C661" s="8">
        <v>43107</v>
      </c>
      <c r="D661" s="9">
        <v>0.60099537037037043</v>
      </c>
      <c r="E661" s="10" t="s">
        <v>9</v>
      </c>
      <c r="F661" s="10">
        <v>11</v>
      </c>
      <c r="G661" s="10" t="s">
        <v>11</v>
      </c>
    </row>
    <row r="662" spans="3:7" ht="15" thickBot="1" x14ac:dyDescent="0.35">
      <c r="C662" s="8">
        <v>43107</v>
      </c>
      <c r="D662" s="9">
        <v>0.60263888888888884</v>
      </c>
      <c r="E662" s="10" t="s">
        <v>9</v>
      </c>
      <c r="F662" s="10">
        <v>21</v>
      </c>
      <c r="G662" s="10" t="s">
        <v>10</v>
      </c>
    </row>
    <row r="663" spans="3:7" ht="15" thickBot="1" x14ac:dyDescent="0.35">
      <c r="C663" s="8">
        <v>43107</v>
      </c>
      <c r="D663" s="9">
        <v>0.60579861111111111</v>
      </c>
      <c r="E663" s="10" t="s">
        <v>9</v>
      </c>
      <c r="F663" s="10">
        <v>27</v>
      </c>
      <c r="G663" s="10" t="s">
        <v>10</v>
      </c>
    </row>
    <row r="664" spans="3:7" ht="15" thickBot="1" x14ac:dyDescent="0.35">
      <c r="C664" s="8">
        <v>43107</v>
      </c>
      <c r="D664" s="9">
        <v>0.60697916666666674</v>
      </c>
      <c r="E664" s="10" t="s">
        <v>9</v>
      </c>
      <c r="F664" s="10">
        <v>27</v>
      </c>
      <c r="G664" s="10" t="s">
        <v>10</v>
      </c>
    </row>
    <row r="665" spans="3:7" ht="15" thickBot="1" x14ac:dyDescent="0.35">
      <c r="C665" s="8">
        <v>43107</v>
      </c>
      <c r="D665" s="9">
        <v>0.60731481481481475</v>
      </c>
      <c r="E665" s="10" t="s">
        <v>9</v>
      </c>
      <c r="F665" s="10">
        <v>12</v>
      </c>
      <c r="G665" s="10" t="s">
        <v>11</v>
      </c>
    </row>
    <row r="666" spans="3:7" ht="15" thickBot="1" x14ac:dyDescent="0.35">
      <c r="C666" s="8">
        <v>43107</v>
      </c>
      <c r="D666" s="9">
        <v>0.62716435185185182</v>
      </c>
      <c r="E666" s="10" t="s">
        <v>9</v>
      </c>
      <c r="F666" s="10">
        <v>10</v>
      </c>
      <c r="G666" s="10" t="s">
        <v>11</v>
      </c>
    </row>
    <row r="667" spans="3:7" ht="15" thickBot="1" x14ac:dyDescent="0.35">
      <c r="C667" s="8">
        <v>43107</v>
      </c>
      <c r="D667" s="9">
        <v>0.64107638888888896</v>
      </c>
      <c r="E667" s="10" t="s">
        <v>9</v>
      </c>
      <c r="F667" s="10">
        <v>21</v>
      </c>
      <c r="G667" s="10" t="s">
        <v>10</v>
      </c>
    </row>
    <row r="668" spans="3:7" ht="15" thickBot="1" x14ac:dyDescent="0.35">
      <c r="C668" s="8">
        <v>43107</v>
      </c>
      <c r="D668" s="9">
        <v>0.64157407407407407</v>
      </c>
      <c r="E668" s="10" t="s">
        <v>9</v>
      </c>
      <c r="F668" s="10">
        <v>31</v>
      </c>
      <c r="G668" s="10" t="s">
        <v>10</v>
      </c>
    </row>
    <row r="669" spans="3:7" ht="15" thickBot="1" x14ac:dyDescent="0.35">
      <c r="C669" s="8">
        <v>43107</v>
      </c>
      <c r="D669" s="9">
        <v>0.64682870370370371</v>
      </c>
      <c r="E669" s="10" t="s">
        <v>9</v>
      </c>
      <c r="F669" s="10">
        <v>12</v>
      </c>
      <c r="G669" s="10" t="s">
        <v>11</v>
      </c>
    </row>
    <row r="670" spans="3:7" ht="15" thickBot="1" x14ac:dyDescent="0.35">
      <c r="C670" s="8">
        <v>43107</v>
      </c>
      <c r="D670" s="9">
        <v>0.65325231481481483</v>
      </c>
      <c r="E670" s="10" t="s">
        <v>9</v>
      </c>
      <c r="F670" s="10">
        <v>34</v>
      </c>
      <c r="G670" s="10" t="s">
        <v>10</v>
      </c>
    </row>
    <row r="671" spans="3:7" ht="15" thickBot="1" x14ac:dyDescent="0.35">
      <c r="C671" s="8">
        <v>43107</v>
      </c>
      <c r="D671" s="9">
        <v>0.65334490740740747</v>
      </c>
      <c r="E671" s="10" t="s">
        <v>9</v>
      </c>
      <c r="F671" s="10">
        <v>13</v>
      </c>
      <c r="G671" s="10" t="s">
        <v>11</v>
      </c>
    </row>
    <row r="672" spans="3:7" ht="15" thickBot="1" x14ac:dyDescent="0.35">
      <c r="C672" s="8">
        <v>43107</v>
      </c>
      <c r="D672" s="9">
        <v>0.6542824074074074</v>
      </c>
      <c r="E672" s="10" t="s">
        <v>9</v>
      </c>
      <c r="F672" s="10">
        <v>17</v>
      </c>
      <c r="G672" s="10" t="s">
        <v>10</v>
      </c>
    </row>
    <row r="673" spans="3:7" ht="15" thickBot="1" x14ac:dyDescent="0.35">
      <c r="C673" s="8">
        <v>43107</v>
      </c>
      <c r="D673" s="9">
        <v>0.66063657407407406</v>
      </c>
      <c r="E673" s="10" t="s">
        <v>9</v>
      </c>
      <c r="F673" s="10">
        <v>35</v>
      </c>
      <c r="G673" s="10" t="s">
        <v>10</v>
      </c>
    </row>
    <row r="674" spans="3:7" ht="15" thickBot="1" x14ac:dyDescent="0.35">
      <c r="C674" s="8">
        <v>43107</v>
      </c>
      <c r="D674" s="9">
        <v>0.66096064814814814</v>
      </c>
      <c r="E674" s="10" t="s">
        <v>9</v>
      </c>
      <c r="F674" s="10">
        <v>10</v>
      </c>
      <c r="G674" s="10" t="s">
        <v>11</v>
      </c>
    </row>
    <row r="675" spans="3:7" ht="15" thickBot="1" x14ac:dyDescent="0.35">
      <c r="C675" s="8">
        <v>43107</v>
      </c>
      <c r="D675" s="9">
        <v>0.66362268518518519</v>
      </c>
      <c r="E675" s="10" t="s">
        <v>9</v>
      </c>
      <c r="F675" s="10">
        <v>23</v>
      </c>
      <c r="G675" s="10" t="s">
        <v>10</v>
      </c>
    </row>
    <row r="676" spans="3:7" ht="15" thickBot="1" x14ac:dyDescent="0.35">
      <c r="C676" s="8">
        <v>43107</v>
      </c>
      <c r="D676" s="9">
        <v>0.66545138888888888</v>
      </c>
      <c r="E676" s="10" t="s">
        <v>9</v>
      </c>
      <c r="F676" s="10">
        <v>10</v>
      </c>
      <c r="G676" s="10" t="s">
        <v>10</v>
      </c>
    </row>
    <row r="677" spans="3:7" ht="15" thickBot="1" x14ac:dyDescent="0.35">
      <c r="C677" s="8">
        <v>43107</v>
      </c>
      <c r="D677" s="9">
        <v>0.66594907407407411</v>
      </c>
      <c r="E677" s="10" t="s">
        <v>9</v>
      </c>
      <c r="F677" s="10">
        <v>30</v>
      </c>
      <c r="G677" s="10" t="s">
        <v>10</v>
      </c>
    </row>
    <row r="678" spans="3:7" ht="15" thickBot="1" x14ac:dyDescent="0.35">
      <c r="C678" s="8">
        <v>43107</v>
      </c>
      <c r="D678" s="9">
        <v>0.66912037037037031</v>
      </c>
      <c r="E678" s="10" t="s">
        <v>9</v>
      </c>
      <c r="F678" s="10">
        <v>13</v>
      </c>
      <c r="G678" s="10" t="s">
        <v>11</v>
      </c>
    </row>
    <row r="679" spans="3:7" ht="15" thickBot="1" x14ac:dyDescent="0.35">
      <c r="C679" s="8">
        <v>43107</v>
      </c>
      <c r="D679" s="9">
        <v>0.66959490740740746</v>
      </c>
      <c r="E679" s="10" t="s">
        <v>9</v>
      </c>
      <c r="F679" s="10">
        <v>10</v>
      </c>
      <c r="G679" s="10" t="s">
        <v>10</v>
      </c>
    </row>
    <row r="680" spans="3:7" ht="15" thickBot="1" x14ac:dyDescent="0.35">
      <c r="C680" s="8">
        <v>43107</v>
      </c>
      <c r="D680" s="9">
        <v>0.67114583333333344</v>
      </c>
      <c r="E680" s="10" t="s">
        <v>9</v>
      </c>
      <c r="F680" s="10">
        <v>11</v>
      </c>
      <c r="G680" s="10" t="s">
        <v>11</v>
      </c>
    </row>
    <row r="681" spans="3:7" ht="15" thickBot="1" x14ac:dyDescent="0.35">
      <c r="C681" s="8">
        <v>43107</v>
      </c>
      <c r="D681" s="9">
        <v>0.67189814814814808</v>
      </c>
      <c r="E681" s="10" t="s">
        <v>9</v>
      </c>
      <c r="F681" s="10">
        <v>10</v>
      </c>
      <c r="G681" s="10" t="s">
        <v>11</v>
      </c>
    </row>
    <row r="682" spans="3:7" ht="15" thickBot="1" x14ac:dyDescent="0.35">
      <c r="C682" s="8">
        <v>43107</v>
      </c>
      <c r="D682" s="9">
        <v>0.67204861111111114</v>
      </c>
      <c r="E682" s="10" t="s">
        <v>9</v>
      </c>
      <c r="F682" s="10">
        <v>12</v>
      </c>
      <c r="G682" s="10" t="s">
        <v>10</v>
      </c>
    </row>
    <row r="683" spans="3:7" ht="15" thickBot="1" x14ac:dyDescent="0.35">
      <c r="C683" s="8">
        <v>43107</v>
      </c>
      <c r="D683" s="9">
        <v>0.67475694444444445</v>
      </c>
      <c r="E683" s="10" t="s">
        <v>9</v>
      </c>
      <c r="F683" s="10">
        <v>12</v>
      </c>
      <c r="G683" s="10" t="s">
        <v>11</v>
      </c>
    </row>
    <row r="684" spans="3:7" ht="15" thickBot="1" x14ac:dyDescent="0.35">
      <c r="C684" s="8">
        <v>43107</v>
      </c>
      <c r="D684" s="9">
        <v>0.67726851851851855</v>
      </c>
      <c r="E684" s="10" t="s">
        <v>9</v>
      </c>
      <c r="F684" s="10">
        <v>24</v>
      </c>
      <c r="G684" s="10" t="s">
        <v>10</v>
      </c>
    </row>
    <row r="685" spans="3:7" ht="15" thickBot="1" x14ac:dyDescent="0.35">
      <c r="C685" s="8">
        <v>43107</v>
      </c>
      <c r="D685" s="9">
        <v>0.67932870370370368</v>
      </c>
      <c r="E685" s="10" t="s">
        <v>9</v>
      </c>
      <c r="F685" s="10">
        <v>12</v>
      </c>
      <c r="G685" s="10" t="s">
        <v>11</v>
      </c>
    </row>
    <row r="686" spans="3:7" ht="15" thickBot="1" x14ac:dyDescent="0.35">
      <c r="C686" s="8">
        <v>43107</v>
      </c>
      <c r="D686" s="9">
        <v>0.68121527777777768</v>
      </c>
      <c r="E686" s="10" t="s">
        <v>9</v>
      </c>
      <c r="F686" s="10">
        <v>23</v>
      </c>
      <c r="G686" s="10" t="s">
        <v>10</v>
      </c>
    </row>
    <row r="687" spans="3:7" ht="15" thickBot="1" x14ac:dyDescent="0.35">
      <c r="C687" s="8">
        <v>43107</v>
      </c>
      <c r="D687" s="9">
        <v>0.68196759259259254</v>
      </c>
      <c r="E687" s="10" t="s">
        <v>9</v>
      </c>
      <c r="F687" s="10">
        <v>24</v>
      </c>
      <c r="G687" s="10" t="s">
        <v>10</v>
      </c>
    </row>
    <row r="688" spans="3:7" ht="15" thickBot="1" x14ac:dyDescent="0.35">
      <c r="C688" s="8">
        <v>43107</v>
      </c>
      <c r="D688" s="9">
        <v>0.6837847222222222</v>
      </c>
      <c r="E688" s="10" t="s">
        <v>9</v>
      </c>
      <c r="F688" s="10">
        <v>10</v>
      </c>
      <c r="G688" s="10" t="s">
        <v>11</v>
      </c>
    </row>
    <row r="689" spans="3:7" ht="15" thickBot="1" x14ac:dyDescent="0.35">
      <c r="C689" s="8">
        <v>43107</v>
      </c>
      <c r="D689" s="9">
        <v>0.68504629629629632</v>
      </c>
      <c r="E689" s="10" t="s">
        <v>9</v>
      </c>
      <c r="F689" s="10">
        <v>12</v>
      </c>
      <c r="G689" s="10" t="s">
        <v>11</v>
      </c>
    </row>
    <row r="690" spans="3:7" ht="15" thickBot="1" x14ac:dyDescent="0.35">
      <c r="C690" s="8">
        <v>43107</v>
      </c>
      <c r="D690" s="9">
        <v>0.68525462962962969</v>
      </c>
      <c r="E690" s="10" t="s">
        <v>9</v>
      </c>
      <c r="F690" s="10">
        <v>9</v>
      </c>
      <c r="G690" s="10" t="s">
        <v>11</v>
      </c>
    </row>
    <row r="691" spans="3:7" ht="15" thickBot="1" x14ac:dyDescent="0.35">
      <c r="C691" s="8">
        <v>43107</v>
      </c>
      <c r="D691" s="9">
        <v>0.68546296296296294</v>
      </c>
      <c r="E691" s="10" t="s">
        <v>9</v>
      </c>
      <c r="F691" s="10">
        <v>10</v>
      </c>
      <c r="G691" s="10" t="s">
        <v>11</v>
      </c>
    </row>
    <row r="692" spans="3:7" ht="15" thickBot="1" x14ac:dyDescent="0.35">
      <c r="C692" s="8">
        <v>43107</v>
      </c>
      <c r="D692" s="9">
        <v>0.68803240740740745</v>
      </c>
      <c r="E692" s="10" t="s">
        <v>9</v>
      </c>
      <c r="F692" s="10">
        <v>30</v>
      </c>
      <c r="G692" s="10" t="s">
        <v>10</v>
      </c>
    </row>
    <row r="693" spans="3:7" ht="15" thickBot="1" x14ac:dyDescent="0.35">
      <c r="C693" s="8">
        <v>43107</v>
      </c>
      <c r="D693" s="9">
        <v>0.68937500000000007</v>
      </c>
      <c r="E693" s="10" t="s">
        <v>9</v>
      </c>
      <c r="F693" s="10">
        <v>20</v>
      </c>
      <c r="G693" s="10" t="s">
        <v>10</v>
      </c>
    </row>
    <row r="694" spans="3:7" ht="15" thickBot="1" x14ac:dyDescent="0.35">
      <c r="C694" s="8">
        <v>43107</v>
      </c>
      <c r="D694" s="9">
        <v>0.69837962962962974</v>
      </c>
      <c r="E694" s="10" t="s">
        <v>9</v>
      </c>
      <c r="F694" s="10">
        <v>28</v>
      </c>
      <c r="G694" s="10" t="s">
        <v>10</v>
      </c>
    </row>
    <row r="695" spans="3:7" ht="15" thickBot="1" x14ac:dyDescent="0.35">
      <c r="C695" s="8">
        <v>43107</v>
      </c>
      <c r="D695" s="9">
        <v>0.70416666666666661</v>
      </c>
      <c r="E695" s="10" t="s">
        <v>9</v>
      </c>
      <c r="F695" s="10">
        <v>12</v>
      </c>
      <c r="G695" s="10" t="s">
        <v>11</v>
      </c>
    </row>
    <row r="696" spans="3:7" ht="15" thickBot="1" x14ac:dyDescent="0.35">
      <c r="C696" s="8">
        <v>43107</v>
      </c>
      <c r="D696" s="9">
        <v>0.70603009259259253</v>
      </c>
      <c r="E696" s="10" t="s">
        <v>9</v>
      </c>
      <c r="F696" s="10">
        <v>26</v>
      </c>
      <c r="G696" s="10" t="s">
        <v>10</v>
      </c>
    </row>
    <row r="697" spans="3:7" ht="15" thickBot="1" x14ac:dyDescent="0.35">
      <c r="C697" s="8">
        <v>43107</v>
      </c>
      <c r="D697" s="9">
        <v>0.70928240740740733</v>
      </c>
      <c r="E697" s="10" t="s">
        <v>9</v>
      </c>
      <c r="F697" s="10">
        <v>16</v>
      </c>
      <c r="G697" s="10" t="s">
        <v>10</v>
      </c>
    </row>
    <row r="698" spans="3:7" ht="15" thickBot="1" x14ac:dyDescent="0.35">
      <c r="C698" s="8">
        <v>43107</v>
      </c>
      <c r="D698" s="9">
        <v>0.71269675925925924</v>
      </c>
      <c r="E698" s="10" t="s">
        <v>9</v>
      </c>
      <c r="F698" s="10">
        <v>11</v>
      </c>
      <c r="G698" s="10" t="s">
        <v>11</v>
      </c>
    </row>
    <row r="699" spans="3:7" ht="15" thickBot="1" x14ac:dyDescent="0.35">
      <c r="C699" s="8">
        <v>43107</v>
      </c>
      <c r="D699" s="9">
        <v>0.71322916666666669</v>
      </c>
      <c r="E699" s="10" t="s">
        <v>9</v>
      </c>
      <c r="F699" s="10">
        <v>20</v>
      </c>
      <c r="G699" s="10" t="s">
        <v>10</v>
      </c>
    </row>
    <row r="700" spans="3:7" ht="15" thickBot="1" x14ac:dyDescent="0.35">
      <c r="C700" s="8">
        <v>43107</v>
      </c>
      <c r="D700" s="9">
        <v>0.71819444444444447</v>
      </c>
      <c r="E700" s="10" t="s">
        <v>9</v>
      </c>
      <c r="F700" s="10">
        <v>14</v>
      </c>
      <c r="G700" s="10" t="s">
        <v>11</v>
      </c>
    </row>
    <row r="701" spans="3:7" ht="15" thickBot="1" x14ac:dyDescent="0.35">
      <c r="C701" s="8">
        <v>43107</v>
      </c>
      <c r="D701" s="9">
        <v>0.71855324074074067</v>
      </c>
      <c r="E701" s="10" t="s">
        <v>9</v>
      </c>
      <c r="F701" s="10">
        <v>10</v>
      </c>
      <c r="G701" s="10" t="s">
        <v>11</v>
      </c>
    </row>
    <row r="702" spans="3:7" ht="15" thickBot="1" x14ac:dyDescent="0.35">
      <c r="C702" s="8">
        <v>43107</v>
      </c>
      <c r="D702" s="9">
        <v>0.7215625</v>
      </c>
      <c r="E702" s="10" t="s">
        <v>9</v>
      </c>
      <c r="F702" s="10">
        <v>12</v>
      </c>
      <c r="G702" s="10" t="s">
        <v>11</v>
      </c>
    </row>
    <row r="703" spans="3:7" ht="15" thickBot="1" x14ac:dyDescent="0.35">
      <c r="C703" s="8">
        <v>43107</v>
      </c>
      <c r="D703" s="9">
        <v>0.73030092592592588</v>
      </c>
      <c r="E703" s="10" t="s">
        <v>9</v>
      </c>
      <c r="F703" s="10">
        <v>10</v>
      </c>
      <c r="G703" s="10" t="s">
        <v>11</v>
      </c>
    </row>
    <row r="704" spans="3:7" ht="15" thickBot="1" x14ac:dyDescent="0.35">
      <c r="C704" s="8">
        <v>43107</v>
      </c>
      <c r="D704" s="9">
        <v>0.73725694444444445</v>
      </c>
      <c r="E704" s="10" t="s">
        <v>9</v>
      </c>
      <c r="F704" s="10">
        <v>10</v>
      </c>
      <c r="G704" s="10" t="s">
        <v>11</v>
      </c>
    </row>
    <row r="705" spans="3:7" ht="15" thickBot="1" x14ac:dyDescent="0.35">
      <c r="C705" s="8">
        <v>43107</v>
      </c>
      <c r="D705" s="9">
        <v>0.74995370370370373</v>
      </c>
      <c r="E705" s="10" t="s">
        <v>9</v>
      </c>
      <c r="F705" s="10">
        <v>11</v>
      </c>
      <c r="G705" s="10" t="s">
        <v>11</v>
      </c>
    </row>
    <row r="706" spans="3:7" ht="15" thickBot="1" x14ac:dyDescent="0.35">
      <c r="C706" s="8">
        <v>43107</v>
      </c>
      <c r="D706" s="9">
        <v>0.75002314814814808</v>
      </c>
      <c r="E706" s="10" t="s">
        <v>9</v>
      </c>
      <c r="F706" s="10">
        <v>9</v>
      </c>
      <c r="G706" s="10" t="s">
        <v>11</v>
      </c>
    </row>
    <row r="707" spans="3:7" ht="15" thickBot="1" x14ac:dyDescent="0.35">
      <c r="C707" s="8">
        <v>43107</v>
      </c>
      <c r="D707" s="9">
        <v>0.76334490740740746</v>
      </c>
      <c r="E707" s="10" t="s">
        <v>9</v>
      </c>
      <c r="F707" s="10">
        <v>10</v>
      </c>
      <c r="G707" s="10" t="s">
        <v>11</v>
      </c>
    </row>
    <row r="708" spans="3:7" ht="15" thickBot="1" x14ac:dyDescent="0.35">
      <c r="C708" s="8">
        <v>43107</v>
      </c>
      <c r="D708" s="9">
        <v>0.7658449074074074</v>
      </c>
      <c r="E708" s="10" t="s">
        <v>9</v>
      </c>
      <c r="F708" s="10">
        <v>11</v>
      </c>
      <c r="G708" s="10" t="s">
        <v>11</v>
      </c>
    </row>
    <row r="709" spans="3:7" ht="15" thickBot="1" x14ac:dyDescent="0.35">
      <c r="C709" s="8">
        <v>43107</v>
      </c>
      <c r="D709" s="9">
        <v>0.76633101851851848</v>
      </c>
      <c r="E709" s="10" t="s">
        <v>9</v>
      </c>
      <c r="F709" s="10">
        <v>10</v>
      </c>
      <c r="G709" s="10" t="s">
        <v>10</v>
      </c>
    </row>
    <row r="710" spans="3:7" ht="15" thickBot="1" x14ac:dyDescent="0.35">
      <c r="C710" s="8">
        <v>43107</v>
      </c>
      <c r="D710" s="9">
        <v>0.77901620370370372</v>
      </c>
      <c r="E710" s="10" t="s">
        <v>9</v>
      </c>
      <c r="F710" s="10">
        <v>16</v>
      </c>
      <c r="G710" s="10" t="s">
        <v>10</v>
      </c>
    </row>
    <row r="711" spans="3:7" ht="15" thickBot="1" x14ac:dyDescent="0.35">
      <c r="C711" s="8">
        <v>43107</v>
      </c>
      <c r="D711" s="9">
        <v>0.78067129629629628</v>
      </c>
      <c r="E711" s="10" t="s">
        <v>9</v>
      </c>
      <c r="F711" s="10">
        <v>10</v>
      </c>
      <c r="G711" s="10" t="s">
        <v>11</v>
      </c>
    </row>
    <row r="712" spans="3:7" ht="15" thickBot="1" x14ac:dyDescent="0.35">
      <c r="C712" s="8">
        <v>43107</v>
      </c>
      <c r="D712" s="9">
        <v>0.78357638888888881</v>
      </c>
      <c r="E712" s="10" t="s">
        <v>9</v>
      </c>
      <c r="F712" s="10">
        <v>23</v>
      </c>
      <c r="G712" s="10" t="s">
        <v>10</v>
      </c>
    </row>
    <row r="713" spans="3:7" ht="15" thickBot="1" x14ac:dyDescent="0.35">
      <c r="C713" s="8">
        <v>43107</v>
      </c>
      <c r="D713" s="9">
        <v>0.78462962962962957</v>
      </c>
      <c r="E713" s="10" t="s">
        <v>9</v>
      </c>
      <c r="F713" s="10">
        <v>18</v>
      </c>
      <c r="G713" s="10" t="s">
        <v>10</v>
      </c>
    </row>
    <row r="714" spans="3:7" ht="15" thickBot="1" x14ac:dyDescent="0.35">
      <c r="C714" s="8">
        <v>43107</v>
      </c>
      <c r="D714" s="9">
        <v>0.78468749999999998</v>
      </c>
      <c r="E714" s="10" t="s">
        <v>9</v>
      </c>
      <c r="F714" s="10">
        <v>12</v>
      </c>
      <c r="G714" s="10" t="s">
        <v>11</v>
      </c>
    </row>
    <row r="715" spans="3:7" ht="15" thickBot="1" x14ac:dyDescent="0.35">
      <c r="C715" s="8">
        <v>43107</v>
      </c>
      <c r="D715" s="9">
        <v>0.78726851851851853</v>
      </c>
      <c r="E715" s="10" t="s">
        <v>9</v>
      </c>
      <c r="F715" s="10">
        <v>10</v>
      </c>
      <c r="G715" s="10" t="s">
        <v>11</v>
      </c>
    </row>
    <row r="716" spans="3:7" ht="15" thickBot="1" x14ac:dyDescent="0.35">
      <c r="C716" s="8">
        <v>43107</v>
      </c>
      <c r="D716" s="9">
        <v>0.78819444444444453</v>
      </c>
      <c r="E716" s="10" t="s">
        <v>9</v>
      </c>
      <c r="F716" s="10">
        <v>10</v>
      </c>
      <c r="G716" s="10" t="s">
        <v>11</v>
      </c>
    </row>
    <row r="717" spans="3:7" ht="15" thickBot="1" x14ac:dyDescent="0.35">
      <c r="C717" s="8">
        <v>43107</v>
      </c>
      <c r="D717" s="9">
        <v>0.78822916666666665</v>
      </c>
      <c r="E717" s="10" t="s">
        <v>9</v>
      </c>
      <c r="F717" s="10">
        <v>10</v>
      </c>
      <c r="G717" s="10" t="s">
        <v>11</v>
      </c>
    </row>
    <row r="718" spans="3:7" ht="15" thickBot="1" x14ac:dyDescent="0.35">
      <c r="C718" s="8">
        <v>43107</v>
      </c>
      <c r="D718" s="9">
        <v>0.78843750000000001</v>
      </c>
      <c r="E718" s="10" t="s">
        <v>9</v>
      </c>
      <c r="F718" s="10">
        <v>18</v>
      </c>
      <c r="G718" s="10" t="s">
        <v>10</v>
      </c>
    </row>
    <row r="719" spans="3:7" ht="15" thickBot="1" x14ac:dyDescent="0.35">
      <c r="C719" s="8">
        <v>43107</v>
      </c>
      <c r="D719" s="9">
        <v>0.80565972222222226</v>
      </c>
      <c r="E719" s="10" t="s">
        <v>9</v>
      </c>
      <c r="F719" s="10">
        <v>13</v>
      </c>
      <c r="G719" s="10" t="s">
        <v>11</v>
      </c>
    </row>
    <row r="720" spans="3:7" ht="15" thickBot="1" x14ac:dyDescent="0.35">
      <c r="C720" s="8">
        <v>43107</v>
      </c>
      <c r="D720" s="9">
        <v>0.81116898148148142</v>
      </c>
      <c r="E720" s="10" t="s">
        <v>9</v>
      </c>
      <c r="F720" s="10">
        <v>19</v>
      </c>
      <c r="G720" s="10" t="s">
        <v>10</v>
      </c>
    </row>
    <row r="721" spans="3:7" ht="15" thickBot="1" x14ac:dyDescent="0.35">
      <c r="C721" s="8">
        <v>43107</v>
      </c>
      <c r="D721" s="9">
        <v>0.8380439814814814</v>
      </c>
      <c r="E721" s="10" t="s">
        <v>9</v>
      </c>
      <c r="F721" s="10">
        <v>10</v>
      </c>
      <c r="G721" s="10" t="s">
        <v>10</v>
      </c>
    </row>
    <row r="722" spans="3:7" ht="15" thickBot="1" x14ac:dyDescent="0.35">
      <c r="C722" s="8">
        <v>43107</v>
      </c>
      <c r="D722" s="9">
        <v>0.85293981481481485</v>
      </c>
      <c r="E722" s="10" t="s">
        <v>9</v>
      </c>
      <c r="F722" s="10">
        <v>10</v>
      </c>
      <c r="G722" s="10" t="s">
        <v>11</v>
      </c>
    </row>
    <row r="723" spans="3:7" ht="15" thickBot="1" x14ac:dyDescent="0.35">
      <c r="C723" s="8">
        <v>43107</v>
      </c>
      <c r="D723" s="9">
        <v>0.85552083333333329</v>
      </c>
      <c r="E723" s="10" t="s">
        <v>9</v>
      </c>
      <c r="F723" s="10">
        <v>32</v>
      </c>
      <c r="G723" s="10" t="s">
        <v>10</v>
      </c>
    </row>
    <row r="724" spans="3:7" ht="15" thickBot="1" x14ac:dyDescent="0.35">
      <c r="C724" s="8">
        <v>43107</v>
      </c>
      <c r="D724" s="9">
        <v>0.85760416666666661</v>
      </c>
      <c r="E724" s="10" t="s">
        <v>9</v>
      </c>
      <c r="F724" s="10">
        <v>13</v>
      </c>
      <c r="G724" s="10" t="s">
        <v>11</v>
      </c>
    </row>
    <row r="725" spans="3:7" ht="15" thickBot="1" x14ac:dyDescent="0.35">
      <c r="C725" s="8">
        <v>43107</v>
      </c>
      <c r="D725" s="9">
        <v>0.86060185185185178</v>
      </c>
      <c r="E725" s="10" t="s">
        <v>9</v>
      </c>
      <c r="F725" s="10">
        <v>25</v>
      </c>
      <c r="G725" s="10" t="s">
        <v>10</v>
      </c>
    </row>
    <row r="726" spans="3:7" ht="15" thickBot="1" x14ac:dyDescent="0.35">
      <c r="C726" s="8">
        <v>43107</v>
      </c>
      <c r="D726" s="9">
        <v>0.86266203703703714</v>
      </c>
      <c r="E726" s="10" t="s">
        <v>9</v>
      </c>
      <c r="F726" s="10">
        <v>24</v>
      </c>
      <c r="G726" s="10" t="s">
        <v>10</v>
      </c>
    </row>
    <row r="727" spans="3:7" ht="15" thickBot="1" x14ac:dyDescent="0.35">
      <c r="C727" s="8">
        <v>43107</v>
      </c>
      <c r="D727" s="9">
        <v>0.87152777777777779</v>
      </c>
      <c r="E727" s="10" t="s">
        <v>9</v>
      </c>
      <c r="F727" s="10">
        <v>10</v>
      </c>
      <c r="G727" s="10" t="s">
        <v>11</v>
      </c>
    </row>
    <row r="728" spans="3:7" ht="15" thickBot="1" x14ac:dyDescent="0.35">
      <c r="C728" s="8">
        <v>43107</v>
      </c>
      <c r="D728" s="9">
        <v>0.88171296296296298</v>
      </c>
      <c r="E728" s="10" t="s">
        <v>9</v>
      </c>
      <c r="F728" s="10">
        <v>10</v>
      </c>
      <c r="G728" s="10" t="s">
        <v>11</v>
      </c>
    </row>
    <row r="729" spans="3:7" ht="15" thickBot="1" x14ac:dyDescent="0.35">
      <c r="C729" s="8">
        <v>43107</v>
      </c>
      <c r="D729" s="9">
        <v>0.88424768518518515</v>
      </c>
      <c r="E729" s="10" t="s">
        <v>9</v>
      </c>
      <c r="F729" s="10">
        <v>14</v>
      </c>
      <c r="G729" s="10" t="s">
        <v>11</v>
      </c>
    </row>
    <row r="730" spans="3:7" ht="15" thickBot="1" x14ac:dyDescent="0.35">
      <c r="C730" s="8">
        <v>43107</v>
      </c>
      <c r="D730" s="9">
        <v>0.88449074074074074</v>
      </c>
      <c r="E730" s="10" t="s">
        <v>9</v>
      </c>
      <c r="F730" s="10">
        <v>11</v>
      </c>
      <c r="G730" s="10" t="s">
        <v>11</v>
      </c>
    </row>
    <row r="731" spans="3:7" ht="15" thickBot="1" x14ac:dyDescent="0.35">
      <c r="C731" s="8">
        <v>43107</v>
      </c>
      <c r="D731" s="9">
        <v>0.88475694444444442</v>
      </c>
      <c r="E731" s="10" t="s">
        <v>9</v>
      </c>
      <c r="F731" s="10">
        <v>14</v>
      </c>
      <c r="G731" s="10" t="s">
        <v>11</v>
      </c>
    </row>
    <row r="732" spans="3:7" ht="15" thickBot="1" x14ac:dyDescent="0.35">
      <c r="C732" s="8">
        <v>43107</v>
      </c>
      <c r="D732" s="9">
        <v>0.88805555555555549</v>
      </c>
      <c r="E732" s="10" t="s">
        <v>9</v>
      </c>
      <c r="F732" s="10">
        <v>10</v>
      </c>
      <c r="G732" s="10" t="s">
        <v>11</v>
      </c>
    </row>
    <row r="733" spans="3:7" ht="15" thickBot="1" x14ac:dyDescent="0.35">
      <c r="C733" s="8">
        <v>43107</v>
      </c>
      <c r="D733" s="9">
        <v>0.888738425925926</v>
      </c>
      <c r="E733" s="10" t="s">
        <v>9</v>
      </c>
      <c r="F733" s="10">
        <v>11</v>
      </c>
      <c r="G733" s="10" t="s">
        <v>11</v>
      </c>
    </row>
    <row r="734" spans="3:7" ht="15" thickBot="1" x14ac:dyDescent="0.35">
      <c r="C734" s="8">
        <v>43107</v>
      </c>
      <c r="D734" s="9">
        <v>0.89065972222222223</v>
      </c>
      <c r="E734" s="10" t="s">
        <v>9</v>
      </c>
      <c r="F734" s="10">
        <v>11</v>
      </c>
      <c r="G734" s="10" t="s">
        <v>11</v>
      </c>
    </row>
    <row r="735" spans="3:7" ht="15" thickBot="1" x14ac:dyDescent="0.35">
      <c r="C735" s="8">
        <v>43107</v>
      </c>
      <c r="D735" s="9">
        <v>0.89210648148148142</v>
      </c>
      <c r="E735" s="10" t="s">
        <v>9</v>
      </c>
      <c r="F735" s="10">
        <v>10</v>
      </c>
      <c r="G735" s="10" t="s">
        <v>11</v>
      </c>
    </row>
    <row r="736" spans="3:7" ht="15" thickBot="1" x14ac:dyDescent="0.35">
      <c r="C736" s="8">
        <v>43107</v>
      </c>
      <c r="D736" s="9">
        <v>0.89734953703703713</v>
      </c>
      <c r="E736" s="10" t="s">
        <v>9</v>
      </c>
      <c r="F736" s="10">
        <v>12</v>
      </c>
      <c r="G736" s="10" t="s">
        <v>11</v>
      </c>
    </row>
    <row r="737" spans="3:7" ht="15" thickBot="1" x14ac:dyDescent="0.35">
      <c r="C737" s="8">
        <v>43107</v>
      </c>
      <c r="D737" s="9">
        <v>0.89837962962962958</v>
      </c>
      <c r="E737" s="10" t="s">
        <v>9</v>
      </c>
      <c r="F737" s="10">
        <v>11</v>
      </c>
      <c r="G737" s="10" t="s">
        <v>10</v>
      </c>
    </row>
    <row r="738" spans="3:7" ht="15" thickBot="1" x14ac:dyDescent="0.35">
      <c r="C738" s="8">
        <v>43107</v>
      </c>
      <c r="D738" s="9">
        <v>0.90068287037037031</v>
      </c>
      <c r="E738" s="10" t="s">
        <v>9</v>
      </c>
      <c r="F738" s="10">
        <v>13</v>
      </c>
      <c r="G738" s="10" t="s">
        <v>11</v>
      </c>
    </row>
    <row r="739" spans="3:7" ht="15" thickBot="1" x14ac:dyDescent="0.35">
      <c r="C739" s="8">
        <v>43107</v>
      </c>
      <c r="D739" s="9">
        <v>0.90943287037037035</v>
      </c>
      <c r="E739" s="10" t="s">
        <v>9</v>
      </c>
      <c r="F739" s="10">
        <v>24</v>
      </c>
      <c r="G739" s="10" t="s">
        <v>10</v>
      </c>
    </row>
    <row r="740" spans="3:7" ht="15" thickBot="1" x14ac:dyDescent="0.35">
      <c r="C740" s="8">
        <v>43107</v>
      </c>
      <c r="D740" s="9">
        <v>0.92192129629629627</v>
      </c>
      <c r="E740" s="10" t="s">
        <v>9</v>
      </c>
      <c r="F740" s="10">
        <v>17</v>
      </c>
      <c r="G740" s="10" t="s">
        <v>10</v>
      </c>
    </row>
    <row r="741" spans="3:7" ht="15" thickBot="1" x14ac:dyDescent="0.35">
      <c r="C741" s="8">
        <v>43107</v>
      </c>
      <c r="D741" s="9">
        <v>0.93195601851851861</v>
      </c>
      <c r="E741" s="10" t="s">
        <v>9</v>
      </c>
      <c r="F741" s="10">
        <v>15</v>
      </c>
      <c r="G741" s="10" t="s">
        <v>10</v>
      </c>
    </row>
    <row r="742" spans="3:7" ht="15" thickBot="1" x14ac:dyDescent="0.35">
      <c r="C742" s="8">
        <v>43108</v>
      </c>
      <c r="D742" s="9">
        <v>4.1493055555555554E-2</v>
      </c>
      <c r="E742" s="10" t="s">
        <v>9</v>
      </c>
      <c r="F742" s="10">
        <v>21</v>
      </c>
      <c r="G742" s="10" t="s">
        <v>10</v>
      </c>
    </row>
    <row r="743" spans="3:7" ht="15" thickBot="1" x14ac:dyDescent="0.35">
      <c r="C743" s="8">
        <v>43108</v>
      </c>
      <c r="D743" s="9">
        <v>4.6087962962962963E-2</v>
      </c>
      <c r="E743" s="10" t="s">
        <v>9</v>
      </c>
      <c r="F743" s="10">
        <v>12</v>
      </c>
      <c r="G743" s="10" t="s">
        <v>11</v>
      </c>
    </row>
    <row r="744" spans="3:7" ht="15" thickBot="1" x14ac:dyDescent="0.35">
      <c r="C744" s="8">
        <v>43108</v>
      </c>
      <c r="D744" s="9">
        <v>0.13636574074074073</v>
      </c>
      <c r="E744" s="10" t="s">
        <v>9</v>
      </c>
      <c r="F744" s="10">
        <v>36</v>
      </c>
      <c r="G744" s="10" t="s">
        <v>10</v>
      </c>
    </row>
    <row r="745" spans="3:7" ht="15" thickBot="1" x14ac:dyDescent="0.35">
      <c r="C745" s="8">
        <v>43108</v>
      </c>
      <c r="D745" s="9">
        <v>0.13876157407407408</v>
      </c>
      <c r="E745" s="10" t="s">
        <v>9</v>
      </c>
      <c r="F745" s="10">
        <v>10</v>
      </c>
      <c r="G745" s="10" t="s">
        <v>11</v>
      </c>
    </row>
    <row r="746" spans="3:7" ht="15" thickBot="1" x14ac:dyDescent="0.35">
      <c r="C746" s="8">
        <v>43108</v>
      </c>
      <c r="D746" s="9">
        <v>0.23721064814814816</v>
      </c>
      <c r="E746" s="10" t="s">
        <v>9</v>
      </c>
      <c r="F746" s="10">
        <v>12</v>
      </c>
      <c r="G746" s="10" t="s">
        <v>11</v>
      </c>
    </row>
    <row r="747" spans="3:7" ht="15" thickBot="1" x14ac:dyDescent="0.35">
      <c r="C747" s="8">
        <v>43108</v>
      </c>
      <c r="D747" s="9">
        <v>0.25731481481481483</v>
      </c>
      <c r="E747" s="10" t="s">
        <v>9</v>
      </c>
      <c r="F747" s="10">
        <v>19</v>
      </c>
      <c r="G747" s="10" t="s">
        <v>10</v>
      </c>
    </row>
    <row r="748" spans="3:7" ht="15" thickBot="1" x14ac:dyDescent="0.35">
      <c r="C748" s="8">
        <v>43108</v>
      </c>
      <c r="D748" s="9">
        <v>0.25748842592592591</v>
      </c>
      <c r="E748" s="10" t="s">
        <v>9</v>
      </c>
      <c r="F748" s="10">
        <v>10</v>
      </c>
      <c r="G748" s="10" t="s">
        <v>11</v>
      </c>
    </row>
    <row r="749" spans="3:7" ht="15" thickBot="1" x14ac:dyDescent="0.35">
      <c r="C749" s="8">
        <v>43108</v>
      </c>
      <c r="D749" s="9">
        <v>0.26033564814814814</v>
      </c>
      <c r="E749" s="10" t="s">
        <v>9</v>
      </c>
      <c r="F749" s="10">
        <v>11</v>
      </c>
      <c r="G749" s="10" t="s">
        <v>11</v>
      </c>
    </row>
    <row r="750" spans="3:7" ht="15" thickBot="1" x14ac:dyDescent="0.35">
      <c r="C750" s="8">
        <v>43108</v>
      </c>
      <c r="D750" s="9">
        <v>0.26378472222222221</v>
      </c>
      <c r="E750" s="10" t="s">
        <v>9</v>
      </c>
      <c r="F750" s="10">
        <v>26</v>
      </c>
      <c r="G750" s="10" t="s">
        <v>10</v>
      </c>
    </row>
    <row r="751" spans="3:7" ht="15" thickBot="1" x14ac:dyDescent="0.35">
      <c r="C751" s="8">
        <v>43108</v>
      </c>
      <c r="D751" s="9">
        <v>0.26506944444444441</v>
      </c>
      <c r="E751" s="10" t="s">
        <v>9</v>
      </c>
      <c r="F751" s="10">
        <v>11</v>
      </c>
      <c r="G751" s="10" t="s">
        <v>11</v>
      </c>
    </row>
    <row r="752" spans="3:7" ht="15" thickBot="1" x14ac:dyDescent="0.35">
      <c r="C752" s="8">
        <v>43108</v>
      </c>
      <c r="D752" s="9">
        <v>0.26883101851851848</v>
      </c>
      <c r="E752" s="10" t="s">
        <v>9</v>
      </c>
      <c r="F752" s="10">
        <v>15</v>
      </c>
      <c r="G752" s="10" t="s">
        <v>10</v>
      </c>
    </row>
    <row r="753" spans="3:7" ht="15" thickBot="1" x14ac:dyDescent="0.35">
      <c r="C753" s="8">
        <v>43108</v>
      </c>
      <c r="D753" s="9">
        <v>0.26923611111111112</v>
      </c>
      <c r="E753" s="10" t="s">
        <v>9</v>
      </c>
      <c r="F753" s="10">
        <v>12</v>
      </c>
      <c r="G753" s="10" t="s">
        <v>11</v>
      </c>
    </row>
    <row r="754" spans="3:7" ht="15" thickBot="1" x14ac:dyDescent="0.35">
      <c r="C754" s="8">
        <v>43108</v>
      </c>
      <c r="D754" s="9">
        <v>0.27106481481481481</v>
      </c>
      <c r="E754" s="10" t="s">
        <v>9</v>
      </c>
      <c r="F754" s="10">
        <v>23</v>
      </c>
      <c r="G754" s="10" t="s">
        <v>10</v>
      </c>
    </row>
    <row r="755" spans="3:7" ht="15" thickBot="1" x14ac:dyDescent="0.35">
      <c r="C755" s="8">
        <v>43108</v>
      </c>
      <c r="D755" s="9">
        <v>0.27276620370370369</v>
      </c>
      <c r="E755" s="10" t="s">
        <v>9</v>
      </c>
      <c r="F755" s="10">
        <v>21</v>
      </c>
      <c r="G755" s="10" t="s">
        <v>10</v>
      </c>
    </row>
    <row r="756" spans="3:7" ht="15" thickBot="1" x14ac:dyDescent="0.35">
      <c r="C756" s="8">
        <v>43108</v>
      </c>
      <c r="D756" s="9">
        <v>0.27434027777777775</v>
      </c>
      <c r="E756" s="10" t="s">
        <v>9</v>
      </c>
      <c r="F756" s="10">
        <v>25</v>
      </c>
      <c r="G756" s="10" t="s">
        <v>10</v>
      </c>
    </row>
    <row r="757" spans="3:7" ht="15" thickBot="1" x14ac:dyDescent="0.35">
      <c r="C757" s="8">
        <v>43108</v>
      </c>
      <c r="D757" s="9">
        <v>0.2774652777777778</v>
      </c>
      <c r="E757" s="10" t="s">
        <v>9</v>
      </c>
      <c r="F757" s="10">
        <v>18</v>
      </c>
      <c r="G757" s="10" t="s">
        <v>10</v>
      </c>
    </row>
    <row r="758" spans="3:7" ht="15" thickBot="1" x14ac:dyDescent="0.35">
      <c r="C758" s="8">
        <v>43108</v>
      </c>
      <c r="D758" s="9">
        <v>0.27752314814814816</v>
      </c>
      <c r="E758" s="10" t="s">
        <v>9</v>
      </c>
      <c r="F758" s="10">
        <v>11</v>
      </c>
      <c r="G758" s="10" t="s">
        <v>11</v>
      </c>
    </row>
    <row r="759" spans="3:7" ht="15" thickBot="1" x14ac:dyDescent="0.35">
      <c r="C759" s="8">
        <v>43108</v>
      </c>
      <c r="D759" s="9">
        <v>0.27782407407407406</v>
      </c>
      <c r="E759" s="10" t="s">
        <v>9</v>
      </c>
      <c r="F759" s="10">
        <v>10</v>
      </c>
      <c r="G759" s="10" t="s">
        <v>11</v>
      </c>
    </row>
    <row r="760" spans="3:7" ht="15" thickBot="1" x14ac:dyDescent="0.35">
      <c r="C760" s="8">
        <v>43108</v>
      </c>
      <c r="D760" s="9">
        <v>0.27783564814814815</v>
      </c>
      <c r="E760" s="10" t="s">
        <v>9</v>
      </c>
      <c r="F760" s="10">
        <v>10</v>
      </c>
      <c r="G760" s="10" t="s">
        <v>11</v>
      </c>
    </row>
    <row r="761" spans="3:7" ht="15" thickBot="1" x14ac:dyDescent="0.35">
      <c r="C761" s="8">
        <v>43108</v>
      </c>
      <c r="D761" s="9">
        <v>0.27785879629629628</v>
      </c>
      <c r="E761" s="10" t="s">
        <v>9</v>
      </c>
      <c r="F761" s="10">
        <v>10</v>
      </c>
      <c r="G761" s="10" t="s">
        <v>11</v>
      </c>
    </row>
    <row r="762" spans="3:7" ht="15" thickBot="1" x14ac:dyDescent="0.35">
      <c r="C762" s="8">
        <v>43108</v>
      </c>
      <c r="D762" s="9">
        <v>0.27797453703703706</v>
      </c>
      <c r="E762" s="10" t="s">
        <v>9</v>
      </c>
      <c r="F762" s="10">
        <v>32</v>
      </c>
      <c r="G762" s="10" t="s">
        <v>10</v>
      </c>
    </row>
    <row r="763" spans="3:7" ht="15" thickBot="1" x14ac:dyDescent="0.35">
      <c r="C763" s="8">
        <v>43108</v>
      </c>
      <c r="D763" s="9">
        <v>0.28077546296296296</v>
      </c>
      <c r="E763" s="10" t="s">
        <v>9</v>
      </c>
      <c r="F763" s="10">
        <v>28</v>
      </c>
      <c r="G763" s="10" t="s">
        <v>10</v>
      </c>
    </row>
    <row r="764" spans="3:7" ht="15" thickBot="1" x14ac:dyDescent="0.35">
      <c r="C764" s="8">
        <v>43108</v>
      </c>
      <c r="D764" s="9">
        <v>0.28151620370370373</v>
      </c>
      <c r="E764" s="10" t="s">
        <v>9</v>
      </c>
      <c r="F764" s="10">
        <v>23</v>
      </c>
      <c r="G764" s="10" t="s">
        <v>10</v>
      </c>
    </row>
    <row r="765" spans="3:7" ht="15" thickBot="1" x14ac:dyDescent="0.35">
      <c r="C765" s="8">
        <v>43108</v>
      </c>
      <c r="D765" s="9">
        <v>0.28454861111111113</v>
      </c>
      <c r="E765" s="10" t="s">
        <v>9</v>
      </c>
      <c r="F765" s="10">
        <v>27</v>
      </c>
      <c r="G765" s="10" t="s">
        <v>10</v>
      </c>
    </row>
    <row r="766" spans="3:7" ht="15" thickBot="1" x14ac:dyDescent="0.35">
      <c r="C766" s="8">
        <v>43108</v>
      </c>
      <c r="D766" s="9">
        <v>0.28517361111111111</v>
      </c>
      <c r="E766" s="10" t="s">
        <v>9</v>
      </c>
      <c r="F766" s="10">
        <v>22</v>
      </c>
      <c r="G766" s="10" t="s">
        <v>10</v>
      </c>
    </row>
    <row r="767" spans="3:7" ht="15" thickBot="1" x14ac:dyDescent="0.35">
      <c r="C767" s="8">
        <v>43108</v>
      </c>
      <c r="D767" s="9">
        <v>0.28523148148148147</v>
      </c>
      <c r="E767" s="10" t="s">
        <v>9</v>
      </c>
      <c r="F767" s="10">
        <v>25</v>
      </c>
      <c r="G767" s="10" t="s">
        <v>10</v>
      </c>
    </row>
    <row r="768" spans="3:7" ht="15" thickBot="1" x14ac:dyDescent="0.35">
      <c r="C768" s="8">
        <v>43108</v>
      </c>
      <c r="D768" s="9">
        <v>0.28567129629629628</v>
      </c>
      <c r="E768" s="10" t="s">
        <v>9</v>
      </c>
      <c r="F768" s="10">
        <v>12</v>
      </c>
      <c r="G768" s="10" t="s">
        <v>11</v>
      </c>
    </row>
    <row r="769" spans="3:7" ht="15" thickBot="1" x14ac:dyDescent="0.35">
      <c r="C769" s="8">
        <v>43108</v>
      </c>
      <c r="D769" s="9">
        <v>0.28615740740740742</v>
      </c>
      <c r="E769" s="10" t="s">
        <v>9</v>
      </c>
      <c r="F769" s="10">
        <v>28</v>
      </c>
      <c r="G769" s="10" t="s">
        <v>10</v>
      </c>
    </row>
    <row r="770" spans="3:7" ht="15" thickBot="1" x14ac:dyDescent="0.35">
      <c r="C770" s="8">
        <v>43108</v>
      </c>
      <c r="D770" s="9">
        <v>0.28739583333333335</v>
      </c>
      <c r="E770" s="10" t="s">
        <v>9</v>
      </c>
      <c r="F770" s="10">
        <v>18</v>
      </c>
      <c r="G770" s="10" t="s">
        <v>10</v>
      </c>
    </row>
    <row r="771" spans="3:7" ht="15" thickBot="1" x14ac:dyDescent="0.35">
      <c r="C771" s="8">
        <v>43108</v>
      </c>
      <c r="D771" s="9">
        <v>0.28848379629629628</v>
      </c>
      <c r="E771" s="10" t="s">
        <v>9</v>
      </c>
      <c r="F771" s="10">
        <v>11</v>
      </c>
      <c r="G771" s="10" t="s">
        <v>11</v>
      </c>
    </row>
    <row r="772" spans="3:7" ht="15" thickBot="1" x14ac:dyDescent="0.35">
      <c r="C772" s="8">
        <v>43108</v>
      </c>
      <c r="D772" s="9">
        <v>0.28890046296296296</v>
      </c>
      <c r="E772" s="10" t="s">
        <v>9</v>
      </c>
      <c r="F772" s="10">
        <v>19</v>
      </c>
      <c r="G772" s="10" t="s">
        <v>10</v>
      </c>
    </row>
    <row r="773" spans="3:7" ht="15" thickBot="1" x14ac:dyDescent="0.35">
      <c r="C773" s="8">
        <v>43108</v>
      </c>
      <c r="D773" s="9">
        <v>0.28915509259259259</v>
      </c>
      <c r="E773" s="10" t="s">
        <v>9</v>
      </c>
      <c r="F773" s="10">
        <v>24</v>
      </c>
      <c r="G773" s="10" t="s">
        <v>10</v>
      </c>
    </row>
    <row r="774" spans="3:7" ht="15" thickBot="1" x14ac:dyDescent="0.35">
      <c r="C774" s="8">
        <v>43108</v>
      </c>
      <c r="D774" s="9">
        <v>0.28975694444444444</v>
      </c>
      <c r="E774" s="10" t="s">
        <v>9</v>
      </c>
      <c r="F774" s="10">
        <v>15</v>
      </c>
      <c r="G774" s="10" t="s">
        <v>11</v>
      </c>
    </row>
    <row r="775" spans="3:7" ht="15" thickBot="1" x14ac:dyDescent="0.35">
      <c r="C775" s="8">
        <v>43108</v>
      </c>
      <c r="D775" s="9">
        <v>0.29400462962962964</v>
      </c>
      <c r="E775" s="10" t="s">
        <v>9</v>
      </c>
      <c r="F775" s="10">
        <v>10</v>
      </c>
      <c r="G775" s="10" t="s">
        <v>11</v>
      </c>
    </row>
    <row r="776" spans="3:7" ht="15" thickBot="1" x14ac:dyDescent="0.35">
      <c r="C776" s="8">
        <v>43108</v>
      </c>
      <c r="D776" s="9">
        <v>0.29403935185185187</v>
      </c>
      <c r="E776" s="10" t="s">
        <v>9</v>
      </c>
      <c r="F776" s="10">
        <v>9</v>
      </c>
      <c r="G776" s="10" t="s">
        <v>11</v>
      </c>
    </row>
    <row r="777" spans="3:7" ht="15" thickBot="1" x14ac:dyDescent="0.35">
      <c r="C777" s="8">
        <v>43108</v>
      </c>
      <c r="D777" s="9">
        <v>0.29430555555555554</v>
      </c>
      <c r="E777" s="10" t="s">
        <v>9</v>
      </c>
      <c r="F777" s="10">
        <v>14</v>
      </c>
      <c r="G777" s="10" t="s">
        <v>11</v>
      </c>
    </row>
    <row r="778" spans="3:7" ht="15" thickBot="1" x14ac:dyDescent="0.35">
      <c r="C778" s="8">
        <v>43108</v>
      </c>
      <c r="D778" s="9">
        <v>0.29478009259259258</v>
      </c>
      <c r="E778" s="10" t="s">
        <v>9</v>
      </c>
      <c r="F778" s="10">
        <v>10</v>
      </c>
      <c r="G778" s="10" t="s">
        <v>11</v>
      </c>
    </row>
    <row r="779" spans="3:7" ht="15" thickBot="1" x14ac:dyDescent="0.35">
      <c r="C779" s="8">
        <v>43108</v>
      </c>
      <c r="D779" s="9">
        <v>0.29486111111111107</v>
      </c>
      <c r="E779" s="10" t="s">
        <v>9</v>
      </c>
      <c r="F779" s="10">
        <v>9</v>
      </c>
      <c r="G779" s="10" t="s">
        <v>11</v>
      </c>
    </row>
    <row r="780" spans="3:7" ht="15" thickBot="1" x14ac:dyDescent="0.35">
      <c r="C780" s="8">
        <v>43108</v>
      </c>
      <c r="D780" s="9">
        <v>0.29497685185185185</v>
      </c>
      <c r="E780" s="10" t="s">
        <v>9</v>
      </c>
      <c r="F780" s="10">
        <v>19</v>
      </c>
      <c r="G780" s="10" t="s">
        <v>10</v>
      </c>
    </row>
    <row r="781" spans="3:7" ht="15" thickBot="1" x14ac:dyDescent="0.35">
      <c r="C781" s="8">
        <v>43108</v>
      </c>
      <c r="D781" s="9">
        <v>0.29545138888888889</v>
      </c>
      <c r="E781" s="10" t="s">
        <v>9</v>
      </c>
      <c r="F781" s="10">
        <v>11</v>
      </c>
      <c r="G781" s="10" t="s">
        <v>11</v>
      </c>
    </row>
    <row r="782" spans="3:7" ht="15" thickBot="1" x14ac:dyDescent="0.35">
      <c r="C782" s="8">
        <v>43108</v>
      </c>
      <c r="D782" s="9">
        <v>0.29576388888888888</v>
      </c>
      <c r="E782" s="10" t="s">
        <v>9</v>
      </c>
      <c r="F782" s="10">
        <v>27</v>
      </c>
      <c r="G782" s="10" t="s">
        <v>10</v>
      </c>
    </row>
    <row r="783" spans="3:7" ht="15" thickBot="1" x14ac:dyDescent="0.35">
      <c r="C783" s="8">
        <v>43108</v>
      </c>
      <c r="D783" s="9">
        <v>0.29594907407407406</v>
      </c>
      <c r="E783" s="10" t="s">
        <v>9</v>
      </c>
      <c r="F783" s="10">
        <v>23</v>
      </c>
      <c r="G783" s="10" t="s">
        <v>10</v>
      </c>
    </row>
    <row r="784" spans="3:7" ht="15" thickBot="1" x14ac:dyDescent="0.35">
      <c r="C784" s="8">
        <v>43108</v>
      </c>
      <c r="D784" s="9">
        <v>0.29704861111111108</v>
      </c>
      <c r="E784" s="10" t="s">
        <v>9</v>
      </c>
      <c r="F784" s="10">
        <v>15</v>
      </c>
      <c r="G784" s="10" t="s">
        <v>11</v>
      </c>
    </row>
    <row r="785" spans="3:7" ht="15" thickBot="1" x14ac:dyDescent="0.35">
      <c r="C785" s="8">
        <v>43108</v>
      </c>
      <c r="D785" s="9">
        <v>0.29950231481481482</v>
      </c>
      <c r="E785" s="10" t="s">
        <v>9</v>
      </c>
      <c r="F785" s="10">
        <v>10</v>
      </c>
      <c r="G785" s="10" t="s">
        <v>11</v>
      </c>
    </row>
    <row r="786" spans="3:7" ht="15" thickBot="1" x14ac:dyDescent="0.35">
      <c r="C786" s="8">
        <v>43108</v>
      </c>
      <c r="D786" s="9">
        <v>0.30561342592592594</v>
      </c>
      <c r="E786" s="10" t="s">
        <v>9</v>
      </c>
      <c r="F786" s="10">
        <v>13</v>
      </c>
      <c r="G786" s="10" t="s">
        <v>11</v>
      </c>
    </row>
    <row r="787" spans="3:7" ht="15" thickBot="1" x14ac:dyDescent="0.35">
      <c r="C787" s="8">
        <v>43108</v>
      </c>
      <c r="D787" s="9">
        <v>0.30699074074074073</v>
      </c>
      <c r="E787" s="10" t="s">
        <v>9</v>
      </c>
      <c r="F787" s="10">
        <v>26</v>
      </c>
      <c r="G787" s="10" t="s">
        <v>10</v>
      </c>
    </row>
    <row r="788" spans="3:7" ht="15" thickBot="1" x14ac:dyDescent="0.35">
      <c r="C788" s="8">
        <v>43108</v>
      </c>
      <c r="D788" s="9">
        <v>0.3089351851851852</v>
      </c>
      <c r="E788" s="10" t="s">
        <v>9</v>
      </c>
      <c r="F788" s="10">
        <v>11</v>
      </c>
      <c r="G788" s="10" t="s">
        <v>10</v>
      </c>
    </row>
    <row r="789" spans="3:7" ht="15" thickBot="1" x14ac:dyDescent="0.35">
      <c r="C789" s="8">
        <v>43108</v>
      </c>
      <c r="D789" s="9">
        <v>0.30905092592592592</v>
      </c>
      <c r="E789" s="10" t="s">
        <v>9</v>
      </c>
      <c r="F789" s="10">
        <v>25</v>
      </c>
      <c r="G789" s="10" t="s">
        <v>10</v>
      </c>
    </row>
    <row r="790" spans="3:7" ht="15" thickBot="1" x14ac:dyDescent="0.35">
      <c r="C790" s="8">
        <v>43108</v>
      </c>
      <c r="D790" s="9">
        <v>0.31245370370370368</v>
      </c>
      <c r="E790" s="10" t="s">
        <v>9</v>
      </c>
      <c r="F790" s="10">
        <v>11</v>
      </c>
      <c r="G790" s="10" t="s">
        <v>11</v>
      </c>
    </row>
    <row r="791" spans="3:7" ht="15" thickBot="1" x14ac:dyDescent="0.35">
      <c r="C791" s="8">
        <v>43108</v>
      </c>
      <c r="D791" s="9">
        <v>0.31541666666666668</v>
      </c>
      <c r="E791" s="10" t="s">
        <v>9</v>
      </c>
      <c r="F791" s="10">
        <v>27</v>
      </c>
      <c r="G791" s="10" t="s">
        <v>10</v>
      </c>
    </row>
    <row r="792" spans="3:7" ht="15" thickBot="1" x14ac:dyDescent="0.35">
      <c r="C792" s="8">
        <v>43108</v>
      </c>
      <c r="D792" s="9">
        <v>0.31951388888888888</v>
      </c>
      <c r="E792" s="10" t="s">
        <v>9</v>
      </c>
      <c r="F792" s="10">
        <v>27</v>
      </c>
      <c r="G792" s="10" t="s">
        <v>10</v>
      </c>
    </row>
    <row r="793" spans="3:7" ht="15" thickBot="1" x14ac:dyDescent="0.35">
      <c r="C793" s="8">
        <v>43108</v>
      </c>
      <c r="D793" s="9">
        <v>0.31961805555555556</v>
      </c>
      <c r="E793" s="10" t="s">
        <v>9</v>
      </c>
      <c r="F793" s="10">
        <v>27</v>
      </c>
      <c r="G793" s="10" t="s">
        <v>10</v>
      </c>
    </row>
    <row r="794" spans="3:7" ht="15" thickBot="1" x14ac:dyDescent="0.35">
      <c r="C794" s="8">
        <v>43108</v>
      </c>
      <c r="D794" s="9">
        <v>0.32075231481481481</v>
      </c>
      <c r="E794" s="10" t="s">
        <v>9</v>
      </c>
      <c r="F794" s="10">
        <v>28</v>
      </c>
      <c r="G794" s="10" t="s">
        <v>10</v>
      </c>
    </row>
    <row r="795" spans="3:7" ht="15" thickBot="1" x14ac:dyDescent="0.35">
      <c r="C795" s="8">
        <v>43108</v>
      </c>
      <c r="D795" s="9">
        <v>0.32670138888888889</v>
      </c>
      <c r="E795" s="10" t="s">
        <v>9</v>
      </c>
      <c r="F795" s="10">
        <v>10</v>
      </c>
      <c r="G795" s="10" t="s">
        <v>11</v>
      </c>
    </row>
    <row r="796" spans="3:7" ht="15" thickBot="1" x14ac:dyDescent="0.35">
      <c r="C796" s="8">
        <v>43108</v>
      </c>
      <c r="D796" s="9">
        <v>0.34833333333333333</v>
      </c>
      <c r="E796" s="10" t="s">
        <v>9</v>
      </c>
      <c r="F796" s="10">
        <v>24</v>
      </c>
      <c r="G796" s="10" t="s">
        <v>10</v>
      </c>
    </row>
    <row r="797" spans="3:7" ht="15" thickBot="1" x14ac:dyDescent="0.35">
      <c r="C797" s="8">
        <v>43108</v>
      </c>
      <c r="D797" s="9">
        <v>0.34894675925925928</v>
      </c>
      <c r="E797" s="10" t="s">
        <v>9</v>
      </c>
      <c r="F797" s="10">
        <v>29</v>
      </c>
      <c r="G797" s="10" t="s">
        <v>10</v>
      </c>
    </row>
    <row r="798" spans="3:7" ht="15" thickBot="1" x14ac:dyDescent="0.35">
      <c r="C798" s="8">
        <v>43108</v>
      </c>
      <c r="D798" s="9">
        <v>0.34938657407407409</v>
      </c>
      <c r="E798" s="10" t="s">
        <v>9</v>
      </c>
      <c r="F798" s="10">
        <v>29</v>
      </c>
      <c r="G798" s="10" t="s">
        <v>11</v>
      </c>
    </row>
    <row r="799" spans="3:7" ht="15" thickBot="1" x14ac:dyDescent="0.35">
      <c r="C799" s="8">
        <v>43108</v>
      </c>
      <c r="D799" s="9">
        <v>0.36046296296296299</v>
      </c>
      <c r="E799" s="10" t="s">
        <v>9</v>
      </c>
      <c r="F799" s="10">
        <v>24</v>
      </c>
      <c r="G799" s="10" t="s">
        <v>10</v>
      </c>
    </row>
    <row r="800" spans="3:7" ht="15" thickBot="1" x14ac:dyDescent="0.35">
      <c r="C800" s="8">
        <v>43108</v>
      </c>
      <c r="D800" s="9">
        <v>0.3868402777777778</v>
      </c>
      <c r="E800" s="10" t="s">
        <v>9</v>
      </c>
      <c r="F800" s="10">
        <v>25</v>
      </c>
      <c r="G800" s="10" t="s">
        <v>10</v>
      </c>
    </row>
    <row r="801" spans="3:7" ht="15" thickBot="1" x14ac:dyDescent="0.35">
      <c r="C801" s="8">
        <v>43108</v>
      </c>
      <c r="D801" s="9">
        <v>0.38699074074074075</v>
      </c>
      <c r="E801" s="10" t="s">
        <v>9</v>
      </c>
      <c r="F801" s="10">
        <v>17</v>
      </c>
      <c r="G801" s="10" t="s">
        <v>10</v>
      </c>
    </row>
    <row r="802" spans="3:7" ht="15" thickBot="1" x14ac:dyDescent="0.35">
      <c r="C802" s="8">
        <v>43108</v>
      </c>
      <c r="D802" s="9">
        <v>0.38975694444444442</v>
      </c>
      <c r="E802" s="10" t="s">
        <v>9</v>
      </c>
      <c r="F802" s="10">
        <v>29</v>
      </c>
      <c r="G802" s="10" t="s">
        <v>10</v>
      </c>
    </row>
    <row r="803" spans="3:7" ht="15" thickBot="1" x14ac:dyDescent="0.35">
      <c r="C803" s="8">
        <v>43108</v>
      </c>
      <c r="D803" s="9">
        <v>0.39027777777777778</v>
      </c>
      <c r="E803" s="10" t="s">
        <v>9</v>
      </c>
      <c r="F803" s="10">
        <v>27</v>
      </c>
      <c r="G803" s="10" t="s">
        <v>10</v>
      </c>
    </row>
    <row r="804" spans="3:7" ht="15" thickBot="1" x14ac:dyDescent="0.35">
      <c r="C804" s="8">
        <v>43108</v>
      </c>
      <c r="D804" s="9">
        <v>0.39185185185185184</v>
      </c>
      <c r="E804" s="10" t="s">
        <v>9</v>
      </c>
      <c r="F804" s="10">
        <v>16</v>
      </c>
      <c r="G804" s="10" t="s">
        <v>11</v>
      </c>
    </row>
    <row r="805" spans="3:7" ht="15" thickBot="1" x14ac:dyDescent="0.35">
      <c r="C805" s="8">
        <v>43108</v>
      </c>
      <c r="D805" s="9">
        <v>0.39584490740740735</v>
      </c>
      <c r="E805" s="10" t="s">
        <v>9</v>
      </c>
      <c r="F805" s="10">
        <v>14</v>
      </c>
      <c r="G805" s="10" t="s">
        <v>11</v>
      </c>
    </row>
    <row r="806" spans="3:7" ht="15" thickBot="1" x14ac:dyDescent="0.35">
      <c r="C806" s="8">
        <v>43108</v>
      </c>
      <c r="D806" s="9">
        <v>0.40155092592592595</v>
      </c>
      <c r="E806" s="10" t="s">
        <v>9</v>
      </c>
      <c r="F806" s="10">
        <v>22</v>
      </c>
      <c r="G806" s="10" t="s">
        <v>10</v>
      </c>
    </row>
    <row r="807" spans="3:7" ht="15" thickBot="1" x14ac:dyDescent="0.35">
      <c r="C807" s="8">
        <v>43108</v>
      </c>
      <c r="D807" s="9">
        <v>0.40609953703703705</v>
      </c>
      <c r="E807" s="10" t="s">
        <v>9</v>
      </c>
      <c r="F807" s="10">
        <v>11</v>
      </c>
      <c r="G807" s="10" t="s">
        <v>11</v>
      </c>
    </row>
    <row r="808" spans="3:7" ht="15" thickBot="1" x14ac:dyDescent="0.35">
      <c r="C808" s="8">
        <v>43108</v>
      </c>
      <c r="D808" s="9">
        <v>0.40623842592592596</v>
      </c>
      <c r="E808" s="10" t="s">
        <v>9</v>
      </c>
      <c r="F808" s="10">
        <v>28</v>
      </c>
      <c r="G808" s="10" t="s">
        <v>10</v>
      </c>
    </row>
    <row r="809" spans="3:7" ht="15" thickBot="1" x14ac:dyDescent="0.35">
      <c r="C809" s="8">
        <v>43108</v>
      </c>
      <c r="D809" s="9">
        <v>0.40697916666666667</v>
      </c>
      <c r="E809" s="10" t="s">
        <v>9</v>
      </c>
      <c r="F809" s="10">
        <v>32</v>
      </c>
      <c r="G809" s="10" t="s">
        <v>10</v>
      </c>
    </row>
    <row r="810" spans="3:7" ht="15" thickBot="1" x14ac:dyDescent="0.35">
      <c r="C810" s="8">
        <v>43108</v>
      </c>
      <c r="D810" s="9">
        <v>0.40839120370370369</v>
      </c>
      <c r="E810" s="10" t="s">
        <v>9</v>
      </c>
      <c r="F810" s="10">
        <v>10</v>
      </c>
      <c r="G810" s="10" t="s">
        <v>11</v>
      </c>
    </row>
    <row r="811" spans="3:7" ht="15" thickBot="1" x14ac:dyDescent="0.35">
      <c r="C811" s="8">
        <v>43108</v>
      </c>
      <c r="D811" s="9">
        <v>0.4150578703703704</v>
      </c>
      <c r="E811" s="10" t="s">
        <v>9</v>
      </c>
      <c r="F811" s="10">
        <v>9</v>
      </c>
      <c r="G811" s="10" t="s">
        <v>11</v>
      </c>
    </row>
    <row r="812" spans="3:7" ht="15" thickBot="1" x14ac:dyDescent="0.35">
      <c r="C812" s="8">
        <v>43108</v>
      </c>
      <c r="D812" s="9">
        <v>0.41596064814814815</v>
      </c>
      <c r="E812" s="10" t="s">
        <v>9</v>
      </c>
      <c r="F812" s="10">
        <v>28</v>
      </c>
      <c r="G812" s="10" t="s">
        <v>10</v>
      </c>
    </row>
    <row r="813" spans="3:7" ht="15" thickBot="1" x14ac:dyDescent="0.35">
      <c r="C813" s="8">
        <v>43108</v>
      </c>
      <c r="D813" s="9">
        <v>0.41898148148148145</v>
      </c>
      <c r="E813" s="10" t="s">
        <v>9</v>
      </c>
      <c r="F813" s="10">
        <v>10</v>
      </c>
      <c r="G813" s="10" t="s">
        <v>11</v>
      </c>
    </row>
    <row r="814" spans="3:7" ht="15" thickBot="1" x14ac:dyDescent="0.35">
      <c r="C814" s="8">
        <v>43108</v>
      </c>
      <c r="D814" s="9">
        <v>0.41945601851851855</v>
      </c>
      <c r="E814" s="10" t="s">
        <v>9</v>
      </c>
      <c r="F814" s="10">
        <v>12</v>
      </c>
      <c r="G814" s="10" t="s">
        <v>11</v>
      </c>
    </row>
    <row r="815" spans="3:7" ht="15" thickBot="1" x14ac:dyDescent="0.35">
      <c r="C815" s="8">
        <v>43108</v>
      </c>
      <c r="D815" s="9">
        <v>0.42124999999999996</v>
      </c>
      <c r="E815" s="10" t="s">
        <v>9</v>
      </c>
      <c r="F815" s="10">
        <v>11</v>
      </c>
      <c r="G815" s="10" t="s">
        <v>11</v>
      </c>
    </row>
    <row r="816" spans="3:7" ht="15" thickBot="1" x14ac:dyDescent="0.35">
      <c r="C816" s="8">
        <v>43108</v>
      </c>
      <c r="D816" s="9">
        <v>0.42637731481481483</v>
      </c>
      <c r="E816" s="10" t="s">
        <v>9</v>
      </c>
      <c r="F816" s="10">
        <v>18</v>
      </c>
      <c r="G816" s="10" t="s">
        <v>10</v>
      </c>
    </row>
    <row r="817" spans="3:7" ht="15" thickBot="1" x14ac:dyDescent="0.35">
      <c r="C817" s="8">
        <v>43108</v>
      </c>
      <c r="D817" s="9">
        <v>0.42703703703703705</v>
      </c>
      <c r="E817" s="10" t="s">
        <v>9</v>
      </c>
      <c r="F817" s="10">
        <v>28</v>
      </c>
      <c r="G817" s="10" t="s">
        <v>10</v>
      </c>
    </row>
    <row r="818" spans="3:7" ht="15" thickBot="1" x14ac:dyDescent="0.35">
      <c r="C818" s="8">
        <v>43108</v>
      </c>
      <c r="D818" s="9">
        <v>0.42761574074074077</v>
      </c>
      <c r="E818" s="10" t="s">
        <v>9</v>
      </c>
      <c r="F818" s="10">
        <v>13</v>
      </c>
      <c r="G818" s="10" t="s">
        <v>11</v>
      </c>
    </row>
    <row r="819" spans="3:7" ht="15" thickBot="1" x14ac:dyDescent="0.35">
      <c r="C819" s="8">
        <v>43108</v>
      </c>
      <c r="D819" s="9">
        <v>0.42770833333333336</v>
      </c>
      <c r="E819" s="10" t="s">
        <v>9</v>
      </c>
      <c r="F819" s="10">
        <v>23</v>
      </c>
      <c r="G819" s="10" t="s">
        <v>10</v>
      </c>
    </row>
    <row r="820" spans="3:7" ht="15" thickBot="1" x14ac:dyDescent="0.35">
      <c r="C820" s="8">
        <v>43108</v>
      </c>
      <c r="D820" s="9">
        <v>0.42812500000000003</v>
      </c>
      <c r="E820" s="10" t="s">
        <v>9</v>
      </c>
      <c r="F820" s="10">
        <v>11</v>
      </c>
      <c r="G820" s="10" t="s">
        <v>11</v>
      </c>
    </row>
    <row r="821" spans="3:7" ht="15" thickBot="1" x14ac:dyDescent="0.35">
      <c r="C821" s="8">
        <v>43108</v>
      </c>
      <c r="D821" s="9">
        <v>0.42826388888888883</v>
      </c>
      <c r="E821" s="10" t="s">
        <v>9</v>
      </c>
      <c r="F821" s="10">
        <v>10</v>
      </c>
      <c r="G821" s="10" t="s">
        <v>11</v>
      </c>
    </row>
    <row r="822" spans="3:7" ht="15" thickBot="1" x14ac:dyDescent="0.35">
      <c r="C822" s="8">
        <v>43108</v>
      </c>
      <c r="D822" s="9">
        <v>0.42837962962962961</v>
      </c>
      <c r="E822" s="10" t="s">
        <v>9</v>
      </c>
      <c r="F822" s="10">
        <v>10</v>
      </c>
      <c r="G822" s="10" t="s">
        <v>11</v>
      </c>
    </row>
    <row r="823" spans="3:7" ht="15" thickBot="1" x14ac:dyDescent="0.35">
      <c r="C823" s="8">
        <v>43108</v>
      </c>
      <c r="D823" s="9">
        <v>0.43498842592592596</v>
      </c>
      <c r="E823" s="10" t="s">
        <v>9</v>
      </c>
      <c r="F823" s="10">
        <v>16</v>
      </c>
      <c r="G823" s="10" t="s">
        <v>10</v>
      </c>
    </row>
    <row r="824" spans="3:7" ht="15" thickBot="1" x14ac:dyDescent="0.35">
      <c r="C824" s="8">
        <v>43108</v>
      </c>
      <c r="D824" s="9">
        <v>0.43659722222222225</v>
      </c>
      <c r="E824" s="10" t="s">
        <v>9</v>
      </c>
      <c r="F824" s="10">
        <v>23</v>
      </c>
      <c r="G824" s="10" t="s">
        <v>10</v>
      </c>
    </row>
    <row r="825" spans="3:7" ht="15" thickBot="1" x14ac:dyDescent="0.35">
      <c r="C825" s="8">
        <v>43108</v>
      </c>
      <c r="D825" s="9">
        <v>0.43665509259259255</v>
      </c>
      <c r="E825" s="10" t="s">
        <v>9</v>
      </c>
      <c r="F825" s="10">
        <v>19</v>
      </c>
      <c r="G825" s="10" t="s">
        <v>10</v>
      </c>
    </row>
    <row r="826" spans="3:7" ht="15" thickBot="1" x14ac:dyDescent="0.35">
      <c r="C826" s="8">
        <v>43108</v>
      </c>
      <c r="D826" s="9">
        <v>0.43675925925925929</v>
      </c>
      <c r="E826" s="10" t="s">
        <v>9</v>
      </c>
      <c r="F826" s="10">
        <v>27</v>
      </c>
      <c r="G826" s="10" t="s">
        <v>10</v>
      </c>
    </row>
    <row r="827" spans="3:7" ht="15" thickBot="1" x14ac:dyDescent="0.35">
      <c r="C827" s="8">
        <v>43108</v>
      </c>
      <c r="D827" s="9">
        <v>0.43707175925925923</v>
      </c>
      <c r="E827" s="10" t="s">
        <v>9</v>
      </c>
      <c r="F827" s="10">
        <v>11</v>
      </c>
      <c r="G827" s="10" t="s">
        <v>11</v>
      </c>
    </row>
    <row r="828" spans="3:7" ht="15" thickBot="1" x14ac:dyDescent="0.35">
      <c r="C828" s="8">
        <v>43108</v>
      </c>
      <c r="D828" s="9">
        <v>0.43709490740740736</v>
      </c>
      <c r="E828" s="10" t="s">
        <v>9</v>
      </c>
      <c r="F828" s="10">
        <v>28</v>
      </c>
      <c r="G828" s="10" t="s">
        <v>10</v>
      </c>
    </row>
    <row r="829" spans="3:7" ht="15" thickBot="1" x14ac:dyDescent="0.35">
      <c r="C829" s="8">
        <v>43108</v>
      </c>
      <c r="D829" s="9">
        <v>0.43800925925925926</v>
      </c>
      <c r="E829" s="10" t="s">
        <v>9</v>
      </c>
      <c r="F829" s="10">
        <v>7</v>
      </c>
      <c r="G829" s="10" t="s">
        <v>11</v>
      </c>
    </row>
    <row r="830" spans="3:7" ht="15" thickBot="1" x14ac:dyDescent="0.35">
      <c r="C830" s="8">
        <v>43108</v>
      </c>
      <c r="D830" s="9">
        <v>0.43805555555555559</v>
      </c>
      <c r="E830" s="10" t="s">
        <v>9</v>
      </c>
      <c r="F830" s="10">
        <v>10</v>
      </c>
      <c r="G830" s="10" t="s">
        <v>11</v>
      </c>
    </row>
    <row r="831" spans="3:7" ht="15" thickBot="1" x14ac:dyDescent="0.35">
      <c r="C831" s="8">
        <v>43108</v>
      </c>
      <c r="D831" s="9">
        <v>0.43806712962962963</v>
      </c>
      <c r="E831" s="10" t="s">
        <v>9</v>
      </c>
      <c r="F831" s="10">
        <v>11</v>
      </c>
      <c r="G831" s="10" t="s">
        <v>11</v>
      </c>
    </row>
    <row r="832" spans="3:7" ht="15" thickBot="1" x14ac:dyDescent="0.35">
      <c r="C832" s="8">
        <v>43108</v>
      </c>
      <c r="D832" s="9">
        <v>0.43846064814814811</v>
      </c>
      <c r="E832" s="10" t="s">
        <v>9</v>
      </c>
      <c r="F832" s="10">
        <v>10</v>
      </c>
      <c r="G832" s="10" t="s">
        <v>11</v>
      </c>
    </row>
    <row r="833" spans="3:7" ht="15" thickBot="1" x14ac:dyDescent="0.35">
      <c r="C833" s="8">
        <v>43108</v>
      </c>
      <c r="D833" s="9">
        <v>0.4409953703703704</v>
      </c>
      <c r="E833" s="10" t="s">
        <v>9</v>
      </c>
      <c r="F833" s="10">
        <v>11</v>
      </c>
      <c r="G833" s="10" t="s">
        <v>11</v>
      </c>
    </row>
    <row r="834" spans="3:7" ht="15" thickBot="1" x14ac:dyDescent="0.35">
      <c r="C834" s="8">
        <v>43108</v>
      </c>
      <c r="D834" s="9">
        <v>0.44593750000000004</v>
      </c>
      <c r="E834" s="10" t="s">
        <v>9</v>
      </c>
      <c r="F834" s="10">
        <v>30</v>
      </c>
      <c r="G834" s="10" t="s">
        <v>10</v>
      </c>
    </row>
    <row r="835" spans="3:7" ht="15" thickBot="1" x14ac:dyDescent="0.35">
      <c r="C835" s="8">
        <v>43108</v>
      </c>
      <c r="D835" s="9">
        <v>0.44695601851851857</v>
      </c>
      <c r="E835" s="10" t="s">
        <v>9</v>
      </c>
      <c r="F835" s="10">
        <v>18</v>
      </c>
      <c r="G835" s="10" t="s">
        <v>11</v>
      </c>
    </row>
    <row r="836" spans="3:7" ht="15" thickBot="1" x14ac:dyDescent="0.35">
      <c r="C836" s="8">
        <v>43108</v>
      </c>
      <c r="D836" s="9">
        <v>0.44712962962962965</v>
      </c>
      <c r="E836" s="10" t="s">
        <v>9</v>
      </c>
      <c r="F836" s="10">
        <v>19</v>
      </c>
      <c r="G836" s="10" t="s">
        <v>10</v>
      </c>
    </row>
    <row r="837" spans="3:7" ht="15" thickBot="1" x14ac:dyDescent="0.35">
      <c r="C837" s="8">
        <v>43108</v>
      </c>
      <c r="D837" s="9">
        <v>0.44782407407407404</v>
      </c>
      <c r="E837" s="10" t="s">
        <v>9</v>
      </c>
      <c r="F837" s="10">
        <v>31</v>
      </c>
      <c r="G837" s="10" t="s">
        <v>10</v>
      </c>
    </row>
    <row r="838" spans="3:7" ht="15" thickBot="1" x14ac:dyDescent="0.35">
      <c r="C838" s="8">
        <v>43108</v>
      </c>
      <c r="D838" s="9">
        <v>0.44894675925925925</v>
      </c>
      <c r="E838" s="10" t="s">
        <v>9</v>
      </c>
      <c r="F838" s="10">
        <v>17</v>
      </c>
      <c r="G838" s="10" t="s">
        <v>11</v>
      </c>
    </row>
    <row r="839" spans="3:7" ht="15" thickBot="1" x14ac:dyDescent="0.35">
      <c r="C839" s="8">
        <v>43108</v>
      </c>
      <c r="D839" s="9">
        <v>0.4528240740740741</v>
      </c>
      <c r="E839" s="10" t="s">
        <v>9</v>
      </c>
      <c r="F839" s="10">
        <v>31</v>
      </c>
      <c r="G839" s="10" t="s">
        <v>10</v>
      </c>
    </row>
    <row r="840" spans="3:7" ht="15" thickBot="1" x14ac:dyDescent="0.35">
      <c r="C840" s="8">
        <v>43108</v>
      </c>
      <c r="D840" s="9">
        <v>0.4538773148148148</v>
      </c>
      <c r="E840" s="10" t="s">
        <v>9</v>
      </c>
      <c r="F840" s="10">
        <v>18</v>
      </c>
      <c r="G840" s="10" t="s">
        <v>10</v>
      </c>
    </row>
    <row r="841" spans="3:7" ht="15" thickBot="1" x14ac:dyDescent="0.35">
      <c r="C841" s="8">
        <v>43108</v>
      </c>
      <c r="D841" s="9">
        <v>0.4612384259259259</v>
      </c>
      <c r="E841" s="10" t="s">
        <v>9</v>
      </c>
      <c r="F841" s="10">
        <v>15</v>
      </c>
      <c r="G841" s="10" t="s">
        <v>11</v>
      </c>
    </row>
    <row r="842" spans="3:7" ht="15" thickBot="1" x14ac:dyDescent="0.35">
      <c r="C842" s="8">
        <v>43108</v>
      </c>
      <c r="D842" s="9">
        <v>0.46144675925925926</v>
      </c>
      <c r="E842" s="10" t="s">
        <v>9</v>
      </c>
      <c r="F842" s="10">
        <v>19</v>
      </c>
      <c r="G842" s="10" t="s">
        <v>10</v>
      </c>
    </row>
    <row r="843" spans="3:7" ht="15" thickBot="1" x14ac:dyDescent="0.35">
      <c r="C843" s="8">
        <v>43108</v>
      </c>
      <c r="D843" s="9">
        <v>0.46175925925925926</v>
      </c>
      <c r="E843" s="10" t="s">
        <v>9</v>
      </c>
      <c r="F843" s="10">
        <v>11</v>
      </c>
      <c r="G843" s="10" t="s">
        <v>11</v>
      </c>
    </row>
    <row r="844" spans="3:7" ht="15" thickBot="1" x14ac:dyDescent="0.35">
      <c r="C844" s="8">
        <v>43108</v>
      </c>
      <c r="D844" s="9">
        <v>0.46187500000000004</v>
      </c>
      <c r="E844" s="10" t="s">
        <v>9</v>
      </c>
      <c r="F844" s="10">
        <v>13</v>
      </c>
      <c r="G844" s="10" t="s">
        <v>10</v>
      </c>
    </row>
    <row r="845" spans="3:7" ht="15" thickBot="1" x14ac:dyDescent="0.35">
      <c r="C845" s="8">
        <v>43108</v>
      </c>
      <c r="D845" s="9">
        <v>0.46232638888888888</v>
      </c>
      <c r="E845" s="10" t="s">
        <v>9</v>
      </c>
      <c r="F845" s="10">
        <v>25</v>
      </c>
      <c r="G845" s="10" t="s">
        <v>10</v>
      </c>
    </row>
    <row r="846" spans="3:7" ht="15" thickBot="1" x14ac:dyDescent="0.35">
      <c r="C846" s="8">
        <v>43108</v>
      </c>
      <c r="D846" s="9">
        <v>0.46493055555555557</v>
      </c>
      <c r="E846" s="10" t="s">
        <v>9</v>
      </c>
      <c r="F846" s="10">
        <v>14</v>
      </c>
      <c r="G846" s="10" t="s">
        <v>11</v>
      </c>
    </row>
    <row r="847" spans="3:7" ht="15" thickBot="1" x14ac:dyDescent="0.35">
      <c r="C847" s="8">
        <v>43108</v>
      </c>
      <c r="D847" s="9">
        <v>0.46527777777777773</v>
      </c>
      <c r="E847" s="10" t="s">
        <v>9</v>
      </c>
      <c r="F847" s="10">
        <v>15</v>
      </c>
      <c r="G847" s="10" t="s">
        <v>11</v>
      </c>
    </row>
    <row r="848" spans="3:7" ht="15" thickBot="1" x14ac:dyDescent="0.35">
      <c r="C848" s="8">
        <v>43108</v>
      </c>
      <c r="D848" s="9">
        <v>0.46535879629629634</v>
      </c>
      <c r="E848" s="10" t="s">
        <v>9</v>
      </c>
      <c r="F848" s="10">
        <v>11</v>
      </c>
      <c r="G848" s="10" t="s">
        <v>11</v>
      </c>
    </row>
    <row r="849" spans="3:7" ht="15" thickBot="1" x14ac:dyDescent="0.35">
      <c r="C849" s="8">
        <v>43108</v>
      </c>
      <c r="D849" s="9">
        <v>0.46568287037037037</v>
      </c>
      <c r="E849" s="10" t="s">
        <v>9</v>
      </c>
      <c r="F849" s="10">
        <v>28</v>
      </c>
      <c r="G849" s="10" t="s">
        <v>10</v>
      </c>
    </row>
    <row r="850" spans="3:7" ht="15" thickBot="1" x14ac:dyDescent="0.35">
      <c r="C850" s="8">
        <v>43108</v>
      </c>
      <c r="D850" s="9">
        <v>0.46690972222222221</v>
      </c>
      <c r="E850" s="10" t="s">
        <v>9</v>
      </c>
      <c r="F850" s="10">
        <v>11</v>
      </c>
      <c r="G850" s="10" t="s">
        <v>11</v>
      </c>
    </row>
    <row r="851" spans="3:7" ht="15" thickBot="1" x14ac:dyDescent="0.35">
      <c r="C851" s="8">
        <v>43108</v>
      </c>
      <c r="D851" s="9">
        <v>0.46767361111111111</v>
      </c>
      <c r="E851" s="10" t="s">
        <v>9</v>
      </c>
      <c r="F851" s="10">
        <v>17</v>
      </c>
      <c r="G851" s="10" t="s">
        <v>10</v>
      </c>
    </row>
    <row r="852" spans="3:7" ht="15" thickBot="1" x14ac:dyDescent="0.35">
      <c r="C852" s="8">
        <v>43108</v>
      </c>
      <c r="D852" s="9">
        <v>0.46778935185185189</v>
      </c>
      <c r="E852" s="10" t="s">
        <v>9</v>
      </c>
      <c r="F852" s="10">
        <v>10</v>
      </c>
      <c r="G852" s="10" t="s">
        <v>11</v>
      </c>
    </row>
    <row r="853" spans="3:7" ht="15" thickBot="1" x14ac:dyDescent="0.35">
      <c r="C853" s="8">
        <v>43108</v>
      </c>
      <c r="D853" s="9">
        <v>0.47216435185185185</v>
      </c>
      <c r="E853" s="10" t="s">
        <v>9</v>
      </c>
      <c r="F853" s="10">
        <v>12</v>
      </c>
      <c r="G853" s="10" t="s">
        <v>11</v>
      </c>
    </row>
    <row r="854" spans="3:7" ht="15" thickBot="1" x14ac:dyDescent="0.35">
      <c r="C854" s="8">
        <v>43108</v>
      </c>
      <c r="D854" s="9">
        <v>0.47424768518518517</v>
      </c>
      <c r="E854" s="10" t="s">
        <v>9</v>
      </c>
      <c r="F854" s="10">
        <v>10</v>
      </c>
      <c r="G854" s="10" t="s">
        <v>11</v>
      </c>
    </row>
    <row r="855" spans="3:7" ht="15" thickBot="1" x14ac:dyDescent="0.35">
      <c r="C855" s="8">
        <v>43108</v>
      </c>
      <c r="D855" s="9">
        <v>0.47479166666666667</v>
      </c>
      <c r="E855" s="10" t="s">
        <v>9</v>
      </c>
      <c r="F855" s="10">
        <v>26</v>
      </c>
      <c r="G855" s="10" t="s">
        <v>10</v>
      </c>
    </row>
    <row r="856" spans="3:7" ht="15" thickBot="1" x14ac:dyDescent="0.35">
      <c r="C856" s="8">
        <v>43108</v>
      </c>
      <c r="D856" s="9">
        <v>0.4752662037037037</v>
      </c>
      <c r="E856" s="10" t="s">
        <v>9</v>
      </c>
      <c r="F856" s="10">
        <v>14</v>
      </c>
      <c r="G856" s="10" t="s">
        <v>11</v>
      </c>
    </row>
    <row r="857" spans="3:7" ht="15" thickBot="1" x14ac:dyDescent="0.35">
      <c r="C857" s="8">
        <v>43108</v>
      </c>
      <c r="D857" s="9">
        <v>0.4780787037037037</v>
      </c>
      <c r="E857" s="10" t="s">
        <v>9</v>
      </c>
      <c r="F857" s="10">
        <v>25</v>
      </c>
      <c r="G857" s="10" t="s">
        <v>10</v>
      </c>
    </row>
    <row r="858" spans="3:7" ht="15" thickBot="1" x14ac:dyDescent="0.35">
      <c r="C858" s="8">
        <v>43108</v>
      </c>
      <c r="D858" s="9">
        <v>0.47888888888888892</v>
      </c>
      <c r="E858" s="10" t="s">
        <v>9</v>
      </c>
      <c r="F858" s="10">
        <v>29</v>
      </c>
      <c r="G858" s="10" t="s">
        <v>10</v>
      </c>
    </row>
    <row r="859" spans="3:7" ht="15" thickBot="1" x14ac:dyDescent="0.35">
      <c r="C859" s="8">
        <v>43108</v>
      </c>
      <c r="D859" s="9">
        <v>0.47959490740740746</v>
      </c>
      <c r="E859" s="10" t="s">
        <v>9</v>
      </c>
      <c r="F859" s="10">
        <v>28</v>
      </c>
      <c r="G859" s="10" t="s">
        <v>10</v>
      </c>
    </row>
    <row r="860" spans="3:7" ht="15" thickBot="1" x14ac:dyDescent="0.35">
      <c r="C860" s="8">
        <v>43108</v>
      </c>
      <c r="D860" s="9">
        <v>0.47991898148148149</v>
      </c>
      <c r="E860" s="10" t="s">
        <v>9</v>
      </c>
      <c r="F860" s="10">
        <v>29</v>
      </c>
      <c r="G860" s="10" t="s">
        <v>10</v>
      </c>
    </row>
    <row r="861" spans="3:7" ht="15" thickBot="1" x14ac:dyDescent="0.35">
      <c r="C861" s="8">
        <v>43108</v>
      </c>
      <c r="D861" s="9">
        <v>0.48083333333333328</v>
      </c>
      <c r="E861" s="10" t="s">
        <v>9</v>
      </c>
      <c r="F861" s="10">
        <v>11</v>
      </c>
      <c r="G861" s="10" t="s">
        <v>10</v>
      </c>
    </row>
    <row r="862" spans="3:7" ht="15" thickBot="1" x14ac:dyDescent="0.35">
      <c r="C862" s="8">
        <v>43108</v>
      </c>
      <c r="D862" s="9">
        <v>0.48097222222222219</v>
      </c>
      <c r="E862" s="10" t="s">
        <v>9</v>
      </c>
      <c r="F862" s="10">
        <v>21</v>
      </c>
      <c r="G862" s="10" t="s">
        <v>10</v>
      </c>
    </row>
    <row r="863" spans="3:7" ht="15" thickBot="1" x14ac:dyDescent="0.35">
      <c r="C863" s="8">
        <v>43108</v>
      </c>
      <c r="D863" s="9">
        <v>0.48170138888888886</v>
      </c>
      <c r="E863" s="10" t="s">
        <v>9</v>
      </c>
      <c r="F863" s="10">
        <v>14</v>
      </c>
      <c r="G863" s="10" t="s">
        <v>11</v>
      </c>
    </row>
    <row r="864" spans="3:7" ht="15" thickBot="1" x14ac:dyDescent="0.35">
      <c r="C864" s="8">
        <v>43108</v>
      </c>
      <c r="D864" s="9">
        <v>0.48236111111111107</v>
      </c>
      <c r="E864" s="10" t="s">
        <v>9</v>
      </c>
      <c r="F864" s="10">
        <v>16</v>
      </c>
      <c r="G864" s="10" t="s">
        <v>10</v>
      </c>
    </row>
    <row r="865" spans="3:7" ht="15" thickBot="1" x14ac:dyDescent="0.35">
      <c r="C865" s="8">
        <v>43108</v>
      </c>
      <c r="D865" s="9">
        <v>0.48245370370370372</v>
      </c>
      <c r="E865" s="10" t="s">
        <v>9</v>
      </c>
      <c r="F865" s="10">
        <v>10</v>
      </c>
      <c r="G865" s="10" t="s">
        <v>11</v>
      </c>
    </row>
    <row r="866" spans="3:7" ht="15" thickBot="1" x14ac:dyDescent="0.35">
      <c r="C866" s="8">
        <v>43108</v>
      </c>
      <c r="D866" s="9">
        <v>0.48249999999999998</v>
      </c>
      <c r="E866" s="10" t="s">
        <v>9</v>
      </c>
      <c r="F866" s="10">
        <v>10</v>
      </c>
      <c r="G866" s="10" t="s">
        <v>11</v>
      </c>
    </row>
    <row r="867" spans="3:7" ht="15" thickBot="1" x14ac:dyDescent="0.35">
      <c r="C867" s="8">
        <v>43108</v>
      </c>
      <c r="D867" s="9">
        <v>0.4826388888888889</v>
      </c>
      <c r="E867" s="10" t="s">
        <v>9</v>
      </c>
      <c r="F867" s="10">
        <v>29</v>
      </c>
      <c r="G867" s="10" t="s">
        <v>10</v>
      </c>
    </row>
    <row r="868" spans="3:7" ht="15" thickBot="1" x14ac:dyDescent="0.35">
      <c r="C868" s="8">
        <v>43108</v>
      </c>
      <c r="D868" s="9">
        <v>0.48280092592592588</v>
      </c>
      <c r="E868" s="10" t="s">
        <v>9</v>
      </c>
      <c r="F868" s="10">
        <v>14</v>
      </c>
      <c r="G868" s="10" t="s">
        <v>11</v>
      </c>
    </row>
    <row r="869" spans="3:7" ht="15" thickBot="1" x14ac:dyDescent="0.35">
      <c r="C869" s="8">
        <v>43108</v>
      </c>
      <c r="D869" s="9">
        <v>0.48281250000000003</v>
      </c>
      <c r="E869" s="10" t="s">
        <v>9</v>
      </c>
      <c r="F869" s="10">
        <v>9</v>
      </c>
      <c r="G869" s="10" t="s">
        <v>11</v>
      </c>
    </row>
    <row r="870" spans="3:7" ht="15" thickBot="1" x14ac:dyDescent="0.35">
      <c r="C870" s="8">
        <v>43108</v>
      </c>
      <c r="D870" s="9">
        <v>0.48328703703703701</v>
      </c>
      <c r="E870" s="10" t="s">
        <v>9</v>
      </c>
      <c r="F870" s="10">
        <v>31</v>
      </c>
      <c r="G870" s="10" t="s">
        <v>10</v>
      </c>
    </row>
    <row r="871" spans="3:7" ht="15" thickBot="1" x14ac:dyDescent="0.35">
      <c r="C871" s="8">
        <v>43108</v>
      </c>
      <c r="D871" s="9">
        <v>0.48341435185185189</v>
      </c>
      <c r="E871" s="10" t="s">
        <v>9</v>
      </c>
      <c r="F871" s="10">
        <v>12</v>
      </c>
      <c r="G871" s="10" t="s">
        <v>11</v>
      </c>
    </row>
    <row r="872" spans="3:7" ht="15" thickBot="1" x14ac:dyDescent="0.35">
      <c r="C872" s="8">
        <v>43108</v>
      </c>
      <c r="D872" s="9">
        <v>0.48388888888888887</v>
      </c>
      <c r="E872" s="10" t="s">
        <v>9</v>
      </c>
      <c r="F872" s="10">
        <v>27</v>
      </c>
      <c r="G872" s="10" t="s">
        <v>10</v>
      </c>
    </row>
    <row r="873" spans="3:7" ht="15" thickBot="1" x14ac:dyDescent="0.35">
      <c r="C873" s="8">
        <v>43108</v>
      </c>
      <c r="D873" s="9">
        <v>0.48495370370370372</v>
      </c>
      <c r="E873" s="10" t="s">
        <v>9</v>
      </c>
      <c r="F873" s="10">
        <v>28</v>
      </c>
      <c r="G873" s="10" t="s">
        <v>10</v>
      </c>
    </row>
    <row r="874" spans="3:7" ht="15" thickBot="1" x14ac:dyDescent="0.35">
      <c r="C874" s="8">
        <v>43108</v>
      </c>
      <c r="D874" s="9">
        <v>0.48556712962962961</v>
      </c>
      <c r="E874" s="10" t="s">
        <v>9</v>
      </c>
      <c r="F874" s="10">
        <v>14</v>
      </c>
      <c r="G874" s="10" t="s">
        <v>11</v>
      </c>
    </row>
    <row r="875" spans="3:7" ht="15" thickBot="1" x14ac:dyDescent="0.35">
      <c r="C875" s="8">
        <v>43108</v>
      </c>
      <c r="D875" s="9">
        <v>0.48715277777777777</v>
      </c>
      <c r="E875" s="10" t="s">
        <v>9</v>
      </c>
      <c r="F875" s="10">
        <v>19</v>
      </c>
      <c r="G875" s="10" t="s">
        <v>10</v>
      </c>
    </row>
    <row r="876" spans="3:7" ht="15" thickBot="1" x14ac:dyDescent="0.35">
      <c r="C876" s="8">
        <v>43108</v>
      </c>
      <c r="D876" s="9">
        <v>0.48788194444444444</v>
      </c>
      <c r="E876" s="10" t="s">
        <v>9</v>
      </c>
      <c r="F876" s="10">
        <v>10</v>
      </c>
      <c r="G876" s="10" t="s">
        <v>10</v>
      </c>
    </row>
    <row r="877" spans="3:7" ht="15" thickBot="1" x14ac:dyDescent="0.35">
      <c r="C877" s="8">
        <v>43108</v>
      </c>
      <c r="D877" s="9">
        <v>0.48834490740740738</v>
      </c>
      <c r="E877" s="10" t="s">
        <v>9</v>
      </c>
      <c r="F877" s="10">
        <v>28</v>
      </c>
      <c r="G877" s="10" t="s">
        <v>10</v>
      </c>
    </row>
    <row r="878" spans="3:7" ht="15" thickBot="1" x14ac:dyDescent="0.35">
      <c r="C878" s="8">
        <v>43108</v>
      </c>
      <c r="D878" s="9">
        <v>0.48887731481481483</v>
      </c>
      <c r="E878" s="10" t="s">
        <v>9</v>
      </c>
      <c r="F878" s="10">
        <v>25</v>
      </c>
      <c r="G878" s="10" t="s">
        <v>10</v>
      </c>
    </row>
    <row r="879" spans="3:7" ht="15" thickBot="1" x14ac:dyDescent="0.35">
      <c r="C879" s="8">
        <v>43108</v>
      </c>
      <c r="D879" s="9">
        <v>0.49076388888888894</v>
      </c>
      <c r="E879" s="10" t="s">
        <v>9</v>
      </c>
      <c r="F879" s="10">
        <v>28</v>
      </c>
      <c r="G879" s="10" t="s">
        <v>10</v>
      </c>
    </row>
    <row r="880" spans="3:7" ht="15" thickBot="1" x14ac:dyDescent="0.35">
      <c r="C880" s="8">
        <v>43108</v>
      </c>
      <c r="D880" s="9">
        <v>0.49168981481481483</v>
      </c>
      <c r="E880" s="10" t="s">
        <v>9</v>
      </c>
      <c r="F880" s="10">
        <v>12</v>
      </c>
      <c r="G880" s="10" t="s">
        <v>11</v>
      </c>
    </row>
    <row r="881" spans="3:7" ht="15" thickBot="1" x14ac:dyDescent="0.35">
      <c r="C881" s="8">
        <v>43108</v>
      </c>
      <c r="D881" s="9">
        <v>0.49189814814814814</v>
      </c>
      <c r="E881" s="10" t="s">
        <v>9</v>
      </c>
      <c r="F881" s="10">
        <v>10</v>
      </c>
      <c r="G881" s="10" t="s">
        <v>11</v>
      </c>
    </row>
    <row r="882" spans="3:7" ht="15" thickBot="1" x14ac:dyDescent="0.35">
      <c r="C882" s="8">
        <v>43108</v>
      </c>
      <c r="D882" s="9">
        <v>0.49193287037037042</v>
      </c>
      <c r="E882" s="10" t="s">
        <v>9</v>
      </c>
      <c r="F882" s="10">
        <v>14</v>
      </c>
      <c r="G882" s="10" t="s">
        <v>11</v>
      </c>
    </row>
    <row r="883" spans="3:7" ht="15" thickBot="1" x14ac:dyDescent="0.35">
      <c r="C883" s="8">
        <v>43108</v>
      </c>
      <c r="D883" s="9">
        <v>0.49309027777777775</v>
      </c>
      <c r="E883" s="10" t="s">
        <v>9</v>
      </c>
      <c r="F883" s="10">
        <v>12</v>
      </c>
      <c r="G883" s="10" t="s">
        <v>11</v>
      </c>
    </row>
    <row r="884" spans="3:7" ht="15" thickBot="1" x14ac:dyDescent="0.35">
      <c r="C884" s="8">
        <v>43108</v>
      </c>
      <c r="D884" s="9">
        <v>0.49336805555555557</v>
      </c>
      <c r="E884" s="10" t="s">
        <v>9</v>
      </c>
      <c r="F884" s="10">
        <v>13</v>
      </c>
      <c r="G884" s="10" t="s">
        <v>11</v>
      </c>
    </row>
    <row r="885" spans="3:7" ht="15" thickBot="1" x14ac:dyDescent="0.35">
      <c r="C885" s="8">
        <v>43108</v>
      </c>
      <c r="D885" s="9">
        <v>0.49401620370370369</v>
      </c>
      <c r="E885" s="10" t="s">
        <v>9</v>
      </c>
      <c r="F885" s="10">
        <v>12</v>
      </c>
      <c r="G885" s="10" t="s">
        <v>10</v>
      </c>
    </row>
    <row r="886" spans="3:7" ht="15" thickBot="1" x14ac:dyDescent="0.35">
      <c r="C886" s="8">
        <v>43108</v>
      </c>
      <c r="D886" s="9">
        <v>0.49402777777777779</v>
      </c>
      <c r="E886" s="10" t="s">
        <v>9</v>
      </c>
      <c r="F886" s="10">
        <v>10</v>
      </c>
      <c r="G886" s="10" t="s">
        <v>10</v>
      </c>
    </row>
    <row r="887" spans="3:7" ht="15" thickBot="1" x14ac:dyDescent="0.35">
      <c r="C887" s="8">
        <v>43108</v>
      </c>
      <c r="D887" s="9">
        <v>0.49403935185185183</v>
      </c>
      <c r="E887" s="10" t="s">
        <v>9</v>
      </c>
      <c r="F887" s="10">
        <v>14</v>
      </c>
      <c r="G887" s="10" t="s">
        <v>10</v>
      </c>
    </row>
    <row r="888" spans="3:7" ht="15" thickBot="1" x14ac:dyDescent="0.35">
      <c r="C888" s="8">
        <v>43108</v>
      </c>
      <c r="D888" s="9">
        <v>0.49403935185185183</v>
      </c>
      <c r="E888" s="10" t="s">
        <v>9</v>
      </c>
      <c r="F888" s="10">
        <v>19</v>
      </c>
      <c r="G888" s="10" t="s">
        <v>10</v>
      </c>
    </row>
    <row r="889" spans="3:7" ht="15" thickBot="1" x14ac:dyDescent="0.35">
      <c r="C889" s="8">
        <v>43108</v>
      </c>
      <c r="D889" s="9">
        <v>0.49519675925925927</v>
      </c>
      <c r="E889" s="10" t="s">
        <v>9</v>
      </c>
      <c r="F889" s="10">
        <v>17</v>
      </c>
      <c r="G889" s="10" t="s">
        <v>11</v>
      </c>
    </row>
    <row r="890" spans="3:7" ht="15" thickBot="1" x14ac:dyDescent="0.35">
      <c r="C890" s="8">
        <v>43108</v>
      </c>
      <c r="D890" s="9">
        <v>0.49576388888888889</v>
      </c>
      <c r="E890" s="10" t="s">
        <v>9</v>
      </c>
      <c r="F890" s="10">
        <v>16</v>
      </c>
      <c r="G890" s="10" t="s">
        <v>10</v>
      </c>
    </row>
    <row r="891" spans="3:7" ht="15" thickBot="1" x14ac:dyDescent="0.35">
      <c r="C891" s="8">
        <v>43108</v>
      </c>
      <c r="D891" s="9">
        <v>0.49811342592592589</v>
      </c>
      <c r="E891" s="10" t="s">
        <v>9</v>
      </c>
      <c r="F891" s="10">
        <v>16</v>
      </c>
      <c r="G891" s="10" t="s">
        <v>10</v>
      </c>
    </row>
    <row r="892" spans="3:7" ht="15" thickBot="1" x14ac:dyDescent="0.35">
      <c r="C892" s="8">
        <v>43108</v>
      </c>
      <c r="D892" s="9">
        <v>0.49818287037037035</v>
      </c>
      <c r="E892" s="10" t="s">
        <v>9</v>
      </c>
      <c r="F892" s="10">
        <v>20</v>
      </c>
      <c r="G892" s="10" t="s">
        <v>10</v>
      </c>
    </row>
    <row r="893" spans="3:7" ht="15" thickBot="1" x14ac:dyDescent="0.35">
      <c r="C893" s="8">
        <v>43108</v>
      </c>
      <c r="D893" s="9">
        <v>0.49942129629629628</v>
      </c>
      <c r="E893" s="10" t="s">
        <v>9</v>
      </c>
      <c r="F893" s="10">
        <v>25</v>
      </c>
      <c r="G893" s="10" t="s">
        <v>10</v>
      </c>
    </row>
    <row r="894" spans="3:7" ht="15" thickBot="1" x14ac:dyDescent="0.35">
      <c r="C894" s="8">
        <v>43108</v>
      </c>
      <c r="D894" s="9">
        <v>0.49967592592592597</v>
      </c>
      <c r="E894" s="10" t="s">
        <v>9</v>
      </c>
      <c r="F894" s="10">
        <v>14</v>
      </c>
      <c r="G894" s="10" t="s">
        <v>11</v>
      </c>
    </row>
    <row r="895" spans="3:7" ht="15" thickBot="1" x14ac:dyDescent="0.35">
      <c r="C895" s="8">
        <v>43108</v>
      </c>
      <c r="D895" s="9">
        <v>0.50032407407407409</v>
      </c>
      <c r="E895" s="10" t="s">
        <v>9</v>
      </c>
      <c r="F895" s="10">
        <v>12</v>
      </c>
      <c r="G895" s="10" t="s">
        <v>11</v>
      </c>
    </row>
    <row r="896" spans="3:7" ht="15" thickBot="1" x14ac:dyDescent="0.35">
      <c r="C896" s="8">
        <v>43108</v>
      </c>
      <c r="D896" s="9">
        <v>0.50105324074074076</v>
      </c>
      <c r="E896" s="10" t="s">
        <v>9</v>
      </c>
      <c r="F896" s="10">
        <v>22</v>
      </c>
      <c r="G896" s="10" t="s">
        <v>10</v>
      </c>
    </row>
    <row r="897" spans="3:7" ht="15" thickBot="1" x14ac:dyDescent="0.35">
      <c r="C897" s="8">
        <v>43108</v>
      </c>
      <c r="D897" s="9">
        <v>0.50225694444444446</v>
      </c>
      <c r="E897" s="10" t="s">
        <v>9</v>
      </c>
      <c r="F897" s="10">
        <v>28</v>
      </c>
      <c r="G897" s="10" t="s">
        <v>10</v>
      </c>
    </row>
    <row r="898" spans="3:7" ht="15" thickBot="1" x14ac:dyDescent="0.35">
      <c r="C898" s="8">
        <v>43108</v>
      </c>
      <c r="D898" s="9">
        <v>0.50327546296296299</v>
      </c>
      <c r="E898" s="10" t="s">
        <v>9</v>
      </c>
      <c r="F898" s="10">
        <v>11</v>
      </c>
      <c r="G898" s="10" t="s">
        <v>11</v>
      </c>
    </row>
    <row r="899" spans="3:7" ht="15" thickBot="1" x14ac:dyDescent="0.35">
      <c r="C899" s="8">
        <v>43108</v>
      </c>
      <c r="D899" s="9">
        <v>0.50327546296296299</v>
      </c>
      <c r="E899" s="10" t="s">
        <v>9</v>
      </c>
      <c r="F899" s="10">
        <v>10</v>
      </c>
      <c r="G899" s="10" t="s">
        <v>11</v>
      </c>
    </row>
    <row r="900" spans="3:7" ht="15" thickBot="1" x14ac:dyDescent="0.35">
      <c r="C900" s="8">
        <v>43108</v>
      </c>
      <c r="D900" s="9">
        <v>0.50585648148148155</v>
      </c>
      <c r="E900" s="10" t="s">
        <v>9</v>
      </c>
      <c r="F900" s="10">
        <v>11</v>
      </c>
      <c r="G900" s="10" t="s">
        <v>11</v>
      </c>
    </row>
    <row r="901" spans="3:7" ht="15" thickBot="1" x14ac:dyDescent="0.35">
      <c r="C901" s="8">
        <v>43108</v>
      </c>
      <c r="D901" s="9">
        <v>0.50615740740740744</v>
      </c>
      <c r="E901" s="10" t="s">
        <v>9</v>
      </c>
      <c r="F901" s="10">
        <v>11</v>
      </c>
      <c r="G901" s="10" t="s">
        <v>11</v>
      </c>
    </row>
    <row r="902" spans="3:7" ht="15" thickBot="1" x14ac:dyDescent="0.35">
      <c r="C902" s="8">
        <v>43108</v>
      </c>
      <c r="D902" s="9">
        <v>0.50775462962962969</v>
      </c>
      <c r="E902" s="10" t="s">
        <v>9</v>
      </c>
      <c r="F902" s="10">
        <v>17</v>
      </c>
      <c r="G902" s="10" t="s">
        <v>10</v>
      </c>
    </row>
    <row r="903" spans="3:7" ht="15" thickBot="1" x14ac:dyDescent="0.35">
      <c r="C903" s="8">
        <v>43108</v>
      </c>
      <c r="D903" s="9">
        <v>0.50784722222222223</v>
      </c>
      <c r="E903" s="10" t="s">
        <v>9</v>
      </c>
      <c r="F903" s="10">
        <v>22</v>
      </c>
      <c r="G903" s="10" t="s">
        <v>10</v>
      </c>
    </row>
    <row r="904" spans="3:7" ht="15" thickBot="1" x14ac:dyDescent="0.35">
      <c r="C904" s="8">
        <v>43108</v>
      </c>
      <c r="D904" s="9">
        <v>0.50868055555555558</v>
      </c>
      <c r="E904" s="10" t="s">
        <v>9</v>
      </c>
      <c r="F904" s="10">
        <v>12</v>
      </c>
      <c r="G904" s="10" t="s">
        <v>11</v>
      </c>
    </row>
    <row r="905" spans="3:7" ht="15" thickBot="1" x14ac:dyDescent="0.35">
      <c r="C905" s="8">
        <v>43108</v>
      </c>
      <c r="D905" s="9">
        <v>0.50891203703703702</v>
      </c>
      <c r="E905" s="10" t="s">
        <v>9</v>
      </c>
      <c r="F905" s="10">
        <v>34</v>
      </c>
      <c r="G905" s="10" t="s">
        <v>10</v>
      </c>
    </row>
    <row r="906" spans="3:7" ht="15" thickBot="1" x14ac:dyDescent="0.35">
      <c r="C906" s="8">
        <v>43108</v>
      </c>
      <c r="D906" s="9">
        <v>0.51210648148148141</v>
      </c>
      <c r="E906" s="10" t="s">
        <v>9</v>
      </c>
      <c r="F906" s="10">
        <v>26</v>
      </c>
      <c r="G906" s="10" t="s">
        <v>10</v>
      </c>
    </row>
    <row r="907" spans="3:7" ht="15" thickBot="1" x14ac:dyDescent="0.35">
      <c r="C907" s="8">
        <v>43108</v>
      </c>
      <c r="D907" s="9">
        <v>0.51230324074074074</v>
      </c>
      <c r="E907" s="10" t="s">
        <v>9</v>
      </c>
      <c r="F907" s="10">
        <v>14</v>
      </c>
      <c r="G907" s="10" t="s">
        <v>11</v>
      </c>
    </row>
    <row r="908" spans="3:7" ht="15" thickBot="1" x14ac:dyDescent="0.35">
      <c r="C908" s="8">
        <v>43108</v>
      </c>
      <c r="D908" s="9">
        <v>0.51361111111111113</v>
      </c>
      <c r="E908" s="10" t="s">
        <v>9</v>
      </c>
      <c r="F908" s="10">
        <v>33</v>
      </c>
      <c r="G908" s="10" t="s">
        <v>10</v>
      </c>
    </row>
    <row r="909" spans="3:7" ht="15" thickBot="1" x14ac:dyDescent="0.35">
      <c r="C909" s="8">
        <v>43108</v>
      </c>
      <c r="D909" s="9">
        <v>0.51746527777777784</v>
      </c>
      <c r="E909" s="10" t="s">
        <v>9</v>
      </c>
      <c r="F909" s="10">
        <v>11</v>
      </c>
      <c r="G909" s="10" t="s">
        <v>11</v>
      </c>
    </row>
    <row r="910" spans="3:7" ht="15" thickBot="1" x14ac:dyDescent="0.35">
      <c r="C910" s="8">
        <v>43108</v>
      </c>
      <c r="D910" s="9">
        <v>0.51774305555555555</v>
      </c>
      <c r="E910" s="10" t="s">
        <v>9</v>
      </c>
      <c r="F910" s="10">
        <v>18</v>
      </c>
      <c r="G910" s="10" t="s">
        <v>10</v>
      </c>
    </row>
    <row r="911" spans="3:7" ht="15" thickBot="1" x14ac:dyDescent="0.35">
      <c r="C911" s="8">
        <v>43108</v>
      </c>
      <c r="D911" s="9">
        <v>0.5178356481481482</v>
      </c>
      <c r="E911" s="10" t="s">
        <v>9</v>
      </c>
      <c r="F911" s="10">
        <v>10</v>
      </c>
      <c r="G911" s="10" t="s">
        <v>11</v>
      </c>
    </row>
    <row r="912" spans="3:7" ht="15" thickBot="1" x14ac:dyDescent="0.35">
      <c r="C912" s="8">
        <v>43108</v>
      </c>
      <c r="D912" s="9">
        <v>0.51975694444444442</v>
      </c>
      <c r="E912" s="10" t="s">
        <v>9</v>
      </c>
      <c r="F912" s="10">
        <v>10</v>
      </c>
      <c r="G912" s="10" t="s">
        <v>11</v>
      </c>
    </row>
    <row r="913" spans="3:7" ht="15" thickBot="1" x14ac:dyDescent="0.35">
      <c r="C913" s="8">
        <v>43108</v>
      </c>
      <c r="D913" s="9">
        <v>0.52035879629629633</v>
      </c>
      <c r="E913" s="10" t="s">
        <v>9</v>
      </c>
      <c r="F913" s="10">
        <v>38</v>
      </c>
      <c r="G913" s="10" t="s">
        <v>10</v>
      </c>
    </row>
    <row r="914" spans="3:7" ht="15" thickBot="1" x14ac:dyDescent="0.35">
      <c r="C914" s="8">
        <v>43108</v>
      </c>
      <c r="D914" s="9">
        <v>0.52068287037037042</v>
      </c>
      <c r="E914" s="10" t="s">
        <v>9</v>
      </c>
      <c r="F914" s="10">
        <v>24</v>
      </c>
      <c r="G914" s="10" t="s">
        <v>10</v>
      </c>
    </row>
    <row r="915" spans="3:7" ht="15" thickBot="1" x14ac:dyDescent="0.35">
      <c r="C915" s="8">
        <v>43108</v>
      </c>
      <c r="D915" s="9">
        <v>0.52105324074074078</v>
      </c>
      <c r="E915" s="10" t="s">
        <v>9</v>
      </c>
      <c r="F915" s="10">
        <v>13</v>
      </c>
      <c r="G915" s="10" t="s">
        <v>11</v>
      </c>
    </row>
    <row r="916" spans="3:7" ht="15" thickBot="1" x14ac:dyDescent="0.35">
      <c r="C916" s="8">
        <v>43108</v>
      </c>
      <c r="D916" s="9">
        <v>0.5223726851851852</v>
      </c>
      <c r="E916" s="10" t="s">
        <v>9</v>
      </c>
      <c r="F916" s="10">
        <v>23</v>
      </c>
      <c r="G916" s="10" t="s">
        <v>10</v>
      </c>
    </row>
    <row r="917" spans="3:7" ht="15" thickBot="1" x14ac:dyDescent="0.35">
      <c r="C917" s="8">
        <v>43108</v>
      </c>
      <c r="D917" s="9">
        <v>0.52273148148148152</v>
      </c>
      <c r="E917" s="10" t="s">
        <v>9</v>
      </c>
      <c r="F917" s="10">
        <v>19</v>
      </c>
      <c r="G917" s="10" t="s">
        <v>10</v>
      </c>
    </row>
    <row r="918" spans="3:7" ht="15" thickBot="1" x14ac:dyDescent="0.35">
      <c r="C918" s="8">
        <v>43108</v>
      </c>
      <c r="D918" s="9">
        <v>0.52488425925925919</v>
      </c>
      <c r="E918" s="10" t="s">
        <v>9</v>
      </c>
      <c r="F918" s="10">
        <v>10</v>
      </c>
      <c r="G918" s="10" t="s">
        <v>11</v>
      </c>
    </row>
    <row r="919" spans="3:7" ht="15" thickBot="1" x14ac:dyDescent="0.35">
      <c r="C919" s="8">
        <v>43108</v>
      </c>
      <c r="D919" s="9">
        <v>0.52559027777777778</v>
      </c>
      <c r="E919" s="10" t="s">
        <v>9</v>
      </c>
      <c r="F919" s="10">
        <v>10</v>
      </c>
      <c r="G919" s="10" t="s">
        <v>11</v>
      </c>
    </row>
    <row r="920" spans="3:7" ht="15" thickBot="1" x14ac:dyDescent="0.35">
      <c r="C920" s="8">
        <v>43108</v>
      </c>
      <c r="D920" s="9">
        <v>0.52562500000000001</v>
      </c>
      <c r="E920" s="10" t="s">
        <v>9</v>
      </c>
      <c r="F920" s="10">
        <v>9</v>
      </c>
      <c r="G920" s="10" t="s">
        <v>11</v>
      </c>
    </row>
    <row r="921" spans="3:7" ht="15" thickBot="1" x14ac:dyDescent="0.35">
      <c r="C921" s="8">
        <v>43108</v>
      </c>
      <c r="D921" s="9">
        <v>0.52634259259259253</v>
      </c>
      <c r="E921" s="10" t="s">
        <v>9</v>
      </c>
      <c r="F921" s="10">
        <v>10</v>
      </c>
      <c r="G921" s="10" t="s">
        <v>11</v>
      </c>
    </row>
    <row r="922" spans="3:7" ht="15" thickBot="1" x14ac:dyDescent="0.35">
      <c r="C922" s="8">
        <v>43108</v>
      </c>
      <c r="D922" s="9">
        <v>0.52635416666666668</v>
      </c>
      <c r="E922" s="10" t="s">
        <v>9</v>
      </c>
      <c r="F922" s="10">
        <v>9</v>
      </c>
      <c r="G922" s="10" t="s">
        <v>11</v>
      </c>
    </row>
    <row r="923" spans="3:7" ht="15" thickBot="1" x14ac:dyDescent="0.35">
      <c r="C923" s="8">
        <v>43108</v>
      </c>
      <c r="D923" s="9">
        <v>0.52679398148148149</v>
      </c>
      <c r="E923" s="10" t="s">
        <v>9</v>
      </c>
      <c r="F923" s="10">
        <v>11</v>
      </c>
      <c r="G923" s="10" t="s">
        <v>10</v>
      </c>
    </row>
    <row r="924" spans="3:7" ht="15" thickBot="1" x14ac:dyDescent="0.35">
      <c r="C924" s="8">
        <v>43108</v>
      </c>
      <c r="D924" s="9">
        <v>0.52792824074074074</v>
      </c>
      <c r="E924" s="10" t="s">
        <v>9</v>
      </c>
      <c r="F924" s="10">
        <v>30</v>
      </c>
      <c r="G924" s="10" t="s">
        <v>10</v>
      </c>
    </row>
    <row r="925" spans="3:7" ht="15" thickBot="1" x14ac:dyDescent="0.35">
      <c r="C925" s="8">
        <v>43108</v>
      </c>
      <c r="D925" s="9">
        <v>0.52831018518518513</v>
      </c>
      <c r="E925" s="10" t="s">
        <v>9</v>
      </c>
      <c r="F925" s="10">
        <v>12</v>
      </c>
      <c r="G925" s="10" t="s">
        <v>10</v>
      </c>
    </row>
    <row r="926" spans="3:7" ht="15" thickBot="1" x14ac:dyDescent="0.35">
      <c r="C926" s="8">
        <v>43108</v>
      </c>
      <c r="D926" s="9">
        <v>0.52839120370370374</v>
      </c>
      <c r="E926" s="10" t="s">
        <v>9</v>
      </c>
      <c r="F926" s="10">
        <v>14</v>
      </c>
      <c r="G926" s="10" t="s">
        <v>10</v>
      </c>
    </row>
    <row r="927" spans="3:7" ht="15" thickBot="1" x14ac:dyDescent="0.35">
      <c r="C927" s="8">
        <v>43108</v>
      </c>
      <c r="D927" s="9">
        <v>0.52914351851851849</v>
      </c>
      <c r="E927" s="10" t="s">
        <v>9</v>
      </c>
      <c r="F927" s="10">
        <v>23</v>
      </c>
      <c r="G927" s="10" t="s">
        <v>10</v>
      </c>
    </row>
    <row r="928" spans="3:7" ht="15" thickBot="1" x14ac:dyDescent="0.35">
      <c r="C928" s="8">
        <v>43108</v>
      </c>
      <c r="D928" s="9">
        <v>0.5296643518518519</v>
      </c>
      <c r="E928" s="10" t="s">
        <v>9</v>
      </c>
      <c r="F928" s="10">
        <v>18</v>
      </c>
      <c r="G928" s="10" t="s">
        <v>10</v>
      </c>
    </row>
    <row r="929" spans="3:7" ht="15" thickBot="1" x14ac:dyDescent="0.35">
      <c r="C929" s="8">
        <v>43108</v>
      </c>
      <c r="D929" s="9">
        <v>0.5301851851851852</v>
      </c>
      <c r="E929" s="10" t="s">
        <v>9</v>
      </c>
      <c r="F929" s="10">
        <v>26</v>
      </c>
      <c r="G929" s="10" t="s">
        <v>10</v>
      </c>
    </row>
    <row r="930" spans="3:7" ht="15" thickBot="1" x14ac:dyDescent="0.35">
      <c r="C930" s="8">
        <v>43108</v>
      </c>
      <c r="D930" s="9">
        <v>0.5304861111111111</v>
      </c>
      <c r="E930" s="10" t="s">
        <v>9</v>
      </c>
      <c r="F930" s="10">
        <v>13</v>
      </c>
      <c r="G930" s="10" t="s">
        <v>11</v>
      </c>
    </row>
    <row r="931" spans="3:7" ht="15" thickBot="1" x14ac:dyDescent="0.35">
      <c r="C931" s="8">
        <v>43108</v>
      </c>
      <c r="D931" s="9">
        <v>0.5314699074074074</v>
      </c>
      <c r="E931" s="10" t="s">
        <v>9</v>
      </c>
      <c r="F931" s="10">
        <v>15</v>
      </c>
      <c r="G931" s="10" t="s">
        <v>10</v>
      </c>
    </row>
    <row r="932" spans="3:7" ht="15" thickBot="1" x14ac:dyDescent="0.35">
      <c r="C932" s="8">
        <v>43108</v>
      </c>
      <c r="D932" s="9">
        <v>0.53245370370370371</v>
      </c>
      <c r="E932" s="10" t="s">
        <v>9</v>
      </c>
      <c r="F932" s="10">
        <v>29</v>
      </c>
      <c r="G932" s="10" t="s">
        <v>10</v>
      </c>
    </row>
    <row r="933" spans="3:7" ht="15" thickBot="1" x14ac:dyDescent="0.35">
      <c r="C933" s="8">
        <v>43108</v>
      </c>
      <c r="D933" s="9">
        <v>0.5328356481481481</v>
      </c>
      <c r="E933" s="10" t="s">
        <v>9</v>
      </c>
      <c r="F933" s="10">
        <v>27</v>
      </c>
      <c r="G933" s="10" t="s">
        <v>10</v>
      </c>
    </row>
    <row r="934" spans="3:7" ht="15" thickBot="1" x14ac:dyDescent="0.35">
      <c r="C934" s="8">
        <v>43108</v>
      </c>
      <c r="D934" s="9">
        <v>0.53297453703703701</v>
      </c>
      <c r="E934" s="10" t="s">
        <v>9</v>
      </c>
      <c r="F934" s="10">
        <v>29</v>
      </c>
      <c r="G934" s="10" t="s">
        <v>10</v>
      </c>
    </row>
    <row r="935" spans="3:7" ht="15" thickBot="1" x14ac:dyDescent="0.35">
      <c r="C935" s="8">
        <v>43108</v>
      </c>
      <c r="D935" s="9">
        <v>0.53554398148148141</v>
      </c>
      <c r="E935" s="10" t="s">
        <v>9</v>
      </c>
      <c r="F935" s="10">
        <v>10</v>
      </c>
      <c r="G935" s="10" t="s">
        <v>11</v>
      </c>
    </row>
    <row r="936" spans="3:7" ht="15" thickBot="1" x14ac:dyDescent="0.35">
      <c r="C936" s="8">
        <v>43108</v>
      </c>
      <c r="D936" s="9">
        <v>0.53734953703703703</v>
      </c>
      <c r="E936" s="10" t="s">
        <v>9</v>
      </c>
      <c r="F936" s="10">
        <v>26</v>
      </c>
      <c r="G936" s="10" t="s">
        <v>10</v>
      </c>
    </row>
    <row r="937" spans="3:7" ht="15" thickBot="1" x14ac:dyDescent="0.35">
      <c r="C937" s="8">
        <v>43108</v>
      </c>
      <c r="D937" s="9">
        <v>0.53755787037037039</v>
      </c>
      <c r="E937" s="10" t="s">
        <v>9</v>
      </c>
      <c r="F937" s="10">
        <v>10</v>
      </c>
      <c r="G937" s="10" t="s">
        <v>10</v>
      </c>
    </row>
    <row r="938" spans="3:7" ht="15" thickBot="1" x14ac:dyDescent="0.35">
      <c r="C938" s="8">
        <v>43108</v>
      </c>
      <c r="D938" s="9">
        <v>0.53839120370370364</v>
      </c>
      <c r="E938" s="10" t="s">
        <v>9</v>
      </c>
      <c r="F938" s="10">
        <v>14</v>
      </c>
      <c r="G938" s="10" t="s">
        <v>11</v>
      </c>
    </row>
    <row r="939" spans="3:7" ht="15" thickBot="1" x14ac:dyDescent="0.35">
      <c r="C939" s="8">
        <v>43108</v>
      </c>
      <c r="D939" s="9">
        <v>0.54122685185185182</v>
      </c>
      <c r="E939" s="10" t="s">
        <v>9</v>
      </c>
      <c r="F939" s="10">
        <v>13</v>
      </c>
      <c r="G939" s="10" t="s">
        <v>11</v>
      </c>
    </row>
    <row r="940" spans="3:7" ht="15" thickBot="1" x14ac:dyDescent="0.35">
      <c r="C940" s="8">
        <v>43108</v>
      </c>
      <c r="D940" s="9">
        <v>0.54141203703703711</v>
      </c>
      <c r="E940" s="10" t="s">
        <v>9</v>
      </c>
      <c r="F940" s="10">
        <v>13</v>
      </c>
      <c r="G940" s="10" t="s">
        <v>11</v>
      </c>
    </row>
    <row r="941" spans="3:7" ht="15" thickBot="1" x14ac:dyDescent="0.35">
      <c r="C941" s="8">
        <v>43108</v>
      </c>
      <c r="D941" s="9">
        <v>0.54484953703703709</v>
      </c>
      <c r="E941" s="10" t="s">
        <v>9</v>
      </c>
      <c r="F941" s="10">
        <v>13</v>
      </c>
      <c r="G941" s="10" t="s">
        <v>11</v>
      </c>
    </row>
    <row r="942" spans="3:7" ht="15" thickBot="1" x14ac:dyDescent="0.35">
      <c r="C942" s="8">
        <v>43108</v>
      </c>
      <c r="D942" s="9">
        <v>0.54811342592592593</v>
      </c>
      <c r="E942" s="10" t="s">
        <v>9</v>
      </c>
      <c r="F942" s="10">
        <v>36</v>
      </c>
      <c r="G942" s="10" t="s">
        <v>10</v>
      </c>
    </row>
    <row r="943" spans="3:7" ht="15" thickBot="1" x14ac:dyDescent="0.35">
      <c r="C943" s="8">
        <v>43108</v>
      </c>
      <c r="D943" s="9">
        <v>0.54983796296296295</v>
      </c>
      <c r="E943" s="10" t="s">
        <v>9</v>
      </c>
      <c r="F943" s="10">
        <v>15</v>
      </c>
      <c r="G943" s="10" t="s">
        <v>10</v>
      </c>
    </row>
    <row r="944" spans="3:7" ht="15" thickBot="1" x14ac:dyDescent="0.35">
      <c r="C944" s="8">
        <v>43108</v>
      </c>
      <c r="D944" s="9">
        <v>0.55011574074074077</v>
      </c>
      <c r="E944" s="10" t="s">
        <v>9</v>
      </c>
      <c r="F944" s="10">
        <v>10</v>
      </c>
      <c r="G944" s="10" t="s">
        <v>11</v>
      </c>
    </row>
    <row r="945" spans="3:7" ht="15" thickBot="1" x14ac:dyDescent="0.35">
      <c r="C945" s="8">
        <v>43108</v>
      </c>
      <c r="D945" s="9">
        <v>0.55075231481481479</v>
      </c>
      <c r="E945" s="10" t="s">
        <v>9</v>
      </c>
      <c r="F945" s="10">
        <v>26</v>
      </c>
      <c r="G945" s="10" t="s">
        <v>10</v>
      </c>
    </row>
    <row r="946" spans="3:7" ht="15" thickBot="1" x14ac:dyDescent="0.35">
      <c r="C946" s="8">
        <v>43108</v>
      </c>
      <c r="D946" s="9">
        <v>0.55084490740740744</v>
      </c>
      <c r="E946" s="10" t="s">
        <v>9</v>
      </c>
      <c r="F946" s="10">
        <v>12</v>
      </c>
      <c r="G946" s="10" t="s">
        <v>11</v>
      </c>
    </row>
    <row r="947" spans="3:7" ht="15" thickBot="1" x14ac:dyDescent="0.35">
      <c r="C947" s="8">
        <v>43108</v>
      </c>
      <c r="D947" s="9">
        <v>0.5511921296296296</v>
      </c>
      <c r="E947" s="10" t="s">
        <v>9</v>
      </c>
      <c r="F947" s="10">
        <v>36</v>
      </c>
      <c r="G947" s="10" t="s">
        <v>10</v>
      </c>
    </row>
    <row r="948" spans="3:7" ht="15" thickBot="1" x14ac:dyDescent="0.35">
      <c r="C948" s="8">
        <v>43108</v>
      </c>
      <c r="D948" s="9">
        <v>0.55211805555555549</v>
      </c>
      <c r="E948" s="10" t="s">
        <v>9</v>
      </c>
      <c r="F948" s="10">
        <v>10</v>
      </c>
      <c r="G948" s="10" t="s">
        <v>11</v>
      </c>
    </row>
    <row r="949" spans="3:7" ht="15" thickBot="1" x14ac:dyDescent="0.35">
      <c r="C949" s="8">
        <v>43108</v>
      </c>
      <c r="D949" s="9">
        <v>0.55245370370370372</v>
      </c>
      <c r="E949" s="10" t="s">
        <v>9</v>
      </c>
      <c r="F949" s="10">
        <v>10</v>
      </c>
      <c r="G949" s="10" t="s">
        <v>11</v>
      </c>
    </row>
    <row r="950" spans="3:7" ht="15" thickBot="1" x14ac:dyDescent="0.35">
      <c r="C950" s="8">
        <v>43108</v>
      </c>
      <c r="D950" s="9">
        <v>0.55377314814814815</v>
      </c>
      <c r="E950" s="10" t="s">
        <v>9</v>
      </c>
      <c r="F950" s="10">
        <v>25</v>
      </c>
      <c r="G950" s="10" t="s">
        <v>10</v>
      </c>
    </row>
    <row r="951" spans="3:7" ht="15" thickBot="1" x14ac:dyDescent="0.35">
      <c r="C951" s="8">
        <v>43108</v>
      </c>
      <c r="D951" s="9">
        <v>0.55383101851851857</v>
      </c>
      <c r="E951" s="10" t="s">
        <v>9</v>
      </c>
      <c r="F951" s="10">
        <v>11</v>
      </c>
      <c r="G951" s="10" t="s">
        <v>11</v>
      </c>
    </row>
    <row r="952" spans="3:7" ht="15" thickBot="1" x14ac:dyDescent="0.35">
      <c r="C952" s="8">
        <v>43108</v>
      </c>
      <c r="D952" s="9">
        <v>0.55535879629629636</v>
      </c>
      <c r="E952" s="10" t="s">
        <v>9</v>
      </c>
      <c r="F952" s="10">
        <v>18</v>
      </c>
      <c r="G952" s="10" t="s">
        <v>10</v>
      </c>
    </row>
    <row r="953" spans="3:7" ht="15" thickBot="1" x14ac:dyDescent="0.35">
      <c r="C953" s="8">
        <v>43108</v>
      </c>
      <c r="D953" s="9">
        <v>0.55666666666666664</v>
      </c>
      <c r="E953" s="10" t="s">
        <v>9</v>
      </c>
      <c r="F953" s="10">
        <v>21</v>
      </c>
      <c r="G953" s="10" t="s">
        <v>10</v>
      </c>
    </row>
    <row r="954" spans="3:7" ht="15" thickBot="1" x14ac:dyDescent="0.35">
      <c r="C954" s="8">
        <v>43108</v>
      </c>
      <c r="D954" s="9">
        <v>0.55798611111111118</v>
      </c>
      <c r="E954" s="10" t="s">
        <v>9</v>
      </c>
      <c r="F954" s="10">
        <v>10</v>
      </c>
      <c r="G954" s="10" t="s">
        <v>11</v>
      </c>
    </row>
    <row r="955" spans="3:7" ht="15" thickBot="1" x14ac:dyDescent="0.35">
      <c r="C955" s="8">
        <v>43108</v>
      </c>
      <c r="D955" s="9">
        <v>0.56096064814814817</v>
      </c>
      <c r="E955" s="10" t="s">
        <v>9</v>
      </c>
      <c r="F955" s="10">
        <v>12</v>
      </c>
      <c r="G955" s="10" t="s">
        <v>11</v>
      </c>
    </row>
    <row r="956" spans="3:7" ht="15" thickBot="1" x14ac:dyDescent="0.35">
      <c r="C956" s="8">
        <v>43108</v>
      </c>
      <c r="D956" s="9">
        <v>0.56101851851851847</v>
      </c>
      <c r="E956" s="10" t="s">
        <v>9</v>
      </c>
      <c r="F956" s="10">
        <v>11</v>
      </c>
      <c r="G956" s="10" t="s">
        <v>11</v>
      </c>
    </row>
    <row r="957" spans="3:7" ht="15" thickBot="1" x14ac:dyDescent="0.35">
      <c r="C957" s="8">
        <v>43108</v>
      </c>
      <c r="D957" s="9">
        <v>0.56167824074074069</v>
      </c>
      <c r="E957" s="10" t="s">
        <v>9</v>
      </c>
      <c r="F957" s="10">
        <v>24</v>
      </c>
      <c r="G957" s="10" t="s">
        <v>10</v>
      </c>
    </row>
    <row r="958" spans="3:7" ht="15" thickBot="1" x14ac:dyDescent="0.35">
      <c r="C958" s="8">
        <v>43108</v>
      </c>
      <c r="D958" s="9">
        <v>0.56187500000000001</v>
      </c>
      <c r="E958" s="10" t="s">
        <v>9</v>
      </c>
      <c r="F958" s="10">
        <v>10</v>
      </c>
      <c r="G958" s="10" t="s">
        <v>11</v>
      </c>
    </row>
    <row r="959" spans="3:7" ht="15" thickBot="1" x14ac:dyDescent="0.35">
      <c r="C959" s="8">
        <v>43108</v>
      </c>
      <c r="D959" s="9">
        <v>0.56263888888888891</v>
      </c>
      <c r="E959" s="10" t="s">
        <v>9</v>
      </c>
      <c r="F959" s="10">
        <v>10</v>
      </c>
      <c r="G959" s="10" t="s">
        <v>11</v>
      </c>
    </row>
    <row r="960" spans="3:7" ht="15" thickBot="1" x14ac:dyDescent="0.35">
      <c r="C960" s="8">
        <v>43108</v>
      </c>
      <c r="D960" s="9">
        <v>0.56315972222222221</v>
      </c>
      <c r="E960" s="10" t="s">
        <v>9</v>
      </c>
      <c r="F960" s="10">
        <v>11</v>
      </c>
      <c r="G960" s="10" t="s">
        <v>11</v>
      </c>
    </row>
    <row r="961" spans="3:7" ht="15" thickBot="1" x14ac:dyDescent="0.35">
      <c r="C961" s="8">
        <v>43108</v>
      </c>
      <c r="D961" s="9">
        <v>0.56329861111111112</v>
      </c>
      <c r="E961" s="10" t="s">
        <v>9</v>
      </c>
      <c r="F961" s="10">
        <v>9</v>
      </c>
      <c r="G961" s="10" t="s">
        <v>11</v>
      </c>
    </row>
    <row r="962" spans="3:7" ht="15" thickBot="1" x14ac:dyDescent="0.35">
      <c r="C962" s="8">
        <v>43108</v>
      </c>
      <c r="D962" s="9">
        <v>0.56365740740740744</v>
      </c>
      <c r="E962" s="10" t="s">
        <v>9</v>
      </c>
      <c r="F962" s="10">
        <v>15</v>
      </c>
      <c r="G962" s="10" t="s">
        <v>10</v>
      </c>
    </row>
    <row r="963" spans="3:7" ht="15" thickBot="1" x14ac:dyDescent="0.35">
      <c r="C963" s="8">
        <v>43108</v>
      </c>
      <c r="D963" s="9">
        <v>0.56381944444444443</v>
      </c>
      <c r="E963" s="10" t="s">
        <v>9</v>
      </c>
      <c r="F963" s="10">
        <v>15</v>
      </c>
      <c r="G963" s="10" t="s">
        <v>10</v>
      </c>
    </row>
    <row r="964" spans="3:7" ht="15" thickBot="1" x14ac:dyDescent="0.35">
      <c r="C964" s="8">
        <v>43108</v>
      </c>
      <c r="D964" s="9">
        <v>0.56465277777777778</v>
      </c>
      <c r="E964" s="10" t="s">
        <v>9</v>
      </c>
      <c r="F964" s="10">
        <v>31</v>
      </c>
      <c r="G964" s="10" t="s">
        <v>10</v>
      </c>
    </row>
    <row r="965" spans="3:7" ht="15" thickBot="1" x14ac:dyDescent="0.35">
      <c r="C965" s="8">
        <v>43108</v>
      </c>
      <c r="D965" s="9">
        <v>0.56480324074074073</v>
      </c>
      <c r="E965" s="10" t="s">
        <v>9</v>
      </c>
      <c r="F965" s="10">
        <v>24</v>
      </c>
      <c r="G965" s="10" t="s">
        <v>10</v>
      </c>
    </row>
    <row r="966" spans="3:7" ht="15" thickBot="1" x14ac:dyDescent="0.35">
      <c r="C966" s="8">
        <v>43108</v>
      </c>
      <c r="D966" s="9">
        <v>0.56517361111111108</v>
      </c>
      <c r="E966" s="10" t="s">
        <v>9</v>
      </c>
      <c r="F966" s="10">
        <v>21</v>
      </c>
      <c r="G966" s="10" t="s">
        <v>10</v>
      </c>
    </row>
    <row r="967" spans="3:7" ht="15" thickBot="1" x14ac:dyDescent="0.35">
      <c r="C967" s="8">
        <v>43108</v>
      </c>
      <c r="D967" s="9">
        <v>0.56657407407407401</v>
      </c>
      <c r="E967" s="10" t="s">
        <v>9</v>
      </c>
      <c r="F967" s="10">
        <v>26</v>
      </c>
      <c r="G967" s="10" t="s">
        <v>10</v>
      </c>
    </row>
    <row r="968" spans="3:7" ht="15" thickBot="1" x14ac:dyDescent="0.35">
      <c r="C968" s="8">
        <v>43108</v>
      </c>
      <c r="D968" s="9">
        <v>0.56796296296296289</v>
      </c>
      <c r="E968" s="10" t="s">
        <v>9</v>
      </c>
      <c r="F968" s="10">
        <v>28</v>
      </c>
      <c r="G968" s="10" t="s">
        <v>10</v>
      </c>
    </row>
    <row r="969" spans="3:7" ht="15" thickBot="1" x14ac:dyDescent="0.35">
      <c r="C969" s="8">
        <v>43108</v>
      </c>
      <c r="D969" s="9">
        <v>0.56879629629629636</v>
      </c>
      <c r="E969" s="10" t="s">
        <v>9</v>
      </c>
      <c r="F969" s="10">
        <v>10</v>
      </c>
      <c r="G969" s="10" t="s">
        <v>11</v>
      </c>
    </row>
    <row r="970" spans="3:7" ht="15" thickBot="1" x14ac:dyDescent="0.35">
      <c r="C970" s="8">
        <v>43108</v>
      </c>
      <c r="D970" s="9">
        <v>0.57004629629629633</v>
      </c>
      <c r="E970" s="10" t="s">
        <v>9</v>
      </c>
      <c r="F970" s="10">
        <v>32</v>
      </c>
      <c r="G970" s="10" t="s">
        <v>10</v>
      </c>
    </row>
    <row r="971" spans="3:7" ht="15" thickBot="1" x14ac:dyDescent="0.35">
      <c r="C971" s="8">
        <v>43108</v>
      </c>
      <c r="D971" s="9">
        <v>0.57025462962962969</v>
      </c>
      <c r="E971" s="10" t="s">
        <v>9</v>
      </c>
      <c r="F971" s="10">
        <v>32</v>
      </c>
      <c r="G971" s="10" t="s">
        <v>10</v>
      </c>
    </row>
    <row r="972" spans="3:7" ht="15" thickBot="1" x14ac:dyDescent="0.35">
      <c r="C972" s="8">
        <v>43108</v>
      </c>
      <c r="D972" s="9">
        <v>0.5706944444444445</v>
      </c>
      <c r="E972" s="10" t="s">
        <v>9</v>
      </c>
      <c r="F972" s="10">
        <v>13</v>
      </c>
      <c r="G972" s="10" t="s">
        <v>11</v>
      </c>
    </row>
    <row r="973" spans="3:7" ht="15" thickBot="1" x14ac:dyDescent="0.35">
      <c r="C973" s="8">
        <v>43108</v>
      </c>
      <c r="D973" s="9">
        <v>0.57270833333333326</v>
      </c>
      <c r="E973" s="10" t="s">
        <v>9</v>
      </c>
      <c r="F973" s="10">
        <v>29</v>
      </c>
      <c r="G973" s="10" t="s">
        <v>10</v>
      </c>
    </row>
    <row r="974" spans="3:7" ht="15" thickBot="1" x14ac:dyDescent="0.35">
      <c r="C974" s="8">
        <v>43108</v>
      </c>
      <c r="D974" s="9">
        <v>0.5743287037037037</v>
      </c>
      <c r="E974" s="10" t="s">
        <v>9</v>
      </c>
      <c r="F974" s="10">
        <v>10</v>
      </c>
      <c r="G974" s="10" t="s">
        <v>11</v>
      </c>
    </row>
    <row r="975" spans="3:7" ht="15" thickBot="1" x14ac:dyDescent="0.35">
      <c r="C975" s="8">
        <v>43108</v>
      </c>
      <c r="D975" s="9">
        <v>0.57552083333333337</v>
      </c>
      <c r="E975" s="10" t="s">
        <v>9</v>
      </c>
      <c r="F975" s="10">
        <v>12</v>
      </c>
      <c r="G975" s="10" t="s">
        <v>11</v>
      </c>
    </row>
    <row r="976" spans="3:7" ht="15" thickBot="1" x14ac:dyDescent="0.35">
      <c r="C976" s="8">
        <v>43108</v>
      </c>
      <c r="D976" s="9">
        <v>0.57586805555555554</v>
      </c>
      <c r="E976" s="10" t="s">
        <v>9</v>
      </c>
      <c r="F976" s="10">
        <v>10</v>
      </c>
      <c r="G976" s="10" t="s">
        <v>11</v>
      </c>
    </row>
    <row r="977" spans="3:7" ht="15" thickBot="1" x14ac:dyDescent="0.35">
      <c r="C977" s="8">
        <v>43108</v>
      </c>
      <c r="D977" s="9">
        <v>0.57590277777777776</v>
      </c>
      <c r="E977" s="10" t="s">
        <v>9</v>
      </c>
      <c r="F977" s="10">
        <v>12</v>
      </c>
      <c r="G977" s="10" t="s">
        <v>11</v>
      </c>
    </row>
    <row r="978" spans="3:7" ht="15" thickBot="1" x14ac:dyDescent="0.35">
      <c r="C978" s="8">
        <v>43108</v>
      </c>
      <c r="D978" s="9">
        <v>0.57645833333333341</v>
      </c>
      <c r="E978" s="10" t="s">
        <v>9</v>
      </c>
      <c r="F978" s="10">
        <v>11</v>
      </c>
      <c r="G978" s="10" t="s">
        <v>11</v>
      </c>
    </row>
    <row r="979" spans="3:7" ht="15" thickBot="1" x14ac:dyDescent="0.35">
      <c r="C979" s="8">
        <v>43108</v>
      </c>
      <c r="D979" s="9">
        <v>0.57750000000000001</v>
      </c>
      <c r="E979" s="10" t="s">
        <v>9</v>
      </c>
      <c r="F979" s="10">
        <v>25</v>
      </c>
      <c r="G979" s="10" t="s">
        <v>10</v>
      </c>
    </row>
    <row r="980" spans="3:7" ht="15" thickBot="1" x14ac:dyDescent="0.35">
      <c r="C980" s="8">
        <v>43108</v>
      </c>
      <c r="D980" s="9">
        <v>0.57807870370370373</v>
      </c>
      <c r="E980" s="10" t="s">
        <v>9</v>
      </c>
      <c r="F980" s="10">
        <v>29</v>
      </c>
      <c r="G980" s="10" t="s">
        <v>10</v>
      </c>
    </row>
    <row r="981" spans="3:7" ht="15" thickBot="1" x14ac:dyDescent="0.35">
      <c r="C981" s="8">
        <v>43108</v>
      </c>
      <c r="D981" s="9">
        <v>0.57863425925925926</v>
      </c>
      <c r="E981" s="10" t="s">
        <v>9</v>
      </c>
      <c r="F981" s="10">
        <v>12</v>
      </c>
      <c r="G981" s="10" t="s">
        <v>11</v>
      </c>
    </row>
    <row r="982" spans="3:7" ht="15" thickBot="1" x14ac:dyDescent="0.35">
      <c r="C982" s="8">
        <v>43108</v>
      </c>
      <c r="D982" s="9">
        <v>0.57954861111111111</v>
      </c>
      <c r="E982" s="10" t="s">
        <v>9</v>
      </c>
      <c r="F982" s="10">
        <v>12</v>
      </c>
      <c r="G982" s="10" t="s">
        <v>11</v>
      </c>
    </row>
    <row r="983" spans="3:7" ht="15" thickBot="1" x14ac:dyDescent="0.35">
      <c r="C983" s="8">
        <v>43108</v>
      </c>
      <c r="D983" s="9">
        <v>0.5800925925925926</v>
      </c>
      <c r="E983" s="10" t="s">
        <v>9</v>
      </c>
      <c r="F983" s="10">
        <v>10</v>
      </c>
      <c r="G983" s="10" t="s">
        <v>10</v>
      </c>
    </row>
    <row r="984" spans="3:7" ht="15" thickBot="1" x14ac:dyDescent="0.35">
      <c r="C984" s="8">
        <v>43108</v>
      </c>
      <c r="D984" s="9">
        <v>0.58643518518518511</v>
      </c>
      <c r="E984" s="10" t="s">
        <v>9</v>
      </c>
      <c r="F984" s="10">
        <v>11</v>
      </c>
      <c r="G984" s="10" t="s">
        <v>11</v>
      </c>
    </row>
    <row r="985" spans="3:7" ht="15" thickBot="1" x14ac:dyDescent="0.35">
      <c r="C985" s="8">
        <v>43108</v>
      </c>
      <c r="D985" s="9">
        <v>0.58745370370370364</v>
      </c>
      <c r="E985" s="10" t="s">
        <v>9</v>
      </c>
      <c r="F985" s="10">
        <v>17</v>
      </c>
      <c r="G985" s="10" t="s">
        <v>11</v>
      </c>
    </row>
    <row r="986" spans="3:7" ht="15" thickBot="1" x14ac:dyDescent="0.35">
      <c r="C986" s="8">
        <v>43108</v>
      </c>
      <c r="D986" s="9">
        <v>0.58890046296296295</v>
      </c>
      <c r="E986" s="10" t="s">
        <v>9</v>
      </c>
      <c r="F986" s="10">
        <v>13</v>
      </c>
      <c r="G986" s="10" t="s">
        <v>11</v>
      </c>
    </row>
    <row r="987" spans="3:7" ht="15" thickBot="1" x14ac:dyDescent="0.35">
      <c r="C987" s="8">
        <v>43108</v>
      </c>
      <c r="D987" s="9">
        <v>0.59504629629629624</v>
      </c>
      <c r="E987" s="10" t="s">
        <v>9</v>
      </c>
      <c r="F987" s="10">
        <v>12</v>
      </c>
      <c r="G987" s="10" t="s">
        <v>11</v>
      </c>
    </row>
    <row r="988" spans="3:7" ht="15" thickBot="1" x14ac:dyDescent="0.35">
      <c r="C988" s="8">
        <v>43108</v>
      </c>
      <c r="D988" s="9">
        <v>0.59509259259259262</v>
      </c>
      <c r="E988" s="10" t="s">
        <v>9</v>
      </c>
      <c r="F988" s="10">
        <v>12</v>
      </c>
      <c r="G988" s="10" t="s">
        <v>11</v>
      </c>
    </row>
    <row r="989" spans="3:7" ht="15" thickBot="1" x14ac:dyDescent="0.35">
      <c r="C989" s="8">
        <v>43108</v>
      </c>
      <c r="D989" s="9">
        <v>0.59597222222222224</v>
      </c>
      <c r="E989" s="10" t="s">
        <v>9</v>
      </c>
      <c r="F989" s="10">
        <v>34</v>
      </c>
      <c r="G989" s="10" t="s">
        <v>10</v>
      </c>
    </row>
    <row r="990" spans="3:7" ht="15" thickBot="1" x14ac:dyDescent="0.35">
      <c r="C990" s="8">
        <v>43108</v>
      </c>
      <c r="D990" s="9">
        <v>0.59781249999999997</v>
      </c>
      <c r="E990" s="10" t="s">
        <v>9</v>
      </c>
      <c r="F990" s="10">
        <v>14</v>
      </c>
      <c r="G990" s="10" t="s">
        <v>11</v>
      </c>
    </row>
    <row r="991" spans="3:7" ht="15" thickBot="1" x14ac:dyDescent="0.35">
      <c r="C991" s="8">
        <v>43108</v>
      </c>
      <c r="D991" s="9">
        <v>0.59962962962962962</v>
      </c>
      <c r="E991" s="10" t="s">
        <v>9</v>
      </c>
      <c r="F991" s="10">
        <v>22</v>
      </c>
      <c r="G991" s="10" t="s">
        <v>10</v>
      </c>
    </row>
    <row r="992" spans="3:7" ht="15" thickBot="1" x14ac:dyDescent="0.35">
      <c r="C992" s="8">
        <v>43108</v>
      </c>
      <c r="D992" s="9">
        <v>0.60076388888888888</v>
      </c>
      <c r="E992" s="10" t="s">
        <v>9</v>
      </c>
      <c r="F992" s="10">
        <v>13</v>
      </c>
      <c r="G992" s="10" t="s">
        <v>11</v>
      </c>
    </row>
    <row r="993" spans="3:7" ht="15" thickBot="1" x14ac:dyDescent="0.35">
      <c r="C993" s="8">
        <v>43108</v>
      </c>
      <c r="D993" s="9">
        <v>0.62701388888888887</v>
      </c>
      <c r="E993" s="10" t="s">
        <v>9</v>
      </c>
      <c r="F993" s="10">
        <v>16</v>
      </c>
      <c r="G993" s="10" t="s">
        <v>11</v>
      </c>
    </row>
    <row r="994" spans="3:7" ht="15" thickBot="1" x14ac:dyDescent="0.35">
      <c r="C994" s="8">
        <v>43108</v>
      </c>
      <c r="D994" s="9">
        <v>0.63091435185185185</v>
      </c>
      <c r="E994" s="10" t="s">
        <v>9</v>
      </c>
      <c r="F994" s="10">
        <v>11</v>
      </c>
      <c r="G994" s="10" t="s">
        <v>11</v>
      </c>
    </row>
    <row r="995" spans="3:7" ht="15" thickBot="1" x14ac:dyDescent="0.35">
      <c r="C995" s="8">
        <v>43108</v>
      </c>
      <c r="D995" s="9">
        <v>0.6330324074074074</v>
      </c>
      <c r="E995" s="10" t="s">
        <v>9</v>
      </c>
      <c r="F995" s="10">
        <v>30</v>
      </c>
      <c r="G995" s="10" t="s">
        <v>10</v>
      </c>
    </row>
    <row r="996" spans="3:7" ht="15" thickBot="1" x14ac:dyDescent="0.35">
      <c r="C996" s="8">
        <v>43108</v>
      </c>
      <c r="D996" s="9">
        <v>0.63313657407407409</v>
      </c>
      <c r="E996" s="10" t="s">
        <v>9</v>
      </c>
      <c r="F996" s="10">
        <v>12</v>
      </c>
      <c r="G996" s="10" t="s">
        <v>11</v>
      </c>
    </row>
    <row r="997" spans="3:7" ht="15" thickBot="1" x14ac:dyDescent="0.35">
      <c r="C997" s="8">
        <v>43108</v>
      </c>
      <c r="D997" s="9">
        <v>0.63681712962962966</v>
      </c>
      <c r="E997" s="10" t="s">
        <v>9</v>
      </c>
      <c r="F997" s="10">
        <v>16</v>
      </c>
      <c r="G997" s="10" t="s">
        <v>11</v>
      </c>
    </row>
    <row r="998" spans="3:7" ht="15" thickBot="1" x14ac:dyDescent="0.35">
      <c r="C998" s="8">
        <v>43108</v>
      </c>
      <c r="D998" s="9">
        <v>0.63827546296296289</v>
      </c>
      <c r="E998" s="10" t="s">
        <v>9</v>
      </c>
      <c r="F998" s="10">
        <v>16</v>
      </c>
      <c r="G998" s="10" t="s">
        <v>11</v>
      </c>
    </row>
    <row r="999" spans="3:7" ht="15" thickBot="1" x14ac:dyDescent="0.35">
      <c r="C999" s="8">
        <v>43108</v>
      </c>
      <c r="D999" s="9">
        <v>0.63875000000000004</v>
      </c>
      <c r="E999" s="10" t="s">
        <v>9</v>
      </c>
      <c r="F999" s="10">
        <v>29</v>
      </c>
      <c r="G999" s="10" t="s">
        <v>10</v>
      </c>
    </row>
    <row r="1000" spans="3:7" ht="15" thickBot="1" x14ac:dyDescent="0.35">
      <c r="C1000" s="8">
        <v>43108</v>
      </c>
      <c r="D1000" s="9">
        <v>0.63980324074074069</v>
      </c>
      <c r="E1000" s="10" t="s">
        <v>9</v>
      </c>
      <c r="F1000" s="10">
        <v>11</v>
      </c>
      <c r="G1000" s="10" t="s">
        <v>11</v>
      </c>
    </row>
    <row r="1001" spans="3:7" ht="15" thickBot="1" x14ac:dyDescent="0.35">
      <c r="C1001" s="8">
        <v>43108</v>
      </c>
      <c r="D1001" s="9">
        <v>0.64025462962962965</v>
      </c>
      <c r="E1001" s="10" t="s">
        <v>9</v>
      </c>
      <c r="F1001" s="10">
        <v>15</v>
      </c>
      <c r="G1001" s="10" t="s">
        <v>11</v>
      </c>
    </row>
    <row r="1002" spans="3:7" ht="15" thickBot="1" x14ac:dyDescent="0.35">
      <c r="C1002" s="8">
        <v>43108</v>
      </c>
      <c r="D1002" s="9">
        <v>0.64222222222222225</v>
      </c>
      <c r="E1002" s="10" t="s">
        <v>9</v>
      </c>
      <c r="F1002" s="10">
        <v>10</v>
      </c>
      <c r="G1002" s="10" t="s">
        <v>11</v>
      </c>
    </row>
    <row r="1003" spans="3:7" ht="15" thickBot="1" x14ac:dyDescent="0.35">
      <c r="C1003" s="8">
        <v>43108</v>
      </c>
      <c r="D1003" s="9">
        <v>0.64332175925925927</v>
      </c>
      <c r="E1003" s="10" t="s">
        <v>9</v>
      </c>
      <c r="F1003" s="10">
        <v>13</v>
      </c>
      <c r="G1003" s="10" t="s">
        <v>11</v>
      </c>
    </row>
    <row r="1004" spans="3:7" ht="15" thickBot="1" x14ac:dyDescent="0.35">
      <c r="C1004" s="8">
        <v>43108</v>
      </c>
      <c r="D1004" s="9">
        <v>0.6463078703703703</v>
      </c>
      <c r="E1004" s="10" t="s">
        <v>9</v>
      </c>
      <c r="F1004" s="10">
        <v>10</v>
      </c>
      <c r="G1004" s="10" t="s">
        <v>10</v>
      </c>
    </row>
    <row r="1005" spans="3:7" ht="15" thickBot="1" x14ac:dyDescent="0.35">
      <c r="C1005" s="8">
        <v>43108</v>
      </c>
      <c r="D1005" s="9">
        <v>0.65503472222222225</v>
      </c>
      <c r="E1005" s="10" t="s">
        <v>9</v>
      </c>
      <c r="F1005" s="10">
        <v>40</v>
      </c>
      <c r="G1005" s="10" t="s">
        <v>10</v>
      </c>
    </row>
    <row r="1006" spans="3:7" ht="15" thickBot="1" x14ac:dyDescent="0.35">
      <c r="C1006" s="8">
        <v>43108</v>
      </c>
      <c r="D1006" s="9">
        <v>0.65516203703703701</v>
      </c>
      <c r="E1006" s="10" t="s">
        <v>9</v>
      </c>
      <c r="F1006" s="10">
        <v>24</v>
      </c>
      <c r="G1006" s="10" t="s">
        <v>10</v>
      </c>
    </row>
    <row r="1007" spans="3:7" ht="15" thickBot="1" x14ac:dyDescent="0.35">
      <c r="C1007" s="8">
        <v>43108</v>
      </c>
      <c r="D1007" s="9">
        <v>0.65555555555555556</v>
      </c>
      <c r="E1007" s="10" t="s">
        <v>9</v>
      </c>
      <c r="F1007" s="10">
        <v>25</v>
      </c>
      <c r="G1007" s="10" t="s">
        <v>10</v>
      </c>
    </row>
    <row r="1008" spans="3:7" ht="15" thickBot="1" x14ac:dyDescent="0.35">
      <c r="C1008" s="8">
        <v>43108</v>
      </c>
      <c r="D1008" s="9">
        <v>0.6565509259259259</v>
      </c>
      <c r="E1008" s="10" t="s">
        <v>9</v>
      </c>
      <c r="F1008" s="10">
        <v>15</v>
      </c>
      <c r="G1008" s="10" t="s">
        <v>11</v>
      </c>
    </row>
    <row r="1009" spans="3:7" ht="15" thickBot="1" x14ac:dyDescent="0.35">
      <c r="C1009" s="8">
        <v>43108</v>
      </c>
      <c r="D1009" s="9">
        <v>0.6580555555555555</v>
      </c>
      <c r="E1009" s="10" t="s">
        <v>9</v>
      </c>
      <c r="F1009" s="10">
        <v>10</v>
      </c>
      <c r="G1009" s="10" t="s">
        <v>11</v>
      </c>
    </row>
    <row r="1010" spans="3:7" ht="15" thickBot="1" x14ac:dyDescent="0.35">
      <c r="C1010" s="8">
        <v>43108</v>
      </c>
      <c r="D1010" s="9">
        <v>0.65866898148148145</v>
      </c>
      <c r="E1010" s="10" t="s">
        <v>9</v>
      </c>
      <c r="F1010" s="10">
        <v>15</v>
      </c>
      <c r="G1010" s="10" t="s">
        <v>11</v>
      </c>
    </row>
    <row r="1011" spans="3:7" ht="15" thickBot="1" x14ac:dyDescent="0.35">
      <c r="C1011" s="8">
        <v>43108</v>
      </c>
      <c r="D1011" s="9">
        <v>0.65895833333333331</v>
      </c>
      <c r="E1011" s="10" t="s">
        <v>9</v>
      </c>
      <c r="F1011" s="10">
        <v>12</v>
      </c>
      <c r="G1011" s="10" t="s">
        <v>10</v>
      </c>
    </row>
    <row r="1012" spans="3:7" ht="15" thickBot="1" x14ac:dyDescent="0.35">
      <c r="C1012" s="8">
        <v>43108</v>
      </c>
      <c r="D1012" s="9">
        <v>0.65947916666666673</v>
      </c>
      <c r="E1012" s="10" t="s">
        <v>9</v>
      </c>
      <c r="F1012" s="10">
        <v>14</v>
      </c>
      <c r="G1012" s="10" t="s">
        <v>11</v>
      </c>
    </row>
    <row r="1013" spans="3:7" ht="15" thickBot="1" x14ac:dyDescent="0.35">
      <c r="C1013" s="8">
        <v>43108</v>
      </c>
      <c r="D1013" s="9">
        <v>0.65973379629629625</v>
      </c>
      <c r="E1013" s="10" t="s">
        <v>9</v>
      </c>
      <c r="F1013" s="10">
        <v>23</v>
      </c>
      <c r="G1013" s="10" t="s">
        <v>10</v>
      </c>
    </row>
    <row r="1014" spans="3:7" ht="15" thickBot="1" x14ac:dyDescent="0.35">
      <c r="C1014" s="8">
        <v>43108</v>
      </c>
      <c r="D1014" s="9">
        <v>0.66001157407407407</v>
      </c>
      <c r="E1014" s="10" t="s">
        <v>9</v>
      </c>
      <c r="F1014" s="10">
        <v>27</v>
      </c>
      <c r="G1014" s="10" t="s">
        <v>10</v>
      </c>
    </row>
    <row r="1015" spans="3:7" ht="15" thickBot="1" x14ac:dyDescent="0.35">
      <c r="C1015" s="8">
        <v>43108</v>
      </c>
      <c r="D1015" s="9">
        <v>0.66331018518518514</v>
      </c>
      <c r="E1015" s="10" t="s">
        <v>9</v>
      </c>
      <c r="F1015" s="10">
        <v>12</v>
      </c>
      <c r="G1015" s="10" t="s">
        <v>11</v>
      </c>
    </row>
    <row r="1016" spans="3:7" ht="15" thickBot="1" x14ac:dyDescent="0.35">
      <c r="C1016" s="8">
        <v>43108</v>
      </c>
      <c r="D1016" s="9">
        <v>0.66378472222222229</v>
      </c>
      <c r="E1016" s="10" t="s">
        <v>9</v>
      </c>
      <c r="F1016" s="10">
        <v>31</v>
      </c>
      <c r="G1016" s="10" t="s">
        <v>10</v>
      </c>
    </row>
    <row r="1017" spans="3:7" ht="15" thickBot="1" x14ac:dyDescent="0.35">
      <c r="C1017" s="8">
        <v>43108</v>
      </c>
      <c r="D1017" s="9">
        <v>0.66641203703703711</v>
      </c>
      <c r="E1017" s="10" t="s">
        <v>9</v>
      </c>
      <c r="F1017" s="10">
        <v>11</v>
      </c>
      <c r="G1017" s="10" t="s">
        <v>11</v>
      </c>
    </row>
    <row r="1018" spans="3:7" ht="15" thickBot="1" x14ac:dyDescent="0.35">
      <c r="C1018" s="8">
        <v>43108</v>
      </c>
      <c r="D1018" s="9">
        <v>0.66642361111111115</v>
      </c>
      <c r="E1018" s="10" t="s">
        <v>9</v>
      </c>
      <c r="F1018" s="10">
        <v>11</v>
      </c>
      <c r="G1018" s="10" t="s">
        <v>11</v>
      </c>
    </row>
    <row r="1019" spans="3:7" ht="15" thickBot="1" x14ac:dyDescent="0.35">
      <c r="C1019" s="8">
        <v>43108</v>
      </c>
      <c r="D1019" s="9">
        <v>0.66642361111111115</v>
      </c>
      <c r="E1019" s="10" t="s">
        <v>9</v>
      </c>
      <c r="F1019" s="10">
        <v>10</v>
      </c>
      <c r="G1019" s="10" t="s">
        <v>11</v>
      </c>
    </row>
    <row r="1020" spans="3:7" ht="15" thickBot="1" x14ac:dyDescent="0.35">
      <c r="C1020" s="8">
        <v>43108</v>
      </c>
      <c r="D1020" s="9">
        <v>0.66718749999999993</v>
      </c>
      <c r="E1020" s="10" t="s">
        <v>9</v>
      </c>
      <c r="F1020" s="10">
        <v>28</v>
      </c>
      <c r="G1020" s="10" t="s">
        <v>10</v>
      </c>
    </row>
    <row r="1021" spans="3:7" ht="15" thickBot="1" x14ac:dyDescent="0.35">
      <c r="C1021" s="8">
        <v>43108</v>
      </c>
      <c r="D1021" s="9">
        <v>0.66805555555555562</v>
      </c>
      <c r="E1021" s="10" t="s">
        <v>9</v>
      </c>
      <c r="F1021" s="10">
        <v>23</v>
      </c>
      <c r="G1021" s="10" t="s">
        <v>10</v>
      </c>
    </row>
    <row r="1022" spans="3:7" ht="15" thickBot="1" x14ac:dyDescent="0.35">
      <c r="C1022" s="8">
        <v>43108</v>
      </c>
      <c r="D1022" s="9">
        <v>0.66925925925925922</v>
      </c>
      <c r="E1022" s="10" t="s">
        <v>9</v>
      </c>
      <c r="F1022" s="10">
        <v>16</v>
      </c>
      <c r="G1022" s="10" t="s">
        <v>11</v>
      </c>
    </row>
    <row r="1023" spans="3:7" ht="15" thickBot="1" x14ac:dyDescent="0.35">
      <c r="C1023" s="8">
        <v>43108</v>
      </c>
      <c r="D1023" s="9">
        <v>0.67023148148148148</v>
      </c>
      <c r="E1023" s="10" t="s">
        <v>9</v>
      </c>
      <c r="F1023" s="10">
        <v>28</v>
      </c>
      <c r="G1023" s="10" t="s">
        <v>10</v>
      </c>
    </row>
    <row r="1024" spans="3:7" ht="15" thickBot="1" x14ac:dyDescent="0.35">
      <c r="C1024" s="8">
        <v>43108</v>
      </c>
      <c r="D1024" s="9">
        <v>0.67041666666666666</v>
      </c>
      <c r="E1024" s="10" t="s">
        <v>9</v>
      </c>
      <c r="F1024" s="10">
        <v>28</v>
      </c>
      <c r="G1024" s="10" t="s">
        <v>10</v>
      </c>
    </row>
    <row r="1025" spans="3:7" ht="15" thickBot="1" x14ac:dyDescent="0.35">
      <c r="C1025" s="8">
        <v>43108</v>
      </c>
      <c r="D1025" s="9">
        <v>0.67109953703703706</v>
      </c>
      <c r="E1025" s="10" t="s">
        <v>9</v>
      </c>
      <c r="F1025" s="10">
        <v>24</v>
      </c>
      <c r="G1025" s="10" t="s">
        <v>10</v>
      </c>
    </row>
    <row r="1026" spans="3:7" ht="15" thickBot="1" x14ac:dyDescent="0.35">
      <c r="C1026" s="8">
        <v>43108</v>
      </c>
      <c r="D1026" s="9">
        <v>0.67230324074074066</v>
      </c>
      <c r="E1026" s="10" t="s">
        <v>9</v>
      </c>
      <c r="F1026" s="10">
        <v>13</v>
      </c>
      <c r="G1026" s="10" t="s">
        <v>11</v>
      </c>
    </row>
    <row r="1027" spans="3:7" ht="15" thickBot="1" x14ac:dyDescent="0.35">
      <c r="C1027" s="8">
        <v>43108</v>
      </c>
      <c r="D1027" s="9">
        <v>0.6731597222222222</v>
      </c>
      <c r="E1027" s="10" t="s">
        <v>9</v>
      </c>
      <c r="F1027" s="10">
        <v>11</v>
      </c>
      <c r="G1027" s="10" t="s">
        <v>11</v>
      </c>
    </row>
    <row r="1028" spans="3:7" ht="15" thickBot="1" x14ac:dyDescent="0.35">
      <c r="C1028" s="8">
        <v>43108</v>
      </c>
      <c r="D1028" s="9">
        <v>0.67491898148148144</v>
      </c>
      <c r="E1028" s="10" t="s">
        <v>9</v>
      </c>
      <c r="F1028" s="10">
        <v>36</v>
      </c>
      <c r="G1028" s="10" t="s">
        <v>10</v>
      </c>
    </row>
    <row r="1029" spans="3:7" ht="15" thickBot="1" x14ac:dyDescent="0.35">
      <c r="C1029" s="8">
        <v>43108</v>
      </c>
      <c r="D1029" s="9">
        <v>0.67657407407407411</v>
      </c>
      <c r="E1029" s="10" t="s">
        <v>9</v>
      </c>
      <c r="F1029" s="10">
        <v>11</v>
      </c>
      <c r="G1029" s="10" t="s">
        <v>11</v>
      </c>
    </row>
    <row r="1030" spans="3:7" ht="15" thickBot="1" x14ac:dyDescent="0.35">
      <c r="C1030" s="8">
        <v>43108</v>
      </c>
      <c r="D1030" s="9">
        <v>0.67812499999999998</v>
      </c>
      <c r="E1030" s="10" t="s">
        <v>9</v>
      </c>
      <c r="F1030" s="10">
        <v>24</v>
      </c>
      <c r="G1030" s="10" t="s">
        <v>10</v>
      </c>
    </row>
    <row r="1031" spans="3:7" ht="15" thickBot="1" x14ac:dyDescent="0.35">
      <c r="C1031" s="8">
        <v>43108</v>
      </c>
      <c r="D1031" s="9">
        <v>0.67905092592592586</v>
      </c>
      <c r="E1031" s="10" t="s">
        <v>9</v>
      </c>
      <c r="F1031" s="10">
        <v>12</v>
      </c>
      <c r="G1031" s="10" t="s">
        <v>11</v>
      </c>
    </row>
    <row r="1032" spans="3:7" ht="15" thickBot="1" x14ac:dyDescent="0.35">
      <c r="C1032" s="8">
        <v>43108</v>
      </c>
      <c r="D1032" s="9">
        <v>0.68165509259259249</v>
      </c>
      <c r="E1032" s="10" t="s">
        <v>9</v>
      </c>
      <c r="F1032" s="10">
        <v>12</v>
      </c>
      <c r="G1032" s="10" t="s">
        <v>11</v>
      </c>
    </row>
    <row r="1033" spans="3:7" ht="15" thickBot="1" x14ac:dyDescent="0.35">
      <c r="C1033" s="8">
        <v>43108</v>
      </c>
      <c r="D1033" s="9">
        <v>0.68336805555555558</v>
      </c>
      <c r="E1033" s="10" t="s">
        <v>9</v>
      </c>
      <c r="F1033" s="10">
        <v>10</v>
      </c>
      <c r="G1033" s="10" t="s">
        <v>11</v>
      </c>
    </row>
    <row r="1034" spans="3:7" ht="15" thickBot="1" x14ac:dyDescent="0.35">
      <c r="C1034" s="8">
        <v>43108</v>
      </c>
      <c r="D1034" s="9">
        <v>0.68546296296296294</v>
      </c>
      <c r="E1034" s="10" t="s">
        <v>9</v>
      </c>
      <c r="F1034" s="10">
        <v>21</v>
      </c>
      <c r="G1034" s="10" t="s">
        <v>10</v>
      </c>
    </row>
    <row r="1035" spans="3:7" ht="15" thickBot="1" x14ac:dyDescent="0.35">
      <c r="C1035" s="8">
        <v>43108</v>
      </c>
      <c r="D1035" s="9">
        <v>0.68596064814814817</v>
      </c>
      <c r="E1035" s="10" t="s">
        <v>9</v>
      </c>
      <c r="F1035" s="10">
        <v>11</v>
      </c>
      <c r="G1035" s="10" t="s">
        <v>11</v>
      </c>
    </row>
    <row r="1036" spans="3:7" ht="15" thickBot="1" x14ac:dyDescent="0.35">
      <c r="C1036" s="8">
        <v>43108</v>
      </c>
      <c r="D1036" s="9">
        <v>0.68763888888888891</v>
      </c>
      <c r="E1036" s="10" t="s">
        <v>9</v>
      </c>
      <c r="F1036" s="10">
        <v>20</v>
      </c>
      <c r="G1036" s="10" t="s">
        <v>10</v>
      </c>
    </row>
    <row r="1037" spans="3:7" ht="15" thickBot="1" x14ac:dyDescent="0.35">
      <c r="C1037" s="8">
        <v>43108</v>
      </c>
      <c r="D1037" s="9">
        <v>0.68902777777777768</v>
      </c>
      <c r="E1037" s="10" t="s">
        <v>9</v>
      </c>
      <c r="F1037" s="10">
        <v>31</v>
      </c>
      <c r="G1037" s="10" t="s">
        <v>10</v>
      </c>
    </row>
    <row r="1038" spans="3:7" ht="15" thickBot="1" x14ac:dyDescent="0.35">
      <c r="C1038" s="8">
        <v>43108</v>
      </c>
      <c r="D1038" s="9">
        <v>0.69048611111111102</v>
      </c>
      <c r="E1038" s="10" t="s">
        <v>9</v>
      </c>
      <c r="F1038" s="10">
        <v>10</v>
      </c>
      <c r="G1038" s="10" t="s">
        <v>11</v>
      </c>
    </row>
    <row r="1039" spans="3:7" ht="15" thickBot="1" x14ac:dyDescent="0.35">
      <c r="C1039" s="8">
        <v>43108</v>
      </c>
      <c r="D1039" s="9">
        <v>0.69060185185185186</v>
      </c>
      <c r="E1039" s="10" t="s">
        <v>9</v>
      </c>
      <c r="F1039" s="10">
        <v>10</v>
      </c>
      <c r="G1039" s="10" t="s">
        <v>11</v>
      </c>
    </row>
    <row r="1040" spans="3:7" ht="15" thickBot="1" x14ac:dyDescent="0.35">
      <c r="C1040" s="8">
        <v>43108</v>
      </c>
      <c r="D1040" s="9">
        <v>0.69075231481481481</v>
      </c>
      <c r="E1040" s="10" t="s">
        <v>9</v>
      </c>
      <c r="F1040" s="10">
        <v>11</v>
      </c>
      <c r="G1040" s="10" t="s">
        <v>11</v>
      </c>
    </row>
    <row r="1041" spans="3:7" ht="15" thickBot="1" x14ac:dyDescent="0.35">
      <c r="C1041" s="8">
        <v>43108</v>
      </c>
      <c r="D1041" s="9">
        <v>0.69186342592592587</v>
      </c>
      <c r="E1041" s="10" t="s">
        <v>9</v>
      </c>
      <c r="F1041" s="10">
        <v>11</v>
      </c>
      <c r="G1041" s="10" t="s">
        <v>11</v>
      </c>
    </row>
    <row r="1042" spans="3:7" ht="15" thickBot="1" x14ac:dyDescent="0.35">
      <c r="C1042" s="8">
        <v>43108</v>
      </c>
      <c r="D1042" s="9">
        <v>0.69490740740740742</v>
      </c>
      <c r="E1042" s="10" t="s">
        <v>9</v>
      </c>
      <c r="F1042" s="10">
        <v>24</v>
      </c>
      <c r="G1042" s="10" t="s">
        <v>10</v>
      </c>
    </row>
    <row r="1043" spans="3:7" ht="15" thickBot="1" x14ac:dyDescent="0.35">
      <c r="C1043" s="8">
        <v>43108</v>
      </c>
      <c r="D1043" s="9">
        <v>0.69584490740740745</v>
      </c>
      <c r="E1043" s="10" t="s">
        <v>9</v>
      </c>
      <c r="F1043" s="10">
        <v>19</v>
      </c>
      <c r="G1043" s="10" t="s">
        <v>10</v>
      </c>
    </row>
    <row r="1044" spans="3:7" ht="15" thickBot="1" x14ac:dyDescent="0.35">
      <c r="C1044" s="8">
        <v>43108</v>
      </c>
      <c r="D1044" s="9">
        <v>0.69668981481481485</v>
      </c>
      <c r="E1044" s="10" t="s">
        <v>9</v>
      </c>
      <c r="F1044" s="10">
        <v>14</v>
      </c>
      <c r="G1044" s="10" t="s">
        <v>10</v>
      </c>
    </row>
    <row r="1045" spans="3:7" ht="15" thickBot="1" x14ac:dyDescent="0.35">
      <c r="C1045" s="8">
        <v>43108</v>
      </c>
      <c r="D1045" s="9">
        <v>0.69784722222222229</v>
      </c>
      <c r="E1045" s="10" t="s">
        <v>9</v>
      </c>
      <c r="F1045" s="10">
        <v>11</v>
      </c>
      <c r="G1045" s="10" t="s">
        <v>11</v>
      </c>
    </row>
    <row r="1046" spans="3:7" ht="15" thickBot="1" x14ac:dyDescent="0.35">
      <c r="C1046" s="8">
        <v>43108</v>
      </c>
      <c r="D1046" s="9">
        <v>0.69788194444444451</v>
      </c>
      <c r="E1046" s="10" t="s">
        <v>9</v>
      </c>
      <c r="F1046" s="10">
        <v>11</v>
      </c>
      <c r="G1046" s="10" t="s">
        <v>11</v>
      </c>
    </row>
    <row r="1047" spans="3:7" ht="15" thickBot="1" x14ac:dyDescent="0.35">
      <c r="C1047" s="8">
        <v>43108</v>
      </c>
      <c r="D1047" s="9">
        <v>0.69821759259259253</v>
      </c>
      <c r="E1047" s="10" t="s">
        <v>9</v>
      </c>
      <c r="F1047" s="10">
        <v>12</v>
      </c>
      <c r="G1047" s="10" t="s">
        <v>11</v>
      </c>
    </row>
    <row r="1048" spans="3:7" ht="15" thickBot="1" x14ac:dyDescent="0.35">
      <c r="C1048" s="8">
        <v>43108</v>
      </c>
      <c r="D1048" s="9">
        <v>0.70417824074074076</v>
      </c>
      <c r="E1048" s="10" t="s">
        <v>9</v>
      </c>
      <c r="F1048" s="10">
        <v>15</v>
      </c>
      <c r="G1048" s="10" t="s">
        <v>11</v>
      </c>
    </row>
    <row r="1049" spans="3:7" ht="15" thickBot="1" x14ac:dyDescent="0.35">
      <c r="C1049" s="8">
        <v>43108</v>
      </c>
      <c r="D1049" s="9">
        <v>0.70554398148148145</v>
      </c>
      <c r="E1049" s="10" t="s">
        <v>9</v>
      </c>
      <c r="F1049" s="10">
        <v>21</v>
      </c>
      <c r="G1049" s="10" t="s">
        <v>10</v>
      </c>
    </row>
    <row r="1050" spans="3:7" ht="15" thickBot="1" x14ac:dyDescent="0.35">
      <c r="C1050" s="8">
        <v>43108</v>
      </c>
      <c r="D1050" s="9">
        <v>0.70577546296296301</v>
      </c>
      <c r="E1050" s="10" t="s">
        <v>9</v>
      </c>
      <c r="F1050" s="10">
        <v>25</v>
      </c>
      <c r="G1050" s="10" t="s">
        <v>10</v>
      </c>
    </row>
    <row r="1051" spans="3:7" ht="15" thickBot="1" x14ac:dyDescent="0.35">
      <c r="C1051" s="8">
        <v>43108</v>
      </c>
      <c r="D1051" s="9">
        <v>0.70608796296296295</v>
      </c>
      <c r="E1051" s="10" t="s">
        <v>9</v>
      </c>
      <c r="F1051" s="10">
        <v>25</v>
      </c>
      <c r="G1051" s="10" t="s">
        <v>10</v>
      </c>
    </row>
    <row r="1052" spans="3:7" ht="15" thickBot="1" x14ac:dyDescent="0.35">
      <c r="C1052" s="8">
        <v>43108</v>
      </c>
      <c r="D1052" s="9">
        <v>0.70863425925925927</v>
      </c>
      <c r="E1052" s="10" t="s">
        <v>9</v>
      </c>
      <c r="F1052" s="10">
        <v>13</v>
      </c>
      <c r="G1052" s="10" t="s">
        <v>11</v>
      </c>
    </row>
    <row r="1053" spans="3:7" ht="15" thickBot="1" x14ac:dyDescent="0.35">
      <c r="C1053" s="8">
        <v>43108</v>
      </c>
      <c r="D1053" s="9">
        <v>0.70892361111111113</v>
      </c>
      <c r="E1053" s="10" t="s">
        <v>9</v>
      </c>
      <c r="F1053" s="10">
        <v>16</v>
      </c>
      <c r="G1053" s="10" t="s">
        <v>11</v>
      </c>
    </row>
    <row r="1054" spans="3:7" ht="15" thickBot="1" x14ac:dyDescent="0.35">
      <c r="C1054" s="8">
        <v>43108</v>
      </c>
      <c r="D1054" s="9">
        <v>0.70978009259259256</v>
      </c>
      <c r="E1054" s="10" t="s">
        <v>9</v>
      </c>
      <c r="F1054" s="10">
        <v>19</v>
      </c>
      <c r="G1054" s="10" t="s">
        <v>10</v>
      </c>
    </row>
    <row r="1055" spans="3:7" ht="15" thickBot="1" x14ac:dyDescent="0.35">
      <c r="C1055" s="8">
        <v>43108</v>
      </c>
      <c r="D1055" s="9">
        <v>0.71120370370370367</v>
      </c>
      <c r="E1055" s="10" t="s">
        <v>9</v>
      </c>
      <c r="F1055" s="10">
        <v>28</v>
      </c>
      <c r="G1055" s="10" t="s">
        <v>10</v>
      </c>
    </row>
    <row r="1056" spans="3:7" ht="15" thickBot="1" x14ac:dyDescent="0.35">
      <c r="C1056" s="8">
        <v>43108</v>
      </c>
      <c r="D1056" s="9">
        <v>0.71240740740740749</v>
      </c>
      <c r="E1056" s="10" t="s">
        <v>9</v>
      </c>
      <c r="F1056" s="10">
        <v>12</v>
      </c>
      <c r="G1056" s="10" t="s">
        <v>11</v>
      </c>
    </row>
    <row r="1057" spans="3:7" ht="15" thickBot="1" x14ac:dyDescent="0.35">
      <c r="C1057" s="8">
        <v>43108</v>
      </c>
      <c r="D1057" s="9">
        <v>0.72071759259259249</v>
      </c>
      <c r="E1057" s="10" t="s">
        <v>9</v>
      </c>
      <c r="F1057" s="10">
        <v>11</v>
      </c>
      <c r="G1057" s="10" t="s">
        <v>11</v>
      </c>
    </row>
    <row r="1058" spans="3:7" ht="15" thickBot="1" x14ac:dyDescent="0.35">
      <c r="C1058" s="8">
        <v>43108</v>
      </c>
      <c r="D1058" s="9">
        <v>0.72130787037037036</v>
      </c>
      <c r="E1058" s="10" t="s">
        <v>9</v>
      </c>
      <c r="F1058" s="10">
        <v>27</v>
      </c>
      <c r="G1058" s="10" t="s">
        <v>10</v>
      </c>
    </row>
    <row r="1059" spans="3:7" ht="15" thickBot="1" x14ac:dyDescent="0.35">
      <c r="C1059" s="8">
        <v>43108</v>
      </c>
      <c r="D1059" s="9">
        <v>0.72175925925925932</v>
      </c>
      <c r="E1059" s="10" t="s">
        <v>9</v>
      </c>
      <c r="F1059" s="10">
        <v>15</v>
      </c>
      <c r="G1059" s="10" t="s">
        <v>10</v>
      </c>
    </row>
    <row r="1060" spans="3:7" ht="15" thickBot="1" x14ac:dyDescent="0.35">
      <c r="C1060" s="8">
        <v>43108</v>
      </c>
      <c r="D1060" s="9">
        <v>0.72269675925925936</v>
      </c>
      <c r="E1060" s="10" t="s">
        <v>9</v>
      </c>
      <c r="F1060" s="10">
        <v>16</v>
      </c>
      <c r="G1060" s="10" t="s">
        <v>10</v>
      </c>
    </row>
    <row r="1061" spans="3:7" ht="15" thickBot="1" x14ac:dyDescent="0.35">
      <c r="C1061" s="8">
        <v>43108</v>
      </c>
      <c r="D1061" s="9">
        <v>0.72290509259259261</v>
      </c>
      <c r="E1061" s="10" t="s">
        <v>9</v>
      </c>
      <c r="F1061" s="10">
        <v>9</v>
      </c>
      <c r="G1061" s="10" t="s">
        <v>10</v>
      </c>
    </row>
    <row r="1062" spans="3:7" ht="15" thickBot="1" x14ac:dyDescent="0.35">
      <c r="C1062" s="8">
        <v>43108</v>
      </c>
      <c r="D1062" s="9">
        <v>0.72387731481481488</v>
      </c>
      <c r="E1062" s="10" t="s">
        <v>9</v>
      </c>
      <c r="F1062" s="10">
        <v>11</v>
      </c>
      <c r="G1062" s="10" t="s">
        <v>11</v>
      </c>
    </row>
    <row r="1063" spans="3:7" ht="15" thickBot="1" x14ac:dyDescent="0.35">
      <c r="C1063" s="8">
        <v>43108</v>
      </c>
      <c r="D1063" s="9">
        <v>0.72586805555555556</v>
      </c>
      <c r="E1063" s="10" t="s">
        <v>9</v>
      </c>
      <c r="F1063" s="10">
        <v>11</v>
      </c>
      <c r="G1063" s="10" t="s">
        <v>10</v>
      </c>
    </row>
    <row r="1064" spans="3:7" ht="15" thickBot="1" x14ac:dyDescent="0.35">
      <c r="C1064" s="8">
        <v>43108</v>
      </c>
      <c r="D1064" s="9">
        <v>0.72671296296296306</v>
      </c>
      <c r="E1064" s="10" t="s">
        <v>9</v>
      </c>
      <c r="F1064" s="10">
        <v>10</v>
      </c>
      <c r="G1064" s="10" t="s">
        <v>11</v>
      </c>
    </row>
    <row r="1065" spans="3:7" ht="15" thickBot="1" x14ac:dyDescent="0.35">
      <c r="C1065" s="8">
        <v>43108</v>
      </c>
      <c r="D1065" s="9">
        <v>0.73178240740740741</v>
      </c>
      <c r="E1065" s="10" t="s">
        <v>9</v>
      </c>
      <c r="F1065" s="10">
        <v>9</v>
      </c>
      <c r="G1065" s="10" t="s">
        <v>10</v>
      </c>
    </row>
    <row r="1066" spans="3:7" ht="15" thickBot="1" x14ac:dyDescent="0.35">
      <c r="C1066" s="8">
        <v>43108</v>
      </c>
      <c r="D1066" s="9">
        <v>0.73203703703703704</v>
      </c>
      <c r="E1066" s="10" t="s">
        <v>9</v>
      </c>
      <c r="F1066" s="10">
        <v>11</v>
      </c>
      <c r="G1066" s="10" t="s">
        <v>11</v>
      </c>
    </row>
    <row r="1067" spans="3:7" ht="15" thickBot="1" x14ac:dyDescent="0.35">
      <c r="C1067" s="8">
        <v>43108</v>
      </c>
      <c r="D1067" s="9">
        <v>0.73208333333333331</v>
      </c>
      <c r="E1067" s="10" t="s">
        <v>9</v>
      </c>
      <c r="F1067" s="10">
        <v>10</v>
      </c>
      <c r="G1067" s="10" t="s">
        <v>11</v>
      </c>
    </row>
    <row r="1068" spans="3:7" ht="15" thickBot="1" x14ac:dyDescent="0.35">
      <c r="C1068" s="8">
        <v>43108</v>
      </c>
      <c r="D1068" s="9">
        <v>0.73271990740740733</v>
      </c>
      <c r="E1068" s="10" t="s">
        <v>9</v>
      </c>
      <c r="F1068" s="10">
        <v>27</v>
      </c>
      <c r="G1068" s="10" t="s">
        <v>10</v>
      </c>
    </row>
    <row r="1069" spans="3:7" ht="15" thickBot="1" x14ac:dyDescent="0.35">
      <c r="C1069" s="8">
        <v>43108</v>
      </c>
      <c r="D1069" s="9">
        <v>0.73400462962962953</v>
      </c>
      <c r="E1069" s="10" t="s">
        <v>9</v>
      </c>
      <c r="F1069" s="10">
        <v>29</v>
      </c>
      <c r="G1069" s="10" t="s">
        <v>10</v>
      </c>
    </row>
    <row r="1070" spans="3:7" ht="15" thickBot="1" x14ac:dyDescent="0.35">
      <c r="C1070" s="8">
        <v>43108</v>
      </c>
      <c r="D1070" s="9">
        <v>0.73490740740740745</v>
      </c>
      <c r="E1070" s="10" t="s">
        <v>9</v>
      </c>
      <c r="F1070" s="10">
        <v>10</v>
      </c>
      <c r="G1070" s="10" t="s">
        <v>11</v>
      </c>
    </row>
    <row r="1071" spans="3:7" ht="15" thickBot="1" x14ac:dyDescent="0.35">
      <c r="C1071" s="8">
        <v>43108</v>
      </c>
      <c r="D1071" s="9">
        <v>0.7351967592592592</v>
      </c>
      <c r="E1071" s="10" t="s">
        <v>9</v>
      </c>
      <c r="F1071" s="10">
        <v>13</v>
      </c>
      <c r="G1071" s="10" t="s">
        <v>11</v>
      </c>
    </row>
    <row r="1072" spans="3:7" ht="15" thickBot="1" x14ac:dyDescent="0.35">
      <c r="C1072" s="8">
        <v>43108</v>
      </c>
      <c r="D1072" s="9">
        <v>0.73582175925925919</v>
      </c>
      <c r="E1072" s="10" t="s">
        <v>9</v>
      </c>
      <c r="F1072" s="10">
        <v>11</v>
      </c>
      <c r="G1072" s="10" t="s">
        <v>11</v>
      </c>
    </row>
    <row r="1073" spans="3:7" ht="15" thickBot="1" x14ac:dyDescent="0.35">
      <c r="C1073" s="8">
        <v>43108</v>
      </c>
      <c r="D1073" s="9">
        <v>0.73712962962962969</v>
      </c>
      <c r="E1073" s="10" t="s">
        <v>9</v>
      </c>
      <c r="F1073" s="10">
        <v>20</v>
      </c>
      <c r="G1073" s="10" t="s">
        <v>10</v>
      </c>
    </row>
    <row r="1074" spans="3:7" ht="15" thickBot="1" x14ac:dyDescent="0.35">
      <c r="C1074" s="8">
        <v>43108</v>
      </c>
      <c r="D1074" s="9">
        <v>0.73780092592592583</v>
      </c>
      <c r="E1074" s="10" t="s">
        <v>9</v>
      </c>
      <c r="F1074" s="10">
        <v>10</v>
      </c>
      <c r="G1074" s="10" t="s">
        <v>11</v>
      </c>
    </row>
    <row r="1075" spans="3:7" ht="15" thickBot="1" x14ac:dyDescent="0.35">
      <c r="C1075" s="8">
        <v>43108</v>
      </c>
      <c r="D1075" s="9">
        <v>0.74246527777777782</v>
      </c>
      <c r="E1075" s="10" t="s">
        <v>9</v>
      </c>
      <c r="F1075" s="10">
        <v>11</v>
      </c>
      <c r="G1075" s="10" t="s">
        <v>11</v>
      </c>
    </row>
    <row r="1076" spans="3:7" ht="15" thickBot="1" x14ac:dyDescent="0.35">
      <c r="C1076" s="8">
        <v>43108</v>
      </c>
      <c r="D1076" s="9">
        <v>0.74699074074074068</v>
      </c>
      <c r="E1076" s="10" t="s">
        <v>9</v>
      </c>
      <c r="F1076" s="10">
        <v>28</v>
      </c>
      <c r="G1076" s="10" t="s">
        <v>10</v>
      </c>
    </row>
    <row r="1077" spans="3:7" ht="15" thickBot="1" x14ac:dyDescent="0.35">
      <c r="C1077" s="8">
        <v>43108</v>
      </c>
      <c r="D1077" s="9">
        <v>0.75062499999999999</v>
      </c>
      <c r="E1077" s="10" t="s">
        <v>9</v>
      </c>
      <c r="F1077" s="10">
        <v>27</v>
      </c>
      <c r="G1077" s="10" t="s">
        <v>10</v>
      </c>
    </row>
    <row r="1078" spans="3:7" ht="15" thickBot="1" x14ac:dyDescent="0.35">
      <c r="C1078" s="8">
        <v>43108</v>
      </c>
      <c r="D1078" s="9">
        <v>0.76285879629629638</v>
      </c>
      <c r="E1078" s="10" t="s">
        <v>9</v>
      </c>
      <c r="F1078" s="10">
        <v>27</v>
      </c>
      <c r="G1078" s="10" t="s">
        <v>10</v>
      </c>
    </row>
    <row r="1079" spans="3:7" ht="15" thickBot="1" x14ac:dyDescent="0.35">
      <c r="C1079" s="8">
        <v>43108</v>
      </c>
      <c r="D1079" s="9">
        <v>0.77628472222222233</v>
      </c>
      <c r="E1079" s="10" t="s">
        <v>9</v>
      </c>
      <c r="F1079" s="10">
        <v>12</v>
      </c>
      <c r="G1079" s="10" t="s">
        <v>11</v>
      </c>
    </row>
    <row r="1080" spans="3:7" ht="15" thickBot="1" x14ac:dyDescent="0.35">
      <c r="C1080" s="8">
        <v>43108</v>
      </c>
      <c r="D1080" s="9">
        <v>0.78186342592592595</v>
      </c>
      <c r="E1080" s="10" t="s">
        <v>9</v>
      </c>
      <c r="F1080" s="10">
        <v>10</v>
      </c>
      <c r="G1080" s="10" t="s">
        <v>11</v>
      </c>
    </row>
    <row r="1081" spans="3:7" ht="15" thickBot="1" x14ac:dyDescent="0.35">
      <c r="C1081" s="8">
        <v>43108</v>
      </c>
      <c r="D1081" s="9">
        <v>0.78460648148148149</v>
      </c>
      <c r="E1081" s="10" t="s">
        <v>9</v>
      </c>
      <c r="F1081" s="10">
        <v>9</v>
      </c>
      <c r="G1081" s="10" t="s">
        <v>11</v>
      </c>
    </row>
    <row r="1082" spans="3:7" ht="15" thickBot="1" x14ac:dyDescent="0.35">
      <c r="C1082" s="8">
        <v>43108</v>
      </c>
      <c r="D1082" s="9">
        <v>0.79068287037037033</v>
      </c>
      <c r="E1082" s="10" t="s">
        <v>9</v>
      </c>
      <c r="F1082" s="10">
        <v>14</v>
      </c>
      <c r="G1082" s="10" t="s">
        <v>10</v>
      </c>
    </row>
    <row r="1083" spans="3:7" ht="15" thickBot="1" x14ac:dyDescent="0.35">
      <c r="C1083" s="8">
        <v>43108</v>
      </c>
      <c r="D1083" s="9">
        <v>0.79767361111111112</v>
      </c>
      <c r="E1083" s="10" t="s">
        <v>9</v>
      </c>
      <c r="F1083" s="10">
        <v>21</v>
      </c>
      <c r="G1083" s="10" t="s">
        <v>10</v>
      </c>
    </row>
    <row r="1084" spans="3:7" ht="15" thickBot="1" x14ac:dyDescent="0.35">
      <c r="C1084" s="8">
        <v>43108</v>
      </c>
      <c r="D1084" s="9">
        <v>0.80155092592592592</v>
      </c>
      <c r="E1084" s="10" t="s">
        <v>9</v>
      </c>
      <c r="F1084" s="10">
        <v>9</v>
      </c>
      <c r="G1084" s="10" t="s">
        <v>11</v>
      </c>
    </row>
    <row r="1085" spans="3:7" ht="15" thickBot="1" x14ac:dyDescent="0.35">
      <c r="C1085" s="8">
        <v>43108</v>
      </c>
      <c r="D1085" s="9">
        <v>0.80199074074074073</v>
      </c>
      <c r="E1085" s="10" t="s">
        <v>9</v>
      </c>
      <c r="F1085" s="10">
        <v>10</v>
      </c>
      <c r="G1085" s="10" t="s">
        <v>11</v>
      </c>
    </row>
    <row r="1086" spans="3:7" ht="15" thickBot="1" x14ac:dyDescent="0.35">
      <c r="C1086" s="8">
        <v>43108</v>
      </c>
      <c r="D1086" s="9">
        <v>0.8087037037037037</v>
      </c>
      <c r="E1086" s="10" t="s">
        <v>9</v>
      </c>
      <c r="F1086" s="10">
        <v>11</v>
      </c>
      <c r="G1086" s="10" t="s">
        <v>10</v>
      </c>
    </row>
    <row r="1087" spans="3:7" ht="15" thickBot="1" x14ac:dyDescent="0.35">
      <c r="C1087" s="8">
        <v>43108</v>
      </c>
      <c r="D1087" s="9">
        <v>0.81407407407407406</v>
      </c>
      <c r="E1087" s="10" t="s">
        <v>9</v>
      </c>
      <c r="F1087" s="10">
        <v>23</v>
      </c>
      <c r="G1087" s="10" t="s">
        <v>10</v>
      </c>
    </row>
    <row r="1088" spans="3:7" ht="15" thickBot="1" x14ac:dyDescent="0.35">
      <c r="C1088" s="8">
        <v>43108</v>
      </c>
      <c r="D1088" s="9">
        <v>0.81596064814814817</v>
      </c>
      <c r="E1088" s="10" t="s">
        <v>9</v>
      </c>
      <c r="F1088" s="10">
        <v>19</v>
      </c>
      <c r="G1088" s="10" t="s">
        <v>10</v>
      </c>
    </row>
    <row r="1089" spans="3:7" ht="15" thickBot="1" x14ac:dyDescent="0.35">
      <c r="C1089" s="8">
        <v>43108</v>
      </c>
      <c r="D1089" s="9">
        <v>0.81616898148148154</v>
      </c>
      <c r="E1089" s="10" t="s">
        <v>9</v>
      </c>
      <c r="F1089" s="10">
        <v>11</v>
      </c>
      <c r="G1089" s="10" t="s">
        <v>11</v>
      </c>
    </row>
    <row r="1090" spans="3:7" ht="15" thickBot="1" x14ac:dyDescent="0.35">
      <c r="C1090" s="8">
        <v>43108</v>
      </c>
      <c r="D1090" s="9">
        <v>0.82084490740740745</v>
      </c>
      <c r="E1090" s="10" t="s">
        <v>9</v>
      </c>
      <c r="F1090" s="10">
        <v>13</v>
      </c>
      <c r="G1090" s="10" t="s">
        <v>11</v>
      </c>
    </row>
    <row r="1091" spans="3:7" ht="15" thickBot="1" x14ac:dyDescent="0.35">
      <c r="C1091" s="8">
        <v>43108</v>
      </c>
      <c r="D1091" s="9">
        <v>0.82130787037037034</v>
      </c>
      <c r="E1091" s="10" t="s">
        <v>9</v>
      </c>
      <c r="F1091" s="10">
        <v>10</v>
      </c>
      <c r="G1091" s="10" t="s">
        <v>10</v>
      </c>
    </row>
    <row r="1092" spans="3:7" ht="15" thickBot="1" x14ac:dyDescent="0.35">
      <c r="C1092" s="8">
        <v>43108</v>
      </c>
      <c r="D1092" s="9">
        <v>0.82134259259259268</v>
      </c>
      <c r="E1092" s="10" t="s">
        <v>9</v>
      </c>
      <c r="F1092" s="10">
        <v>10</v>
      </c>
      <c r="G1092" s="10" t="s">
        <v>10</v>
      </c>
    </row>
    <row r="1093" spans="3:7" ht="15" thickBot="1" x14ac:dyDescent="0.35">
      <c r="C1093" s="8">
        <v>43108</v>
      </c>
      <c r="D1093" s="9">
        <v>0.82723379629629623</v>
      </c>
      <c r="E1093" s="10" t="s">
        <v>9</v>
      </c>
      <c r="F1093" s="10">
        <v>30</v>
      </c>
      <c r="G1093" s="10" t="s">
        <v>10</v>
      </c>
    </row>
    <row r="1094" spans="3:7" ht="15" thickBot="1" x14ac:dyDescent="0.35">
      <c r="C1094" s="8">
        <v>43108</v>
      </c>
      <c r="D1094" s="9">
        <v>0.82958333333333334</v>
      </c>
      <c r="E1094" s="10" t="s">
        <v>9</v>
      </c>
      <c r="F1094" s="10">
        <v>29</v>
      </c>
      <c r="G1094" s="10" t="s">
        <v>10</v>
      </c>
    </row>
    <row r="1095" spans="3:7" ht="15" thickBot="1" x14ac:dyDescent="0.35">
      <c r="C1095" s="8">
        <v>43108</v>
      </c>
      <c r="D1095" s="9">
        <v>0.82965277777777768</v>
      </c>
      <c r="E1095" s="10" t="s">
        <v>9</v>
      </c>
      <c r="F1095" s="10">
        <v>10</v>
      </c>
      <c r="G1095" s="10" t="s">
        <v>11</v>
      </c>
    </row>
    <row r="1096" spans="3:7" ht="15" thickBot="1" x14ac:dyDescent="0.35">
      <c r="C1096" s="8">
        <v>43108</v>
      </c>
      <c r="D1096" s="9">
        <v>0.83540509259259255</v>
      </c>
      <c r="E1096" s="10" t="s">
        <v>9</v>
      </c>
      <c r="F1096" s="10">
        <v>10</v>
      </c>
      <c r="G1096" s="10" t="s">
        <v>10</v>
      </c>
    </row>
    <row r="1097" spans="3:7" ht="15" thickBot="1" x14ac:dyDescent="0.35">
      <c r="C1097" s="8">
        <v>43108</v>
      </c>
      <c r="D1097" s="9">
        <v>0.83759259259259267</v>
      </c>
      <c r="E1097" s="10" t="s">
        <v>9</v>
      </c>
      <c r="F1097" s="10">
        <v>9</v>
      </c>
      <c r="G1097" s="10" t="s">
        <v>11</v>
      </c>
    </row>
    <row r="1098" spans="3:7" ht="15" thickBot="1" x14ac:dyDescent="0.35">
      <c r="C1098" s="8">
        <v>43108</v>
      </c>
      <c r="D1098" s="9">
        <v>0.83841435185185187</v>
      </c>
      <c r="E1098" s="10" t="s">
        <v>9</v>
      </c>
      <c r="F1098" s="10">
        <v>30</v>
      </c>
      <c r="G1098" s="10" t="s">
        <v>10</v>
      </c>
    </row>
    <row r="1099" spans="3:7" ht="15" thickBot="1" x14ac:dyDescent="0.35">
      <c r="C1099" s="8">
        <v>43108</v>
      </c>
      <c r="D1099" s="9">
        <v>0.84891203703703699</v>
      </c>
      <c r="E1099" s="10" t="s">
        <v>9</v>
      </c>
      <c r="F1099" s="10">
        <v>11</v>
      </c>
      <c r="G1099" s="10" t="s">
        <v>11</v>
      </c>
    </row>
    <row r="1100" spans="3:7" ht="15" thickBot="1" x14ac:dyDescent="0.35">
      <c r="C1100" s="8">
        <v>43108</v>
      </c>
      <c r="D1100" s="9">
        <v>0.85300925925925919</v>
      </c>
      <c r="E1100" s="10" t="s">
        <v>9</v>
      </c>
      <c r="F1100" s="10">
        <v>13</v>
      </c>
      <c r="G1100" s="10" t="s">
        <v>11</v>
      </c>
    </row>
    <row r="1101" spans="3:7" ht="15" thickBot="1" x14ac:dyDescent="0.35">
      <c r="C1101" s="8">
        <v>43108</v>
      </c>
      <c r="D1101" s="9">
        <v>0.85946759259259264</v>
      </c>
      <c r="E1101" s="10" t="s">
        <v>9</v>
      </c>
      <c r="F1101" s="10">
        <v>23</v>
      </c>
      <c r="G1101" s="10" t="s">
        <v>10</v>
      </c>
    </row>
    <row r="1102" spans="3:7" ht="15" thickBot="1" x14ac:dyDescent="0.35">
      <c r="C1102" s="8">
        <v>43108</v>
      </c>
      <c r="D1102" s="9">
        <v>0.86101851851851852</v>
      </c>
      <c r="E1102" s="10" t="s">
        <v>9</v>
      </c>
      <c r="F1102" s="10">
        <v>25</v>
      </c>
      <c r="G1102" s="10" t="s">
        <v>10</v>
      </c>
    </row>
    <row r="1103" spans="3:7" ht="15" thickBot="1" x14ac:dyDescent="0.35">
      <c r="C1103" s="8">
        <v>43108</v>
      </c>
      <c r="D1103" s="9">
        <v>0.86111111111111116</v>
      </c>
      <c r="E1103" s="10" t="s">
        <v>9</v>
      </c>
      <c r="F1103" s="10">
        <v>26</v>
      </c>
      <c r="G1103" s="10" t="s">
        <v>10</v>
      </c>
    </row>
    <row r="1104" spans="3:7" ht="15" thickBot="1" x14ac:dyDescent="0.35">
      <c r="C1104" s="8">
        <v>43108</v>
      </c>
      <c r="D1104" s="9">
        <v>0.86182870370370368</v>
      </c>
      <c r="E1104" s="10" t="s">
        <v>9</v>
      </c>
      <c r="F1104" s="10">
        <v>11</v>
      </c>
      <c r="G1104" s="10" t="s">
        <v>11</v>
      </c>
    </row>
    <row r="1105" spans="3:7" ht="15" thickBot="1" x14ac:dyDescent="0.35">
      <c r="C1105" s="8">
        <v>43108</v>
      </c>
      <c r="D1105" s="9">
        <v>0.86664351851851851</v>
      </c>
      <c r="E1105" s="10" t="s">
        <v>9</v>
      </c>
      <c r="F1105" s="10">
        <v>11</v>
      </c>
      <c r="G1105" s="10" t="s">
        <v>11</v>
      </c>
    </row>
    <row r="1106" spans="3:7" ht="15" thickBot="1" x14ac:dyDescent="0.35">
      <c r="C1106" s="8">
        <v>43108</v>
      </c>
      <c r="D1106" s="9">
        <v>0.86722222222222223</v>
      </c>
      <c r="E1106" s="10" t="s">
        <v>9</v>
      </c>
      <c r="F1106" s="10">
        <v>21</v>
      </c>
      <c r="G1106" s="10" t="s">
        <v>10</v>
      </c>
    </row>
    <row r="1107" spans="3:7" ht="15" thickBot="1" x14ac:dyDescent="0.35">
      <c r="C1107" s="8">
        <v>43108</v>
      </c>
      <c r="D1107" s="9">
        <v>0.87221064814814808</v>
      </c>
      <c r="E1107" s="10" t="s">
        <v>9</v>
      </c>
      <c r="F1107" s="10">
        <v>25</v>
      </c>
      <c r="G1107" s="10" t="s">
        <v>10</v>
      </c>
    </row>
    <row r="1108" spans="3:7" ht="15" thickBot="1" x14ac:dyDescent="0.35">
      <c r="C1108" s="8">
        <v>43108</v>
      </c>
      <c r="D1108" s="9">
        <v>0.87293981481481486</v>
      </c>
      <c r="E1108" s="10" t="s">
        <v>9</v>
      </c>
      <c r="F1108" s="10">
        <v>15</v>
      </c>
      <c r="G1108" s="10" t="s">
        <v>11</v>
      </c>
    </row>
    <row r="1109" spans="3:7" ht="15" thickBot="1" x14ac:dyDescent="0.35">
      <c r="C1109" s="8">
        <v>43108</v>
      </c>
      <c r="D1109" s="9">
        <v>0.87543981481481481</v>
      </c>
      <c r="E1109" s="10" t="s">
        <v>9</v>
      </c>
      <c r="F1109" s="10">
        <v>12</v>
      </c>
      <c r="G1109" s="10" t="s">
        <v>11</v>
      </c>
    </row>
    <row r="1110" spans="3:7" ht="15" thickBot="1" x14ac:dyDescent="0.35">
      <c r="C1110" s="8">
        <v>43108</v>
      </c>
      <c r="D1110" s="9">
        <v>0.88240740740740742</v>
      </c>
      <c r="E1110" s="10" t="s">
        <v>9</v>
      </c>
      <c r="F1110" s="10">
        <v>15</v>
      </c>
      <c r="G1110" s="10" t="s">
        <v>11</v>
      </c>
    </row>
    <row r="1111" spans="3:7" ht="15" thickBot="1" x14ac:dyDescent="0.35">
      <c r="C1111" s="8">
        <v>43108</v>
      </c>
      <c r="D1111" s="9">
        <v>0.8852430555555556</v>
      </c>
      <c r="E1111" s="10" t="s">
        <v>9</v>
      </c>
      <c r="F1111" s="10">
        <v>12</v>
      </c>
      <c r="G1111" s="10" t="s">
        <v>11</v>
      </c>
    </row>
    <row r="1112" spans="3:7" ht="15" thickBot="1" x14ac:dyDescent="0.35">
      <c r="C1112" s="8">
        <v>43108</v>
      </c>
      <c r="D1112" s="9">
        <v>0.88635416666666667</v>
      </c>
      <c r="E1112" s="10" t="s">
        <v>9</v>
      </c>
      <c r="F1112" s="10">
        <v>10</v>
      </c>
      <c r="G1112" s="10" t="s">
        <v>11</v>
      </c>
    </row>
    <row r="1113" spans="3:7" ht="15" thickBot="1" x14ac:dyDescent="0.35">
      <c r="C1113" s="8">
        <v>43108</v>
      </c>
      <c r="D1113" s="9">
        <v>0.88959490740740732</v>
      </c>
      <c r="E1113" s="10" t="s">
        <v>9</v>
      </c>
      <c r="F1113" s="10">
        <v>12</v>
      </c>
      <c r="G1113" s="10" t="s">
        <v>11</v>
      </c>
    </row>
    <row r="1114" spans="3:7" ht="15" thickBot="1" x14ac:dyDescent="0.35">
      <c r="C1114" s="8">
        <v>43108</v>
      </c>
      <c r="D1114" s="9">
        <v>0.89587962962962964</v>
      </c>
      <c r="E1114" s="10" t="s">
        <v>9</v>
      </c>
      <c r="F1114" s="10">
        <v>12</v>
      </c>
      <c r="G1114" s="10" t="s">
        <v>11</v>
      </c>
    </row>
    <row r="1115" spans="3:7" ht="15" thickBot="1" x14ac:dyDescent="0.35">
      <c r="C1115" s="8">
        <v>43108</v>
      </c>
      <c r="D1115" s="9">
        <v>0.91146990740740741</v>
      </c>
      <c r="E1115" s="10" t="s">
        <v>9</v>
      </c>
      <c r="F1115" s="10">
        <v>20</v>
      </c>
      <c r="G1115" s="10" t="s">
        <v>10</v>
      </c>
    </row>
    <row r="1116" spans="3:7" ht="15" thickBot="1" x14ac:dyDescent="0.35">
      <c r="C1116" s="8">
        <v>43108</v>
      </c>
      <c r="D1116" s="9">
        <v>0.98399305555555561</v>
      </c>
      <c r="E1116" s="10" t="s">
        <v>9</v>
      </c>
      <c r="F1116" s="10">
        <v>23</v>
      </c>
      <c r="G1116" s="10" t="s">
        <v>10</v>
      </c>
    </row>
    <row r="1117" spans="3:7" ht="15" thickBot="1" x14ac:dyDescent="0.35">
      <c r="C1117" s="8">
        <v>43108</v>
      </c>
      <c r="D1117" s="9">
        <v>0.99059027777777775</v>
      </c>
      <c r="E1117" s="10" t="s">
        <v>9</v>
      </c>
      <c r="F1117" s="10">
        <v>15</v>
      </c>
      <c r="G1117" s="10" t="s">
        <v>11</v>
      </c>
    </row>
    <row r="1118" spans="3:7" ht="15" thickBot="1" x14ac:dyDescent="0.35">
      <c r="C1118" s="8">
        <v>43109</v>
      </c>
      <c r="D1118" s="9">
        <v>4.8634259259259259E-2</v>
      </c>
      <c r="E1118" s="10" t="s">
        <v>9</v>
      </c>
      <c r="F1118" s="10">
        <v>19</v>
      </c>
      <c r="G1118" s="10" t="s">
        <v>10</v>
      </c>
    </row>
    <row r="1119" spans="3:7" ht="15" thickBot="1" x14ac:dyDescent="0.35">
      <c r="C1119" s="8">
        <v>43109</v>
      </c>
      <c r="D1119" s="9">
        <v>5.1967592592592593E-2</v>
      </c>
      <c r="E1119" s="10" t="s">
        <v>9</v>
      </c>
      <c r="F1119" s="10">
        <v>10</v>
      </c>
      <c r="G1119" s="10" t="s">
        <v>11</v>
      </c>
    </row>
    <row r="1120" spans="3:7" ht="15" thickBot="1" x14ac:dyDescent="0.35">
      <c r="C1120" s="8">
        <v>43109</v>
      </c>
      <c r="D1120" s="9">
        <v>0.1150462962962963</v>
      </c>
      <c r="E1120" s="10" t="s">
        <v>9</v>
      </c>
      <c r="F1120" s="10">
        <v>34</v>
      </c>
      <c r="G1120" s="10" t="s">
        <v>10</v>
      </c>
    </row>
    <row r="1121" spans="3:7" ht="15" thickBot="1" x14ac:dyDescent="0.35">
      <c r="C1121" s="8">
        <v>43109</v>
      </c>
      <c r="D1121" s="9">
        <v>0.11729166666666667</v>
      </c>
      <c r="E1121" s="10" t="s">
        <v>9</v>
      </c>
      <c r="F1121" s="10">
        <v>10</v>
      </c>
      <c r="G1121" s="10" t="s">
        <v>11</v>
      </c>
    </row>
    <row r="1122" spans="3:7" ht="15" thickBot="1" x14ac:dyDescent="0.35">
      <c r="C1122" s="8">
        <v>43109</v>
      </c>
      <c r="D1122" s="9">
        <v>0.23686342592592591</v>
      </c>
      <c r="E1122" s="10" t="s">
        <v>9</v>
      </c>
      <c r="F1122" s="10">
        <v>12</v>
      </c>
      <c r="G1122" s="10" t="s">
        <v>11</v>
      </c>
    </row>
    <row r="1123" spans="3:7" ht="15" thickBot="1" x14ac:dyDescent="0.35">
      <c r="C1123" s="8">
        <v>43109</v>
      </c>
      <c r="D1123" s="9">
        <v>0.23847222222222222</v>
      </c>
      <c r="E1123" s="10" t="s">
        <v>9</v>
      </c>
      <c r="F1123" s="10">
        <v>11</v>
      </c>
      <c r="G1123" s="10" t="s">
        <v>10</v>
      </c>
    </row>
    <row r="1124" spans="3:7" ht="15" thickBot="1" x14ac:dyDescent="0.35">
      <c r="C1124" s="8">
        <v>43109</v>
      </c>
      <c r="D1124" s="9">
        <v>0.24099537037037036</v>
      </c>
      <c r="E1124" s="10" t="s">
        <v>9</v>
      </c>
      <c r="F1124" s="10">
        <v>9</v>
      </c>
      <c r="G1124" s="10" t="s">
        <v>11</v>
      </c>
    </row>
    <row r="1125" spans="3:7" ht="15" thickBot="1" x14ac:dyDescent="0.35">
      <c r="C1125" s="8">
        <v>43109</v>
      </c>
      <c r="D1125" s="9">
        <v>0.24581018518518519</v>
      </c>
      <c r="E1125" s="10" t="s">
        <v>9</v>
      </c>
      <c r="F1125" s="10">
        <v>13</v>
      </c>
      <c r="G1125" s="10" t="s">
        <v>11</v>
      </c>
    </row>
    <row r="1126" spans="3:7" ht="15" thickBot="1" x14ac:dyDescent="0.35">
      <c r="C1126" s="8">
        <v>43109</v>
      </c>
      <c r="D1126" s="9">
        <v>0.25201388888888887</v>
      </c>
      <c r="E1126" s="10" t="s">
        <v>9</v>
      </c>
      <c r="F1126" s="10">
        <v>27</v>
      </c>
      <c r="G1126" s="10" t="s">
        <v>10</v>
      </c>
    </row>
    <row r="1127" spans="3:7" ht="15" thickBot="1" x14ac:dyDescent="0.35">
      <c r="C1127" s="8">
        <v>43109</v>
      </c>
      <c r="D1127" s="9">
        <v>0.25658564814814816</v>
      </c>
      <c r="E1127" s="10" t="s">
        <v>9</v>
      </c>
      <c r="F1127" s="10">
        <v>13</v>
      </c>
      <c r="G1127" s="10" t="s">
        <v>10</v>
      </c>
    </row>
    <row r="1128" spans="3:7" ht="15" thickBot="1" x14ac:dyDescent="0.35">
      <c r="C1128" s="8">
        <v>43109</v>
      </c>
      <c r="D1128" s="9">
        <v>0.25821759259259258</v>
      </c>
      <c r="E1128" s="10" t="s">
        <v>9</v>
      </c>
      <c r="F1128" s="10">
        <v>18</v>
      </c>
      <c r="G1128" s="10" t="s">
        <v>11</v>
      </c>
    </row>
    <row r="1129" spans="3:7" ht="15" thickBot="1" x14ac:dyDescent="0.35">
      <c r="C1129" s="8">
        <v>43109</v>
      </c>
      <c r="D1129" s="9">
        <v>0.2606134259259259</v>
      </c>
      <c r="E1129" s="10" t="s">
        <v>9</v>
      </c>
      <c r="F1129" s="10">
        <v>15</v>
      </c>
      <c r="G1129" s="10" t="s">
        <v>11</v>
      </c>
    </row>
    <row r="1130" spans="3:7" ht="15" thickBot="1" x14ac:dyDescent="0.35">
      <c r="C1130" s="8">
        <v>43109</v>
      </c>
      <c r="D1130" s="9">
        <v>0.26076388888888891</v>
      </c>
      <c r="E1130" s="10" t="s">
        <v>9</v>
      </c>
      <c r="F1130" s="10">
        <v>12</v>
      </c>
      <c r="G1130" s="10" t="s">
        <v>11</v>
      </c>
    </row>
    <row r="1131" spans="3:7" ht="15" thickBot="1" x14ac:dyDescent="0.35">
      <c r="C1131" s="8">
        <v>43109</v>
      </c>
      <c r="D1131" s="9">
        <v>0.26672453703703702</v>
      </c>
      <c r="E1131" s="10" t="s">
        <v>9</v>
      </c>
      <c r="F1131" s="10">
        <v>13</v>
      </c>
      <c r="G1131" s="10" t="s">
        <v>11</v>
      </c>
    </row>
    <row r="1132" spans="3:7" ht="15" thickBot="1" x14ac:dyDescent="0.35">
      <c r="C1132" s="8">
        <v>43109</v>
      </c>
      <c r="D1132" s="9">
        <v>0.27239583333333334</v>
      </c>
      <c r="E1132" s="10" t="s">
        <v>9</v>
      </c>
      <c r="F1132" s="10">
        <v>28</v>
      </c>
      <c r="G1132" s="10" t="s">
        <v>10</v>
      </c>
    </row>
    <row r="1133" spans="3:7" ht="15" thickBot="1" x14ac:dyDescent="0.35">
      <c r="C1133" s="8">
        <v>43109</v>
      </c>
      <c r="D1133" s="9">
        <v>0.27410879629629631</v>
      </c>
      <c r="E1133" s="10" t="s">
        <v>9</v>
      </c>
      <c r="F1133" s="10">
        <v>24</v>
      </c>
      <c r="G1133" s="10" t="s">
        <v>10</v>
      </c>
    </row>
    <row r="1134" spans="3:7" ht="15" thickBot="1" x14ac:dyDescent="0.35">
      <c r="C1134" s="8">
        <v>43109</v>
      </c>
      <c r="D1134" s="9">
        <v>0.27424768518518516</v>
      </c>
      <c r="E1134" s="10" t="s">
        <v>9</v>
      </c>
      <c r="F1134" s="10">
        <v>10</v>
      </c>
      <c r="G1134" s="10" t="s">
        <v>11</v>
      </c>
    </row>
    <row r="1135" spans="3:7" ht="15" thickBot="1" x14ac:dyDescent="0.35">
      <c r="C1135" s="8">
        <v>43109</v>
      </c>
      <c r="D1135" s="9">
        <v>0.27565972222222224</v>
      </c>
      <c r="E1135" s="10" t="s">
        <v>9</v>
      </c>
      <c r="F1135" s="10">
        <v>12</v>
      </c>
      <c r="G1135" s="10" t="s">
        <v>11</v>
      </c>
    </row>
    <row r="1136" spans="3:7" ht="15" thickBot="1" x14ac:dyDescent="0.35">
      <c r="C1136" s="8">
        <v>43109</v>
      </c>
      <c r="D1136" s="9">
        <v>0.27793981481481483</v>
      </c>
      <c r="E1136" s="10" t="s">
        <v>9</v>
      </c>
      <c r="F1136" s="10">
        <v>29</v>
      </c>
      <c r="G1136" s="10" t="s">
        <v>10</v>
      </c>
    </row>
    <row r="1137" spans="3:7" ht="15" thickBot="1" x14ac:dyDescent="0.35">
      <c r="C1137" s="8">
        <v>43109</v>
      </c>
      <c r="D1137" s="9">
        <v>0.27834490740740742</v>
      </c>
      <c r="E1137" s="10" t="s">
        <v>9</v>
      </c>
      <c r="F1137" s="10">
        <v>23</v>
      </c>
      <c r="G1137" s="10" t="s">
        <v>10</v>
      </c>
    </row>
    <row r="1138" spans="3:7" ht="15" thickBot="1" x14ac:dyDescent="0.35">
      <c r="C1138" s="8">
        <v>43109</v>
      </c>
      <c r="D1138" s="9">
        <v>0.27876157407407409</v>
      </c>
      <c r="E1138" s="10" t="s">
        <v>9</v>
      </c>
      <c r="F1138" s="10">
        <v>21</v>
      </c>
      <c r="G1138" s="10" t="s">
        <v>10</v>
      </c>
    </row>
    <row r="1139" spans="3:7" ht="15" thickBot="1" x14ac:dyDescent="0.35">
      <c r="C1139" s="8">
        <v>43109</v>
      </c>
      <c r="D1139" s="9">
        <v>0.27883101851851849</v>
      </c>
      <c r="E1139" s="10" t="s">
        <v>9</v>
      </c>
      <c r="F1139" s="10">
        <v>11</v>
      </c>
      <c r="G1139" s="10" t="s">
        <v>11</v>
      </c>
    </row>
    <row r="1140" spans="3:7" ht="15" thickBot="1" x14ac:dyDescent="0.35">
      <c r="C1140" s="8">
        <v>43109</v>
      </c>
      <c r="D1140" s="9">
        <v>0.2794328703703704</v>
      </c>
      <c r="E1140" s="10" t="s">
        <v>9</v>
      </c>
      <c r="F1140" s="10">
        <v>29</v>
      </c>
      <c r="G1140" s="10" t="s">
        <v>10</v>
      </c>
    </row>
    <row r="1141" spans="3:7" ht="15" thickBot="1" x14ac:dyDescent="0.35">
      <c r="C1141" s="8">
        <v>43109</v>
      </c>
      <c r="D1141" s="9">
        <v>0.27952546296296293</v>
      </c>
      <c r="E1141" s="10" t="s">
        <v>9</v>
      </c>
      <c r="F1141" s="10">
        <v>28</v>
      </c>
      <c r="G1141" s="10" t="s">
        <v>10</v>
      </c>
    </row>
    <row r="1142" spans="3:7" ht="15" thickBot="1" x14ac:dyDescent="0.35">
      <c r="C1142" s="8">
        <v>43109</v>
      </c>
      <c r="D1142" s="9">
        <v>0.28054398148148146</v>
      </c>
      <c r="E1142" s="10" t="s">
        <v>9</v>
      </c>
      <c r="F1142" s="10">
        <v>33</v>
      </c>
      <c r="G1142" s="10" t="s">
        <v>10</v>
      </c>
    </row>
    <row r="1143" spans="3:7" ht="15" thickBot="1" x14ac:dyDescent="0.35">
      <c r="C1143" s="8">
        <v>43109</v>
      </c>
      <c r="D1143" s="9">
        <v>0.28100694444444446</v>
      </c>
      <c r="E1143" s="10" t="s">
        <v>9</v>
      </c>
      <c r="F1143" s="10">
        <v>24</v>
      </c>
      <c r="G1143" s="10" t="s">
        <v>10</v>
      </c>
    </row>
    <row r="1144" spans="3:7" ht="15" thickBot="1" x14ac:dyDescent="0.35">
      <c r="C1144" s="8">
        <v>43109</v>
      </c>
      <c r="D1144" s="9">
        <v>0.283287037037037</v>
      </c>
      <c r="E1144" s="10" t="s">
        <v>9</v>
      </c>
      <c r="F1144" s="10">
        <v>29</v>
      </c>
      <c r="G1144" s="10" t="s">
        <v>10</v>
      </c>
    </row>
    <row r="1145" spans="3:7" ht="15" thickBot="1" x14ac:dyDescent="0.35">
      <c r="C1145" s="8">
        <v>43109</v>
      </c>
      <c r="D1145" s="9">
        <v>0.28431712962962963</v>
      </c>
      <c r="E1145" s="10" t="s">
        <v>9</v>
      </c>
      <c r="F1145" s="10">
        <v>21</v>
      </c>
      <c r="G1145" s="10" t="s">
        <v>10</v>
      </c>
    </row>
    <row r="1146" spans="3:7" ht="15" thickBot="1" x14ac:dyDescent="0.35">
      <c r="C1146" s="8">
        <v>43109</v>
      </c>
      <c r="D1146" s="9">
        <v>0.28453703703703703</v>
      </c>
      <c r="E1146" s="10" t="s">
        <v>9</v>
      </c>
      <c r="F1146" s="10">
        <v>10</v>
      </c>
      <c r="G1146" s="10" t="s">
        <v>11</v>
      </c>
    </row>
    <row r="1147" spans="3:7" ht="15" thickBot="1" x14ac:dyDescent="0.35">
      <c r="C1147" s="8">
        <v>43109</v>
      </c>
      <c r="D1147" s="9">
        <v>0.28496527777777775</v>
      </c>
      <c r="E1147" s="10" t="s">
        <v>9</v>
      </c>
      <c r="F1147" s="10">
        <v>23</v>
      </c>
      <c r="G1147" s="10" t="s">
        <v>10</v>
      </c>
    </row>
    <row r="1148" spans="3:7" ht="15" thickBot="1" x14ac:dyDescent="0.35">
      <c r="C1148" s="8">
        <v>43109</v>
      </c>
      <c r="D1148" s="9">
        <v>0.28771990740740744</v>
      </c>
      <c r="E1148" s="10" t="s">
        <v>9</v>
      </c>
      <c r="F1148" s="10">
        <v>14</v>
      </c>
      <c r="G1148" s="10" t="s">
        <v>11</v>
      </c>
    </row>
    <row r="1149" spans="3:7" ht="15" thickBot="1" x14ac:dyDescent="0.35">
      <c r="C1149" s="8">
        <v>43109</v>
      </c>
      <c r="D1149" s="9">
        <v>0.28780092592592593</v>
      </c>
      <c r="E1149" s="10" t="s">
        <v>9</v>
      </c>
      <c r="F1149" s="10">
        <v>32</v>
      </c>
      <c r="G1149" s="10" t="s">
        <v>10</v>
      </c>
    </row>
    <row r="1150" spans="3:7" ht="15" thickBot="1" x14ac:dyDescent="0.35">
      <c r="C1150" s="8">
        <v>43109</v>
      </c>
      <c r="D1150" s="9">
        <v>0.28828703703703701</v>
      </c>
      <c r="E1150" s="10" t="s">
        <v>9</v>
      </c>
      <c r="F1150" s="10">
        <v>9</v>
      </c>
      <c r="G1150" s="10" t="s">
        <v>11</v>
      </c>
    </row>
    <row r="1151" spans="3:7" ht="15" thickBot="1" x14ac:dyDescent="0.35">
      <c r="C1151" s="8">
        <v>43109</v>
      </c>
      <c r="D1151" s="9">
        <v>0.28939814814814818</v>
      </c>
      <c r="E1151" s="10" t="s">
        <v>9</v>
      </c>
      <c r="F1151" s="10">
        <v>35</v>
      </c>
      <c r="G1151" s="10" t="s">
        <v>10</v>
      </c>
    </row>
    <row r="1152" spans="3:7" ht="15" thickBot="1" x14ac:dyDescent="0.35">
      <c r="C1152" s="8">
        <v>43109</v>
      </c>
      <c r="D1152" s="9">
        <v>0.29163194444444446</v>
      </c>
      <c r="E1152" s="10" t="s">
        <v>9</v>
      </c>
      <c r="F1152" s="10">
        <v>32</v>
      </c>
      <c r="G1152" s="10" t="s">
        <v>10</v>
      </c>
    </row>
    <row r="1153" spans="3:7" ht="15" thickBot="1" x14ac:dyDescent="0.35">
      <c r="C1153" s="8">
        <v>43109</v>
      </c>
      <c r="D1153" s="9">
        <v>0.2926273148148148</v>
      </c>
      <c r="E1153" s="10" t="s">
        <v>9</v>
      </c>
      <c r="F1153" s="10">
        <v>29</v>
      </c>
      <c r="G1153" s="10" t="s">
        <v>10</v>
      </c>
    </row>
    <row r="1154" spans="3:7" ht="15" thickBot="1" x14ac:dyDescent="0.35">
      <c r="C1154" s="8">
        <v>43109</v>
      </c>
      <c r="D1154" s="9">
        <v>0.29431712962962964</v>
      </c>
      <c r="E1154" s="10" t="s">
        <v>9</v>
      </c>
      <c r="F1154" s="10">
        <v>13</v>
      </c>
      <c r="G1154" s="10" t="s">
        <v>11</v>
      </c>
    </row>
    <row r="1155" spans="3:7" ht="15" thickBot="1" x14ac:dyDescent="0.35">
      <c r="C1155" s="8">
        <v>43109</v>
      </c>
      <c r="D1155" s="9">
        <v>0.29499999999999998</v>
      </c>
      <c r="E1155" s="10" t="s">
        <v>9</v>
      </c>
      <c r="F1155" s="10">
        <v>10</v>
      </c>
      <c r="G1155" s="10" t="s">
        <v>11</v>
      </c>
    </row>
    <row r="1156" spans="3:7" ht="15" thickBot="1" x14ac:dyDescent="0.35">
      <c r="C1156" s="8">
        <v>43109</v>
      </c>
      <c r="D1156" s="9">
        <v>0.2961226851851852</v>
      </c>
      <c r="E1156" s="10" t="s">
        <v>9</v>
      </c>
      <c r="F1156" s="10">
        <v>16</v>
      </c>
      <c r="G1156" s="10" t="s">
        <v>10</v>
      </c>
    </row>
    <row r="1157" spans="3:7" ht="15" thickBot="1" x14ac:dyDescent="0.35">
      <c r="C1157" s="8">
        <v>43109</v>
      </c>
      <c r="D1157" s="9">
        <v>0.29627314814814815</v>
      </c>
      <c r="E1157" s="10" t="s">
        <v>9</v>
      </c>
      <c r="F1157" s="10">
        <v>21</v>
      </c>
      <c r="G1157" s="10" t="s">
        <v>10</v>
      </c>
    </row>
    <row r="1158" spans="3:7" ht="15" thickBot="1" x14ac:dyDescent="0.35">
      <c r="C1158" s="8">
        <v>43109</v>
      </c>
      <c r="D1158" s="9">
        <v>0.29813657407407407</v>
      </c>
      <c r="E1158" s="10" t="s">
        <v>9</v>
      </c>
      <c r="F1158" s="10">
        <v>29</v>
      </c>
      <c r="G1158" s="10" t="s">
        <v>10</v>
      </c>
    </row>
    <row r="1159" spans="3:7" ht="15" thickBot="1" x14ac:dyDescent="0.35">
      <c r="C1159" s="8">
        <v>43109</v>
      </c>
      <c r="D1159" s="9">
        <v>0.29880787037037038</v>
      </c>
      <c r="E1159" s="10" t="s">
        <v>9</v>
      </c>
      <c r="F1159" s="10">
        <v>13</v>
      </c>
      <c r="G1159" s="10" t="s">
        <v>11</v>
      </c>
    </row>
    <row r="1160" spans="3:7" ht="15" thickBot="1" x14ac:dyDescent="0.35">
      <c r="C1160" s="8">
        <v>43109</v>
      </c>
      <c r="D1160" s="9">
        <v>0.30244212962962963</v>
      </c>
      <c r="E1160" s="10" t="s">
        <v>9</v>
      </c>
      <c r="F1160" s="10">
        <v>29</v>
      </c>
      <c r="G1160" s="10" t="s">
        <v>10</v>
      </c>
    </row>
    <row r="1161" spans="3:7" ht="15" thickBot="1" x14ac:dyDescent="0.35">
      <c r="C1161" s="8">
        <v>43109</v>
      </c>
      <c r="D1161" s="9">
        <v>0.30328703703703702</v>
      </c>
      <c r="E1161" s="10" t="s">
        <v>9</v>
      </c>
      <c r="F1161" s="10">
        <v>24</v>
      </c>
      <c r="G1161" s="10" t="s">
        <v>10</v>
      </c>
    </row>
    <row r="1162" spans="3:7" ht="15" thickBot="1" x14ac:dyDescent="0.35">
      <c r="C1162" s="8">
        <v>43109</v>
      </c>
      <c r="D1162" s="9">
        <v>0.30357638888888888</v>
      </c>
      <c r="E1162" s="10" t="s">
        <v>9</v>
      </c>
      <c r="F1162" s="10">
        <v>10</v>
      </c>
      <c r="G1162" s="10" t="s">
        <v>11</v>
      </c>
    </row>
    <row r="1163" spans="3:7" ht="15" thickBot="1" x14ac:dyDescent="0.35">
      <c r="C1163" s="8">
        <v>43109</v>
      </c>
      <c r="D1163" s="9">
        <v>0.30427083333333332</v>
      </c>
      <c r="E1163" s="10" t="s">
        <v>9</v>
      </c>
      <c r="F1163" s="10">
        <v>29</v>
      </c>
      <c r="G1163" s="10" t="s">
        <v>10</v>
      </c>
    </row>
    <row r="1164" spans="3:7" ht="15" thickBot="1" x14ac:dyDescent="0.35">
      <c r="C1164" s="8">
        <v>43109</v>
      </c>
      <c r="D1164" s="9">
        <v>0.30473379629629632</v>
      </c>
      <c r="E1164" s="10" t="s">
        <v>9</v>
      </c>
      <c r="F1164" s="10">
        <v>11</v>
      </c>
      <c r="G1164" s="10" t="s">
        <v>11</v>
      </c>
    </row>
    <row r="1165" spans="3:7" ht="15" thickBot="1" x14ac:dyDescent="0.35">
      <c r="C1165" s="8">
        <v>43109</v>
      </c>
      <c r="D1165" s="9">
        <v>0.30489583333333331</v>
      </c>
      <c r="E1165" s="10" t="s">
        <v>9</v>
      </c>
      <c r="F1165" s="10">
        <v>10</v>
      </c>
      <c r="G1165" s="10" t="s">
        <v>11</v>
      </c>
    </row>
    <row r="1166" spans="3:7" ht="15" thickBot="1" x14ac:dyDescent="0.35">
      <c r="C1166" s="8">
        <v>43109</v>
      </c>
      <c r="D1166" s="9">
        <v>0.30555555555555552</v>
      </c>
      <c r="E1166" s="10" t="s">
        <v>9</v>
      </c>
      <c r="F1166" s="10">
        <v>24</v>
      </c>
      <c r="G1166" s="10" t="s">
        <v>10</v>
      </c>
    </row>
    <row r="1167" spans="3:7" ht="15" thickBot="1" x14ac:dyDescent="0.35">
      <c r="C1167" s="8">
        <v>43109</v>
      </c>
      <c r="D1167" s="9">
        <v>0.30967592592592591</v>
      </c>
      <c r="E1167" s="10" t="s">
        <v>9</v>
      </c>
      <c r="F1167" s="10">
        <v>12</v>
      </c>
      <c r="G1167" s="10" t="s">
        <v>10</v>
      </c>
    </row>
    <row r="1168" spans="3:7" ht="15" thickBot="1" x14ac:dyDescent="0.35">
      <c r="C1168" s="8">
        <v>43109</v>
      </c>
      <c r="D1168" s="9">
        <v>0.31016203703703704</v>
      </c>
      <c r="E1168" s="10" t="s">
        <v>9</v>
      </c>
      <c r="F1168" s="10">
        <v>16</v>
      </c>
      <c r="G1168" s="10" t="s">
        <v>10</v>
      </c>
    </row>
    <row r="1169" spans="3:7" ht="15" thickBot="1" x14ac:dyDescent="0.35">
      <c r="C1169" s="8">
        <v>43109</v>
      </c>
      <c r="D1169" s="9">
        <v>0.31114583333333334</v>
      </c>
      <c r="E1169" s="10" t="s">
        <v>9</v>
      </c>
      <c r="F1169" s="10">
        <v>12</v>
      </c>
      <c r="G1169" s="10" t="s">
        <v>11</v>
      </c>
    </row>
    <row r="1170" spans="3:7" ht="15" thickBot="1" x14ac:dyDescent="0.35">
      <c r="C1170" s="8">
        <v>43109</v>
      </c>
      <c r="D1170" s="9">
        <v>0.31543981481481481</v>
      </c>
      <c r="E1170" s="10" t="s">
        <v>9</v>
      </c>
      <c r="F1170" s="10">
        <v>31</v>
      </c>
      <c r="G1170" s="10" t="s">
        <v>10</v>
      </c>
    </row>
    <row r="1171" spans="3:7" ht="15" thickBot="1" x14ac:dyDescent="0.35">
      <c r="C1171" s="8">
        <v>43109</v>
      </c>
      <c r="D1171" s="9">
        <v>0.31663194444444448</v>
      </c>
      <c r="E1171" s="10" t="s">
        <v>9</v>
      </c>
      <c r="F1171" s="10">
        <v>10</v>
      </c>
      <c r="G1171" s="10" t="s">
        <v>11</v>
      </c>
    </row>
    <row r="1172" spans="3:7" ht="15" thickBot="1" x14ac:dyDescent="0.35">
      <c r="C1172" s="8">
        <v>43109</v>
      </c>
      <c r="D1172" s="9">
        <v>0.31758101851851855</v>
      </c>
      <c r="E1172" s="10" t="s">
        <v>9</v>
      </c>
      <c r="F1172" s="10">
        <v>13</v>
      </c>
      <c r="G1172" s="10" t="s">
        <v>11</v>
      </c>
    </row>
    <row r="1173" spans="3:7" ht="15" thickBot="1" x14ac:dyDescent="0.35">
      <c r="C1173" s="8">
        <v>43109</v>
      </c>
      <c r="D1173" s="9">
        <v>0.32407407407407407</v>
      </c>
      <c r="E1173" s="10" t="s">
        <v>9</v>
      </c>
      <c r="F1173" s="10">
        <v>28</v>
      </c>
      <c r="G1173" s="10" t="s">
        <v>10</v>
      </c>
    </row>
    <row r="1174" spans="3:7" ht="15" thickBot="1" x14ac:dyDescent="0.35">
      <c r="C1174" s="8">
        <v>43109</v>
      </c>
      <c r="D1174" s="9">
        <v>0.32656250000000003</v>
      </c>
      <c r="E1174" s="10" t="s">
        <v>9</v>
      </c>
      <c r="F1174" s="10">
        <v>10</v>
      </c>
      <c r="G1174" s="10" t="s">
        <v>11</v>
      </c>
    </row>
    <row r="1175" spans="3:7" ht="15" thickBot="1" x14ac:dyDescent="0.35">
      <c r="C1175" s="8">
        <v>43109</v>
      </c>
      <c r="D1175" s="9">
        <v>0.32703703703703701</v>
      </c>
      <c r="E1175" s="10" t="s">
        <v>9</v>
      </c>
      <c r="F1175" s="10">
        <v>10</v>
      </c>
      <c r="G1175" s="10" t="s">
        <v>11</v>
      </c>
    </row>
    <row r="1176" spans="3:7" ht="15" thickBot="1" x14ac:dyDescent="0.35">
      <c r="C1176" s="8">
        <v>43109</v>
      </c>
      <c r="D1176" s="9">
        <v>0.33344907407407409</v>
      </c>
      <c r="E1176" s="10" t="s">
        <v>9</v>
      </c>
      <c r="F1176" s="10">
        <v>28</v>
      </c>
      <c r="G1176" s="10" t="s">
        <v>10</v>
      </c>
    </row>
    <row r="1177" spans="3:7" ht="15" thickBot="1" x14ac:dyDescent="0.35">
      <c r="C1177" s="8">
        <v>43109</v>
      </c>
      <c r="D1177" s="9">
        <v>0.33363425925925921</v>
      </c>
      <c r="E1177" s="10" t="s">
        <v>9</v>
      </c>
      <c r="F1177" s="10">
        <v>13</v>
      </c>
      <c r="G1177" s="10" t="s">
        <v>11</v>
      </c>
    </row>
    <row r="1178" spans="3:7" ht="15" thickBot="1" x14ac:dyDescent="0.35">
      <c r="C1178" s="8">
        <v>43109</v>
      </c>
      <c r="D1178" s="9">
        <v>0.33689814814814811</v>
      </c>
      <c r="E1178" s="10" t="s">
        <v>9</v>
      </c>
      <c r="F1178" s="10">
        <v>25</v>
      </c>
      <c r="G1178" s="10" t="s">
        <v>10</v>
      </c>
    </row>
    <row r="1179" spans="3:7" ht="15" thickBot="1" x14ac:dyDescent="0.35">
      <c r="C1179" s="8">
        <v>43109</v>
      </c>
      <c r="D1179" s="9">
        <v>0.33697916666666666</v>
      </c>
      <c r="E1179" s="10" t="s">
        <v>9</v>
      </c>
      <c r="F1179" s="10">
        <v>13</v>
      </c>
      <c r="G1179" s="10" t="s">
        <v>11</v>
      </c>
    </row>
    <row r="1180" spans="3:7" ht="15" thickBot="1" x14ac:dyDescent="0.35">
      <c r="C1180" s="8">
        <v>43109</v>
      </c>
      <c r="D1180" s="9">
        <v>0.33818287037037037</v>
      </c>
      <c r="E1180" s="10" t="s">
        <v>9</v>
      </c>
      <c r="F1180" s="10">
        <v>12</v>
      </c>
      <c r="G1180" s="10" t="s">
        <v>11</v>
      </c>
    </row>
    <row r="1181" spans="3:7" ht="15" thickBot="1" x14ac:dyDescent="0.35">
      <c r="C1181" s="8">
        <v>43109</v>
      </c>
      <c r="D1181" s="9">
        <v>0.34263888888888888</v>
      </c>
      <c r="E1181" s="10" t="s">
        <v>9</v>
      </c>
      <c r="F1181" s="10">
        <v>27</v>
      </c>
      <c r="G1181" s="10" t="s">
        <v>10</v>
      </c>
    </row>
    <row r="1182" spans="3:7" ht="15" thickBot="1" x14ac:dyDescent="0.35">
      <c r="C1182" s="8">
        <v>43109</v>
      </c>
      <c r="D1182" s="9">
        <v>0.34442129629629631</v>
      </c>
      <c r="E1182" s="10" t="s">
        <v>9</v>
      </c>
      <c r="F1182" s="10">
        <v>28</v>
      </c>
      <c r="G1182" s="10" t="s">
        <v>10</v>
      </c>
    </row>
    <row r="1183" spans="3:7" ht="15" thickBot="1" x14ac:dyDescent="0.35">
      <c r="C1183" s="8">
        <v>43109</v>
      </c>
      <c r="D1183" s="9">
        <v>0.34699074074074071</v>
      </c>
      <c r="E1183" s="10" t="s">
        <v>9</v>
      </c>
      <c r="F1183" s="10">
        <v>25</v>
      </c>
      <c r="G1183" s="10" t="s">
        <v>10</v>
      </c>
    </row>
    <row r="1184" spans="3:7" ht="15" thickBot="1" x14ac:dyDescent="0.35">
      <c r="C1184" s="8">
        <v>43109</v>
      </c>
      <c r="D1184" s="9">
        <v>0.34844907407407405</v>
      </c>
      <c r="E1184" s="10" t="s">
        <v>9</v>
      </c>
      <c r="F1184" s="10">
        <v>10</v>
      </c>
      <c r="G1184" s="10" t="s">
        <v>11</v>
      </c>
    </row>
    <row r="1185" spans="3:7" ht="15" thickBot="1" x14ac:dyDescent="0.35">
      <c r="C1185" s="8">
        <v>43109</v>
      </c>
      <c r="D1185" s="9">
        <v>0.35358796296296297</v>
      </c>
      <c r="E1185" s="10" t="s">
        <v>9</v>
      </c>
      <c r="F1185" s="10">
        <v>32</v>
      </c>
      <c r="G1185" s="10" t="s">
        <v>10</v>
      </c>
    </row>
    <row r="1186" spans="3:7" ht="15" thickBot="1" x14ac:dyDescent="0.35">
      <c r="C1186" s="8">
        <v>43109</v>
      </c>
      <c r="D1186" s="9">
        <v>0.35781250000000003</v>
      </c>
      <c r="E1186" s="10" t="s">
        <v>9</v>
      </c>
      <c r="F1186" s="10">
        <v>11</v>
      </c>
      <c r="G1186" s="10" t="s">
        <v>10</v>
      </c>
    </row>
    <row r="1187" spans="3:7" ht="15" thickBot="1" x14ac:dyDescent="0.35">
      <c r="C1187" s="8">
        <v>43109</v>
      </c>
      <c r="D1187" s="9">
        <v>0.36442129629629627</v>
      </c>
      <c r="E1187" s="10" t="s">
        <v>9</v>
      </c>
      <c r="F1187" s="10">
        <v>32</v>
      </c>
      <c r="G1187" s="10" t="s">
        <v>10</v>
      </c>
    </row>
    <row r="1188" spans="3:7" ht="15" thickBot="1" x14ac:dyDescent="0.35">
      <c r="C1188" s="8">
        <v>43109</v>
      </c>
      <c r="D1188" s="9">
        <v>0.3646064814814815</v>
      </c>
      <c r="E1188" s="10" t="s">
        <v>9</v>
      </c>
      <c r="F1188" s="10">
        <v>25</v>
      </c>
      <c r="G1188" s="10" t="s">
        <v>10</v>
      </c>
    </row>
    <row r="1189" spans="3:7" ht="15" thickBot="1" x14ac:dyDescent="0.35">
      <c r="C1189" s="8">
        <v>43109</v>
      </c>
      <c r="D1189" s="9">
        <v>0.36553240740740739</v>
      </c>
      <c r="E1189" s="10" t="s">
        <v>9</v>
      </c>
      <c r="F1189" s="10">
        <v>18</v>
      </c>
      <c r="G1189" s="10" t="s">
        <v>10</v>
      </c>
    </row>
    <row r="1190" spans="3:7" ht="15" thickBot="1" x14ac:dyDescent="0.35">
      <c r="C1190" s="8">
        <v>43109</v>
      </c>
      <c r="D1190" s="9">
        <v>0.3740856481481481</v>
      </c>
      <c r="E1190" s="10" t="s">
        <v>9</v>
      </c>
      <c r="F1190" s="10">
        <v>22</v>
      </c>
      <c r="G1190" s="10" t="s">
        <v>10</v>
      </c>
    </row>
    <row r="1191" spans="3:7" ht="15" thickBot="1" x14ac:dyDescent="0.35">
      <c r="C1191" s="8">
        <v>43109</v>
      </c>
      <c r="D1191" s="9">
        <v>0.3799305555555556</v>
      </c>
      <c r="E1191" s="10" t="s">
        <v>9</v>
      </c>
      <c r="F1191" s="10">
        <v>17</v>
      </c>
      <c r="G1191" s="10" t="s">
        <v>11</v>
      </c>
    </row>
    <row r="1192" spans="3:7" ht="15" thickBot="1" x14ac:dyDescent="0.35">
      <c r="C1192" s="8">
        <v>43109</v>
      </c>
      <c r="D1192" s="9">
        <v>0.38120370370370371</v>
      </c>
      <c r="E1192" s="10" t="s">
        <v>9</v>
      </c>
      <c r="F1192" s="10">
        <v>17</v>
      </c>
      <c r="G1192" s="10" t="s">
        <v>10</v>
      </c>
    </row>
    <row r="1193" spans="3:7" ht="15" thickBot="1" x14ac:dyDescent="0.35">
      <c r="C1193" s="8">
        <v>43109</v>
      </c>
      <c r="D1193" s="9">
        <v>0.38739583333333333</v>
      </c>
      <c r="E1193" s="10" t="s">
        <v>9</v>
      </c>
      <c r="F1193" s="10">
        <v>33</v>
      </c>
      <c r="G1193" s="10" t="s">
        <v>10</v>
      </c>
    </row>
    <row r="1194" spans="3:7" ht="15" thickBot="1" x14ac:dyDescent="0.35">
      <c r="C1194" s="8">
        <v>43109</v>
      </c>
      <c r="D1194" s="9">
        <v>0.38936342592592593</v>
      </c>
      <c r="E1194" s="10" t="s">
        <v>9</v>
      </c>
      <c r="F1194" s="10">
        <v>29</v>
      </c>
      <c r="G1194" s="10" t="s">
        <v>10</v>
      </c>
    </row>
    <row r="1195" spans="3:7" ht="15" thickBot="1" x14ac:dyDescent="0.35">
      <c r="C1195" s="8">
        <v>43109</v>
      </c>
      <c r="D1195" s="9">
        <v>0.39048611111111109</v>
      </c>
      <c r="E1195" s="10" t="s">
        <v>9</v>
      </c>
      <c r="F1195" s="10">
        <v>30</v>
      </c>
      <c r="G1195" s="10" t="s">
        <v>10</v>
      </c>
    </row>
    <row r="1196" spans="3:7" ht="15" thickBot="1" x14ac:dyDescent="0.35">
      <c r="C1196" s="8">
        <v>43109</v>
      </c>
      <c r="D1196" s="9">
        <v>0.39196759259259256</v>
      </c>
      <c r="E1196" s="10" t="s">
        <v>9</v>
      </c>
      <c r="F1196" s="10">
        <v>30</v>
      </c>
      <c r="G1196" s="10" t="s">
        <v>10</v>
      </c>
    </row>
    <row r="1197" spans="3:7" ht="15" thickBot="1" x14ac:dyDescent="0.35">
      <c r="C1197" s="8">
        <v>43109</v>
      </c>
      <c r="D1197" s="9">
        <v>0.39201388888888888</v>
      </c>
      <c r="E1197" s="10" t="s">
        <v>9</v>
      </c>
      <c r="F1197" s="10">
        <v>23</v>
      </c>
      <c r="G1197" s="10" t="s">
        <v>10</v>
      </c>
    </row>
    <row r="1198" spans="3:7" ht="15" thickBot="1" x14ac:dyDescent="0.35">
      <c r="C1198" s="8">
        <v>43109</v>
      </c>
      <c r="D1198" s="9">
        <v>0.39204861111111117</v>
      </c>
      <c r="E1198" s="10" t="s">
        <v>9</v>
      </c>
      <c r="F1198" s="10">
        <v>24</v>
      </c>
      <c r="G1198" s="10" t="s">
        <v>10</v>
      </c>
    </row>
    <row r="1199" spans="3:7" ht="15" thickBot="1" x14ac:dyDescent="0.35">
      <c r="C1199" s="8">
        <v>43109</v>
      </c>
      <c r="D1199" s="9">
        <v>0.39718750000000003</v>
      </c>
      <c r="E1199" s="10" t="s">
        <v>9</v>
      </c>
      <c r="F1199" s="10">
        <v>40</v>
      </c>
      <c r="G1199" s="10" t="s">
        <v>10</v>
      </c>
    </row>
    <row r="1200" spans="3:7" ht="15" thickBot="1" x14ac:dyDescent="0.35">
      <c r="C1200" s="8">
        <v>43109</v>
      </c>
      <c r="D1200" s="9">
        <v>0.39825231481481477</v>
      </c>
      <c r="E1200" s="10" t="s">
        <v>9</v>
      </c>
      <c r="F1200" s="10">
        <v>22</v>
      </c>
      <c r="G1200" s="10" t="s">
        <v>10</v>
      </c>
    </row>
    <row r="1201" spans="3:7" ht="15" thickBot="1" x14ac:dyDescent="0.35">
      <c r="C1201" s="8">
        <v>43109</v>
      </c>
      <c r="D1201" s="9">
        <v>0.39874999999999999</v>
      </c>
      <c r="E1201" s="10" t="s">
        <v>9</v>
      </c>
      <c r="F1201" s="10">
        <v>10</v>
      </c>
      <c r="G1201" s="10" t="s">
        <v>11</v>
      </c>
    </row>
    <row r="1202" spans="3:7" ht="15" thickBot="1" x14ac:dyDescent="0.35">
      <c r="C1202" s="8">
        <v>43109</v>
      </c>
      <c r="D1202" s="9">
        <v>0.40122685185185186</v>
      </c>
      <c r="E1202" s="10" t="s">
        <v>9</v>
      </c>
      <c r="F1202" s="10">
        <v>11</v>
      </c>
      <c r="G1202" s="10" t="s">
        <v>11</v>
      </c>
    </row>
    <row r="1203" spans="3:7" ht="15" thickBot="1" x14ac:dyDescent="0.35">
      <c r="C1203" s="8">
        <v>43109</v>
      </c>
      <c r="D1203" s="9">
        <v>0.40126157407407409</v>
      </c>
      <c r="E1203" s="10" t="s">
        <v>9</v>
      </c>
      <c r="F1203" s="10">
        <v>9</v>
      </c>
      <c r="G1203" s="10" t="s">
        <v>11</v>
      </c>
    </row>
    <row r="1204" spans="3:7" ht="15" thickBot="1" x14ac:dyDescent="0.35">
      <c r="C1204" s="8">
        <v>43109</v>
      </c>
      <c r="D1204" s="9">
        <v>0.40380787037037041</v>
      </c>
      <c r="E1204" s="10" t="s">
        <v>9</v>
      </c>
      <c r="F1204" s="10">
        <v>14</v>
      </c>
      <c r="G1204" s="10" t="s">
        <v>11</v>
      </c>
    </row>
    <row r="1205" spans="3:7" ht="15" thickBot="1" x14ac:dyDescent="0.35">
      <c r="C1205" s="8">
        <v>43109</v>
      </c>
      <c r="D1205" s="9">
        <v>0.40531249999999996</v>
      </c>
      <c r="E1205" s="10" t="s">
        <v>9</v>
      </c>
      <c r="F1205" s="10">
        <v>19</v>
      </c>
      <c r="G1205" s="10" t="s">
        <v>10</v>
      </c>
    </row>
    <row r="1206" spans="3:7" ht="15" thickBot="1" x14ac:dyDescent="0.35">
      <c r="C1206" s="8">
        <v>43109</v>
      </c>
      <c r="D1206" s="9">
        <v>0.40888888888888886</v>
      </c>
      <c r="E1206" s="10" t="s">
        <v>9</v>
      </c>
      <c r="F1206" s="10">
        <v>13</v>
      </c>
      <c r="G1206" s="10" t="s">
        <v>11</v>
      </c>
    </row>
    <row r="1207" spans="3:7" ht="15" thickBot="1" x14ac:dyDescent="0.35">
      <c r="C1207" s="8">
        <v>43109</v>
      </c>
      <c r="D1207" s="9">
        <v>0.41038194444444448</v>
      </c>
      <c r="E1207" s="10" t="s">
        <v>9</v>
      </c>
      <c r="F1207" s="10">
        <v>23</v>
      </c>
      <c r="G1207" s="10" t="s">
        <v>10</v>
      </c>
    </row>
    <row r="1208" spans="3:7" ht="15" thickBot="1" x14ac:dyDescent="0.35">
      <c r="C1208" s="8">
        <v>43109</v>
      </c>
      <c r="D1208" s="9">
        <v>0.41188657407407409</v>
      </c>
      <c r="E1208" s="10" t="s">
        <v>9</v>
      </c>
      <c r="F1208" s="10">
        <v>12</v>
      </c>
      <c r="G1208" s="10" t="s">
        <v>11</v>
      </c>
    </row>
    <row r="1209" spans="3:7" ht="15" thickBot="1" x14ac:dyDescent="0.35">
      <c r="C1209" s="8">
        <v>43109</v>
      </c>
      <c r="D1209" s="9">
        <v>0.41202546296296294</v>
      </c>
      <c r="E1209" s="10" t="s">
        <v>9</v>
      </c>
      <c r="F1209" s="10">
        <v>12</v>
      </c>
      <c r="G1209" s="10" t="s">
        <v>11</v>
      </c>
    </row>
    <row r="1210" spans="3:7" ht="15" thickBot="1" x14ac:dyDescent="0.35">
      <c r="C1210" s="8">
        <v>43109</v>
      </c>
      <c r="D1210" s="9">
        <v>0.41248842592592588</v>
      </c>
      <c r="E1210" s="10" t="s">
        <v>9</v>
      </c>
      <c r="F1210" s="10">
        <v>13</v>
      </c>
      <c r="G1210" s="10" t="s">
        <v>11</v>
      </c>
    </row>
    <row r="1211" spans="3:7" ht="15" thickBot="1" x14ac:dyDescent="0.35">
      <c r="C1211" s="8">
        <v>43109</v>
      </c>
      <c r="D1211" s="9">
        <v>0.41682870370370373</v>
      </c>
      <c r="E1211" s="10" t="s">
        <v>9</v>
      </c>
      <c r="F1211" s="10">
        <v>29</v>
      </c>
      <c r="G1211" s="10" t="s">
        <v>10</v>
      </c>
    </row>
    <row r="1212" spans="3:7" ht="15" thickBot="1" x14ac:dyDescent="0.35">
      <c r="C1212" s="8">
        <v>43109</v>
      </c>
      <c r="D1212" s="9">
        <v>0.42802083333333335</v>
      </c>
      <c r="E1212" s="10" t="s">
        <v>9</v>
      </c>
      <c r="F1212" s="10">
        <v>17</v>
      </c>
      <c r="G1212" s="10" t="s">
        <v>10</v>
      </c>
    </row>
    <row r="1213" spans="3:7" ht="15" thickBot="1" x14ac:dyDescent="0.35">
      <c r="C1213" s="8">
        <v>43109</v>
      </c>
      <c r="D1213" s="9">
        <v>0.42993055555555554</v>
      </c>
      <c r="E1213" s="10" t="s">
        <v>9</v>
      </c>
      <c r="F1213" s="10">
        <v>12</v>
      </c>
      <c r="G1213" s="10" t="s">
        <v>11</v>
      </c>
    </row>
    <row r="1214" spans="3:7" ht="15" thickBot="1" x14ac:dyDescent="0.35">
      <c r="C1214" s="8">
        <v>43109</v>
      </c>
      <c r="D1214" s="9">
        <v>0.43292824074074071</v>
      </c>
      <c r="E1214" s="10" t="s">
        <v>9</v>
      </c>
      <c r="F1214" s="10">
        <v>10</v>
      </c>
      <c r="G1214" s="10" t="s">
        <v>11</v>
      </c>
    </row>
    <row r="1215" spans="3:7" ht="15" thickBot="1" x14ac:dyDescent="0.35">
      <c r="C1215" s="8">
        <v>43109</v>
      </c>
      <c r="D1215" s="9">
        <v>0.43343749999999998</v>
      </c>
      <c r="E1215" s="10" t="s">
        <v>9</v>
      </c>
      <c r="F1215" s="10">
        <v>28</v>
      </c>
      <c r="G1215" s="10" t="s">
        <v>10</v>
      </c>
    </row>
    <row r="1216" spans="3:7" ht="15" thickBot="1" x14ac:dyDescent="0.35">
      <c r="C1216" s="8">
        <v>43109</v>
      </c>
      <c r="D1216" s="9">
        <v>0.43881944444444443</v>
      </c>
      <c r="E1216" s="10" t="s">
        <v>9</v>
      </c>
      <c r="F1216" s="10">
        <v>23</v>
      </c>
      <c r="G1216" s="10" t="s">
        <v>10</v>
      </c>
    </row>
    <row r="1217" spans="3:7" ht="15" thickBot="1" x14ac:dyDescent="0.35">
      <c r="C1217" s="8">
        <v>43109</v>
      </c>
      <c r="D1217" s="9">
        <v>0.44109953703703703</v>
      </c>
      <c r="E1217" s="10" t="s">
        <v>9</v>
      </c>
      <c r="F1217" s="10">
        <v>24</v>
      </c>
      <c r="G1217" s="10" t="s">
        <v>10</v>
      </c>
    </row>
    <row r="1218" spans="3:7" ht="15" thickBot="1" x14ac:dyDescent="0.35">
      <c r="C1218" s="8">
        <v>43109</v>
      </c>
      <c r="D1218" s="9">
        <v>0.44137731481481479</v>
      </c>
      <c r="E1218" s="10" t="s">
        <v>9</v>
      </c>
      <c r="F1218" s="10">
        <v>12</v>
      </c>
      <c r="G1218" s="10" t="s">
        <v>11</v>
      </c>
    </row>
    <row r="1219" spans="3:7" ht="15" thickBot="1" x14ac:dyDescent="0.35">
      <c r="C1219" s="8">
        <v>43109</v>
      </c>
      <c r="D1219" s="9">
        <v>0.44311342592592595</v>
      </c>
      <c r="E1219" s="10" t="s">
        <v>9</v>
      </c>
      <c r="F1219" s="10">
        <v>12</v>
      </c>
      <c r="G1219" s="10" t="s">
        <v>11</v>
      </c>
    </row>
    <row r="1220" spans="3:7" ht="15" thickBot="1" x14ac:dyDescent="0.35">
      <c r="C1220" s="8">
        <v>43109</v>
      </c>
      <c r="D1220" s="9">
        <v>0.44581018518518517</v>
      </c>
      <c r="E1220" s="10" t="s">
        <v>9</v>
      </c>
      <c r="F1220" s="10">
        <v>30</v>
      </c>
      <c r="G1220" s="10" t="s">
        <v>10</v>
      </c>
    </row>
    <row r="1221" spans="3:7" ht="15" thickBot="1" x14ac:dyDescent="0.35">
      <c r="C1221" s="8">
        <v>43109</v>
      </c>
      <c r="D1221" s="9">
        <v>0.45680555555555552</v>
      </c>
      <c r="E1221" s="10" t="s">
        <v>9</v>
      </c>
      <c r="F1221" s="10">
        <v>21</v>
      </c>
      <c r="G1221" s="10" t="s">
        <v>10</v>
      </c>
    </row>
    <row r="1222" spans="3:7" ht="15" thickBot="1" x14ac:dyDescent="0.35">
      <c r="C1222" s="8">
        <v>43109</v>
      </c>
      <c r="D1222" s="9">
        <v>0.45707175925925925</v>
      </c>
      <c r="E1222" s="10" t="s">
        <v>9</v>
      </c>
      <c r="F1222" s="10">
        <v>22</v>
      </c>
      <c r="G1222" s="10" t="s">
        <v>10</v>
      </c>
    </row>
    <row r="1223" spans="3:7" ht="15" thickBot="1" x14ac:dyDescent="0.35">
      <c r="C1223" s="8">
        <v>43109</v>
      </c>
      <c r="D1223" s="9">
        <v>0.4581944444444444</v>
      </c>
      <c r="E1223" s="10" t="s">
        <v>9</v>
      </c>
      <c r="F1223" s="10">
        <v>16</v>
      </c>
      <c r="G1223" s="10" t="s">
        <v>11</v>
      </c>
    </row>
    <row r="1224" spans="3:7" ht="15" thickBot="1" x14ac:dyDescent="0.35">
      <c r="C1224" s="8">
        <v>43109</v>
      </c>
      <c r="D1224" s="9">
        <v>0.46027777777777779</v>
      </c>
      <c r="E1224" s="10" t="s">
        <v>9</v>
      </c>
      <c r="F1224" s="10">
        <v>28</v>
      </c>
      <c r="G1224" s="10" t="s">
        <v>10</v>
      </c>
    </row>
    <row r="1225" spans="3:7" ht="15" thickBot="1" x14ac:dyDescent="0.35">
      <c r="C1225" s="8">
        <v>43109</v>
      </c>
      <c r="D1225" s="9">
        <v>0.4604166666666667</v>
      </c>
      <c r="E1225" s="10" t="s">
        <v>9</v>
      </c>
      <c r="F1225" s="10">
        <v>10</v>
      </c>
      <c r="G1225" s="10" t="s">
        <v>11</v>
      </c>
    </row>
    <row r="1226" spans="3:7" ht="15" thickBot="1" x14ac:dyDescent="0.35">
      <c r="C1226" s="8">
        <v>43109</v>
      </c>
      <c r="D1226" s="9">
        <v>0.46306712962962965</v>
      </c>
      <c r="E1226" s="10" t="s">
        <v>9</v>
      </c>
      <c r="F1226" s="10">
        <v>34</v>
      </c>
      <c r="G1226" s="10" t="s">
        <v>10</v>
      </c>
    </row>
    <row r="1227" spans="3:7" ht="15" thickBot="1" x14ac:dyDescent="0.35">
      <c r="C1227" s="8">
        <v>43109</v>
      </c>
      <c r="D1227" s="9">
        <v>0.46410879629629626</v>
      </c>
      <c r="E1227" s="10" t="s">
        <v>9</v>
      </c>
      <c r="F1227" s="10">
        <v>15</v>
      </c>
      <c r="G1227" s="10" t="s">
        <v>11</v>
      </c>
    </row>
    <row r="1228" spans="3:7" ht="15" thickBot="1" x14ac:dyDescent="0.35">
      <c r="C1228" s="8">
        <v>43109</v>
      </c>
      <c r="D1228" s="9">
        <v>0.46508101851851852</v>
      </c>
      <c r="E1228" s="10" t="s">
        <v>9</v>
      </c>
      <c r="F1228" s="10">
        <v>29</v>
      </c>
      <c r="G1228" s="10" t="s">
        <v>10</v>
      </c>
    </row>
    <row r="1229" spans="3:7" ht="15" thickBot="1" x14ac:dyDescent="0.35">
      <c r="C1229" s="8">
        <v>43109</v>
      </c>
      <c r="D1229" s="9">
        <v>0.46672453703703703</v>
      </c>
      <c r="E1229" s="10" t="s">
        <v>9</v>
      </c>
      <c r="F1229" s="10">
        <v>11</v>
      </c>
      <c r="G1229" s="10" t="s">
        <v>11</v>
      </c>
    </row>
    <row r="1230" spans="3:7" ht="15" thickBot="1" x14ac:dyDescent="0.35">
      <c r="C1230" s="8">
        <v>43109</v>
      </c>
      <c r="D1230" s="9">
        <v>0.46802083333333333</v>
      </c>
      <c r="E1230" s="10" t="s">
        <v>9</v>
      </c>
      <c r="F1230" s="10">
        <v>10</v>
      </c>
      <c r="G1230" s="10" t="s">
        <v>11</v>
      </c>
    </row>
    <row r="1231" spans="3:7" ht="15" thickBot="1" x14ac:dyDescent="0.35">
      <c r="C1231" s="8">
        <v>43109</v>
      </c>
      <c r="D1231" s="9">
        <v>0.46862268518518518</v>
      </c>
      <c r="E1231" s="10" t="s">
        <v>9</v>
      </c>
      <c r="F1231" s="10">
        <v>14</v>
      </c>
      <c r="G1231" s="10" t="s">
        <v>11</v>
      </c>
    </row>
    <row r="1232" spans="3:7" ht="15" thickBot="1" x14ac:dyDescent="0.35">
      <c r="C1232" s="8">
        <v>43109</v>
      </c>
      <c r="D1232" s="9">
        <v>0.46887731481481482</v>
      </c>
      <c r="E1232" s="10" t="s">
        <v>9</v>
      </c>
      <c r="F1232" s="10">
        <v>15</v>
      </c>
      <c r="G1232" s="10" t="s">
        <v>11</v>
      </c>
    </row>
    <row r="1233" spans="3:7" ht="15" thickBot="1" x14ac:dyDescent="0.35">
      <c r="C1233" s="8">
        <v>43109</v>
      </c>
      <c r="D1233" s="9">
        <v>0.46890046296296295</v>
      </c>
      <c r="E1233" s="10" t="s">
        <v>9</v>
      </c>
      <c r="F1233" s="10">
        <v>10</v>
      </c>
      <c r="G1233" s="10" t="s">
        <v>11</v>
      </c>
    </row>
    <row r="1234" spans="3:7" ht="15" thickBot="1" x14ac:dyDescent="0.35">
      <c r="C1234" s="8">
        <v>43109</v>
      </c>
      <c r="D1234" s="9">
        <v>0.46935185185185185</v>
      </c>
      <c r="E1234" s="10" t="s">
        <v>9</v>
      </c>
      <c r="F1234" s="10">
        <v>23</v>
      </c>
      <c r="G1234" s="10" t="s">
        <v>10</v>
      </c>
    </row>
    <row r="1235" spans="3:7" ht="15" thickBot="1" x14ac:dyDescent="0.35">
      <c r="C1235" s="8">
        <v>43109</v>
      </c>
      <c r="D1235" s="9">
        <v>0.47152777777777777</v>
      </c>
      <c r="E1235" s="10" t="s">
        <v>9</v>
      </c>
      <c r="F1235" s="10">
        <v>11</v>
      </c>
      <c r="G1235" s="10" t="s">
        <v>11</v>
      </c>
    </row>
    <row r="1236" spans="3:7" ht="15" thickBot="1" x14ac:dyDescent="0.35">
      <c r="C1236" s="8">
        <v>43109</v>
      </c>
      <c r="D1236" s="9">
        <v>0.47269675925925925</v>
      </c>
      <c r="E1236" s="10" t="s">
        <v>9</v>
      </c>
      <c r="F1236" s="10">
        <v>19</v>
      </c>
      <c r="G1236" s="10" t="s">
        <v>10</v>
      </c>
    </row>
    <row r="1237" spans="3:7" ht="15" thickBot="1" x14ac:dyDescent="0.35">
      <c r="C1237" s="8">
        <v>43109</v>
      </c>
      <c r="D1237" s="9">
        <v>0.47415509259259259</v>
      </c>
      <c r="E1237" s="10" t="s">
        <v>9</v>
      </c>
      <c r="F1237" s="10">
        <v>12</v>
      </c>
      <c r="G1237" s="10" t="s">
        <v>11</v>
      </c>
    </row>
    <row r="1238" spans="3:7" ht="15" thickBot="1" x14ac:dyDescent="0.35">
      <c r="C1238" s="8">
        <v>43109</v>
      </c>
      <c r="D1238" s="9">
        <v>0.4742939814814815</v>
      </c>
      <c r="E1238" s="10" t="s">
        <v>9</v>
      </c>
      <c r="F1238" s="10">
        <v>27</v>
      </c>
      <c r="G1238" s="10" t="s">
        <v>10</v>
      </c>
    </row>
    <row r="1239" spans="3:7" ht="15" thickBot="1" x14ac:dyDescent="0.35">
      <c r="C1239" s="8">
        <v>43109</v>
      </c>
      <c r="D1239" s="9">
        <v>0.47531250000000003</v>
      </c>
      <c r="E1239" s="10" t="s">
        <v>9</v>
      </c>
      <c r="F1239" s="10">
        <v>10</v>
      </c>
      <c r="G1239" s="10" t="s">
        <v>11</v>
      </c>
    </row>
    <row r="1240" spans="3:7" ht="15" thickBot="1" x14ac:dyDescent="0.35">
      <c r="C1240" s="8">
        <v>43109</v>
      </c>
      <c r="D1240" s="9">
        <v>0.47714120370370372</v>
      </c>
      <c r="E1240" s="10" t="s">
        <v>9</v>
      </c>
      <c r="F1240" s="10">
        <v>29</v>
      </c>
      <c r="G1240" s="10" t="s">
        <v>10</v>
      </c>
    </row>
    <row r="1241" spans="3:7" ht="15" thickBot="1" x14ac:dyDescent="0.35">
      <c r="C1241" s="8">
        <v>43109</v>
      </c>
      <c r="D1241" s="9">
        <v>0.47828703703703707</v>
      </c>
      <c r="E1241" s="10" t="s">
        <v>9</v>
      </c>
      <c r="F1241" s="10">
        <v>25</v>
      </c>
      <c r="G1241" s="10" t="s">
        <v>10</v>
      </c>
    </row>
    <row r="1242" spans="3:7" ht="15" thickBot="1" x14ac:dyDescent="0.35">
      <c r="C1242" s="8">
        <v>43109</v>
      </c>
      <c r="D1242" s="9">
        <v>0.47843750000000002</v>
      </c>
      <c r="E1242" s="10" t="s">
        <v>9</v>
      </c>
      <c r="F1242" s="10">
        <v>12</v>
      </c>
      <c r="G1242" s="10" t="s">
        <v>11</v>
      </c>
    </row>
    <row r="1243" spans="3:7" ht="15" thickBot="1" x14ac:dyDescent="0.35">
      <c r="C1243" s="8">
        <v>43109</v>
      </c>
      <c r="D1243" s="9">
        <v>0.47965277777777776</v>
      </c>
      <c r="E1243" s="10" t="s">
        <v>9</v>
      </c>
      <c r="F1243" s="10">
        <v>38</v>
      </c>
      <c r="G1243" s="10" t="s">
        <v>10</v>
      </c>
    </row>
    <row r="1244" spans="3:7" ht="15" thickBot="1" x14ac:dyDescent="0.35">
      <c r="C1244" s="8">
        <v>43109</v>
      </c>
      <c r="D1244" s="9">
        <v>0.48052083333333334</v>
      </c>
      <c r="E1244" s="10" t="s">
        <v>9</v>
      </c>
      <c r="F1244" s="10">
        <v>36</v>
      </c>
      <c r="G1244" s="10" t="s">
        <v>10</v>
      </c>
    </row>
    <row r="1245" spans="3:7" ht="15" thickBot="1" x14ac:dyDescent="0.35">
      <c r="C1245" s="8">
        <v>43109</v>
      </c>
      <c r="D1245" s="9">
        <v>0.48063657407407406</v>
      </c>
      <c r="E1245" s="10" t="s">
        <v>9</v>
      </c>
      <c r="F1245" s="10">
        <v>24</v>
      </c>
      <c r="G1245" s="10" t="s">
        <v>10</v>
      </c>
    </row>
    <row r="1246" spans="3:7" ht="15" thickBot="1" x14ac:dyDescent="0.35">
      <c r="C1246" s="8">
        <v>43109</v>
      </c>
      <c r="D1246" s="9">
        <v>0.48126157407407405</v>
      </c>
      <c r="E1246" s="10" t="s">
        <v>9</v>
      </c>
      <c r="F1246" s="10">
        <v>36</v>
      </c>
      <c r="G1246" s="10" t="s">
        <v>10</v>
      </c>
    </row>
    <row r="1247" spans="3:7" ht="15" thickBot="1" x14ac:dyDescent="0.35">
      <c r="C1247" s="8">
        <v>43109</v>
      </c>
      <c r="D1247" s="9">
        <v>0.48173611111111114</v>
      </c>
      <c r="E1247" s="10" t="s">
        <v>9</v>
      </c>
      <c r="F1247" s="10">
        <v>29</v>
      </c>
      <c r="G1247" s="10" t="s">
        <v>10</v>
      </c>
    </row>
    <row r="1248" spans="3:7" ht="15" thickBot="1" x14ac:dyDescent="0.35">
      <c r="C1248" s="8">
        <v>43109</v>
      </c>
      <c r="D1248" s="9">
        <v>0.48214120370370367</v>
      </c>
      <c r="E1248" s="10" t="s">
        <v>9</v>
      </c>
      <c r="F1248" s="10">
        <v>32</v>
      </c>
      <c r="G1248" s="10" t="s">
        <v>10</v>
      </c>
    </row>
    <row r="1249" spans="3:7" ht="15" thickBot="1" x14ac:dyDescent="0.35">
      <c r="C1249" s="8">
        <v>43109</v>
      </c>
      <c r="D1249" s="9">
        <v>0.48231481481481481</v>
      </c>
      <c r="E1249" s="10" t="s">
        <v>9</v>
      </c>
      <c r="F1249" s="10">
        <v>12</v>
      </c>
      <c r="G1249" s="10" t="s">
        <v>11</v>
      </c>
    </row>
    <row r="1250" spans="3:7" ht="15" thickBot="1" x14ac:dyDescent="0.35">
      <c r="C1250" s="8">
        <v>43109</v>
      </c>
      <c r="D1250" s="9">
        <v>0.48395833333333332</v>
      </c>
      <c r="E1250" s="10" t="s">
        <v>9</v>
      </c>
      <c r="F1250" s="10">
        <v>28</v>
      </c>
      <c r="G1250" s="10" t="s">
        <v>10</v>
      </c>
    </row>
    <row r="1251" spans="3:7" ht="15" thickBot="1" x14ac:dyDescent="0.35">
      <c r="C1251" s="8">
        <v>43109</v>
      </c>
      <c r="D1251" s="9">
        <v>0.48410879629629627</v>
      </c>
      <c r="E1251" s="10" t="s">
        <v>9</v>
      </c>
      <c r="F1251" s="10">
        <v>20</v>
      </c>
      <c r="G1251" s="10" t="s">
        <v>10</v>
      </c>
    </row>
    <row r="1252" spans="3:7" ht="15" thickBot="1" x14ac:dyDescent="0.35">
      <c r="C1252" s="8">
        <v>43109</v>
      </c>
      <c r="D1252" s="9">
        <v>0.48424768518518518</v>
      </c>
      <c r="E1252" s="10" t="s">
        <v>9</v>
      </c>
      <c r="F1252" s="10">
        <v>12</v>
      </c>
      <c r="G1252" s="10" t="s">
        <v>11</v>
      </c>
    </row>
    <row r="1253" spans="3:7" ht="15" thickBot="1" x14ac:dyDescent="0.35">
      <c r="C1253" s="8">
        <v>43109</v>
      </c>
      <c r="D1253" s="9">
        <v>0.48430555555555554</v>
      </c>
      <c r="E1253" s="10" t="s">
        <v>9</v>
      </c>
      <c r="F1253" s="10">
        <v>36</v>
      </c>
      <c r="G1253" s="10" t="s">
        <v>10</v>
      </c>
    </row>
    <row r="1254" spans="3:7" ht="15" thickBot="1" x14ac:dyDescent="0.35">
      <c r="C1254" s="8">
        <v>43109</v>
      </c>
      <c r="D1254" s="9">
        <v>0.48450231481481482</v>
      </c>
      <c r="E1254" s="10" t="s">
        <v>9</v>
      </c>
      <c r="F1254" s="10">
        <v>11</v>
      </c>
      <c r="G1254" s="10" t="s">
        <v>11</v>
      </c>
    </row>
    <row r="1255" spans="3:7" ht="15" thickBot="1" x14ac:dyDescent="0.35">
      <c r="C1255" s="8">
        <v>43109</v>
      </c>
      <c r="D1255" s="9">
        <v>0.48495370370370372</v>
      </c>
      <c r="E1255" s="10" t="s">
        <v>9</v>
      </c>
      <c r="F1255" s="10">
        <v>12</v>
      </c>
      <c r="G1255" s="10" t="s">
        <v>11</v>
      </c>
    </row>
    <row r="1256" spans="3:7" ht="15" thickBot="1" x14ac:dyDescent="0.35">
      <c r="C1256" s="8">
        <v>43109</v>
      </c>
      <c r="D1256" s="9">
        <v>0.48530092592592594</v>
      </c>
      <c r="E1256" s="10" t="s">
        <v>9</v>
      </c>
      <c r="F1256" s="10">
        <v>12</v>
      </c>
      <c r="G1256" s="10" t="s">
        <v>11</v>
      </c>
    </row>
    <row r="1257" spans="3:7" ht="15" thickBot="1" x14ac:dyDescent="0.35">
      <c r="C1257" s="8">
        <v>43109</v>
      </c>
      <c r="D1257" s="9">
        <v>0.48550925925925931</v>
      </c>
      <c r="E1257" s="10" t="s">
        <v>9</v>
      </c>
      <c r="F1257" s="10">
        <v>9</v>
      </c>
      <c r="G1257" s="10" t="s">
        <v>11</v>
      </c>
    </row>
    <row r="1258" spans="3:7" ht="15" thickBot="1" x14ac:dyDescent="0.35">
      <c r="C1258" s="8">
        <v>43109</v>
      </c>
      <c r="D1258" s="9">
        <v>0.48600694444444442</v>
      </c>
      <c r="E1258" s="10" t="s">
        <v>9</v>
      </c>
      <c r="F1258" s="10">
        <v>13</v>
      </c>
      <c r="G1258" s="10" t="s">
        <v>11</v>
      </c>
    </row>
    <row r="1259" spans="3:7" ht="15" thickBot="1" x14ac:dyDescent="0.35">
      <c r="C1259" s="8">
        <v>43109</v>
      </c>
      <c r="D1259" s="9">
        <v>0.48744212962962963</v>
      </c>
      <c r="E1259" s="10" t="s">
        <v>9</v>
      </c>
      <c r="F1259" s="10">
        <v>31</v>
      </c>
      <c r="G1259" s="10" t="s">
        <v>10</v>
      </c>
    </row>
    <row r="1260" spans="3:7" ht="15" thickBot="1" x14ac:dyDescent="0.35">
      <c r="C1260" s="8">
        <v>43109</v>
      </c>
      <c r="D1260" s="9">
        <v>0.48778935185185185</v>
      </c>
      <c r="E1260" s="10" t="s">
        <v>9</v>
      </c>
      <c r="F1260" s="10">
        <v>38</v>
      </c>
      <c r="G1260" s="10" t="s">
        <v>10</v>
      </c>
    </row>
    <row r="1261" spans="3:7" ht="15" thickBot="1" x14ac:dyDescent="0.35">
      <c r="C1261" s="8">
        <v>43109</v>
      </c>
      <c r="D1261" s="9">
        <v>0.48866898148148147</v>
      </c>
      <c r="E1261" s="10" t="s">
        <v>9</v>
      </c>
      <c r="F1261" s="10">
        <v>13</v>
      </c>
      <c r="G1261" s="10" t="s">
        <v>11</v>
      </c>
    </row>
    <row r="1262" spans="3:7" ht="15" thickBot="1" x14ac:dyDescent="0.35">
      <c r="C1262" s="8">
        <v>43109</v>
      </c>
      <c r="D1262" s="9">
        <v>0.48876157407407406</v>
      </c>
      <c r="E1262" s="10" t="s">
        <v>9</v>
      </c>
      <c r="F1262" s="10">
        <v>11</v>
      </c>
      <c r="G1262" s="10" t="s">
        <v>11</v>
      </c>
    </row>
    <row r="1263" spans="3:7" ht="15" thickBot="1" x14ac:dyDescent="0.35">
      <c r="C1263" s="8">
        <v>43109</v>
      </c>
      <c r="D1263" s="9">
        <v>0.49020833333333336</v>
      </c>
      <c r="E1263" s="10" t="s">
        <v>9</v>
      </c>
      <c r="F1263" s="10">
        <v>30</v>
      </c>
      <c r="G1263" s="10" t="s">
        <v>10</v>
      </c>
    </row>
    <row r="1264" spans="3:7" ht="15" thickBot="1" x14ac:dyDescent="0.35">
      <c r="C1264" s="8">
        <v>43109</v>
      </c>
      <c r="D1264" s="9">
        <v>0.49077546296296298</v>
      </c>
      <c r="E1264" s="10" t="s">
        <v>9</v>
      </c>
      <c r="F1264" s="10">
        <v>10</v>
      </c>
      <c r="G1264" s="10" t="s">
        <v>11</v>
      </c>
    </row>
    <row r="1265" spans="3:7" ht="15" thickBot="1" x14ac:dyDescent="0.35">
      <c r="C1265" s="8">
        <v>43109</v>
      </c>
      <c r="D1265" s="9">
        <v>0.49121527777777779</v>
      </c>
      <c r="E1265" s="10" t="s">
        <v>9</v>
      </c>
      <c r="F1265" s="10">
        <v>13</v>
      </c>
      <c r="G1265" s="10" t="s">
        <v>11</v>
      </c>
    </row>
    <row r="1266" spans="3:7" ht="15" thickBot="1" x14ac:dyDescent="0.35">
      <c r="C1266" s="8">
        <v>43109</v>
      </c>
      <c r="D1266" s="9">
        <v>0.49130787037037038</v>
      </c>
      <c r="E1266" s="10" t="s">
        <v>9</v>
      </c>
      <c r="F1266" s="10">
        <v>12</v>
      </c>
      <c r="G1266" s="10" t="s">
        <v>11</v>
      </c>
    </row>
    <row r="1267" spans="3:7" ht="15" thickBot="1" x14ac:dyDescent="0.35">
      <c r="C1267" s="8">
        <v>43109</v>
      </c>
      <c r="D1267" s="9">
        <v>0.49170138888888887</v>
      </c>
      <c r="E1267" s="10" t="s">
        <v>9</v>
      </c>
      <c r="F1267" s="10">
        <v>13</v>
      </c>
      <c r="G1267" s="10" t="s">
        <v>11</v>
      </c>
    </row>
    <row r="1268" spans="3:7" ht="15" thickBot="1" x14ac:dyDescent="0.35">
      <c r="C1268" s="8">
        <v>43109</v>
      </c>
      <c r="D1268" s="9">
        <v>0.49178240740740736</v>
      </c>
      <c r="E1268" s="10" t="s">
        <v>9</v>
      </c>
      <c r="F1268" s="10">
        <v>10</v>
      </c>
      <c r="G1268" s="10" t="s">
        <v>11</v>
      </c>
    </row>
    <row r="1269" spans="3:7" ht="15" thickBot="1" x14ac:dyDescent="0.35">
      <c r="C1269" s="8">
        <v>43109</v>
      </c>
      <c r="D1269" s="9">
        <v>0.49179398148148151</v>
      </c>
      <c r="E1269" s="10" t="s">
        <v>9</v>
      </c>
      <c r="F1269" s="10">
        <v>10</v>
      </c>
      <c r="G1269" s="10" t="s">
        <v>11</v>
      </c>
    </row>
    <row r="1270" spans="3:7" ht="15" thickBot="1" x14ac:dyDescent="0.35">
      <c r="C1270" s="8">
        <v>43109</v>
      </c>
      <c r="D1270" s="9">
        <v>0.49214120370370368</v>
      </c>
      <c r="E1270" s="10" t="s">
        <v>9</v>
      </c>
      <c r="F1270" s="10">
        <v>21</v>
      </c>
      <c r="G1270" s="10" t="s">
        <v>10</v>
      </c>
    </row>
    <row r="1271" spans="3:7" ht="15" thickBot="1" x14ac:dyDescent="0.35">
      <c r="C1271" s="8">
        <v>43109</v>
      </c>
      <c r="D1271" s="9">
        <v>0.49244212962962958</v>
      </c>
      <c r="E1271" s="10" t="s">
        <v>9</v>
      </c>
      <c r="F1271" s="10">
        <v>19</v>
      </c>
      <c r="G1271" s="10" t="s">
        <v>10</v>
      </c>
    </row>
    <row r="1272" spans="3:7" ht="15" thickBot="1" x14ac:dyDescent="0.35">
      <c r="C1272" s="8">
        <v>43109</v>
      </c>
      <c r="D1272" s="9">
        <v>0.49430555555555555</v>
      </c>
      <c r="E1272" s="10" t="s">
        <v>9</v>
      </c>
      <c r="F1272" s="10">
        <v>12</v>
      </c>
      <c r="G1272" s="10" t="s">
        <v>11</v>
      </c>
    </row>
    <row r="1273" spans="3:7" ht="15" thickBot="1" x14ac:dyDescent="0.35">
      <c r="C1273" s="8">
        <v>43109</v>
      </c>
      <c r="D1273" s="9">
        <v>0.49442129629629633</v>
      </c>
      <c r="E1273" s="10" t="s">
        <v>9</v>
      </c>
      <c r="F1273" s="10">
        <v>16</v>
      </c>
      <c r="G1273" s="10" t="s">
        <v>10</v>
      </c>
    </row>
    <row r="1274" spans="3:7" ht="15" thickBot="1" x14ac:dyDescent="0.35">
      <c r="C1274" s="8">
        <v>43109</v>
      </c>
      <c r="D1274" s="9">
        <v>0.49597222222222226</v>
      </c>
      <c r="E1274" s="10" t="s">
        <v>9</v>
      </c>
      <c r="F1274" s="10">
        <v>18</v>
      </c>
      <c r="G1274" s="10" t="s">
        <v>10</v>
      </c>
    </row>
    <row r="1275" spans="3:7" ht="15" thickBot="1" x14ac:dyDescent="0.35">
      <c r="C1275" s="8">
        <v>43109</v>
      </c>
      <c r="D1275" s="9">
        <v>0.49605324074074075</v>
      </c>
      <c r="E1275" s="10" t="s">
        <v>9</v>
      </c>
      <c r="F1275" s="10">
        <v>13</v>
      </c>
      <c r="G1275" s="10" t="s">
        <v>11</v>
      </c>
    </row>
    <row r="1276" spans="3:7" ht="15" thickBot="1" x14ac:dyDescent="0.35">
      <c r="C1276" s="8">
        <v>43109</v>
      </c>
      <c r="D1276" s="9">
        <v>0.49753472222222223</v>
      </c>
      <c r="E1276" s="10" t="s">
        <v>9</v>
      </c>
      <c r="F1276" s="10">
        <v>14</v>
      </c>
      <c r="G1276" s="10" t="s">
        <v>10</v>
      </c>
    </row>
    <row r="1277" spans="3:7" ht="15" thickBot="1" x14ac:dyDescent="0.35">
      <c r="C1277" s="8">
        <v>43109</v>
      </c>
      <c r="D1277" s="9">
        <v>0.49762731481481487</v>
      </c>
      <c r="E1277" s="10" t="s">
        <v>9</v>
      </c>
      <c r="F1277" s="10">
        <v>22</v>
      </c>
      <c r="G1277" s="10" t="s">
        <v>10</v>
      </c>
    </row>
    <row r="1278" spans="3:7" ht="15" thickBot="1" x14ac:dyDescent="0.35">
      <c r="C1278" s="8">
        <v>43109</v>
      </c>
      <c r="D1278" s="9">
        <v>0.49797453703703703</v>
      </c>
      <c r="E1278" s="10" t="s">
        <v>9</v>
      </c>
      <c r="F1278" s="10">
        <v>19</v>
      </c>
      <c r="G1278" s="10" t="s">
        <v>10</v>
      </c>
    </row>
    <row r="1279" spans="3:7" ht="15" thickBot="1" x14ac:dyDescent="0.35">
      <c r="C1279" s="8">
        <v>43109</v>
      </c>
      <c r="D1279" s="9">
        <v>0.49828703703703708</v>
      </c>
      <c r="E1279" s="10" t="s">
        <v>9</v>
      </c>
      <c r="F1279" s="10">
        <v>13</v>
      </c>
      <c r="G1279" s="10" t="s">
        <v>11</v>
      </c>
    </row>
    <row r="1280" spans="3:7" ht="15" thickBot="1" x14ac:dyDescent="0.35">
      <c r="C1280" s="8">
        <v>43109</v>
      </c>
      <c r="D1280" s="9">
        <v>0.49974537037037042</v>
      </c>
      <c r="E1280" s="10" t="s">
        <v>9</v>
      </c>
      <c r="F1280" s="10">
        <v>19</v>
      </c>
      <c r="G1280" s="10" t="s">
        <v>10</v>
      </c>
    </row>
    <row r="1281" spans="3:7" ht="15" thickBot="1" x14ac:dyDescent="0.35">
      <c r="C1281" s="8">
        <v>43109</v>
      </c>
      <c r="D1281" s="9">
        <v>0.50008101851851849</v>
      </c>
      <c r="E1281" s="10" t="s">
        <v>9</v>
      </c>
      <c r="F1281" s="10">
        <v>10</v>
      </c>
      <c r="G1281" s="10" t="s">
        <v>11</v>
      </c>
    </row>
    <row r="1282" spans="3:7" ht="15" thickBot="1" x14ac:dyDescent="0.35">
      <c r="C1282" s="8">
        <v>43109</v>
      </c>
      <c r="D1282" s="9">
        <v>0.50037037037037035</v>
      </c>
      <c r="E1282" s="10" t="s">
        <v>9</v>
      </c>
      <c r="F1282" s="10">
        <v>27</v>
      </c>
      <c r="G1282" s="10" t="s">
        <v>10</v>
      </c>
    </row>
    <row r="1283" spans="3:7" ht="15" thickBot="1" x14ac:dyDescent="0.35">
      <c r="C1283" s="8">
        <v>43109</v>
      </c>
      <c r="D1283" s="9">
        <v>0.50064814814814818</v>
      </c>
      <c r="E1283" s="10" t="s">
        <v>9</v>
      </c>
      <c r="F1283" s="10">
        <v>28</v>
      </c>
      <c r="G1283" s="10" t="s">
        <v>10</v>
      </c>
    </row>
    <row r="1284" spans="3:7" ht="15" thickBot="1" x14ac:dyDescent="0.35">
      <c r="C1284" s="8">
        <v>43109</v>
      </c>
      <c r="D1284" s="9">
        <v>0.50187499999999996</v>
      </c>
      <c r="E1284" s="10" t="s">
        <v>9</v>
      </c>
      <c r="F1284" s="10">
        <v>10</v>
      </c>
      <c r="G1284" s="10" t="s">
        <v>11</v>
      </c>
    </row>
    <row r="1285" spans="3:7" ht="15" thickBot="1" x14ac:dyDescent="0.35">
      <c r="C1285" s="8">
        <v>43109</v>
      </c>
      <c r="D1285" s="9">
        <v>0.50218750000000001</v>
      </c>
      <c r="E1285" s="10" t="s">
        <v>9</v>
      </c>
      <c r="F1285" s="10">
        <v>11</v>
      </c>
      <c r="G1285" s="10" t="s">
        <v>11</v>
      </c>
    </row>
    <row r="1286" spans="3:7" ht="15" thickBot="1" x14ac:dyDescent="0.35">
      <c r="C1286" s="8">
        <v>43109</v>
      </c>
      <c r="D1286" s="9">
        <v>0.50236111111111115</v>
      </c>
      <c r="E1286" s="10" t="s">
        <v>9</v>
      </c>
      <c r="F1286" s="10">
        <v>16</v>
      </c>
      <c r="G1286" s="10" t="s">
        <v>10</v>
      </c>
    </row>
    <row r="1287" spans="3:7" ht="15" thickBot="1" x14ac:dyDescent="0.35">
      <c r="C1287" s="8">
        <v>43109</v>
      </c>
      <c r="D1287" s="9">
        <v>0.50373842592592599</v>
      </c>
      <c r="E1287" s="10" t="s">
        <v>9</v>
      </c>
      <c r="F1287" s="10">
        <v>36</v>
      </c>
      <c r="G1287" s="10" t="s">
        <v>10</v>
      </c>
    </row>
    <row r="1288" spans="3:7" ht="15" thickBot="1" x14ac:dyDescent="0.35">
      <c r="C1288" s="8">
        <v>43109</v>
      </c>
      <c r="D1288" s="9">
        <v>0.50535879629629632</v>
      </c>
      <c r="E1288" s="10" t="s">
        <v>9</v>
      </c>
      <c r="F1288" s="10">
        <v>29</v>
      </c>
      <c r="G1288" s="10" t="s">
        <v>10</v>
      </c>
    </row>
    <row r="1289" spans="3:7" ht="15" thickBot="1" x14ac:dyDescent="0.35">
      <c r="C1289" s="8">
        <v>43109</v>
      </c>
      <c r="D1289" s="9">
        <v>0.50634259259259262</v>
      </c>
      <c r="E1289" s="10" t="s">
        <v>9</v>
      </c>
      <c r="F1289" s="10">
        <v>13</v>
      </c>
      <c r="G1289" s="10" t="s">
        <v>11</v>
      </c>
    </row>
    <row r="1290" spans="3:7" ht="15" thickBot="1" x14ac:dyDescent="0.35">
      <c r="C1290" s="8">
        <v>43109</v>
      </c>
      <c r="D1290" s="9">
        <v>0.50638888888888889</v>
      </c>
      <c r="E1290" s="10" t="s">
        <v>9</v>
      </c>
      <c r="F1290" s="10">
        <v>12</v>
      </c>
      <c r="G1290" s="10" t="s">
        <v>11</v>
      </c>
    </row>
    <row r="1291" spans="3:7" ht="15" thickBot="1" x14ac:dyDescent="0.35">
      <c r="C1291" s="8">
        <v>43109</v>
      </c>
      <c r="D1291" s="9">
        <v>0.50646990740740738</v>
      </c>
      <c r="E1291" s="10" t="s">
        <v>9</v>
      </c>
      <c r="F1291" s="10">
        <v>28</v>
      </c>
      <c r="G1291" s="10" t="s">
        <v>10</v>
      </c>
    </row>
    <row r="1292" spans="3:7" ht="15" thickBot="1" x14ac:dyDescent="0.35">
      <c r="C1292" s="8">
        <v>43109</v>
      </c>
      <c r="D1292" s="9">
        <v>0.50760416666666663</v>
      </c>
      <c r="E1292" s="10" t="s">
        <v>9</v>
      </c>
      <c r="F1292" s="10">
        <v>12</v>
      </c>
      <c r="G1292" s="10" t="s">
        <v>11</v>
      </c>
    </row>
    <row r="1293" spans="3:7" ht="15" thickBot="1" x14ac:dyDescent="0.35">
      <c r="C1293" s="8">
        <v>43109</v>
      </c>
      <c r="D1293" s="9">
        <v>0.50780092592592596</v>
      </c>
      <c r="E1293" s="10" t="s">
        <v>9</v>
      </c>
      <c r="F1293" s="10">
        <v>17</v>
      </c>
      <c r="G1293" s="10" t="s">
        <v>10</v>
      </c>
    </row>
    <row r="1294" spans="3:7" ht="15" thickBot="1" x14ac:dyDescent="0.35">
      <c r="C1294" s="8">
        <v>43109</v>
      </c>
      <c r="D1294" s="9">
        <v>0.50788194444444446</v>
      </c>
      <c r="E1294" s="10" t="s">
        <v>9</v>
      </c>
      <c r="F1294" s="10">
        <v>23</v>
      </c>
      <c r="G1294" s="10" t="s">
        <v>10</v>
      </c>
    </row>
    <row r="1295" spans="3:7" ht="15" thickBot="1" x14ac:dyDescent="0.35">
      <c r="C1295" s="8">
        <v>43109</v>
      </c>
      <c r="D1295" s="9">
        <v>0.50876157407407407</v>
      </c>
      <c r="E1295" s="10" t="s">
        <v>9</v>
      </c>
      <c r="F1295" s="10">
        <v>26</v>
      </c>
      <c r="G1295" s="10" t="s">
        <v>10</v>
      </c>
    </row>
    <row r="1296" spans="3:7" ht="15" thickBot="1" x14ac:dyDescent="0.35">
      <c r="C1296" s="8">
        <v>43109</v>
      </c>
      <c r="D1296" s="9">
        <v>0.50895833333333329</v>
      </c>
      <c r="E1296" s="10" t="s">
        <v>9</v>
      </c>
      <c r="F1296" s="10">
        <v>25</v>
      </c>
      <c r="G1296" s="10" t="s">
        <v>10</v>
      </c>
    </row>
    <row r="1297" spans="3:7" ht="15" thickBot="1" x14ac:dyDescent="0.35">
      <c r="C1297" s="8">
        <v>43109</v>
      </c>
      <c r="D1297" s="9">
        <v>0.5117708333333334</v>
      </c>
      <c r="E1297" s="10" t="s">
        <v>9</v>
      </c>
      <c r="F1297" s="10">
        <v>26</v>
      </c>
      <c r="G1297" s="10" t="s">
        <v>10</v>
      </c>
    </row>
    <row r="1298" spans="3:7" ht="15" thickBot="1" x14ac:dyDescent="0.35">
      <c r="C1298" s="8">
        <v>43109</v>
      </c>
      <c r="D1298" s="9">
        <v>0.51270833333333332</v>
      </c>
      <c r="E1298" s="10" t="s">
        <v>9</v>
      </c>
      <c r="F1298" s="10">
        <v>30</v>
      </c>
      <c r="G1298" s="10" t="s">
        <v>10</v>
      </c>
    </row>
    <row r="1299" spans="3:7" ht="15" thickBot="1" x14ac:dyDescent="0.35">
      <c r="C1299" s="8">
        <v>43109</v>
      </c>
      <c r="D1299" s="9">
        <v>0.51565972222222223</v>
      </c>
      <c r="E1299" s="10" t="s">
        <v>9</v>
      </c>
      <c r="F1299" s="10">
        <v>36</v>
      </c>
      <c r="G1299" s="10" t="s">
        <v>10</v>
      </c>
    </row>
    <row r="1300" spans="3:7" ht="15" thickBot="1" x14ac:dyDescent="0.35">
      <c r="C1300" s="8">
        <v>43109</v>
      </c>
      <c r="D1300" s="9">
        <v>0.51627314814814818</v>
      </c>
      <c r="E1300" s="10" t="s">
        <v>9</v>
      </c>
      <c r="F1300" s="10">
        <v>12</v>
      </c>
      <c r="G1300" s="10" t="s">
        <v>10</v>
      </c>
    </row>
    <row r="1301" spans="3:7" ht="15" thickBot="1" x14ac:dyDescent="0.35">
      <c r="C1301" s="8">
        <v>43109</v>
      </c>
      <c r="D1301" s="9">
        <v>0.51641203703703698</v>
      </c>
      <c r="E1301" s="10" t="s">
        <v>9</v>
      </c>
      <c r="F1301" s="10">
        <v>10</v>
      </c>
      <c r="G1301" s="10" t="s">
        <v>11</v>
      </c>
    </row>
    <row r="1302" spans="3:7" ht="15" thickBot="1" x14ac:dyDescent="0.35">
      <c r="C1302" s="8">
        <v>43109</v>
      </c>
      <c r="D1302" s="9">
        <v>0.52089120370370368</v>
      </c>
      <c r="E1302" s="10" t="s">
        <v>9</v>
      </c>
      <c r="F1302" s="10">
        <v>29</v>
      </c>
      <c r="G1302" s="10" t="s">
        <v>10</v>
      </c>
    </row>
    <row r="1303" spans="3:7" ht="15" thickBot="1" x14ac:dyDescent="0.35">
      <c r="C1303" s="8">
        <v>43109</v>
      </c>
      <c r="D1303" s="9">
        <v>0.52107638888888885</v>
      </c>
      <c r="E1303" s="10" t="s">
        <v>9</v>
      </c>
      <c r="F1303" s="10">
        <v>26</v>
      </c>
      <c r="G1303" s="10" t="s">
        <v>10</v>
      </c>
    </row>
    <row r="1304" spans="3:7" ht="15" thickBot="1" x14ac:dyDescent="0.35">
      <c r="C1304" s="8">
        <v>43109</v>
      </c>
      <c r="D1304" s="9">
        <v>0.52186342592592594</v>
      </c>
      <c r="E1304" s="10" t="s">
        <v>9</v>
      </c>
      <c r="F1304" s="10">
        <v>17</v>
      </c>
      <c r="G1304" s="10" t="s">
        <v>10</v>
      </c>
    </row>
    <row r="1305" spans="3:7" ht="15" thickBot="1" x14ac:dyDescent="0.35">
      <c r="C1305" s="8">
        <v>43109</v>
      </c>
      <c r="D1305" s="9">
        <v>0.5220717592592593</v>
      </c>
      <c r="E1305" s="10" t="s">
        <v>9</v>
      </c>
      <c r="F1305" s="10">
        <v>14</v>
      </c>
      <c r="G1305" s="10" t="s">
        <v>11</v>
      </c>
    </row>
    <row r="1306" spans="3:7" ht="15" thickBot="1" x14ac:dyDescent="0.35">
      <c r="C1306" s="8">
        <v>43109</v>
      </c>
      <c r="D1306" s="9">
        <v>0.52282407407407405</v>
      </c>
      <c r="E1306" s="10" t="s">
        <v>9</v>
      </c>
      <c r="F1306" s="10">
        <v>10</v>
      </c>
      <c r="G1306" s="10" t="s">
        <v>11</v>
      </c>
    </row>
    <row r="1307" spans="3:7" ht="15" thickBot="1" x14ac:dyDescent="0.35">
      <c r="C1307" s="8">
        <v>43109</v>
      </c>
      <c r="D1307" s="9">
        <v>0.52368055555555559</v>
      </c>
      <c r="E1307" s="10" t="s">
        <v>9</v>
      </c>
      <c r="F1307" s="10">
        <v>12</v>
      </c>
      <c r="G1307" s="10" t="s">
        <v>11</v>
      </c>
    </row>
    <row r="1308" spans="3:7" ht="15" thickBot="1" x14ac:dyDescent="0.35">
      <c r="C1308" s="8">
        <v>43109</v>
      </c>
      <c r="D1308" s="9">
        <v>0.52449074074074076</v>
      </c>
      <c r="E1308" s="10" t="s">
        <v>9</v>
      </c>
      <c r="F1308" s="10">
        <v>28</v>
      </c>
      <c r="G1308" s="10" t="s">
        <v>10</v>
      </c>
    </row>
    <row r="1309" spans="3:7" ht="15" thickBot="1" x14ac:dyDescent="0.35">
      <c r="C1309" s="8">
        <v>43109</v>
      </c>
      <c r="D1309" s="9">
        <v>0.52516203703703701</v>
      </c>
      <c r="E1309" s="10" t="s">
        <v>9</v>
      </c>
      <c r="F1309" s="10">
        <v>13</v>
      </c>
      <c r="G1309" s="10" t="s">
        <v>10</v>
      </c>
    </row>
    <row r="1310" spans="3:7" ht="15" thickBot="1" x14ac:dyDescent="0.35">
      <c r="C1310" s="8">
        <v>43109</v>
      </c>
      <c r="D1310" s="9">
        <v>0.52537037037037038</v>
      </c>
      <c r="E1310" s="10" t="s">
        <v>9</v>
      </c>
      <c r="F1310" s="10">
        <v>10</v>
      </c>
      <c r="G1310" s="10" t="s">
        <v>11</v>
      </c>
    </row>
    <row r="1311" spans="3:7" ht="15" thickBot="1" x14ac:dyDescent="0.35">
      <c r="C1311" s="8">
        <v>43109</v>
      </c>
      <c r="D1311" s="9">
        <v>0.52581018518518519</v>
      </c>
      <c r="E1311" s="10" t="s">
        <v>9</v>
      </c>
      <c r="F1311" s="10">
        <v>12</v>
      </c>
      <c r="G1311" s="10" t="s">
        <v>10</v>
      </c>
    </row>
    <row r="1312" spans="3:7" ht="15" thickBot="1" x14ac:dyDescent="0.35">
      <c r="C1312" s="8">
        <v>43109</v>
      </c>
      <c r="D1312" s="9">
        <v>0.52592592592592591</v>
      </c>
      <c r="E1312" s="10" t="s">
        <v>9</v>
      </c>
      <c r="F1312" s="10">
        <v>23</v>
      </c>
      <c r="G1312" s="10" t="s">
        <v>10</v>
      </c>
    </row>
    <row r="1313" spans="3:7" ht="15" thickBot="1" x14ac:dyDescent="0.35">
      <c r="C1313" s="8">
        <v>43109</v>
      </c>
      <c r="D1313" s="9">
        <v>0.5276967592592593</v>
      </c>
      <c r="E1313" s="10" t="s">
        <v>9</v>
      </c>
      <c r="F1313" s="10">
        <v>10</v>
      </c>
      <c r="G1313" s="10" t="s">
        <v>11</v>
      </c>
    </row>
    <row r="1314" spans="3:7" ht="15" thickBot="1" x14ac:dyDescent="0.35">
      <c r="C1314" s="8">
        <v>43109</v>
      </c>
      <c r="D1314" s="9">
        <v>0.52773148148148141</v>
      </c>
      <c r="E1314" s="10" t="s">
        <v>9</v>
      </c>
      <c r="F1314" s="10">
        <v>10</v>
      </c>
      <c r="G1314" s="10" t="s">
        <v>11</v>
      </c>
    </row>
    <row r="1315" spans="3:7" ht="15" thickBot="1" x14ac:dyDescent="0.35">
      <c r="C1315" s="8">
        <v>43109</v>
      </c>
      <c r="D1315" s="9">
        <v>0.52813657407407411</v>
      </c>
      <c r="E1315" s="10" t="s">
        <v>9</v>
      </c>
      <c r="F1315" s="10">
        <v>24</v>
      </c>
      <c r="G1315" s="10" t="s">
        <v>10</v>
      </c>
    </row>
    <row r="1316" spans="3:7" ht="15" thickBot="1" x14ac:dyDescent="0.35">
      <c r="C1316" s="8">
        <v>43109</v>
      </c>
      <c r="D1316" s="9">
        <v>0.52892361111111108</v>
      </c>
      <c r="E1316" s="10" t="s">
        <v>9</v>
      </c>
      <c r="F1316" s="10">
        <v>12</v>
      </c>
      <c r="G1316" s="10" t="s">
        <v>11</v>
      </c>
    </row>
    <row r="1317" spans="3:7" ht="15" thickBot="1" x14ac:dyDescent="0.35">
      <c r="C1317" s="8">
        <v>43109</v>
      </c>
      <c r="D1317" s="9">
        <v>0.53228009259259257</v>
      </c>
      <c r="E1317" s="10" t="s">
        <v>9</v>
      </c>
      <c r="F1317" s="10">
        <v>12</v>
      </c>
      <c r="G1317" s="10" t="s">
        <v>11</v>
      </c>
    </row>
    <row r="1318" spans="3:7" ht="15" thickBot="1" x14ac:dyDescent="0.35">
      <c r="C1318" s="8">
        <v>43109</v>
      </c>
      <c r="D1318" s="9">
        <v>0.53384259259259259</v>
      </c>
      <c r="E1318" s="10" t="s">
        <v>9</v>
      </c>
      <c r="F1318" s="10">
        <v>11</v>
      </c>
      <c r="G1318" s="10" t="s">
        <v>10</v>
      </c>
    </row>
    <row r="1319" spans="3:7" ht="15" thickBot="1" x14ac:dyDescent="0.35">
      <c r="C1319" s="8">
        <v>43109</v>
      </c>
      <c r="D1319" s="9">
        <v>0.53399305555555554</v>
      </c>
      <c r="E1319" s="10" t="s">
        <v>9</v>
      </c>
      <c r="F1319" s="10">
        <v>15</v>
      </c>
      <c r="G1319" s="10" t="s">
        <v>10</v>
      </c>
    </row>
    <row r="1320" spans="3:7" ht="15" thickBot="1" x14ac:dyDescent="0.35">
      <c r="C1320" s="8">
        <v>43109</v>
      </c>
      <c r="D1320" s="9">
        <v>0.53543981481481484</v>
      </c>
      <c r="E1320" s="10" t="s">
        <v>9</v>
      </c>
      <c r="F1320" s="10">
        <v>11</v>
      </c>
      <c r="G1320" s="10" t="s">
        <v>11</v>
      </c>
    </row>
    <row r="1321" spans="3:7" ht="15" thickBot="1" x14ac:dyDescent="0.35">
      <c r="C1321" s="8">
        <v>43109</v>
      </c>
      <c r="D1321" s="9">
        <v>0.53583333333333327</v>
      </c>
      <c r="E1321" s="10" t="s">
        <v>9</v>
      </c>
      <c r="F1321" s="10">
        <v>23</v>
      </c>
      <c r="G1321" s="10" t="s">
        <v>10</v>
      </c>
    </row>
    <row r="1322" spans="3:7" ht="15" thickBot="1" x14ac:dyDescent="0.35">
      <c r="C1322" s="8">
        <v>43109</v>
      </c>
      <c r="D1322" s="9">
        <v>0.53649305555555549</v>
      </c>
      <c r="E1322" s="10" t="s">
        <v>9</v>
      </c>
      <c r="F1322" s="10">
        <v>35</v>
      </c>
      <c r="G1322" s="10" t="s">
        <v>10</v>
      </c>
    </row>
    <row r="1323" spans="3:7" ht="15" thickBot="1" x14ac:dyDescent="0.35">
      <c r="C1323" s="8">
        <v>43109</v>
      </c>
      <c r="D1323" s="9">
        <v>0.53689814814814818</v>
      </c>
      <c r="E1323" s="10" t="s">
        <v>9</v>
      </c>
      <c r="F1323" s="10">
        <v>16</v>
      </c>
      <c r="G1323" s="10" t="s">
        <v>11</v>
      </c>
    </row>
    <row r="1324" spans="3:7" ht="15" thickBot="1" x14ac:dyDescent="0.35">
      <c r="C1324" s="8">
        <v>43109</v>
      </c>
      <c r="D1324" s="9">
        <v>0.53905092592592596</v>
      </c>
      <c r="E1324" s="10" t="s">
        <v>9</v>
      </c>
      <c r="F1324" s="10">
        <v>12</v>
      </c>
      <c r="G1324" s="10" t="s">
        <v>11</v>
      </c>
    </row>
    <row r="1325" spans="3:7" ht="15" thickBot="1" x14ac:dyDescent="0.35">
      <c r="C1325" s="8">
        <v>43109</v>
      </c>
      <c r="D1325" s="9">
        <v>0.53969907407407403</v>
      </c>
      <c r="E1325" s="10" t="s">
        <v>9</v>
      </c>
      <c r="F1325" s="10">
        <v>9</v>
      </c>
      <c r="G1325" s="10" t="s">
        <v>10</v>
      </c>
    </row>
    <row r="1326" spans="3:7" ht="15" thickBot="1" x14ac:dyDescent="0.35">
      <c r="C1326" s="8">
        <v>43109</v>
      </c>
      <c r="D1326" s="9">
        <v>0.53980324074074071</v>
      </c>
      <c r="E1326" s="10" t="s">
        <v>9</v>
      </c>
      <c r="F1326" s="10">
        <v>11</v>
      </c>
      <c r="G1326" s="10" t="s">
        <v>11</v>
      </c>
    </row>
    <row r="1327" spans="3:7" ht="15" thickBot="1" x14ac:dyDescent="0.35">
      <c r="C1327" s="8">
        <v>43109</v>
      </c>
      <c r="D1327" s="9">
        <v>0.53986111111111112</v>
      </c>
      <c r="E1327" s="10" t="s">
        <v>9</v>
      </c>
      <c r="F1327" s="10">
        <v>11</v>
      </c>
      <c r="G1327" s="10" t="s">
        <v>11</v>
      </c>
    </row>
    <row r="1328" spans="3:7" ht="15" thickBot="1" x14ac:dyDescent="0.35">
      <c r="C1328" s="8">
        <v>43109</v>
      </c>
      <c r="D1328" s="9">
        <v>0.54108796296296291</v>
      </c>
      <c r="E1328" s="10" t="s">
        <v>9</v>
      </c>
      <c r="F1328" s="10">
        <v>10</v>
      </c>
      <c r="G1328" s="10" t="s">
        <v>11</v>
      </c>
    </row>
    <row r="1329" spans="3:7" ht="15" thickBot="1" x14ac:dyDescent="0.35">
      <c r="C1329" s="8">
        <v>43109</v>
      </c>
      <c r="D1329" s="9">
        <v>0.54152777777777772</v>
      </c>
      <c r="E1329" s="10" t="s">
        <v>9</v>
      </c>
      <c r="F1329" s="10">
        <v>10</v>
      </c>
      <c r="G1329" s="10" t="s">
        <v>11</v>
      </c>
    </row>
    <row r="1330" spans="3:7" ht="15" thickBot="1" x14ac:dyDescent="0.35">
      <c r="C1330" s="8">
        <v>43109</v>
      </c>
      <c r="D1330" s="9">
        <v>0.54225694444444439</v>
      </c>
      <c r="E1330" s="10" t="s">
        <v>9</v>
      </c>
      <c r="F1330" s="10">
        <v>11</v>
      </c>
      <c r="G1330" s="10" t="s">
        <v>11</v>
      </c>
    </row>
    <row r="1331" spans="3:7" ht="15" thickBot="1" x14ac:dyDescent="0.35">
      <c r="C1331" s="8">
        <v>43109</v>
      </c>
      <c r="D1331" s="9">
        <v>0.54230324074074077</v>
      </c>
      <c r="E1331" s="10" t="s">
        <v>9</v>
      </c>
      <c r="F1331" s="10">
        <v>10</v>
      </c>
      <c r="G1331" s="10" t="s">
        <v>11</v>
      </c>
    </row>
    <row r="1332" spans="3:7" ht="15" thickBot="1" x14ac:dyDescent="0.35">
      <c r="C1332" s="8">
        <v>43109</v>
      </c>
      <c r="D1332" s="9">
        <v>0.54230324074074077</v>
      </c>
      <c r="E1332" s="10" t="s">
        <v>9</v>
      </c>
      <c r="F1332" s="10">
        <v>10</v>
      </c>
      <c r="G1332" s="10" t="s">
        <v>11</v>
      </c>
    </row>
    <row r="1333" spans="3:7" ht="15" thickBot="1" x14ac:dyDescent="0.35">
      <c r="C1333" s="8">
        <v>43109</v>
      </c>
      <c r="D1333" s="9">
        <v>0.54232638888888884</v>
      </c>
      <c r="E1333" s="10" t="s">
        <v>9</v>
      </c>
      <c r="F1333" s="10">
        <v>9</v>
      </c>
      <c r="G1333" s="10" t="s">
        <v>11</v>
      </c>
    </row>
    <row r="1334" spans="3:7" ht="15" thickBot="1" x14ac:dyDescent="0.35">
      <c r="C1334" s="8">
        <v>43109</v>
      </c>
      <c r="D1334" s="9">
        <v>0.54243055555555553</v>
      </c>
      <c r="E1334" s="10" t="s">
        <v>9</v>
      </c>
      <c r="F1334" s="10">
        <v>21</v>
      </c>
      <c r="G1334" s="10" t="s">
        <v>10</v>
      </c>
    </row>
    <row r="1335" spans="3:7" ht="15" thickBot="1" x14ac:dyDescent="0.35">
      <c r="C1335" s="8">
        <v>43109</v>
      </c>
      <c r="D1335" s="9">
        <v>0.54245370370370372</v>
      </c>
      <c r="E1335" s="10" t="s">
        <v>9</v>
      </c>
      <c r="F1335" s="10">
        <v>15</v>
      </c>
      <c r="G1335" s="10" t="s">
        <v>10</v>
      </c>
    </row>
    <row r="1336" spans="3:7" ht="15" thickBot="1" x14ac:dyDescent="0.35">
      <c r="C1336" s="8">
        <v>43109</v>
      </c>
      <c r="D1336" s="9">
        <v>0.54341435185185183</v>
      </c>
      <c r="E1336" s="10" t="s">
        <v>9</v>
      </c>
      <c r="F1336" s="10">
        <v>10</v>
      </c>
      <c r="G1336" s="10" t="s">
        <v>11</v>
      </c>
    </row>
    <row r="1337" spans="3:7" ht="15" thickBot="1" x14ac:dyDescent="0.35">
      <c r="C1337" s="8">
        <v>43109</v>
      </c>
      <c r="D1337" s="9">
        <v>0.54778935185185185</v>
      </c>
      <c r="E1337" s="10" t="s">
        <v>9</v>
      </c>
      <c r="F1337" s="10">
        <v>11</v>
      </c>
      <c r="G1337" s="10" t="s">
        <v>11</v>
      </c>
    </row>
    <row r="1338" spans="3:7" ht="15" thickBot="1" x14ac:dyDescent="0.35">
      <c r="C1338" s="8">
        <v>43109</v>
      </c>
      <c r="D1338" s="9">
        <v>0.5504282407407407</v>
      </c>
      <c r="E1338" s="10" t="s">
        <v>9</v>
      </c>
      <c r="F1338" s="10">
        <v>37</v>
      </c>
      <c r="G1338" s="10" t="s">
        <v>10</v>
      </c>
    </row>
    <row r="1339" spans="3:7" ht="15" thickBot="1" x14ac:dyDescent="0.35">
      <c r="C1339" s="8">
        <v>43109</v>
      </c>
      <c r="D1339" s="9">
        <v>0.55140046296296297</v>
      </c>
      <c r="E1339" s="10" t="s">
        <v>9</v>
      </c>
      <c r="F1339" s="10">
        <v>10</v>
      </c>
      <c r="G1339" s="10" t="s">
        <v>11</v>
      </c>
    </row>
    <row r="1340" spans="3:7" ht="15" thickBot="1" x14ac:dyDescent="0.35">
      <c r="C1340" s="8">
        <v>43109</v>
      </c>
      <c r="D1340" s="9">
        <v>0.55214120370370368</v>
      </c>
      <c r="E1340" s="10" t="s">
        <v>9</v>
      </c>
      <c r="F1340" s="10">
        <v>11</v>
      </c>
      <c r="G1340" s="10" t="s">
        <v>11</v>
      </c>
    </row>
    <row r="1341" spans="3:7" ht="15" thickBot="1" x14ac:dyDescent="0.35">
      <c r="C1341" s="8">
        <v>43109</v>
      </c>
      <c r="D1341" s="9">
        <v>0.55303240740740744</v>
      </c>
      <c r="E1341" s="10" t="s">
        <v>9</v>
      </c>
      <c r="F1341" s="10">
        <v>14</v>
      </c>
      <c r="G1341" s="10" t="s">
        <v>11</v>
      </c>
    </row>
    <row r="1342" spans="3:7" ht="15" thickBot="1" x14ac:dyDescent="0.35">
      <c r="C1342" s="8">
        <v>43109</v>
      </c>
      <c r="D1342" s="9">
        <v>0.55409722222222224</v>
      </c>
      <c r="E1342" s="10" t="s">
        <v>9</v>
      </c>
      <c r="F1342" s="10">
        <v>30</v>
      </c>
      <c r="G1342" s="10" t="s">
        <v>10</v>
      </c>
    </row>
    <row r="1343" spans="3:7" ht="15" thickBot="1" x14ac:dyDescent="0.35">
      <c r="C1343" s="8">
        <v>43109</v>
      </c>
      <c r="D1343" s="9">
        <v>0.55557870370370377</v>
      </c>
      <c r="E1343" s="10" t="s">
        <v>9</v>
      </c>
      <c r="F1343" s="10">
        <v>10</v>
      </c>
      <c r="G1343" s="10" t="s">
        <v>11</v>
      </c>
    </row>
    <row r="1344" spans="3:7" ht="15" thickBot="1" x14ac:dyDescent="0.35">
      <c r="C1344" s="8">
        <v>43109</v>
      </c>
      <c r="D1344" s="9">
        <v>0.55726851851851855</v>
      </c>
      <c r="E1344" s="10" t="s">
        <v>9</v>
      </c>
      <c r="F1344" s="10">
        <v>35</v>
      </c>
      <c r="G1344" s="10" t="s">
        <v>10</v>
      </c>
    </row>
    <row r="1345" spans="3:7" ht="15" thickBot="1" x14ac:dyDescent="0.35">
      <c r="C1345" s="8">
        <v>43109</v>
      </c>
      <c r="D1345" s="9">
        <v>0.55734953703703705</v>
      </c>
      <c r="E1345" s="10" t="s">
        <v>9</v>
      </c>
      <c r="F1345" s="10">
        <v>16</v>
      </c>
      <c r="G1345" s="10" t="s">
        <v>11</v>
      </c>
    </row>
    <row r="1346" spans="3:7" ht="15" thickBot="1" x14ac:dyDescent="0.35">
      <c r="C1346" s="8">
        <v>43109</v>
      </c>
      <c r="D1346" s="9">
        <v>0.55762731481481487</v>
      </c>
      <c r="E1346" s="10" t="s">
        <v>9</v>
      </c>
      <c r="F1346" s="10">
        <v>12</v>
      </c>
      <c r="G1346" s="10" t="s">
        <v>11</v>
      </c>
    </row>
    <row r="1347" spans="3:7" ht="15" thickBot="1" x14ac:dyDescent="0.35">
      <c r="C1347" s="8">
        <v>43109</v>
      </c>
      <c r="D1347" s="9">
        <v>0.55765046296296295</v>
      </c>
      <c r="E1347" s="10" t="s">
        <v>9</v>
      </c>
      <c r="F1347" s="10">
        <v>10</v>
      </c>
      <c r="G1347" s="10" t="s">
        <v>11</v>
      </c>
    </row>
    <row r="1348" spans="3:7" ht="15" thickBot="1" x14ac:dyDescent="0.35">
      <c r="C1348" s="8">
        <v>43109</v>
      </c>
      <c r="D1348" s="9">
        <v>0.55785879629629631</v>
      </c>
      <c r="E1348" s="10" t="s">
        <v>9</v>
      </c>
      <c r="F1348" s="10">
        <v>11</v>
      </c>
      <c r="G1348" s="10" t="s">
        <v>11</v>
      </c>
    </row>
    <row r="1349" spans="3:7" ht="15" thickBot="1" x14ac:dyDescent="0.35">
      <c r="C1349" s="8">
        <v>43109</v>
      </c>
      <c r="D1349" s="9">
        <v>0.55979166666666669</v>
      </c>
      <c r="E1349" s="10" t="s">
        <v>9</v>
      </c>
      <c r="F1349" s="10">
        <v>28</v>
      </c>
      <c r="G1349" s="10" t="s">
        <v>10</v>
      </c>
    </row>
    <row r="1350" spans="3:7" ht="15" thickBot="1" x14ac:dyDescent="0.35">
      <c r="C1350" s="8">
        <v>43109</v>
      </c>
      <c r="D1350" s="9">
        <v>0.56038194444444445</v>
      </c>
      <c r="E1350" s="10" t="s">
        <v>9</v>
      </c>
      <c r="F1350" s="10">
        <v>23</v>
      </c>
      <c r="G1350" s="10" t="s">
        <v>10</v>
      </c>
    </row>
    <row r="1351" spans="3:7" ht="15" thickBot="1" x14ac:dyDescent="0.35">
      <c r="C1351" s="8">
        <v>43109</v>
      </c>
      <c r="D1351" s="9">
        <v>0.56383101851851858</v>
      </c>
      <c r="E1351" s="10" t="s">
        <v>9</v>
      </c>
      <c r="F1351" s="10">
        <v>23</v>
      </c>
      <c r="G1351" s="10" t="s">
        <v>10</v>
      </c>
    </row>
    <row r="1352" spans="3:7" ht="15" thickBot="1" x14ac:dyDescent="0.35">
      <c r="C1352" s="8">
        <v>43109</v>
      </c>
      <c r="D1352" s="9">
        <v>0.5647685185185185</v>
      </c>
      <c r="E1352" s="10" t="s">
        <v>9</v>
      </c>
      <c r="F1352" s="10">
        <v>10</v>
      </c>
      <c r="G1352" s="10" t="s">
        <v>11</v>
      </c>
    </row>
    <row r="1353" spans="3:7" ht="15" thickBot="1" x14ac:dyDescent="0.35">
      <c r="C1353" s="8">
        <v>43109</v>
      </c>
      <c r="D1353" s="9">
        <v>0.56528935185185192</v>
      </c>
      <c r="E1353" s="10" t="s">
        <v>9</v>
      </c>
      <c r="F1353" s="10">
        <v>12</v>
      </c>
      <c r="G1353" s="10" t="s">
        <v>11</v>
      </c>
    </row>
    <row r="1354" spans="3:7" ht="15" thickBot="1" x14ac:dyDescent="0.35">
      <c r="C1354" s="8">
        <v>43109</v>
      </c>
      <c r="D1354" s="9">
        <v>0.56724537037037037</v>
      </c>
      <c r="E1354" s="10" t="s">
        <v>9</v>
      </c>
      <c r="F1354" s="10">
        <v>12</v>
      </c>
      <c r="G1354" s="10" t="s">
        <v>10</v>
      </c>
    </row>
    <row r="1355" spans="3:7" ht="15" thickBot="1" x14ac:dyDescent="0.35">
      <c r="C1355" s="8">
        <v>43109</v>
      </c>
      <c r="D1355" s="9">
        <v>0.56895833333333334</v>
      </c>
      <c r="E1355" s="10" t="s">
        <v>9</v>
      </c>
      <c r="F1355" s="10">
        <v>24</v>
      </c>
      <c r="G1355" s="10" t="s">
        <v>10</v>
      </c>
    </row>
    <row r="1356" spans="3:7" ht="15" thickBot="1" x14ac:dyDescent="0.35">
      <c r="C1356" s="8">
        <v>43109</v>
      </c>
      <c r="D1356" s="9">
        <v>0.56938657407407411</v>
      </c>
      <c r="E1356" s="10" t="s">
        <v>9</v>
      </c>
      <c r="F1356" s="10">
        <v>25</v>
      </c>
      <c r="G1356" s="10" t="s">
        <v>10</v>
      </c>
    </row>
    <row r="1357" spans="3:7" ht="15" thickBot="1" x14ac:dyDescent="0.35">
      <c r="C1357" s="8">
        <v>43109</v>
      </c>
      <c r="D1357" s="9">
        <v>0.57150462962962967</v>
      </c>
      <c r="E1357" s="10" t="s">
        <v>9</v>
      </c>
      <c r="F1357" s="10">
        <v>12</v>
      </c>
      <c r="G1357" s="10" t="s">
        <v>11</v>
      </c>
    </row>
    <row r="1358" spans="3:7" ht="15" thickBot="1" x14ac:dyDescent="0.35">
      <c r="C1358" s="8">
        <v>43109</v>
      </c>
      <c r="D1358" s="9">
        <v>0.57179398148148153</v>
      </c>
      <c r="E1358" s="10" t="s">
        <v>9</v>
      </c>
      <c r="F1358" s="10">
        <v>11</v>
      </c>
      <c r="G1358" s="10" t="s">
        <v>11</v>
      </c>
    </row>
    <row r="1359" spans="3:7" ht="15" thickBot="1" x14ac:dyDescent="0.35">
      <c r="C1359" s="8">
        <v>43109</v>
      </c>
      <c r="D1359" s="9">
        <v>0.57187500000000002</v>
      </c>
      <c r="E1359" s="10" t="s">
        <v>9</v>
      </c>
      <c r="F1359" s="10">
        <v>10</v>
      </c>
      <c r="G1359" s="10" t="s">
        <v>11</v>
      </c>
    </row>
    <row r="1360" spans="3:7" ht="15" thickBot="1" x14ac:dyDescent="0.35">
      <c r="C1360" s="8">
        <v>43109</v>
      </c>
      <c r="D1360" s="9">
        <v>0.57193287037037044</v>
      </c>
      <c r="E1360" s="10" t="s">
        <v>9</v>
      </c>
      <c r="F1360" s="10">
        <v>10</v>
      </c>
      <c r="G1360" s="10" t="s">
        <v>11</v>
      </c>
    </row>
    <row r="1361" spans="3:7" ht="15" thickBot="1" x14ac:dyDescent="0.35">
      <c r="C1361" s="8">
        <v>43109</v>
      </c>
      <c r="D1361" s="9">
        <v>0.57314814814814818</v>
      </c>
      <c r="E1361" s="10" t="s">
        <v>9</v>
      </c>
      <c r="F1361" s="10">
        <v>17</v>
      </c>
      <c r="G1361" s="10" t="s">
        <v>10</v>
      </c>
    </row>
    <row r="1362" spans="3:7" ht="15" thickBot="1" x14ac:dyDescent="0.35">
      <c r="C1362" s="8">
        <v>43109</v>
      </c>
      <c r="D1362" s="9">
        <v>0.57519675925925928</v>
      </c>
      <c r="E1362" s="10" t="s">
        <v>9</v>
      </c>
      <c r="F1362" s="10">
        <v>13</v>
      </c>
      <c r="G1362" s="10" t="s">
        <v>11</v>
      </c>
    </row>
    <row r="1363" spans="3:7" ht="15" thickBot="1" x14ac:dyDescent="0.35">
      <c r="C1363" s="8">
        <v>43109</v>
      </c>
      <c r="D1363" s="9">
        <v>0.57532407407407404</v>
      </c>
      <c r="E1363" s="10" t="s">
        <v>9</v>
      </c>
      <c r="F1363" s="10">
        <v>11</v>
      </c>
      <c r="G1363" s="10" t="s">
        <v>11</v>
      </c>
    </row>
    <row r="1364" spans="3:7" ht="15" thickBot="1" x14ac:dyDescent="0.35">
      <c r="C1364" s="8">
        <v>43109</v>
      </c>
      <c r="D1364" s="9">
        <v>0.5759953703703703</v>
      </c>
      <c r="E1364" s="10" t="s">
        <v>9</v>
      </c>
      <c r="F1364" s="10">
        <v>21</v>
      </c>
      <c r="G1364" s="10" t="s">
        <v>10</v>
      </c>
    </row>
    <row r="1365" spans="3:7" ht="15" thickBot="1" x14ac:dyDescent="0.35">
      <c r="C1365" s="8">
        <v>43109</v>
      </c>
      <c r="D1365" s="9">
        <v>0.57716435185185189</v>
      </c>
      <c r="E1365" s="10" t="s">
        <v>9</v>
      </c>
      <c r="F1365" s="10">
        <v>11</v>
      </c>
      <c r="G1365" s="10" t="s">
        <v>11</v>
      </c>
    </row>
    <row r="1366" spans="3:7" ht="15" thickBot="1" x14ac:dyDescent="0.35">
      <c r="C1366" s="8">
        <v>43109</v>
      </c>
      <c r="D1366" s="9">
        <v>0.57866898148148149</v>
      </c>
      <c r="E1366" s="10" t="s">
        <v>9</v>
      </c>
      <c r="F1366" s="10">
        <v>15</v>
      </c>
      <c r="G1366" s="10" t="s">
        <v>11</v>
      </c>
    </row>
    <row r="1367" spans="3:7" ht="15" thickBot="1" x14ac:dyDescent="0.35">
      <c r="C1367" s="8">
        <v>43109</v>
      </c>
      <c r="D1367" s="9">
        <v>0.58052083333333326</v>
      </c>
      <c r="E1367" s="10" t="s">
        <v>9</v>
      </c>
      <c r="F1367" s="10">
        <v>27</v>
      </c>
      <c r="G1367" s="10" t="s">
        <v>10</v>
      </c>
    </row>
    <row r="1368" spans="3:7" ht="15" thickBot="1" x14ac:dyDescent="0.35">
      <c r="C1368" s="8">
        <v>43109</v>
      </c>
      <c r="D1368" s="9">
        <v>0.58234953703703707</v>
      </c>
      <c r="E1368" s="10" t="s">
        <v>9</v>
      </c>
      <c r="F1368" s="10">
        <v>21</v>
      </c>
      <c r="G1368" s="10" t="s">
        <v>10</v>
      </c>
    </row>
    <row r="1369" spans="3:7" ht="15" thickBot="1" x14ac:dyDescent="0.35">
      <c r="C1369" s="8">
        <v>43109</v>
      </c>
      <c r="D1369" s="9">
        <v>0.58246527777777779</v>
      </c>
      <c r="E1369" s="10" t="s">
        <v>9</v>
      </c>
      <c r="F1369" s="10">
        <v>25</v>
      </c>
      <c r="G1369" s="10" t="s">
        <v>10</v>
      </c>
    </row>
    <row r="1370" spans="3:7" ht="15" thickBot="1" x14ac:dyDescent="0.35">
      <c r="C1370" s="8">
        <v>43109</v>
      </c>
      <c r="D1370" s="9">
        <v>0.58296296296296302</v>
      </c>
      <c r="E1370" s="10" t="s">
        <v>9</v>
      </c>
      <c r="F1370" s="10">
        <v>28</v>
      </c>
      <c r="G1370" s="10" t="s">
        <v>10</v>
      </c>
    </row>
    <row r="1371" spans="3:7" ht="15" thickBot="1" x14ac:dyDescent="0.35">
      <c r="C1371" s="8">
        <v>43109</v>
      </c>
      <c r="D1371" s="9">
        <v>0.58438657407407402</v>
      </c>
      <c r="E1371" s="10" t="s">
        <v>9</v>
      </c>
      <c r="F1371" s="10">
        <v>36</v>
      </c>
      <c r="G1371" s="10" t="s">
        <v>10</v>
      </c>
    </row>
    <row r="1372" spans="3:7" ht="15" thickBot="1" x14ac:dyDescent="0.35">
      <c r="C1372" s="8">
        <v>43109</v>
      </c>
      <c r="D1372" s="9">
        <v>0.58471064814814822</v>
      </c>
      <c r="E1372" s="10" t="s">
        <v>9</v>
      </c>
      <c r="F1372" s="10">
        <v>11</v>
      </c>
      <c r="G1372" s="10" t="s">
        <v>11</v>
      </c>
    </row>
    <row r="1373" spans="3:7" ht="15" thickBot="1" x14ac:dyDescent="0.35">
      <c r="C1373" s="8">
        <v>43109</v>
      </c>
      <c r="D1373" s="9">
        <v>0.58684027777777781</v>
      </c>
      <c r="E1373" s="10" t="s">
        <v>9</v>
      </c>
      <c r="F1373" s="10">
        <v>12</v>
      </c>
      <c r="G1373" s="10" t="s">
        <v>11</v>
      </c>
    </row>
    <row r="1374" spans="3:7" ht="15" thickBot="1" x14ac:dyDescent="0.35">
      <c r="C1374" s="8">
        <v>43109</v>
      </c>
      <c r="D1374" s="9">
        <v>0.58685185185185185</v>
      </c>
      <c r="E1374" s="10" t="s">
        <v>9</v>
      </c>
      <c r="F1374" s="10">
        <v>10</v>
      </c>
      <c r="G1374" s="10" t="s">
        <v>11</v>
      </c>
    </row>
    <row r="1375" spans="3:7" ht="15" thickBot="1" x14ac:dyDescent="0.35">
      <c r="C1375" s="8">
        <v>43109</v>
      </c>
      <c r="D1375" s="9">
        <v>0.58769675925925924</v>
      </c>
      <c r="E1375" s="10" t="s">
        <v>9</v>
      </c>
      <c r="F1375" s="10">
        <v>18</v>
      </c>
      <c r="G1375" s="10" t="s">
        <v>11</v>
      </c>
    </row>
    <row r="1376" spans="3:7" ht="15" thickBot="1" x14ac:dyDescent="0.35">
      <c r="C1376" s="8">
        <v>43109</v>
      </c>
      <c r="D1376" s="9">
        <v>0.58994212962962966</v>
      </c>
      <c r="E1376" s="10" t="s">
        <v>9</v>
      </c>
      <c r="F1376" s="10">
        <v>13</v>
      </c>
      <c r="G1376" s="10" t="s">
        <v>11</v>
      </c>
    </row>
    <row r="1377" spans="3:7" ht="15" thickBot="1" x14ac:dyDescent="0.35">
      <c r="C1377" s="8">
        <v>43109</v>
      </c>
      <c r="D1377" s="9">
        <v>0.59460648148148143</v>
      </c>
      <c r="E1377" s="10" t="s">
        <v>9</v>
      </c>
      <c r="F1377" s="10">
        <v>10</v>
      </c>
      <c r="G1377" s="10" t="s">
        <v>11</v>
      </c>
    </row>
    <row r="1378" spans="3:7" ht="15" thickBot="1" x14ac:dyDescent="0.35">
      <c r="C1378" s="8">
        <v>43109</v>
      </c>
      <c r="D1378" s="9">
        <v>0.59761574074074075</v>
      </c>
      <c r="E1378" s="10" t="s">
        <v>9</v>
      </c>
      <c r="F1378" s="10">
        <v>20</v>
      </c>
      <c r="G1378" s="10" t="s">
        <v>10</v>
      </c>
    </row>
    <row r="1379" spans="3:7" ht="15" thickBot="1" x14ac:dyDescent="0.35">
      <c r="C1379" s="8">
        <v>43109</v>
      </c>
      <c r="D1379" s="9">
        <v>0.5977662037037037</v>
      </c>
      <c r="E1379" s="10" t="s">
        <v>9</v>
      </c>
      <c r="F1379" s="10">
        <v>21</v>
      </c>
      <c r="G1379" s="10" t="s">
        <v>10</v>
      </c>
    </row>
    <row r="1380" spans="3:7" ht="15" thickBot="1" x14ac:dyDescent="0.35">
      <c r="C1380" s="8">
        <v>43109</v>
      </c>
      <c r="D1380" s="9">
        <v>0.5980092592592593</v>
      </c>
      <c r="E1380" s="10" t="s">
        <v>9</v>
      </c>
      <c r="F1380" s="10">
        <v>21</v>
      </c>
      <c r="G1380" s="10" t="s">
        <v>10</v>
      </c>
    </row>
    <row r="1381" spans="3:7" ht="15" thickBot="1" x14ac:dyDescent="0.35">
      <c r="C1381" s="8">
        <v>43109</v>
      </c>
      <c r="D1381" s="9">
        <v>0.59854166666666664</v>
      </c>
      <c r="E1381" s="10" t="s">
        <v>9</v>
      </c>
      <c r="F1381" s="10">
        <v>16</v>
      </c>
      <c r="G1381" s="10" t="s">
        <v>10</v>
      </c>
    </row>
    <row r="1382" spans="3:7" ht="15" thickBot="1" x14ac:dyDescent="0.35">
      <c r="C1382" s="8">
        <v>43109</v>
      </c>
      <c r="D1382" s="9">
        <v>0.59990740740740744</v>
      </c>
      <c r="E1382" s="10" t="s">
        <v>9</v>
      </c>
      <c r="F1382" s="10">
        <v>11</v>
      </c>
      <c r="G1382" s="10" t="s">
        <v>11</v>
      </c>
    </row>
    <row r="1383" spans="3:7" ht="15" thickBot="1" x14ac:dyDescent="0.35">
      <c r="C1383" s="8">
        <v>43109</v>
      </c>
      <c r="D1383" s="9">
        <v>0.60021990740740738</v>
      </c>
      <c r="E1383" s="10" t="s">
        <v>9</v>
      </c>
      <c r="F1383" s="10">
        <v>9</v>
      </c>
      <c r="G1383" s="10" t="s">
        <v>10</v>
      </c>
    </row>
    <row r="1384" spans="3:7" ht="15" thickBot="1" x14ac:dyDescent="0.35">
      <c r="C1384" s="8">
        <v>43109</v>
      </c>
      <c r="D1384" s="9">
        <v>0.60021990740740738</v>
      </c>
      <c r="E1384" s="10" t="s">
        <v>9</v>
      </c>
      <c r="F1384" s="10">
        <v>9</v>
      </c>
      <c r="G1384" s="10" t="s">
        <v>10</v>
      </c>
    </row>
    <row r="1385" spans="3:7" ht="15" thickBot="1" x14ac:dyDescent="0.35">
      <c r="C1385" s="8">
        <v>43109</v>
      </c>
      <c r="D1385" s="9">
        <v>0.60023148148148142</v>
      </c>
      <c r="E1385" s="10" t="s">
        <v>9</v>
      </c>
      <c r="F1385" s="10">
        <v>9</v>
      </c>
      <c r="G1385" s="10" t="s">
        <v>10</v>
      </c>
    </row>
    <row r="1386" spans="3:7" ht="15" thickBot="1" x14ac:dyDescent="0.35">
      <c r="C1386" s="8">
        <v>43109</v>
      </c>
      <c r="D1386" s="9">
        <v>0.60024305555555557</v>
      </c>
      <c r="E1386" s="10" t="s">
        <v>9</v>
      </c>
      <c r="F1386" s="10">
        <v>9</v>
      </c>
      <c r="G1386" s="10" t="s">
        <v>10</v>
      </c>
    </row>
    <row r="1387" spans="3:7" ht="15" thickBot="1" x14ac:dyDescent="0.35">
      <c r="C1387" s="8">
        <v>43109</v>
      </c>
      <c r="D1387" s="9">
        <v>0.60025462962962961</v>
      </c>
      <c r="E1387" s="10" t="s">
        <v>9</v>
      </c>
      <c r="F1387" s="10">
        <v>9</v>
      </c>
      <c r="G1387" s="10" t="s">
        <v>10</v>
      </c>
    </row>
    <row r="1388" spans="3:7" ht="15" thickBot="1" x14ac:dyDescent="0.35">
      <c r="C1388" s="8">
        <v>43109</v>
      </c>
      <c r="D1388" s="9">
        <v>0.60413194444444451</v>
      </c>
      <c r="E1388" s="10" t="s">
        <v>9</v>
      </c>
      <c r="F1388" s="10">
        <v>29</v>
      </c>
      <c r="G1388" s="10" t="s">
        <v>10</v>
      </c>
    </row>
    <row r="1389" spans="3:7" ht="15" thickBot="1" x14ac:dyDescent="0.35">
      <c r="C1389" s="8">
        <v>43109</v>
      </c>
      <c r="D1389" s="9">
        <v>0.60422453703703705</v>
      </c>
      <c r="E1389" s="10" t="s">
        <v>9</v>
      </c>
      <c r="F1389" s="10">
        <v>34</v>
      </c>
      <c r="G1389" s="10" t="s">
        <v>10</v>
      </c>
    </row>
    <row r="1390" spans="3:7" ht="15" thickBot="1" x14ac:dyDescent="0.35">
      <c r="C1390" s="8">
        <v>43109</v>
      </c>
      <c r="D1390" s="9">
        <v>0.60523148148148154</v>
      </c>
      <c r="E1390" s="10" t="s">
        <v>9</v>
      </c>
      <c r="F1390" s="10">
        <v>10</v>
      </c>
      <c r="G1390" s="10" t="s">
        <v>11</v>
      </c>
    </row>
    <row r="1391" spans="3:7" ht="15" thickBot="1" x14ac:dyDescent="0.35">
      <c r="C1391" s="8">
        <v>43109</v>
      </c>
      <c r="D1391" s="9">
        <v>0.60583333333333333</v>
      </c>
      <c r="E1391" s="10" t="s">
        <v>9</v>
      </c>
      <c r="F1391" s="10">
        <v>29</v>
      </c>
      <c r="G1391" s="10" t="s">
        <v>10</v>
      </c>
    </row>
    <row r="1392" spans="3:7" ht="15" thickBot="1" x14ac:dyDescent="0.35">
      <c r="C1392" s="8">
        <v>43109</v>
      </c>
      <c r="D1392" s="9">
        <v>0.60930555555555554</v>
      </c>
      <c r="E1392" s="10" t="s">
        <v>9</v>
      </c>
      <c r="F1392" s="10">
        <v>9</v>
      </c>
      <c r="G1392" s="10" t="s">
        <v>10</v>
      </c>
    </row>
    <row r="1393" spans="3:7" ht="15" thickBot="1" x14ac:dyDescent="0.35">
      <c r="C1393" s="8">
        <v>43109</v>
      </c>
      <c r="D1393" s="9">
        <v>0.61170138888888892</v>
      </c>
      <c r="E1393" s="10" t="s">
        <v>9</v>
      </c>
      <c r="F1393" s="10">
        <v>26</v>
      </c>
      <c r="G1393" s="10" t="s">
        <v>10</v>
      </c>
    </row>
    <row r="1394" spans="3:7" ht="15" thickBot="1" x14ac:dyDescent="0.35">
      <c r="C1394" s="8">
        <v>43109</v>
      </c>
      <c r="D1394" s="9">
        <v>0.61244212962962963</v>
      </c>
      <c r="E1394" s="10" t="s">
        <v>9</v>
      </c>
      <c r="F1394" s="10">
        <v>12</v>
      </c>
      <c r="G1394" s="10" t="s">
        <v>11</v>
      </c>
    </row>
    <row r="1395" spans="3:7" ht="15" thickBot="1" x14ac:dyDescent="0.35">
      <c r="C1395" s="8">
        <v>43109</v>
      </c>
      <c r="D1395" s="9">
        <v>0.61534722222222216</v>
      </c>
      <c r="E1395" s="10" t="s">
        <v>9</v>
      </c>
      <c r="F1395" s="10">
        <v>10</v>
      </c>
      <c r="G1395" s="10" t="s">
        <v>11</v>
      </c>
    </row>
    <row r="1396" spans="3:7" ht="15" thickBot="1" x14ac:dyDescent="0.35">
      <c r="C1396" s="8">
        <v>43109</v>
      </c>
      <c r="D1396" s="9">
        <v>0.61708333333333332</v>
      </c>
      <c r="E1396" s="10" t="s">
        <v>9</v>
      </c>
      <c r="F1396" s="10">
        <v>12</v>
      </c>
      <c r="G1396" s="10" t="s">
        <v>11</v>
      </c>
    </row>
    <row r="1397" spans="3:7" ht="15" thickBot="1" x14ac:dyDescent="0.35">
      <c r="C1397" s="8">
        <v>43109</v>
      </c>
      <c r="D1397" s="9">
        <v>0.61715277777777777</v>
      </c>
      <c r="E1397" s="10" t="s">
        <v>9</v>
      </c>
      <c r="F1397" s="10">
        <v>11</v>
      </c>
      <c r="G1397" s="10" t="s">
        <v>11</v>
      </c>
    </row>
    <row r="1398" spans="3:7" ht="15" thickBot="1" x14ac:dyDescent="0.35">
      <c r="C1398" s="8">
        <v>43109</v>
      </c>
      <c r="D1398" s="9">
        <v>0.62093750000000003</v>
      </c>
      <c r="E1398" s="10" t="s">
        <v>9</v>
      </c>
      <c r="F1398" s="10">
        <v>12</v>
      </c>
      <c r="G1398" s="10" t="s">
        <v>11</v>
      </c>
    </row>
    <row r="1399" spans="3:7" ht="15" thickBot="1" x14ac:dyDescent="0.35">
      <c r="C1399" s="8">
        <v>43109</v>
      </c>
      <c r="D1399" s="9">
        <v>0.62115740740740744</v>
      </c>
      <c r="E1399" s="10" t="s">
        <v>9</v>
      </c>
      <c r="F1399" s="10">
        <v>11</v>
      </c>
      <c r="G1399" s="10" t="s">
        <v>11</v>
      </c>
    </row>
    <row r="1400" spans="3:7" ht="15" thickBot="1" x14ac:dyDescent="0.35">
      <c r="C1400" s="8">
        <v>43109</v>
      </c>
      <c r="D1400" s="9">
        <v>0.62239583333333337</v>
      </c>
      <c r="E1400" s="10" t="s">
        <v>9</v>
      </c>
      <c r="F1400" s="10">
        <v>11</v>
      </c>
      <c r="G1400" s="10" t="s">
        <v>11</v>
      </c>
    </row>
    <row r="1401" spans="3:7" ht="15" thickBot="1" x14ac:dyDescent="0.35">
      <c r="C1401" s="8">
        <v>43109</v>
      </c>
      <c r="D1401" s="9">
        <v>0.62243055555555549</v>
      </c>
      <c r="E1401" s="10" t="s">
        <v>9</v>
      </c>
      <c r="F1401" s="10">
        <v>10</v>
      </c>
      <c r="G1401" s="10" t="s">
        <v>11</v>
      </c>
    </row>
    <row r="1402" spans="3:7" ht="15" thickBot="1" x14ac:dyDescent="0.35">
      <c r="C1402" s="8">
        <v>43109</v>
      </c>
      <c r="D1402" s="9">
        <v>0.62245370370370368</v>
      </c>
      <c r="E1402" s="10" t="s">
        <v>9</v>
      </c>
      <c r="F1402" s="10">
        <v>11</v>
      </c>
      <c r="G1402" s="10" t="s">
        <v>11</v>
      </c>
    </row>
    <row r="1403" spans="3:7" ht="15" thickBot="1" x14ac:dyDescent="0.35">
      <c r="C1403" s="8">
        <v>43109</v>
      </c>
      <c r="D1403" s="9">
        <v>0.62357638888888889</v>
      </c>
      <c r="E1403" s="10" t="s">
        <v>9</v>
      </c>
      <c r="F1403" s="10">
        <v>32</v>
      </c>
      <c r="G1403" s="10" t="s">
        <v>10</v>
      </c>
    </row>
    <row r="1404" spans="3:7" ht="15" thickBot="1" x14ac:dyDescent="0.35">
      <c r="C1404" s="8">
        <v>43109</v>
      </c>
      <c r="D1404" s="9">
        <v>0.62686342592592592</v>
      </c>
      <c r="E1404" s="10" t="s">
        <v>9</v>
      </c>
      <c r="F1404" s="10">
        <v>10</v>
      </c>
      <c r="G1404" s="10" t="s">
        <v>11</v>
      </c>
    </row>
    <row r="1405" spans="3:7" ht="15" thickBot="1" x14ac:dyDescent="0.35">
      <c r="C1405" s="8">
        <v>43109</v>
      </c>
      <c r="D1405" s="9">
        <v>0.62864583333333335</v>
      </c>
      <c r="E1405" s="10" t="s">
        <v>9</v>
      </c>
      <c r="F1405" s="10">
        <v>36</v>
      </c>
      <c r="G1405" s="10" t="s">
        <v>10</v>
      </c>
    </row>
    <row r="1406" spans="3:7" ht="15" thickBot="1" x14ac:dyDescent="0.35">
      <c r="C1406" s="8">
        <v>43109</v>
      </c>
      <c r="D1406" s="9">
        <v>0.63211805555555556</v>
      </c>
      <c r="E1406" s="10" t="s">
        <v>9</v>
      </c>
      <c r="F1406" s="10">
        <v>12</v>
      </c>
      <c r="G1406" s="10" t="s">
        <v>11</v>
      </c>
    </row>
    <row r="1407" spans="3:7" ht="15" thickBot="1" x14ac:dyDescent="0.35">
      <c r="C1407" s="8">
        <v>43109</v>
      </c>
      <c r="D1407" s="9">
        <v>0.63521990740740741</v>
      </c>
      <c r="E1407" s="10" t="s">
        <v>9</v>
      </c>
      <c r="F1407" s="10">
        <v>29</v>
      </c>
      <c r="G1407" s="10" t="s">
        <v>10</v>
      </c>
    </row>
    <row r="1408" spans="3:7" ht="15" thickBot="1" x14ac:dyDescent="0.35">
      <c r="C1408" s="8">
        <v>43109</v>
      </c>
      <c r="D1408" s="9">
        <v>0.63539351851851855</v>
      </c>
      <c r="E1408" s="10" t="s">
        <v>9</v>
      </c>
      <c r="F1408" s="10">
        <v>11</v>
      </c>
      <c r="G1408" s="10" t="s">
        <v>11</v>
      </c>
    </row>
    <row r="1409" spans="3:7" ht="15" thickBot="1" x14ac:dyDescent="0.35">
      <c r="C1409" s="8">
        <v>43109</v>
      </c>
      <c r="D1409" s="9">
        <v>0.63917824074074081</v>
      </c>
      <c r="E1409" s="10" t="s">
        <v>9</v>
      </c>
      <c r="F1409" s="10">
        <v>34</v>
      </c>
      <c r="G1409" s="10" t="s">
        <v>10</v>
      </c>
    </row>
    <row r="1410" spans="3:7" ht="15" thickBot="1" x14ac:dyDescent="0.35">
      <c r="C1410" s="8">
        <v>43109</v>
      </c>
      <c r="D1410" s="9">
        <v>0.64394675925925926</v>
      </c>
      <c r="E1410" s="10" t="s">
        <v>9</v>
      </c>
      <c r="F1410" s="10">
        <v>31</v>
      </c>
      <c r="G1410" s="10" t="s">
        <v>10</v>
      </c>
    </row>
    <row r="1411" spans="3:7" ht="15" thickBot="1" x14ac:dyDescent="0.35">
      <c r="C1411" s="8">
        <v>43109</v>
      </c>
      <c r="D1411" s="9">
        <v>0.64624999999999999</v>
      </c>
      <c r="E1411" s="10" t="s">
        <v>9</v>
      </c>
      <c r="F1411" s="10">
        <v>15</v>
      </c>
      <c r="G1411" s="10" t="s">
        <v>11</v>
      </c>
    </row>
    <row r="1412" spans="3:7" ht="15" thickBot="1" x14ac:dyDescent="0.35">
      <c r="C1412" s="8">
        <v>43109</v>
      </c>
      <c r="D1412" s="9">
        <v>0.64952546296296299</v>
      </c>
      <c r="E1412" s="10" t="s">
        <v>9</v>
      </c>
      <c r="F1412" s="10">
        <v>10</v>
      </c>
      <c r="G1412" s="10" t="s">
        <v>11</v>
      </c>
    </row>
    <row r="1413" spans="3:7" ht="15" thickBot="1" x14ac:dyDescent="0.35">
      <c r="C1413" s="8">
        <v>43109</v>
      </c>
      <c r="D1413" s="9">
        <v>0.65115740740740746</v>
      </c>
      <c r="E1413" s="10" t="s">
        <v>9</v>
      </c>
      <c r="F1413" s="10">
        <v>33</v>
      </c>
      <c r="G1413" s="10" t="s">
        <v>10</v>
      </c>
    </row>
    <row r="1414" spans="3:7" ht="15" thickBot="1" x14ac:dyDescent="0.35">
      <c r="C1414" s="8">
        <v>43109</v>
      </c>
      <c r="D1414" s="9">
        <v>0.65180555555555553</v>
      </c>
      <c r="E1414" s="10" t="s">
        <v>9</v>
      </c>
      <c r="F1414" s="10">
        <v>24</v>
      </c>
      <c r="G1414" s="10" t="s">
        <v>11</v>
      </c>
    </row>
    <row r="1415" spans="3:7" ht="15" thickBot="1" x14ac:dyDescent="0.35">
      <c r="C1415" s="8">
        <v>43109</v>
      </c>
      <c r="D1415" s="9">
        <v>0.65188657407407413</v>
      </c>
      <c r="E1415" s="10" t="s">
        <v>9</v>
      </c>
      <c r="F1415" s="10">
        <v>25</v>
      </c>
      <c r="G1415" s="10" t="s">
        <v>10</v>
      </c>
    </row>
    <row r="1416" spans="3:7" ht="15" thickBot="1" x14ac:dyDescent="0.35">
      <c r="C1416" s="8">
        <v>43109</v>
      </c>
      <c r="D1416" s="9">
        <v>0.65204861111111112</v>
      </c>
      <c r="E1416" s="10" t="s">
        <v>9</v>
      </c>
      <c r="F1416" s="10">
        <v>23</v>
      </c>
      <c r="G1416" s="10" t="s">
        <v>10</v>
      </c>
    </row>
    <row r="1417" spans="3:7" ht="15" thickBot="1" x14ac:dyDescent="0.35">
      <c r="C1417" s="8">
        <v>43109</v>
      </c>
      <c r="D1417" s="9">
        <v>0.65306712962962965</v>
      </c>
      <c r="E1417" s="10" t="s">
        <v>9</v>
      </c>
      <c r="F1417" s="10">
        <v>11</v>
      </c>
      <c r="G1417" s="10" t="s">
        <v>11</v>
      </c>
    </row>
    <row r="1418" spans="3:7" ht="15" thickBot="1" x14ac:dyDescent="0.35">
      <c r="C1418" s="8">
        <v>43109</v>
      </c>
      <c r="D1418" s="9">
        <v>0.65464120370370371</v>
      </c>
      <c r="E1418" s="10" t="s">
        <v>9</v>
      </c>
      <c r="F1418" s="10">
        <v>14</v>
      </c>
      <c r="G1418" s="10" t="s">
        <v>11</v>
      </c>
    </row>
    <row r="1419" spans="3:7" ht="15" thickBot="1" x14ac:dyDescent="0.35">
      <c r="C1419" s="8">
        <v>43109</v>
      </c>
      <c r="D1419" s="9">
        <v>0.65702546296296294</v>
      </c>
      <c r="E1419" s="10" t="s">
        <v>9</v>
      </c>
      <c r="F1419" s="10">
        <v>12</v>
      </c>
      <c r="G1419" s="10" t="s">
        <v>11</v>
      </c>
    </row>
    <row r="1420" spans="3:7" ht="15" thickBot="1" x14ac:dyDescent="0.35">
      <c r="C1420" s="8">
        <v>43109</v>
      </c>
      <c r="D1420" s="9">
        <v>0.65953703703703703</v>
      </c>
      <c r="E1420" s="10" t="s">
        <v>9</v>
      </c>
      <c r="F1420" s="10">
        <v>13</v>
      </c>
      <c r="G1420" s="10" t="s">
        <v>11</v>
      </c>
    </row>
    <row r="1421" spans="3:7" ht="15" thickBot="1" x14ac:dyDescent="0.35">
      <c r="C1421" s="8">
        <v>43109</v>
      </c>
      <c r="D1421" s="9">
        <v>0.66206018518518517</v>
      </c>
      <c r="E1421" s="10" t="s">
        <v>9</v>
      </c>
      <c r="F1421" s="10">
        <v>10</v>
      </c>
      <c r="G1421" s="10" t="s">
        <v>11</v>
      </c>
    </row>
    <row r="1422" spans="3:7" ht="15" thickBot="1" x14ac:dyDescent="0.35">
      <c r="C1422" s="8">
        <v>43109</v>
      </c>
      <c r="D1422" s="9">
        <v>0.66484953703703698</v>
      </c>
      <c r="E1422" s="10" t="s">
        <v>9</v>
      </c>
      <c r="F1422" s="10">
        <v>10</v>
      </c>
      <c r="G1422" s="10" t="s">
        <v>10</v>
      </c>
    </row>
    <row r="1423" spans="3:7" ht="15" thickBot="1" x14ac:dyDescent="0.35">
      <c r="C1423" s="8">
        <v>43109</v>
      </c>
      <c r="D1423" s="9">
        <v>0.66556712962962961</v>
      </c>
      <c r="E1423" s="10" t="s">
        <v>9</v>
      </c>
      <c r="F1423" s="10">
        <v>11</v>
      </c>
      <c r="G1423" s="10" t="s">
        <v>11</v>
      </c>
    </row>
    <row r="1424" spans="3:7" ht="15" thickBot="1" x14ac:dyDescent="0.35">
      <c r="C1424" s="8">
        <v>43109</v>
      </c>
      <c r="D1424" s="9">
        <v>0.66710648148148144</v>
      </c>
      <c r="E1424" s="10" t="s">
        <v>9</v>
      </c>
      <c r="F1424" s="10">
        <v>10</v>
      </c>
      <c r="G1424" s="10" t="s">
        <v>10</v>
      </c>
    </row>
    <row r="1425" spans="3:7" ht="15" thickBot="1" x14ac:dyDescent="0.35">
      <c r="C1425" s="8">
        <v>43109</v>
      </c>
      <c r="D1425" s="9">
        <v>0.66857638888888893</v>
      </c>
      <c r="E1425" s="10" t="s">
        <v>9</v>
      </c>
      <c r="F1425" s="10">
        <v>13</v>
      </c>
      <c r="G1425" s="10" t="s">
        <v>11</v>
      </c>
    </row>
    <row r="1426" spans="3:7" ht="15" thickBot="1" x14ac:dyDescent="0.35">
      <c r="C1426" s="8">
        <v>43109</v>
      </c>
      <c r="D1426" s="9">
        <v>0.66873842592592592</v>
      </c>
      <c r="E1426" s="10" t="s">
        <v>9</v>
      </c>
      <c r="F1426" s="10">
        <v>13</v>
      </c>
      <c r="G1426" s="10" t="s">
        <v>11</v>
      </c>
    </row>
    <row r="1427" spans="3:7" ht="15" thickBot="1" x14ac:dyDescent="0.35">
      <c r="C1427" s="8">
        <v>43109</v>
      </c>
      <c r="D1427" s="9">
        <v>0.66923611111111114</v>
      </c>
      <c r="E1427" s="10" t="s">
        <v>9</v>
      </c>
      <c r="F1427" s="10">
        <v>20</v>
      </c>
      <c r="G1427" s="10" t="s">
        <v>10</v>
      </c>
    </row>
    <row r="1428" spans="3:7" ht="15" thickBot="1" x14ac:dyDescent="0.35">
      <c r="C1428" s="8">
        <v>43109</v>
      </c>
      <c r="D1428" s="9">
        <v>0.67108796296296302</v>
      </c>
      <c r="E1428" s="10" t="s">
        <v>9</v>
      </c>
      <c r="F1428" s="10">
        <v>18</v>
      </c>
      <c r="G1428" s="10" t="s">
        <v>10</v>
      </c>
    </row>
    <row r="1429" spans="3:7" ht="15" thickBot="1" x14ac:dyDescent="0.35">
      <c r="C1429" s="8">
        <v>43109</v>
      </c>
      <c r="D1429" s="9">
        <v>0.67326388888888899</v>
      </c>
      <c r="E1429" s="10" t="s">
        <v>9</v>
      </c>
      <c r="F1429" s="10">
        <v>12</v>
      </c>
      <c r="G1429" s="10" t="s">
        <v>11</v>
      </c>
    </row>
    <row r="1430" spans="3:7" ht="15" thickBot="1" x14ac:dyDescent="0.35">
      <c r="C1430" s="8">
        <v>43109</v>
      </c>
      <c r="D1430" s="9">
        <v>0.67347222222222225</v>
      </c>
      <c r="E1430" s="10" t="s">
        <v>9</v>
      </c>
      <c r="F1430" s="10">
        <v>10</v>
      </c>
      <c r="G1430" s="10" t="s">
        <v>11</v>
      </c>
    </row>
    <row r="1431" spans="3:7" ht="15" thickBot="1" x14ac:dyDescent="0.35">
      <c r="C1431" s="8">
        <v>43109</v>
      </c>
      <c r="D1431" s="9">
        <v>0.67548611111111112</v>
      </c>
      <c r="E1431" s="10" t="s">
        <v>9</v>
      </c>
      <c r="F1431" s="10">
        <v>24</v>
      </c>
      <c r="G1431" s="10" t="s">
        <v>10</v>
      </c>
    </row>
    <row r="1432" spans="3:7" ht="15" thickBot="1" x14ac:dyDescent="0.35">
      <c r="C1432" s="8">
        <v>43109</v>
      </c>
      <c r="D1432" s="9">
        <v>0.67599537037037039</v>
      </c>
      <c r="E1432" s="10" t="s">
        <v>9</v>
      </c>
      <c r="F1432" s="10">
        <v>10</v>
      </c>
      <c r="G1432" s="10" t="s">
        <v>11</v>
      </c>
    </row>
    <row r="1433" spans="3:7" ht="15" thickBot="1" x14ac:dyDescent="0.35">
      <c r="C1433" s="8">
        <v>43109</v>
      </c>
      <c r="D1433" s="9">
        <v>0.67626157407407417</v>
      </c>
      <c r="E1433" s="10" t="s">
        <v>9</v>
      </c>
      <c r="F1433" s="10">
        <v>10</v>
      </c>
      <c r="G1433" s="10" t="s">
        <v>11</v>
      </c>
    </row>
    <row r="1434" spans="3:7" ht="15" thickBot="1" x14ac:dyDescent="0.35">
      <c r="C1434" s="8">
        <v>43109</v>
      </c>
      <c r="D1434" s="9">
        <v>0.67629629629629628</v>
      </c>
      <c r="E1434" s="10" t="s">
        <v>9</v>
      </c>
      <c r="F1434" s="10">
        <v>10</v>
      </c>
      <c r="G1434" s="10" t="s">
        <v>11</v>
      </c>
    </row>
    <row r="1435" spans="3:7" ht="15" thickBot="1" x14ac:dyDescent="0.35">
      <c r="C1435" s="8">
        <v>43109</v>
      </c>
      <c r="D1435" s="9">
        <v>0.67760416666666667</v>
      </c>
      <c r="E1435" s="10" t="s">
        <v>9</v>
      </c>
      <c r="F1435" s="10">
        <v>11</v>
      </c>
      <c r="G1435" s="10" t="s">
        <v>11</v>
      </c>
    </row>
    <row r="1436" spans="3:7" ht="15" thickBot="1" x14ac:dyDescent="0.35">
      <c r="C1436" s="8">
        <v>43109</v>
      </c>
      <c r="D1436" s="9">
        <v>0.67798611111111118</v>
      </c>
      <c r="E1436" s="10" t="s">
        <v>9</v>
      </c>
      <c r="F1436" s="10">
        <v>11</v>
      </c>
      <c r="G1436" s="10" t="s">
        <v>11</v>
      </c>
    </row>
    <row r="1437" spans="3:7" ht="15" thickBot="1" x14ac:dyDescent="0.35">
      <c r="C1437" s="8">
        <v>43109</v>
      </c>
      <c r="D1437" s="9">
        <v>0.67864583333333339</v>
      </c>
      <c r="E1437" s="10" t="s">
        <v>9</v>
      </c>
      <c r="F1437" s="10">
        <v>20</v>
      </c>
      <c r="G1437" s="10" t="s">
        <v>10</v>
      </c>
    </row>
    <row r="1438" spans="3:7" ht="15" thickBot="1" x14ac:dyDescent="0.35">
      <c r="C1438" s="8">
        <v>43109</v>
      </c>
      <c r="D1438" s="9">
        <v>0.67888888888888888</v>
      </c>
      <c r="E1438" s="10" t="s">
        <v>9</v>
      </c>
      <c r="F1438" s="10">
        <v>27</v>
      </c>
      <c r="G1438" s="10" t="s">
        <v>10</v>
      </c>
    </row>
    <row r="1439" spans="3:7" ht="15" thickBot="1" x14ac:dyDescent="0.35">
      <c r="C1439" s="8">
        <v>43109</v>
      </c>
      <c r="D1439" s="9">
        <v>0.68085648148148159</v>
      </c>
      <c r="E1439" s="10" t="s">
        <v>9</v>
      </c>
      <c r="F1439" s="10">
        <v>10</v>
      </c>
      <c r="G1439" s="10" t="s">
        <v>11</v>
      </c>
    </row>
    <row r="1440" spans="3:7" ht="15" thickBot="1" x14ac:dyDescent="0.35">
      <c r="C1440" s="8">
        <v>43109</v>
      </c>
      <c r="D1440" s="9">
        <v>0.68175925925925929</v>
      </c>
      <c r="E1440" s="10" t="s">
        <v>9</v>
      </c>
      <c r="F1440" s="10">
        <v>12</v>
      </c>
      <c r="G1440" s="10" t="s">
        <v>11</v>
      </c>
    </row>
    <row r="1441" spans="3:7" ht="15" thickBot="1" x14ac:dyDescent="0.35">
      <c r="C1441" s="8">
        <v>43109</v>
      </c>
      <c r="D1441" s="9">
        <v>0.68216435185185187</v>
      </c>
      <c r="E1441" s="10" t="s">
        <v>9</v>
      </c>
      <c r="F1441" s="10">
        <v>10</v>
      </c>
      <c r="G1441" s="10" t="s">
        <v>11</v>
      </c>
    </row>
    <row r="1442" spans="3:7" ht="15" thickBot="1" x14ac:dyDescent="0.35">
      <c r="C1442" s="8">
        <v>43109</v>
      </c>
      <c r="D1442" s="9">
        <v>0.68268518518518517</v>
      </c>
      <c r="E1442" s="10" t="s">
        <v>9</v>
      </c>
      <c r="F1442" s="10">
        <v>10</v>
      </c>
      <c r="G1442" s="10" t="s">
        <v>11</v>
      </c>
    </row>
    <row r="1443" spans="3:7" ht="15" thickBot="1" x14ac:dyDescent="0.35">
      <c r="C1443" s="8">
        <v>43109</v>
      </c>
      <c r="D1443" s="9">
        <v>0.68305555555555564</v>
      </c>
      <c r="E1443" s="10" t="s">
        <v>9</v>
      </c>
      <c r="F1443" s="10">
        <v>14</v>
      </c>
      <c r="G1443" s="10" t="s">
        <v>11</v>
      </c>
    </row>
    <row r="1444" spans="3:7" ht="15" thickBot="1" x14ac:dyDescent="0.35">
      <c r="C1444" s="8">
        <v>43109</v>
      </c>
      <c r="D1444" s="9">
        <v>0.68388888888888888</v>
      </c>
      <c r="E1444" s="10" t="s">
        <v>9</v>
      </c>
      <c r="F1444" s="10">
        <v>11</v>
      </c>
      <c r="G1444" s="10" t="s">
        <v>11</v>
      </c>
    </row>
    <row r="1445" spans="3:7" ht="15" thickBot="1" x14ac:dyDescent="0.35">
      <c r="C1445" s="8">
        <v>43109</v>
      </c>
      <c r="D1445" s="9">
        <v>0.68442129629629633</v>
      </c>
      <c r="E1445" s="10" t="s">
        <v>9</v>
      </c>
      <c r="F1445" s="10">
        <v>10</v>
      </c>
      <c r="G1445" s="10" t="s">
        <v>11</v>
      </c>
    </row>
    <row r="1446" spans="3:7" ht="15" thickBot="1" x14ac:dyDescent="0.35">
      <c r="C1446" s="8">
        <v>43109</v>
      </c>
      <c r="D1446" s="9">
        <v>0.68592592592592594</v>
      </c>
      <c r="E1446" s="10" t="s">
        <v>9</v>
      </c>
      <c r="F1446" s="10">
        <v>11</v>
      </c>
      <c r="G1446" s="10" t="s">
        <v>11</v>
      </c>
    </row>
    <row r="1447" spans="3:7" ht="15" thickBot="1" x14ac:dyDescent="0.35">
      <c r="C1447" s="8">
        <v>43109</v>
      </c>
      <c r="D1447" s="9">
        <v>0.68731481481481482</v>
      </c>
      <c r="E1447" s="10" t="s">
        <v>9</v>
      </c>
      <c r="F1447" s="10">
        <v>13</v>
      </c>
      <c r="G1447" s="10" t="s">
        <v>10</v>
      </c>
    </row>
    <row r="1448" spans="3:7" ht="15" thickBot="1" x14ac:dyDescent="0.35">
      <c r="C1448" s="8">
        <v>43109</v>
      </c>
      <c r="D1448" s="9">
        <v>0.68837962962962962</v>
      </c>
      <c r="E1448" s="10" t="s">
        <v>9</v>
      </c>
      <c r="F1448" s="10">
        <v>32</v>
      </c>
      <c r="G1448" s="10" t="s">
        <v>10</v>
      </c>
    </row>
    <row r="1449" spans="3:7" ht="15" thickBot="1" x14ac:dyDescent="0.35">
      <c r="C1449" s="8">
        <v>43109</v>
      </c>
      <c r="D1449" s="9">
        <v>0.69006944444444451</v>
      </c>
      <c r="E1449" s="10" t="s">
        <v>9</v>
      </c>
      <c r="F1449" s="10">
        <v>11</v>
      </c>
      <c r="G1449" s="10" t="s">
        <v>11</v>
      </c>
    </row>
    <row r="1450" spans="3:7" ht="15" thickBot="1" x14ac:dyDescent="0.35">
      <c r="C1450" s="8">
        <v>43109</v>
      </c>
      <c r="D1450" s="9">
        <v>0.69012731481481471</v>
      </c>
      <c r="E1450" s="10" t="s">
        <v>9</v>
      </c>
      <c r="F1450" s="10">
        <v>9</v>
      </c>
      <c r="G1450" s="10" t="s">
        <v>11</v>
      </c>
    </row>
    <row r="1451" spans="3:7" ht="15" thickBot="1" x14ac:dyDescent="0.35">
      <c r="C1451" s="8">
        <v>43109</v>
      </c>
      <c r="D1451" s="9">
        <v>0.69090277777777775</v>
      </c>
      <c r="E1451" s="10" t="s">
        <v>9</v>
      </c>
      <c r="F1451" s="10">
        <v>10</v>
      </c>
      <c r="G1451" s="10" t="s">
        <v>11</v>
      </c>
    </row>
    <row r="1452" spans="3:7" ht="15" thickBot="1" x14ac:dyDescent="0.35">
      <c r="C1452" s="8">
        <v>43109</v>
      </c>
      <c r="D1452" s="9">
        <v>0.69145833333333329</v>
      </c>
      <c r="E1452" s="10" t="s">
        <v>9</v>
      </c>
      <c r="F1452" s="10">
        <v>10</v>
      </c>
      <c r="G1452" s="10" t="s">
        <v>11</v>
      </c>
    </row>
    <row r="1453" spans="3:7" ht="15" thickBot="1" x14ac:dyDescent="0.35">
      <c r="C1453" s="8">
        <v>43109</v>
      </c>
      <c r="D1453" s="9">
        <v>0.69194444444444436</v>
      </c>
      <c r="E1453" s="10" t="s">
        <v>9</v>
      </c>
      <c r="F1453" s="10">
        <v>27</v>
      </c>
      <c r="G1453" s="10" t="s">
        <v>10</v>
      </c>
    </row>
    <row r="1454" spans="3:7" ht="15" thickBot="1" x14ac:dyDescent="0.35">
      <c r="C1454" s="8">
        <v>43109</v>
      </c>
      <c r="D1454" s="9">
        <v>0.69236111111111109</v>
      </c>
      <c r="E1454" s="10" t="s">
        <v>9</v>
      </c>
      <c r="F1454" s="10">
        <v>10</v>
      </c>
      <c r="G1454" s="10" t="s">
        <v>11</v>
      </c>
    </row>
    <row r="1455" spans="3:7" ht="15" thickBot="1" x14ac:dyDescent="0.35">
      <c r="C1455" s="8">
        <v>43109</v>
      </c>
      <c r="D1455" s="9">
        <v>0.69519675925925928</v>
      </c>
      <c r="E1455" s="10" t="s">
        <v>9</v>
      </c>
      <c r="F1455" s="10">
        <v>10</v>
      </c>
      <c r="G1455" s="10" t="s">
        <v>11</v>
      </c>
    </row>
    <row r="1456" spans="3:7" ht="15" thickBot="1" x14ac:dyDescent="0.35">
      <c r="C1456" s="8">
        <v>43109</v>
      </c>
      <c r="D1456" s="9">
        <v>0.69590277777777787</v>
      </c>
      <c r="E1456" s="10" t="s">
        <v>9</v>
      </c>
      <c r="F1456" s="10">
        <v>32</v>
      </c>
      <c r="G1456" s="10" t="s">
        <v>10</v>
      </c>
    </row>
    <row r="1457" spans="3:7" ht="15" thickBot="1" x14ac:dyDescent="0.35">
      <c r="C1457" s="8">
        <v>43109</v>
      </c>
      <c r="D1457" s="9">
        <v>0.69630787037037034</v>
      </c>
      <c r="E1457" s="10" t="s">
        <v>9</v>
      </c>
      <c r="F1457" s="10">
        <v>14</v>
      </c>
      <c r="G1457" s="10" t="s">
        <v>10</v>
      </c>
    </row>
    <row r="1458" spans="3:7" ht="15" thickBot="1" x14ac:dyDescent="0.35">
      <c r="C1458" s="8">
        <v>43109</v>
      </c>
      <c r="D1458" s="9">
        <v>0.69665509259259262</v>
      </c>
      <c r="E1458" s="10" t="s">
        <v>9</v>
      </c>
      <c r="F1458" s="10">
        <v>23</v>
      </c>
      <c r="G1458" s="10" t="s">
        <v>10</v>
      </c>
    </row>
    <row r="1459" spans="3:7" ht="15" thickBot="1" x14ac:dyDescent="0.35">
      <c r="C1459" s="8">
        <v>43109</v>
      </c>
      <c r="D1459" s="9">
        <v>0.69748842592592597</v>
      </c>
      <c r="E1459" s="10" t="s">
        <v>9</v>
      </c>
      <c r="F1459" s="10">
        <v>10</v>
      </c>
      <c r="G1459" s="10" t="s">
        <v>11</v>
      </c>
    </row>
    <row r="1460" spans="3:7" ht="15" thickBot="1" x14ac:dyDescent="0.35">
      <c r="C1460" s="8">
        <v>43109</v>
      </c>
      <c r="D1460" s="9">
        <v>0.69825231481481476</v>
      </c>
      <c r="E1460" s="10" t="s">
        <v>9</v>
      </c>
      <c r="F1460" s="10">
        <v>22</v>
      </c>
      <c r="G1460" s="10" t="s">
        <v>10</v>
      </c>
    </row>
    <row r="1461" spans="3:7" ht="15" thickBot="1" x14ac:dyDescent="0.35">
      <c r="C1461" s="8">
        <v>43109</v>
      </c>
      <c r="D1461" s="9">
        <v>0.69946759259259261</v>
      </c>
      <c r="E1461" s="10" t="s">
        <v>9</v>
      </c>
      <c r="F1461" s="10">
        <v>14</v>
      </c>
      <c r="G1461" s="10" t="s">
        <v>11</v>
      </c>
    </row>
    <row r="1462" spans="3:7" ht="15" thickBot="1" x14ac:dyDescent="0.35">
      <c r="C1462" s="8">
        <v>43109</v>
      </c>
      <c r="D1462" s="9">
        <v>0.7028240740740741</v>
      </c>
      <c r="E1462" s="10" t="s">
        <v>9</v>
      </c>
      <c r="F1462" s="10">
        <v>25</v>
      </c>
      <c r="G1462" s="10" t="s">
        <v>10</v>
      </c>
    </row>
    <row r="1463" spans="3:7" ht="15" thickBot="1" x14ac:dyDescent="0.35">
      <c r="C1463" s="8">
        <v>43109</v>
      </c>
      <c r="D1463" s="9">
        <v>0.70295138888888886</v>
      </c>
      <c r="E1463" s="10" t="s">
        <v>9</v>
      </c>
      <c r="F1463" s="10">
        <v>11</v>
      </c>
      <c r="G1463" s="10" t="s">
        <v>11</v>
      </c>
    </row>
    <row r="1464" spans="3:7" ht="15" thickBot="1" x14ac:dyDescent="0.35">
      <c r="C1464" s="8">
        <v>43109</v>
      </c>
      <c r="D1464" s="9">
        <v>0.70528935185185182</v>
      </c>
      <c r="E1464" s="10" t="s">
        <v>9</v>
      </c>
      <c r="F1464" s="10">
        <v>11</v>
      </c>
      <c r="G1464" s="10" t="s">
        <v>11</v>
      </c>
    </row>
    <row r="1465" spans="3:7" ht="15" thickBot="1" x14ac:dyDescent="0.35">
      <c r="C1465" s="8">
        <v>43109</v>
      </c>
      <c r="D1465" s="9">
        <v>0.71179398148148154</v>
      </c>
      <c r="E1465" s="10" t="s">
        <v>9</v>
      </c>
      <c r="F1465" s="10">
        <v>11</v>
      </c>
      <c r="G1465" s="10" t="s">
        <v>10</v>
      </c>
    </row>
    <row r="1466" spans="3:7" ht="15" thickBot="1" x14ac:dyDescent="0.35">
      <c r="C1466" s="8">
        <v>43109</v>
      </c>
      <c r="D1466" s="9">
        <v>0.71365740740740735</v>
      </c>
      <c r="E1466" s="10" t="s">
        <v>9</v>
      </c>
      <c r="F1466" s="10">
        <v>27</v>
      </c>
      <c r="G1466" s="10" t="s">
        <v>10</v>
      </c>
    </row>
    <row r="1467" spans="3:7" ht="15" thickBot="1" x14ac:dyDescent="0.35">
      <c r="C1467" s="8">
        <v>43109</v>
      </c>
      <c r="D1467" s="9">
        <v>0.71388888888888891</v>
      </c>
      <c r="E1467" s="10" t="s">
        <v>9</v>
      </c>
      <c r="F1467" s="10">
        <v>10</v>
      </c>
      <c r="G1467" s="10" t="s">
        <v>10</v>
      </c>
    </row>
    <row r="1468" spans="3:7" ht="15" thickBot="1" x14ac:dyDescent="0.35">
      <c r="C1468" s="8">
        <v>43109</v>
      </c>
      <c r="D1468" s="9">
        <v>0.7176851851851852</v>
      </c>
      <c r="E1468" s="10" t="s">
        <v>9</v>
      </c>
      <c r="F1468" s="10">
        <v>12</v>
      </c>
      <c r="G1468" s="10" t="s">
        <v>11</v>
      </c>
    </row>
    <row r="1469" spans="3:7" ht="15" thickBot="1" x14ac:dyDescent="0.35">
      <c r="C1469" s="8">
        <v>43109</v>
      </c>
      <c r="D1469" s="9">
        <v>0.71885416666666668</v>
      </c>
      <c r="E1469" s="10" t="s">
        <v>9</v>
      </c>
      <c r="F1469" s="10">
        <v>19</v>
      </c>
      <c r="G1469" s="10" t="s">
        <v>10</v>
      </c>
    </row>
    <row r="1470" spans="3:7" ht="15" thickBot="1" x14ac:dyDescent="0.35">
      <c r="C1470" s="8">
        <v>43109</v>
      </c>
      <c r="D1470" s="9">
        <v>0.72021990740740749</v>
      </c>
      <c r="E1470" s="10" t="s">
        <v>9</v>
      </c>
      <c r="F1470" s="10">
        <v>12</v>
      </c>
      <c r="G1470" s="10" t="s">
        <v>10</v>
      </c>
    </row>
    <row r="1471" spans="3:7" ht="15" thickBot="1" x14ac:dyDescent="0.35">
      <c r="C1471" s="8">
        <v>43109</v>
      </c>
      <c r="D1471" s="9">
        <v>0.72425925925925927</v>
      </c>
      <c r="E1471" s="10" t="s">
        <v>9</v>
      </c>
      <c r="F1471" s="10">
        <v>23</v>
      </c>
      <c r="G1471" s="10" t="s">
        <v>10</v>
      </c>
    </row>
    <row r="1472" spans="3:7" ht="15" thickBot="1" x14ac:dyDescent="0.35">
      <c r="C1472" s="8">
        <v>43109</v>
      </c>
      <c r="D1472" s="9">
        <v>0.72449074074074071</v>
      </c>
      <c r="E1472" s="10" t="s">
        <v>9</v>
      </c>
      <c r="F1472" s="10">
        <v>26</v>
      </c>
      <c r="G1472" s="10" t="s">
        <v>10</v>
      </c>
    </row>
    <row r="1473" spans="3:7" ht="15" thickBot="1" x14ac:dyDescent="0.35">
      <c r="C1473" s="8">
        <v>43109</v>
      </c>
      <c r="D1473" s="9">
        <v>0.72707175925925915</v>
      </c>
      <c r="E1473" s="10" t="s">
        <v>9</v>
      </c>
      <c r="F1473" s="10">
        <v>11</v>
      </c>
      <c r="G1473" s="10" t="s">
        <v>11</v>
      </c>
    </row>
    <row r="1474" spans="3:7" ht="15" thickBot="1" x14ac:dyDescent="0.35">
      <c r="C1474" s="8">
        <v>43109</v>
      </c>
      <c r="D1474" s="9">
        <v>0.7276273148148148</v>
      </c>
      <c r="E1474" s="10" t="s">
        <v>9</v>
      </c>
      <c r="F1474" s="10">
        <v>21</v>
      </c>
      <c r="G1474" s="10" t="s">
        <v>10</v>
      </c>
    </row>
    <row r="1475" spans="3:7" ht="15" thickBot="1" x14ac:dyDescent="0.35">
      <c r="C1475" s="8">
        <v>43109</v>
      </c>
      <c r="D1475" s="9">
        <v>0.73008101851851848</v>
      </c>
      <c r="E1475" s="10" t="s">
        <v>9</v>
      </c>
      <c r="F1475" s="10">
        <v>10</v>
      </c>
      <c r="G1475" s="10" t="s">
        <v>11</v>
      </c>
    </row>
    <row r="1476" spans="3:7" ht="15" thickBot="1" x14ac:dyDescent="0.35">
      <c r="C1476" s="8">
        <v>43109</v>
      </c>
      <c r="D1476" s="9">
        <v>0.73204861111111119</v>
      </c>
      <c r="E1476" s="10" t="s">
        <v>9</v>
      </c>
      <c r="F1476" s="10">
        <v>21</v>
      </c>
      <c r="G1476" s="10" t="s">
        <v>11</v>
      </c>
    </row>
    <row r="1477" spans="3:7" ht="15" thickBot="1" x14ac:dyDescent="0.35">
      <c r="C1477" s="8">
        <v>43109</v>
      </c>
      <c r="D1477" s="9">
        <v>0.73209490740740746</v>
      </c>
      <c r="E1477" s="10" t="s">
        <v>9</v>
      </c>
      <c r="F1477" s="10">
        <v>12</v>
      </c>
      <c r="G1477" s="10" t="s">
        <v>11</v>
      </c>
    </row>
    <row r="1478" spans="3:7" ht="15" thickBot="1" x14ac:dyDescent="0.35">
      <c r="C1478" s="8">
        <v>43109</v>
      </c>
      <c r="D1478" s="9">
        <v>0.73270833333333341</v>
      </c>
      <c r="E1478" s="10" t="s">
        <v>9</v>
      </c>
      <c r="F1478" s="10">
        <v>13</v>
      </c>
      <c r="G1478" s="10" t="s">
        <v>11</v>
      </c>
    </row>
    <row r="1479" spans="3:7" ht="15" thickBot="1" x14ac:dyDescent="0.35">
      <c r="C1479" s="8">
        <v>43109</v>
      </c>
      <c r="D1479" s="9">
        <v>0.74072916666666666</v>
      </c>
      <c r="E1479" s="10" t="s">
        <v>9</v>
      </c>
      <c r="F1479" s="10">
        <v>12</v>
      </c>
      <c r="G1479" s="10" t="s">
        <v>11</v>
      </c>
    </row>
    <row r="1480" spans="3:7" ht="15" thickBot="1" x14ac:dyDescent="0.35">
      <c r="C1480" s="8">
        <v>43109</v>
      </c>
      <c r="D1480" s="9">
        <v>0.74086805555555557</v>
      </c>
      <c r="E1480" s="10" t="s">
        <v>9</v>
      </c>
      <c r="F1480" s="10">
        <v>12</v>
      </c>
      <c r="G1480" s="10" t="s">
        <v>11</v>
      </c>
    </row>
    <row r="1481" spans="3:7" ht="15" thickBot="1" x14ac:dyDescent="0.35">
      <c r="C1481" s="8">
        <v>43109</v>
      </c>
      <c r="D1481" s="9">
        <v>0.74792824074074071</v>
      </c>
      <c r="E1481" s="10" t="s">
        <v>9</v>
      </c>
      <c r="F1481" s="10">
        <v>17</v>
      </c>
      <c r="G1481" s="10" t="s">
        <v>10</v>
      </c>
    </row>
    <row r="1482" spans="3:7" ht="15" thickBot="1" x14ac:dyDescent="0.35">
      <c r="C1482" s="8">
        <v>43109</v>
      </c>
      <c r="D1482" s="9">
        <v>0.74915509259259261</v>
      </c>
      <c r="E1482" s="10" t="s">
        <v>9</v>
      </c>
      <c r="F1482" s="10">
        <v>25</v>
      </c>
      <c r="G1482" s="10" t="s">
        <v>10</v>
      </c>
    </row>
    <row r="1483" spans="3:7" ht="15" thickBot="1" x14ac:dyDescent="0.35">
      <c r="C1483" s="8">
        <v>43109</v>
      </c>
      <c r="D1483" s="9">
        <v>0.7516087962962964</v>
      </c>
      <c r="E1483" s="10" t="s">
        <v>9</v>
      </c>
      <c r="F1483" s="10">
        <v>12</v>
      </c>
      <c r="G1483" s="10" t="s">
        <v>10</v>
      </c>
    </row>
    <row r="1484" spans="3:7" ht="15" thickBot="1" x14ac:dyDescent="0.35">
      <c r="C1484" s="8">
        <v>43109</v>
      </c>
      <c r="D1484" s="9">
        <v>0.75502314814814808</v>
      </c>
      <c r="E1484" s="10" t="s">
        <v>9</v>
      </c>
      <c r="F1484" s="10">
        <v>10</v>
      </c>
      <c r="G1484" s="10" t="s">
        <v>10</v>
      </c>
    </row>
    <row r="1485" spans="3:7" ht="15" thickBot="1" x14ac:dyDescent="0.35">
      <c r="C1485" s="8">
        <v>43109</v>
      </c>
      <c r="D1485" s="9">
        <v>0.76255787037037026</v>
      </c>
      <c r="E1485" s="10" t="s">
        <v>9</v>
      </c>
      <c r="F1485" s="10">
        <v>12</v>
      </c>
      <c r="G1485" s="10" t="s">
        <v>10</v>
      </c>
    </row>
    <row r="1486" spans="3:7" ht="15" thickBot="1" x14ac:dyDescent="0.35">
      <c r="C1486" s="8">
        <v>43109</v>
      </c>
      <c r="D1486" s="9">
        <v>0.76677083333333329</v>
      </c>
      <c r="E1486" s="10" t="s">
        <v>9</v>
      </c>
      <c r="F1486" s="10">
        <v>12</v>
      </c>
      <c r="G1486" s="10" t="s">
        <v>11</v>
      </c>
    </row>
    <row r="1487" spans="3:7" ht="15" thickBot="1" x14ac:dyDescent="0.35">
      <c r="C1487" s="8">
        <v>43109</v>
      </c>
      <c r="D1487" s="9">
        <v>0.76893518518518522</v>
      </c>
      <c r="E1487" s="10" t="s">
        <v>9</v>
      </c>
      <c r="F1487" s="10">
        <v>11</v>
      </c>
      <c r="G1487" s="10" t="s">
        <v>10</v>
      </c>
    </row>
    <row r="1488" spans="3:7" ht="15" thickBot="1" x14ac:dyDescent="0.35">
      <c r="C1488" s="8">
        <v>43109</v>
      </c>
      <c r="D1488" s="9">
        <v>0.77247685185185189</v>
      </c>
      <c r="E1488" s="10" t="s">
        <v>9</v>
      </c>
      <c r="F1488" s="10">
        <v>23</v>
      </c>
      <c r="G1488" s="10" t="s">
        <v>10</v>
      </c>
    </row>
    <row r="1489" spans="3:7" ht="15" thickBot="1" x14ac:dyDescent="0.35">
      <c r="C1489" s="8">
        <v>43109</v>
      </c>
      <c r="D1489" s="9">
        <v>0.77841435185185182</v>
      </c>
      <c r="E1489" s="10" t="s">
        <v>9</v>
      </c>
      <c r="F1489" s="10">
        <v>20</v>
      </c>
      <c r="G1489" s="10" t="s">
        <v>10</v>
      </c>
    </row>
    <row r="1490" spans="3:7" ht="15" thickBot="1" x14ac:dyDescent="0.35">
      <c r="C1490" s="8">
        <v>43109</v>
      </c>
      <c r="D1490" s="9">
        <v>0.78565972222222225</v>
      </c>
      <c r="E1490" s="10" t="s">
        <v>9</v>
      </c>
      <c r="F1490" s="10">
        <v>10</v>
      </c>
      <c r="G1490" s="10" t="s">
        <v>11</v>
      </c>
    </row>
    <row r="1491" spans="3:7" ht="15" thickBot="1" x14ac:dyDescent="0.35">
      <c r="C1491" s="8">
        <v>43109</v>
      </c>
      <c r="D1491" s="9">
        <v>0.78667824074074078</v>
      </c>
      <c r="E1491" s="10" t="s">
        <v>9</v>
      </c>
      <c r="F1491" s="10">
        <v>25</v>
      </c>
      <c r="G1491" s="10" t="s">
        <v>10</v>
      </c>
    </row>
    <row r="1492" spans="3:7" ht="15" thickBot="1" x14ac:dyDescent="0.35">
      <c r="C1492" s="8">
        <v>43109</v>
      </c>
      <c r="D1492" s="9">
        <v>0.7877777777777778</v>
      </c>
      <c r="E1492" s="10" t="s">
        <v>9</v>
      </c>
      <c r="F1492" s="10">
        <v>15</v>
      </c>
      <c r="G1492" s="10" t="s">
        <v>11</v>
      </c>
    </row>
    <row r="1493" spans="3:7" ht="15" thickBot="1" x14ac:dyDescent="0.35">
      <c r="C1493" s="8">
        <v>43109</v>
      </c>
      <c r="D1493" s="9">
        <v>0.79015046296296287</v>
      </c>
      <c r="E1493" s="10" t="s">
        <v>9</v>
      </c>
      <c r="F1493" s="10">
        <v>20</v>
      </c>
      <c r="G1493" s="10" t="s">
        <v>10</v>
      </c>
    </row>
    <row r="1494" spans="3:7" ht="15" thickBot="1" x14ac:dyDescent="0.35">
      <c r="C1494" s="8">
        <v>43109</v>
      </c>
      <c r="D1494" s="9">
        <v>0.79075231481481489</v>
      </c>
      <c r="E1494" s="10" t="s">
        <v>9</v>
      </c>
      <c r="F1494" s="10">
        <v>11</v>
      </c>
      <c r="G1494" s="10" t="s">
        <v>11</v>
      </c>
    </row>
    <row r="1495" spans="3:7" ht="15" thickBot="1" x14ac:dyDescent="0.35">
      <c r="C1495" s="8">
        <v>43109</v>
      </c>
      <c r="D1495" s="9">
        <v>0.79281250000000003</v>
      </c>
      <c r="E1495" s="10" t="s">
        <v>9</v>
      </c>
      <c r="F1495" s="10">
        <v>19</v>
      </c>
      <c r="G1495" s="10" t="s">
        <v>10</v>
      </c>
    </row>
    <row r="1496" spans="3:7" ht="15" thickBot="1" x14ac:dyDescent="0.35">
      <c r="C1496" s="8">
        <v>43109</v>
      </c>
      <c r="D1496" s="9">
        <v>0.80094907407407412</v>
      </c>
      <c r="E1496" s="10" t="s">
        <v>9</v>
      </c>
      <c r="F1496" s="10">
        <v>32</v>
      </c>
      <c r="G1496" s="10" t="s">
        <v>10</v>
      </c>
    </row>
    <row r="1497" spans="3:7" ht="15" thickBot="1" x14ac:dyDescent="0.35">
      <c r="C1497" s="8">
        <v>43109</v>
      </c>
      <c r="D1497" s="9">
        <v>0.80170138888888898</v>
      </c>
      <c r="E1497" s="10" t="s">
        <v>9</v>
      </c>
      <c r="F1497" s="10">
        <v>12</v>
      </c>
      <c r="G1497" s="10" t="s">
        <v>11</v>
      </c>
    </row>
    <row r="1498" spans="3:7" ht="15" thickBot="1" x14ac:dyDescent="0.35">
      <c r="C1498" s="8">
        <v>43109</v>
      </c>
      <c r="D1498" s="9">
        <v>0.80664351851851857</v>
      </c>
      <c r="E1498" s="10" t="s">
        <v>9</v>
      </c>
      <c r="F1498" s="10">
        <v>17</v>
      </c>
      <c r="G1498" s="10" t="s">
        <v>10</v>
      </c>
    </row>
    <row r="1499" spans="3:7" ht="15" thickBot="1" x14ac:dyDescent="0.35">
      <c r="C1499" s="8">
        <v>43109</v>
      </c>
      <c r="D1499" s="9">
        <v>0.80858796296296298</v>
      </c>
      <c r="E1499" s="10" t="s">
        <v>9</v>
      </c>
      <c r="F1499" s="10">
        <v>11</v>
      </c>
      <c r="G1499" s="10" t="s">
        <v>11</v>
      </c>
    </row>
    <row r="1500" spans="3:7" ht="15" thickBot="1" x14ac:dyDescent="0.35">
      <c r="C1500" s="8">
        <v>43109</v>
      </c>
      <c r="D1500" s="9">
        <v>0.81868055555555552</v>
      </c>
      <c r="E1500" s="10" t="s">
        <v>9</v>
      </c>
      <c r="F1500" s="10">
        <v>31</v>
      </c>
      <c r="G1500" s="10" t="s">
        <v>10</v>
      </c>
    </row>
    <row r="1501" spans="3:7" ht="15" thickBot="1" x14ac:dyDescent="0.35">
      <c r="C1501" s="8">
        <v>43109</v>
      </c>
      <c r="D1501" s="9">
        <v>0.82761574074074085</v>
      </c>
      <c r="E1501" s="10" t="s">
        <v>9</v>
      </c>
      <c r="F1501" s="10">
        <v>13</v>
      </c>
      <c r="G1501" s="10" t="s">
        <v>10</v>
      </c>
    </row>
    <row r="1502" spans="3:7" ht="15" thickBot="1" x14ac:dyDescent="0.35">
      <c r="C1502" s="8">
        <v>43109</v>
      </c>
      <c r="D1502" s="9">
        <v>0.82951388888888899</v>
      </c>
      <c r="E1502" s="10" t="s">
        <v>9</v>
      </c>
      <c r="F1502" s="10">
        <v>31</v>
      </c>
      <c r="G1502" s="10" t="s">
        <v>10</v>
      </c>
    </row>
    <row r="1503" spans="3:7" ht="15" thickBot="1" x14ac:dyDescent="0.35">
      <c r="C1503" s="8">
        <v>43109</v>
      </c>
      <c r="D1503" s="9">
        <v>0.83898148148148144</v>
      </c>
      <c r="E1503" s="10" t="s">
        <v>9</v>
      </c>
      <c r="F1503" s="10">
        <v>13</v>
      </c>
      <c r="G1503" s="10" t="s">
        <v>11</v>
      </c>
    </row>
    <row r="1504" spans="3:7" ht="15" thickBot="1" x14ac:dyDescent="0.35">
      <c r="C1504" s="8">
        <v>43109</v>
      </c>
      <c r="D1504" s="9">
        <v>0.84004629629629635</v>
      </c>
      <c r="E1504" s="10" t="s">
        <v>9</v>
      </c>
      <c r="F1504" s="10">
        <v>14</v>
      </c>
      <c r="G1504" s="10" t="s">
        <v>11</v>
      </c>
    </row>
    <row r="1505" spans="3:7" ht="15" thickBot="1" x14ac:dyDescent="0.35">
      <c r="C1505" s="8">
        <v>43109</v>
      </c>
      <c r="D1505" s="9">
        <v>0.84936342592592595</v>
      </c>
      <c r="E1505" s="10" t="s">
        <v>9</v>
      </c>
      <c r="F1505" s="10">
        <v>13</v>
      </c>
      <c r="G1505" s="10" t="s">
        <v>11</v>
      </c>
    </row>
    <row r="1506" spans="3:7" ht="15" thickBot="1" x14ac:dyDescent="0.35">
      <c r="C1506" s="8">
        <v>43109</v>
      </c>
      <c r="D1506" s="9">
        <v>0.85644675925925917</v>
      </c>
      <c r="E1506" s="10" t="s">
        <v>9</v>
      </c>
      <c r="F1506" s="10">
        <v>28</v>
      </c>
      <c r="G1506" s="10" t="s">
        <v>10</v>
      </c>
    </row>
    <row r="1507" spans="3:7" ht="15" thickBot="1" x14ac:dyDescent="0.35">
      <c r="C1507" s="8">
        <v>43109</v>
      </c>
      <c r="D1507" s="9">
        <v>0.85812499999999992</v>
      </c>
      <c r="E1507" s="10" t="s">
        <v>9</v>
      </c>
      <c r="F1507" s="10">
        <v>30</v>
      </c>
      <c r="G1507" s="10" t="s">
        <v>10</v>
      </c>
    </row>
    <row r="1508" spans="3:7" ht="15" thickBot="1" x14ac:dyDescent="0.35">
      <c r="C1508" s="8">
        <v>43109</v>
      </c>
      <c r="D1508" s="9">
        <v>0.85994212962962957</v>
      </c>
      <c r="E1508" s="10" t="s">
        <v>9</v>
      </c>
      <c r="F1508" s="10">
        <v>29</v>
      </c>
      <c r="G1508" s="10" t="s">
        <v>10</v>
      </c>
    </row>
    <row r="1509" spans="3:7" ht="15" thickBot="1" x14ac:dyDescent="0.35">
      <c r="C1509" s="8">
        <v>43109</v>
      </c>
      <c r="D1509" s="9">
        <v>0.86071759259259262</v>
      </c>
      <c r="E1509" s="10" t="s">
        <v>9</v>
      </c>
      <c r="F1509" s="10">
        <v>10</v>
      </c>
      <c r="G1509" s="10" t="s">
        <v>11</v>
      </c>
    </row>
    <row r="1510" spans="3:7" ht="15" thickBot="1" x14ac:dyDescent="0.35">
      <c r="C1510" s="8">
        <v>43109</v>
      </c>
      <c r="D1510" s="9">
        <v>0.86092592592592598</v>
      </c>
      <c r="E1510" s="10" t="s">
        <v>9</v>
      </c>
      <c r="F1510" s="10">
        <v>24</v>
      </c>
      <c r="G1510" s="10" t="s">
        <v>10</v>
      </c>
    </row>
    <row r="1511" spans="3:7" ht="15" thickBot="1" x14ac:dyDescent="0.35">
      <c r="C1511" s="8">
        <v>43109</v>
      </c>
      <c r="D1511" s="9">
        <v>0.86341435185185189</v>
      </c>
      <c r="E1511" s="10" t="s">
        <v>9</v>
      </c>
      <c r="F1511" s="10">
        <v>24</v>
      </c>
      <c r="G1511" s="10" t="s">
        <v>10</v>
      </c>
    </row>
    <row r="1512" spans="3:7" ht="15" thickBot="1" x14ac:dyDescent="0.35">
      <c r="C1512" s="8">
        <v>43109</v>
      </c>
      <c r="D1512" s="9">
        <v>0.86491898148148139</v>
      </c>
      <c r="E1512" s="10" t="s">
        <v>9</v>
      </c>
      <c r="F1512" s="10">
        <v>14</v>
      </c>
      <c r="G1512" s="10" t="s">
        <v>11</v>
      </c>
    </row>
    <row r="1513" spans="3:7" ht="15" thickBot="1" x14ac:dyDescent="0.35">
      <c r="C1513" s="8">
        <v>43109</v>
      </c>
      <c r="D1513" s="9">
        <v>0.86789351851851848</v>
      </c>
      <c r="E1513" s="10" t="s">
        <v>9</v>
      </c>
      <c r="F1513" s="10">
        <v>28</v>
      </c>
      <c r="G1513" s="10" t="s">
        <v>10</v>
      </c>
    </row>
    <row r="1514" spans="3:7" ht="15" thickBot="1" x14ac:dyDescent="0.35">
      <c r="C1514" s="8">
        <v>43109</v>
      </c>
      <c r="D1514" s="9">
        <v>0.86844907407407401</v>
      </c>
      <c r="E1514" s="10" t="s">
        <v>9</v>
      </c>
      <c r="F1514" s="10">
        <v>13</v>
      </c>
      <c r="G1514" s="10" t="s">
        <v>11</v>
      </c>
    </row>
    <row r="1515" spans="3:7" ht="15" thickBot="1" x14ac:dyDescent="0.35">
      <c r="C1515" s="8">
        <v>43109</v>
      </c>
      <c r="D1515" s="9">
        <v>0.86890046296296297</v>
      </c>
      <c r="E1515" s="10" t="s">
        <v>9</v>
      </c>
      <c r="F1515" s="10">
        <v>33</v>
      </c>
      <c r="G1515" s="10" t="s">
        <v>10</v>
      </c>
    </row>
    <row r="1516" spans="3:7" ht="15" thickBot="1" x14ac:dyDescent="0.35">
      <c r="C1516" s="8">
        <v>43109</v>
      </c>
      <c r="D1516" s="9">
        <v>0.87344907407407402</v>
      </c>
      <c r="E1516" s="10" t="s">
        <v>9</v>
      </c>
      <c r="F1516" s="10">
        <v>12</v>
      </c>
      <c r="G1516" s="10" t="s">
        <v>11</v>
      </c>
    </row>
    <row r="1517" spans="3:7" ht="15" thickBot="1" x14ac:dyDescent="0.35">
      <c r="C1517" s="8">
        <v>43109</v>
      </c>
      <c r="D1517" s="9">
        <v>0.880925925925926</v>
      </c>
      <c r="E1517" s="10" t="s">
        <v>9</v>
      </c>
      <c r="F1517" s="10">
        <v>12</v>
      </c>
      <c r="G1517" s="10" t="s">
        <v>11</v>
      </c>
    </row>
    <row r="1518" spans="3:7" ht="15" thickBot="1" x14ac:dyDescent="0.35">
      <c r="C1518" s="8">
        <v>43109</v>
      </c>
      <c r="D1518" s="9">
        <v>0.88356481481481486</v>
      </c>
      <c r="E1518" s="10" t="s">
        <v>9</v>
      </c>
      <c r="F1518" s="10">
        <v>11</v>
      </c>
      <c r="G1518" s="10" t="s">
        <v>11</v>
      </c>
    </row>
    <row r="1519" spans="3:7" ht="15" thickBot="1" x14ac:dyDescent="0.35">
      <c r="C1519" s="8">
        <v>43109</v>
      </c>
      <c r="D1519" s="9">
        <v>0.88629629629629625</v>
      </c>
      <c r="E1519" s="10" t="s">
        <v>9</v>
      </c>
      <c r="F1519" s="10">
        <v>14</v>
      </c>
      <c r="G1519" s="10" t="s">
        <v>11</v>
      </c>
    </row>
    <row r="1520" spans="3:7" ht="15" thickBot="1" x14ac:dyDescent="0.35">
      <c r="C1520" s="8">
        <v>43109</v>
      </c>
      <c r="D1520" s="9">
        <v>0.88686342592592593</v>
      </c>
      <c r="E1520" s="10" t="s">
        <v>9</v>
      </c>
      <c r="F1520" s="10">
        <v>14</v>
      </c>
      <c r="G1520" s="10" t="s">
        <v>11</v>
      </c>
    </row>
    <row r="1521" spans="3:7" ht="15" thickBot="1" x14ac:dyDescent="0.35">
      <c r="C1521" s="8">
        <v>43109</v>
      </c>
      <c r="D1521" s="9">
        <v>0.88831018518518512</v>
      </c>
      <c r="E1521" s="10" t="s">
        <v>9</v>
      </c>
      <c r="F1521" s="10">
        <v>11</v>
      </c>
      <c r="G1521" s="10" t="s">
        <v>11</v>
      </c>
    </row>
    <row r="1522" spans="3:7" ht="15" thickBot="1" x14ac:dyDescent="0.35">
      <c r="C1522" s="8">
        <v>43109</v>
      </c>
      <c r="D1522" s="9">
        <v>0.89320601851851855</v>
      </c>
      <c r="E1522" s="10" t="s">
        <v>9</v>
      </c>
      <c r="F1522" s="10">
        <v>11</v>
      </c>
      <c r="G1522" s="10" t="s">
        <v>11</v>
      </c>
    </row>
    <row r="1523" spans="3:7" ht="15" thickBot="1" x14ac:dyDescent="0.35">
      <c r="C1523" s="8">
        <v>43109</v>
      </c>
      <c r="D1523" s="9">
        <v>0.89428240740740739</v>
      </c>
      <c r="E1523" s="10" t="s">
        <v>9</v>
      </c>
      <c r="F1523" s="10">
        <v>11</v>
      </c>
      <c r="G1523" s="10" t="s">
        <v>11</v>
      </c>
    </row>
    <row r="1524" spans="3:7" ht="15" thickBot="1" x14ac:dyDescent="0.35">
      <c r="C1524" s="8">
        <v>43109</v>
      </c>
      <c r="D1524" s="9">
        <v>0.89799768518518519</v>
      </c>
      <c r="E1524" s="10" t="s">
        <v>9</v>
      </c>
      <c r="F1524" s="10">
        <v>13</v>
      </c>
      <c r="G1524" s="10" t="s">
        <v>11</v>
      </c>
    </row>
    <row r="1525" spans="3:7" ht="15" thickBot="1" x14ac:dyDescent="0.35">
      <c r="C1525" s="8">
        <v>43109</v>
      </c>
      <c r="D1525" s="9">
        <v>0.92444444444444451</v>
      </c>
      <c r="E1525" s="10" t="s">
        <v>9</v>
      </c>
      <c r="F1525" s="10">
        <v>20</v>
      </c>
      <c r="G1525" s="10" t="s">
        <v>10</v>
      </c>
    </row>
    <row r="1526" spans="3:7" ht="15" thickBot="1" x14ac:dyDescent="0.35">
      <c r="C1526" s="8">
        <v>43109</v>
      </c>
      <c r="D1526" s="9">
        <v>0.93180555555555555</v>
      </c>
      <c r="E1526" s="10" t="s">
        <v>9</v>
      </c>
      <c r="F1526" s="10">
        <v>13</v>
      </c>
      <c r="G1526" s="10" t="s">
        <v>11</v>
      </c>
    </row>
    <row r="1527" spans="3:7" ht="15" thickBot="1" x14ac:dyDescent="0.35">
      <c r="C1527" s="8">
        <v>43109</v>
      </c>
      <c r="D1527" s="9">
        <v>0.94055555555555559</v>
      </c>
      <c r="E1527" s="10" t="s">
        <v>9</v>
      </c>
      <c r="F1527" s="10">
        <v>12</v>
      </c>
      <c r="G1527" s="10" t="s">
        <v>11</v>
      </c>
    </row>
    <row r="1528" spans="3:7" ht="15" thickBot="1" x14ac:dyDescent="0.35">
      <c r="C1528" s="8">
        <v>43109</v>
      </c>
      <c r="D1528" s="9">
        <v>0.94745370370370363</v>
      </c>
      <c r="E1528" s="10" t="s">
        <v>9</v>
      </c>
      <c r="F1528" s="10">
        <v>24</v>
      </c>
      <c r="G1528" s="10" t="s">
        <v>10</v>
      </c>
    </row>
    <row r="1529" spans="3:7" ht="15" thickBot="1" x14ac:dyDescent="0.35">
      <c r="C1529" s="8">
        <v>43110</v>
      </c>
      <c r="D1529" s="9">
        <v>6.8391203703703704E-2</v>
      </c>
      <c r="E1529" s="10" t="s">
        <v>9</v>
      </c>
      <c r="F1529" s="10">
        <v>30</v>
      </c>
      <c r="G1529" s="10" t="s">
        <v>10</v>
      </c>
    </row>
    <row r="1530" spans="3:7" ht="15" thickBot="1" x14ac:dyDescent="0.35">
      <c r="C1530" s="8">
        <v>43110</v>
      </c>
      <c r="D1530" s="9">
        <v>7.2326388888888885E-2</v>
      </c>
      <c r="E1530" s="10" t="s">
        <v>9</v>
      </c>
      <c r="F1530" s="10">
        <v>11</v>
      </c>
      <c r="G1530" s="10" t="s">
        <v>11</v>
      </c>
    </row>
    <row r="1531" spans="3:7" ht="15" thickBot="1" x14ac:dyDescent="0.35">
      <c r="C1531" s="8">
        <v>43110</v>
      </c>
      <c r="D1531" s="9">
        <v>0.10336805555555556</v>
      </c>
      <c r="E1531" s="10" t="s">
        <v>9</v>
      </c>
      <c r="F1531" s="10">
        <v>39</v>
      </c>
      <c r="G1531" s="10" t="s">
        <v>10</v>
      </c>
    </row>
    <row r="1532" spans="3:7" ht="15" thickBot="1" x14ac:dyDescent="0.35">
      <c r="C1532" s="8">
        <v>43110</v>
      </c>
      <c r="D1532" s="9">
        <v>0.10572916666666667</v>
      </c>
      <c r="E1532" s="10" t="s">
        <v>9</v>
      </c>
      <c r="F1532" s="10">
        <v>11</v>
      </c>
      <c r="G1532" s="10" t="s">
        <v>11</v>
      </c>
    </row>
    <row r="1533" spans="3:7" ht="15" thickBot="1" x14ac:dyDescent="0.35">
      <c r="C1533" s="8">
        <v>43110</v>
      </c>
      <c r="D1533" s="9">
        <v>0.1059837962962963</v>
      </c>
      <c r="E1533" s="10" t="s">
        <v>9</v>
      </c>
      <c r="F1533" s="10">
        <v>24</v>
      </c>
      <c r="G1533" s="10" t="s">
        <v>10</v>
      </c>
    </row>
    <row r="1534" spans="3:7" ht="15" thickBot="1" x14ac:dyDescent="0.35">
      <c r="C1534" s="8">
        <v>43110</v>
      </c>
      <c r="D1534" s="9">
        <v>0.10653935185185186</v>
      </c>
      <c r="E1534" s="10" t="s">
        <v>9</v>
      </c>
      <c r="F1534" s="10">
        <v>14</v>
      </c>
      <c r="G1534" s="10" t="s">
        <v>11</v>
      </c>
    </row>
    <row r="1535" spans="3:7" ht="15" thickBot="1" x14ac:dyDescent="0.35">
      <c r="C1535" s="8">
        <v>43110</v>
      </c>
      <c r="D1535" s="9">
        <v>0.21739583333333334</v>
      </c>
      <c r="E1535" s="10" t="s">
        <v>9</v>
      </c>
      <c r="F1535" s="10">
        <v>26</v>
      </c>
      <c r="G1535" s="10" t="s">
        <v>10</v>
      </c>
    </row>
    <row r="1536" spans="3:7" ht="15" thickBot="1" x14ac:dyDescent="0.35">
      <c r="C1536" s="8">
        <v>43110</v>
      </c>
      <c r="D1536" s="9">
        <v>0.23372685185185185</v>
      </c>
      <c r="E1536" s="10" t="s">
        <v>9</v>
      </c>
      <c r="F1536" s="10">
        <v>12</v>
      </c>
      <c r="G1536" s="10" t="s">
        <v>11</v>
      </c>
    </row>
    <row r="1537" spans="3:7" ht="15" thickBot="1" x14ac:dyDescent="0.35">
      <c r="C1537" s="8">
        <v>43110</v>
      </c>
      <c r="D1537" s="9">
        <v>0.25412037037037039</v>
      </c>
      <c r="E1537" s="10" t="s">
        <v>9</v>
      </c>
      <c r="F1537" s="10">
        <v>10</v>
      </c>
      <c r="G1537" s="10" t="s">
        <v>11</v>
      </c>
    </row>
    <row r="1538" spans="3:7" ht="15" thickBot="1" x14ac:dyDescent="0.35">
      <c r="C1538" s="8">
        <v>43110</v>
      </c>
      <c r="D1538" s="9">
        <v>0.2545486111111111</v>
      </c>
      <c r="E1538" s="10" t="s">
        <v>9</v>
      </c>
      <c r="F1538" s="10">
        <v>14</v>
      </c>
      <c r="G1538" s="10" t="s">
        <v>11</v>
      </c>
    </row>
    <row r="1539" spans="3:7" ht="15" thickBot="1" x14ac:dyDescent="0.35">
      <c r="C1539" s="8">
        <v>43110</v>
      </c>
      <c r="D1539" s="9">
        <v>0.25807870370370373</v>
      </c>
      <c r="E1539" s="10" t="s">
        <v>9</v>
      </c>
      <c r="F1539" s="10">
        <v>13</v>
      </c>
      <c r="G1539" s="10" t="s">
        <v>11</v>
      </c>
    </row>
    <row r="1540" spans="3:7" ht="15" thickBot="1" x14ac:dyDescent="0.35">
      <c r="C1540" s="8">
        <v>43110</v>
      </c>
      <c r="D1540" s="9">
        <v>0.26895833333333335</v>
      </c>
      <c r="E1540" s="10" t="s">
        <v>9</v>
      </c>
      <c r="F1540" s="10">
        <v>25</v>
      </c>
      <c r="G1540" s="10" t="s">
        <v>10</v>
      </c>
    </row>
    <row r="1541" spans="3:7" ht="15" thickBot="1" x14ac:dyDescent="0.35">
      <c r="C1541" s="8">
        <v>43110</v>
      </c>
      <c r="D1541" s="9">
        <v>0.27113425925925927</v>
      </c>
      <c r="E1541" s="10" t="s">
        <v>9</v>
      </c>
      <c r="F1541" s="10">
        <v>24</v>
      </c>
      <c r="G1541" s="10" t="s">
        <v>10</v>
      </c>
    </row>
    <row r="1542" spans="3:7" ht="15" thickBot="1" x14ac:dyDescent="0.35">
      <c r="C1542" s="8">
        <v>43110</v>
      </c>
      <c r="D1542" s="9">
        <v>0.27187500000000003</v>
      </c>
      <c r="E1542" s="10" t="s">
        <v>9</v>
      </c>
      <c r="F1542" s="10">
        <v>27</v>
      </c>
      <c r="G1542" s="10" t="s">
        <v>10</v>
      </c>
    </row>
    <row r="1543" spans="3:7" ht="15" thickBot="1" x14ac:dyDescent="0.35">
      <c r="C1543" s="8">
        <v>43110</v>
      </c>
      <c r="D1543" s="9">
        <v>0.27223379629629629</v>
      </c>
      <c r="E1543" s="10" t="s">
        <v>9</v>
      </c>
      <c r="F1543" s="10">
        <v>29</v>
      </c>
      <c r="G1543" s="10" t="s">
        <v>10</v>
      </c>
    </row>
    <row r="1544" spans="3:7" ht="15" thickBot="1" x14ac:dyDescent="0.35">
      <c r="C1544" s="8">
        <v>43110</v>
      </c>
      <c r="D1544" s="9">
        <v>0.27303240740740742</v>
      </c>
      <c r="E1544" s="10" t="s">
        <v>9</v>
      </c>
      <c r="F1544" s="10">
        <v>24</v>
      </c>
      <c r="G1544" s="10" t="s">
        <v>10</v>
      </c>
    </row>
    <row r="1545" spans="3:7" ht="15" thickBot="1" x14ac:dyDescent="0.35">
      <c r="C1545" s="8">
        <v>43110</v>
      </c>
      <c r="D1545" s="9">
        <v>0.2736689814814815</v>
      </c>
      <c r="E1545" s="10" t="s">
        <v>9</v>
      </c>
      <c r="F1545" s="10">
        <v>11</v>
      </c>
      <c r="G1545" s="10" t="s">
        <v>11</v>
      </c>
    </row>
    <row r="1546" spans="3:7" ht="15" thickBot="1" x14ac:dyDescent="0.35">
      <c r="C1546" s="8">
        <v>43110</v>
      </c>
      <c r="D1546" s="9">
        <v>0.27423611111111112</v>
      </c>
      <c r="E1546" s="10" t="s">
        <v>9</v>
      </c>
      <c r="F1546" s="10">
        <v>10</v>
      </c>
      <c r="G1546" s="10" t="s">
        <v>11</v>
      </c>
    </row>
    <row r="1547" spans="3:7" ht="15" thickBot="1" x14ac:dyDescent="0.35">
      <c r="C1547" s="8">
        <v>43110</v>
      </c>
      <c r="D1547" s="9">
        <v>0.27620370370370367</v>
      </c>
      <c r="E1547" s="10" t="s">
        <v>9</v>
      </c>
      <c r="F1547" s="10">
        <v>28</v>
      </c>
      <c r="G1547" s="10" t="s">
        <v>10</v>
      </c>
    </row>
    <row r="1548" spans="3:7" ht="15" thickBot="1" x14ac:dyDescent="0.35">
      <c r="C1548" s="8">
        <v>43110</v>
      </c>
      <c r="D1548" s="9">
        <v>0.27650462962962963</v>
      </c>
      <c r="E1548" s="10" t="s">
        <v>9</v>
      </c>
      <c r="F1548" s="10">
        <v>10</v>
      </c>
      <c r="G1548" s="10" t="s">
        <v>11</v>
      </c>
    </row>
    <row r="1549" spans="3:7" ht="15" thickBot="1" x14ac:dyDescent="0.35">
      <c r="C1549" s="8">
        <v>43110</v>
      </c>
      <c r="D1549" s="9">
        <v>0.27675925925925926</v>
      </c>
      <c r="E1549" s="10" t="s">
        <v>9</v>
      </c>
      <c r="F1549" s="10">
        <v>33</v>
      </c>
      <c r="G1549" s="10" t="s">
        <v>10</v>
      </c>
    </row>
    <row r="1550" spans="3:7" ht="15" thickBot="1" x14ac:dyDescent="0.35">
      <c r="C1550" s="8">
        <v>43110</v>
      </c>
      <c r="D1550" s="9">
        <v>0.2789699074074074</v>
      </c>
      <c r="E1550" s="10" t="s">
        <v>9</v>
      </c>
      <c r="F1550" s="10">
        <v>36</v>
      </c>
      <c r="G1550" s="10" t="s">
        <v>10</v>
      </c>
    </row>
    <row r="1551" spans="3:7" ht="15" thickBot="1" x14ac:dyDescent="0.35">
      <c r="C1551" s="8">
        <v>43110</v>
      </c>
      <c r="D1551" s="9">
        <v>0.27917824074074077</v>
      </c>
      <c r="E1551" s="10" t="s">
        <v>9</v>
      </c>
      <c r="F1551" s="10">
        <v>24</v>
      </c>
      <c r="G1551" s="10" t="s">
        <v>10</v>
      </c>
    </row>
    <row r="1552" spans="3:7" ht="15" thickBot="1" x14ac:dyDescent="0.35">
      <c r="C1552" s="8">
        <v>43110</v>
      </c>
      <c r="D1552" s="9">
        <v>0.27965277777777781</v>
      </c>
      <c r="E1552" s="10" t="s">
        <v>9</v>
      </c>
      <c r="F1552" s="10">
        <v>12</v>
      </c>
      <c r="G1552" s="10" t="s">
        <v>11</v>
      </c>
    </row>
    <row r="1553" spans="3:7" ht="15" thickBot="1" x14ac:dyDescent="0.35">
      <c r="C1553" s="8">
        <v>43110</v>
      </c>
      <c r="D1553" s="9">
        <v>0.2800347222222222</v>
      </c>
      <c r="E1553" s="10" t="s">
        <v>9</v>
      </c>
      <c r="F1553" s="10">
        <v>22</v>
      </c>
      <c r="G1553" s="10" t="s">
        <v>10</v>
      </c>
    </row>
    <row r="1554" spans="3:7" ht="15" thickBot="1" x14ac:dyDescent="0.35">
      <c r="C1554" s="8">
        <v>43110</v>
      </c>
      <c r="D1554" s="9">
        <v>0.2801967592592593</v>
      </c>
      <c r="E1554" s="10" t="s">
        <v>9</v>
      </c>
      <c r="F1554" s="10">
        <v>10</v>
      </c>
      <c r="G1554" s="10" t="s">
        <v>11</v>
      </c>
    </row>
    <row r="1555" spans="3:7" ht="15" thickBot="1" x14ac:dyDescent="0.35">
      <c r="C1555" s="8">
        <v>43110</v>
      </c>
      <c r="D1555" s="9">
        <v>0.28153935185185186</v>
      </c>
      <c r="E1555" s="10" t="s">
        <v>9</v>
      </c>
      <c r="F1555" s="10">
        <v>30</v>
      </c>
      <c r="G1555" s="10" t="s">
        <v>10</v>
      </c>
    </row>
    <row r="1556" spans="3:7" ht="15" thickBot="1" x14ac:dyDescent="0.35">
      <c r="C1556" s="8">
        <v>43110</v>
      </c>
      <c r="D1556" s="9">
        <v>0.28236111111111112</v>
      </c>
      <c r="E1556" s="10" t="s">
        <v>9</v>
      </c>
      <c r="F1556" s="10">
        <v>30</v>
      </c>
      <c r="G1556" s="10" t="s">
        <v>10</v>
      </c>
    </row>
    <row r="1557" spans="3:7" ht="15" thickBot="1" x14ac:dyDescent="0.35">
      <c r="C1557" s="8">
        <v>43110</v>
      </c>
      <c r="D1557" s="9">
        <v>0.28318287037037038</v>
      </c>
      <c r="E1557" s="10" t="s">
        <v>9</v>
      </c>
      <c r="F1557" s="10">
        <v>10</v>
      </c>
      <c r="G1557" s="10" t="s">
        <v>11</v>
      </c>
    </row>
    <row r="1558" spans="3:7" ht="15" thickBot="1" x14ac:dyDescent="0.35">
      <c r="C1558" s="8">
        <v>43110</v>
      </c>
      <c r="D1558" s="9">
        <v>0.28318287037037038</v>
      </c>
      <c r="E1558" s="10" t="s">
        <v>9</v>
      </c>
      <c r="F1558" s="10">
        <v>10</v>
      </c>
      <c r="G1558" s="10" t="s">
        <v>10</v>
      </c>
    </row>
    <row r="1559" spans="3:7" ht="15" thickBot="1" x14ac:dyDescent="0.35">
      <c r="C1559" s="8">
        <v>43110</v>
      </c>
      <c r="D1559" s="9">
        <v>0.28325231481481478</v>
      </c>
      <c r="E1559" s="10" t="s">
        <v>9</v>
      </c>
      <c r="F1559" s="10">
        <v>12</v>
      </c>
      <c r="G1559" s="10" t="s">
        <v>10</v>
      </c>
    </row>
    <row r="1560" spans="3:7" ht="15" thickBot="1" x14ac:dyDescent="0.35">
      <c r="C1560" s="8">
        <v>43110</v>
      </c>
      <c r="D1560" s="9">
        <v>0.28495370370370371</v>
      </c>
      <c r="E1560" s="10" t="s">
        <v>9</v>
      </c>
      <c r="F1560" s="10">
        <v>30</v>
      </c>
      <c r="G1560" s="10" t="s">
        <v>10</v>
      </c>
    </row>
    <row r="1561" spans="3:7" ht="15" thickBot="1" x14ac:dyDescent="0.35">
      <c r="C1561" s="8">
        <v>43110</v>
      </c>
      <c r="D1561" s="9">
        <v>0.28604166666666669</v>
      </c>
      <c r="E1561" s="10" t="s">
        <v>9</v>
      </c>
      <c r="F1561" s="10">
        <v>13</v>
      </c>
      <c r="G1561" s="10" t="s">
        <v>11</v>
      </c>
    </row>
    <row r="1562" spans="3:7" ht="15" thickBot="1" x14ac:dyDescent="0.35">
      <c r="C1562" s="8">
        <v>43110</v>
      </c>
      <c r="D1562" s="9">
        <v>0.28622685185185187</v>
      </c>
      <c r="E1562" s="10" t="s">
        <v>9</v>
      </c>
      <c r="F1562" s="10">
        <v>27</v>
      </c>
      <c r="G1562" s="10" t="s">
        <v>10</v>
      </c>
    </row>
    <row r="1563" spans="3:7" ht="15" thickBot="1" x14ac:dyDescent="0.35">
      <c r="C1563" s="8">
        <v>43110</v>
      </c>
      <c r="D1563" s="9">
        <v>0.28680555555555554</v>
      </c>
      <c r="E1563" s="10" t="s">
        <v>9</v>
      </c>
      <c r="F1563" s="10">
        <v>11</v>
      </c>
      <c r="G1563" s="10" t="s">
        <v>11</v>
      </c>
    </row>
    <row r="1564" spans="3:7" ht="15" thickBot="1" x14ac:dyDescent="0.35">
      <c r="C1564" s="8">
        <v>43110</v>
      </c>
      <c r="D1564" s="9">
        <v>0.28706018518518522</v>
      </c>
      <c r="E1564" s="10" t="s">
        <v>9</v>
      </c>
      <c r="F1564" s="10">
        <v>24</v>
      </c>
      <c r="G1564" s="10" t="s">
        <v>10</v>
      </c>
    </row>
    <row r="1565" spans="3:7" ht="15" thickBot="1" x14ac:dyDescent="0.35">
      <c r="C1565" s="8">
        <v>43110</v>
      </c>
      <c r="D1565" s="9">
        <v>0.2870833333333333</v>
      </c>
      <c r="E1565" s="10" t="s">
        <v>9</v>
      </c>
      <c r="F1565" s="10">
        <v>21</v>
      </c>
      <c r="G1565" s="10" t="s">
        <v>11</v>
      </c>
    </row>
    <row r="1566" spans="3:7" ht="15" thickBot="1" x14ac:dyDescent="0.35">
      <c r="C1566" s="8">
        <v>43110</v>
      </c>
      <c r="D1566" s="9">
        <v>0.2870949074074074</v>
      </c>
      <c r="E1566" s="10" t="s">
        <v>9</v>
      </c>
      <c r="F1566" s="10">
        <v>18</v>
      </c>
      <c r="G1566" s="10" t="s">
        <v>10</v>
      </c>
    </row>
    <row r="1567" spans="3:7" ht="15" thickBot="1" x14ac:dyDescent="0.35">
      <c r="C1567" s="8">
        <v>43110</v>
      </c>
      <c r="D1567" s="9">
        <v>0.28759259259259257</v>
      </c>
      <c r="E1567" s="10" t="s">
        <v>9</v>
      </c>
      <c r="F1567" s="10">
        <v>13</v>
      </c>
      <c r="G1567" s="10" t="s">
        <v>11</v>
      </c>
    </row>
    <row r="1568" spans="3:7" ht="15" thickBot="1" x14ac:dyDescent="0.35">
      <c r="C1568" s="8">
        <v>43110</v>
      </c>
      <c r="D1568" s="9">
        <v>0.28769675925925925</v>
      </c>
      <c r="E1568" s="10" t="s">
        <v>9</v>
      </c>
      <c r="F1568" s="10">
        <v>25</v>
      </c>
      <c r="G1568" s="10" t="s">
        <v>10</v>
      </c>
    </row>
    <row r="1569" spans="3:7" ht="15" thickBot="1" x14ac:dyDescent="0.35">
      <c r="C1569" s="8">
        <v>43110</v>
      </c>
      <c r="D1569" s="9">
        <v>0.28903935185185187</v>
      </c>
      <c r="E1569" s="10" t="s">
        <v>9</v>
      </c>
      <c r="F1569" s="10">
        <v>11</v>
      </c>
      <c r="G1569" s="10" t="s">
        <v>11</v>
      </c>
    </row>
    <row r="1570" spans="3:7" ht="15" thickBot="1" x14ac:dyDescent="0.35">
      <c r="C1570" s="8">
        <v>43110</v>
      </c>
      <c r="D1570" s="9">
        <v>0.28936342592592595</v>
      </c>
      <c r="E1570" s="10" t="s">
        <v>9</v>
      </c>
      <c r="F1570" s="10">
        <v>12</v>
      </c>
      <c r="G1570" s="10" t="s">
        <v>11</v>
      </c>
    </row>
    <row r="1571" spans="3:7" ht="15" thickBot="1" x14ac:dyDescent="0.35">
      <c r="C1571" s="8">
        <v>43110</v>
      </c>
      <c r="D1571" s="9">
        <v>0.28945601851851849</v>
      </c>
      <c r="E1571" s="10" t="s">
        <v>9</v>
      </c>
      <c r="F1571" s="10">
        <v>25</v>
      </c>
      <c r="G1571" s="10" t="s">
        <v>10</v>
      </c>
    </row>
    <row r="1572" spans="3:7" ht="15" thickBot="1" x14ac:dyDescent="0.35">
      <c r="C1572" s="8">
        <v>43110</v>
      </c>
      <c r="D1572" s="9">
        <v>0.29107638888888893</v>
      </c>
      <c r="E1572" s="10" t="s">
        <v>9</v>
      </c>
      <c r="F1572" s="10">
        <v>14</v>
      </c>
      <c r="G1572" s="10" t="s">
        <v>11</v>
      </c>
    </row>
    <row r="1573" spans="3:7" ht="15" thickBot="1" x14ac:dyDescent="0.35">
      <c r="C1573" s="8">
        <v>43110</v>
      </c>
      <c r="D1573" s="9">
        <v>0.29628472222222224</v>
      </c>
      <c r="E1573" s="10" t="s">
        <v>9</v>
      </c>
      <c r="F1573" s="10">
        <v>10</v>
      </c>
      <c r="G1573" s="10" t="s">
        <v>11</v>
      </c>
    </row>
    <row r="1574" spans="3:7" ht="15" thickBot="1" x14ac:dyDescent="0.35">
      <c r="C1574" s="8">
        <v>43110</v>
      </c>
      <c r="D1574" s="9">
        <v>0.29631944444444441</v>
      </c>
      <c r="E1574" s="10" t="s">
        <v>9</v>
      </c>
      <c r="F1574" s="10">
        <v>10</v>
      </c>
      <c r="G1574" s="10" t="s">
        <v>11</v>
      </c>
    </row>
    <row r="1575" spans="3:7" ht="15" thickBot="1" x14ac:dyDescent="0.35">
      <c r="C1575" s="8">
        <v>43110</v>
      </c>
      <c r="D1575" s="9">
        <v>0.29640046296296296</v>
      </c>
      <c r="E1575" s="10" t="s">
        <v>9</v>
      </c>
      <c r="F1575" s="10">
        <v>31</v>
      </c>
      <c r="G1575" s="10" t="s">
        <v>10</v>
      </c>
    </row>
    <row r="1576" spans="3:7" ht="15" thickBot="1" x14ac:dyDescent="0.35">
      <c r="C1576" s="8">
        <v>43110</v>
      </c>
      <c r="D1576" s="9">
        <v>0.296875</v>
      </c>
      <c r="E1576" s="10" t="s">
        <v>9</v>
      </c>
      <c r="F1576" s="10">
        <v>34</v>
      </c>
      <c r="G1576" s="10" t="s">
        <v>10</v>
      </c>
    </row>
    <row r="1577" spans="3:7" ht="15" thickBot="1" x14ac:dyDescent="0.35">
      <c r="C1577" s="8">
        <v>43110</v>
      </c>
      <c r="D1577" s="9">
        <v>0.29803240740740738</v>
      </c>
      <c r="E1577" s="10" t="s">
        <v>9</v>
      </c>
      <c r="F1577" s="10">
        <v>13</v>
      </c>
      <c r="G1577" s="10" t="s">
        <v>11</v>
      </c>
    </row>
    <row r="1578" spans="3:7" ht="15" thickBot="1" x14ac:dyDescent="0.35">
      <c r="C1578" s="8">
        <v>43110</v>
      </c>
      <c r="D1578" s="9">
        <v>0.30059027777777775</v>
      </c>
      <c r="E1578" s="10" t="s">
        <v>9</v>
      </c>
      <c r="F1578" s="10">
        <v>15</v>
      </c>
      <c r="G1578" s="10" t="s">
        <v>10</v>
      </c>
    </row>
    <row r="1579" spans="3:7" ht="15" thickBot="1" x14ac:dyDescent="0.35">
      <c r="C1579" s="8">
        <v>43110</v>
      </c>
      <c r="D1579" s="9">
        <v>0.30276620370370372</v>
      </c>
      <c r="E1579" s="10" t="s">
        <v>9</v>
      </c>
      <c r="F1579" s="10">
        <v>27</v>
      </c>
      <c r="G1579" s="10" t="s">
        <v>10</v>
      </c>
    </row>
    <row r="1580" spans="3:7" ht="15" thickBot="1" x14ac:dyDescent="0.35">
      <c r="C1580" s="8">
        <v>43110</v>
      </c>
      <c r="D1580" s="9">
        <v>0.30342592592592593</v>
      </c>
      <c r="E1580" s="10" t="s">
        <v>9</v>
      </c>
      <c r="F1580" s="10">
        <v>19</v>
      </c>
      <c r="G1580" s="10" t="s">
        <v>10</v>
      </c>
    </row>
    <row r="1581" spans="3:7" ht="15" thickBot="1" x14ac:dyDescent="0.35">
      <c r="C1581" s="8">
        <v>43110</v>
      </c>
      <c r="D1581" s="9">
        <v>0.30473379629629632</v>
      </c>
      <c r="E1581" s="10" t="s">
        <v>9</v>
      </c>
      <c r="F1581" s="10">
        <v>30</v>
      </c>
      <c r="G1581" s="10" t="s">
        <v>10</v>
      </c>
    </row>
    <row r="1582" spans="3:7" ht="15" thickBot="1" x14ac:dyDescent="0.35">
      <c r="C1582" s="8">
        <v>43110</v>
      </c>
      <c r="D1582" s="9">
        <v>0.3067361111111111</v>
      </c>
      <c r="E1582" s="10" t="s">
        <v>9</v>
      </c>
      <c r="F1582" s="10">
        <v>27</v>
      </c>
      <c r="G1582" s="10" t="s">
        <v>10</v>
      </c>
    </row>
    <row r="1583" spans="3:7" ht="15" thickBot="1" x14ac:dyDescent="0.35">
      <c r="C1583" s="8">
        <v>43110</v>
      </c>
      <c r="D1583" s="9">
        <v>0.31112268518518521</v>
      </c>
      <c r="E1583" s="10" t="s">
        <v>9</v>
      </c>
      <c r="F1583" s="10">
        <v>11</v>
      </c>
      <c r="G1583" s="10" t="s">
        <v>11</v>
      </c>
    </row>
    <row r="1584" spans="3:7" ht="15" thickBot="1" x14ac:dyDescent="0.35">
      <c r="C1584" s="8">
        <v>43110</v>
      </c>
      <c r="D1584" s="9">
        <v>0.31141203703703707</v>
      </c>
      <c r="E1584" s="10" t="s">
        <v>9</v>
      </c>
      <c r="F1584" s="10">
        <v>31</v>
      </c>
      <c r="G1584" s="10" t="s">
        <v>10</v>
      </c>
    </row>
    <row r="1585" spans="3:7" ht="15" thickBot="1" x14ac:dyDescent="0.35">
      <c r="C1585" s="8">
        <v>43110</v>
      </c>
      <c r="D1585" s="9">
        <v>0.31143518518518515</v>
      </c>
      <c r="E1585" s="10" t="s">
        <v>9</v>
      </c>
      <c r="F1585" s="10">
        <v>24</v>
      </c>
      <c r="G1585" s="10" t="s">
        <v>10</v>
      </c>
    </row>
    <row r="1586" spans="3:7" ht="15" thickBot="1" x14ac:dyDescent="0.35">
      <c r="C1586" s="8">
        <v>43110</v>
      </c>
      <c r="D1586" s="9">
        <v>0.31153935185185183</v>
      </c>
      <c r="E1586" s="10" t="s">
        <v>9</v>
      </c>
      <c r="F1586" s="10">
        <v>25</v>
      </c>
      <c r="G1586" s="10" t="s">
        <v>10</v>
      </c>
    </row>
    <row r="1587" spans="3:7" ht="15" thickBot="1" x14ac:dyDescent="0.35">
      <c r="C1587" s="8">
        <v>43110</v>
      </c>
      <c r="D1587" s="9">
        <v>0.3146990740740741</v>
      </c>
      <c r="E1587" s="10" t="s">
        <v>9</v>
      </c>
      <c r="F1587" s="10">
        <v>13</v>
      </c>
      <c r="G1587" s="10" t="s">
        <v>11</v>
      </c>
    </row>
    <row r="1588" spans="3:7" ht="15" thickBot="1" x14ac:dyDescent="0.35">
      <c r="C1588" s="8">
        <v>43110</v>
      </c>
      <c r="D1588" s="9">
        <v>0.32207175925925924</v>
      </c>
      <c r="E1588" s="10" t="s">
        <v>9</v>
      </c>
      <c r="F1588" s="10">
        <v>26</v>
      </c>
      <c r="G1588" s="10" t="s">
        <v>10</v>
      </c>
    </row>
    <row r="1589" spans="3:7" ht="15" thickBot="1" x14ac:dyDescent="0.35">
      <c r="C1589" s="8">
        <v>43110</v>
      </c>
      <c r="D1589" s="9">
        <v>0.32490740740740742</v>
      </c>
      <c r="E1589" s="10" t="s">
        <v>9</v>
      </c>
      <c r="F1589" s="10">
        <v>20</v>
      </c>
      <c r="G1589" s="10" t="s">
        <v>10</v>
      </c>
    </row>
    <row r="1590" spans="3:7" ht="15" thickBot="1" x14ac:dyDescent="0.35">
      <c r="C1590" s="8">
        <v>43110</v>
      </c>
      <c r="D1590" s="9">
        <v>0.33576388888888892</v>
      </c>
      <c r="E1590" s="10" t="s">
        <v>9</v>
      </c>
      <c r="F1590" s="10">
        <v>24</v>
      </c>
      <c r="G1590" s="10" t="s">
        <v>10</v>
      </c>
    </row>
    <row r="1591" spans="3:7" ht="15" thickBot="1" x14ac:dyDescent="0.35">
      <c r="C1591" s="8">
        <v>43110</v>
      </c>
      <c r="D1591" s="9">
        <v>0.33765046296296292</v>
      </c>
      <c r="E1591" s="10" t="s">
        <v>9</v>
      </c>
      <c r="F1591" s="10">
        <v>10</v>
      </c>
      <c r="G1591" s="10" t="s">
        <v>11</v>
      </c>
    </row>
    <row r="1592" spans="3:7" ht="15" thickBot="1" x14ac:dyDescent="0.35">
      <c r="C1592" s="8">
        <v>43110</v>
      </c>
      <c r="D1592" s="9">
        <v>0.33862268518518518</v>
      </c>
      <c r="E1592" s="10" t="s">
        <v>9</v>
      </c>
      <c r="F1592" s="10">
        <v>15</v>
      </c>
      <c r="G1592" s="10" t="s">
        <v>11</v>
      </c>
    </row>
    <row r="1593" spans="3:7" ht="15" thickBot="1" x14ac:dyDescent="0.35">
      <c r="C1593" s="8">
        <v>43110</v>
      </c>
      <c r="D1593" s="9">
        <v>0.34326388888888887</v>
      </c>
      <c r="E1593" s="10" t="s">
        <v>9</v>
      </c>
      <c r="F1593" s="10">
        <v>10</v>
      </c>
      <c r="G1593" s="10" t="s">
        <v>11</v>
      </c>
    </row>
    <row r="1594" spans="3:7" ht="15" thickBot="1" x14ac:dyDescent="0.35">
      <c r="C1594" s="8">
        <v>43110</v>
      </c>
      <c r="D1594" s="9">
        <v>0.3442824074074074</v>
      </c>
      <c r="E1594" s="10" t="s">
        <v>9</v>
      </c>
      <c r="F1594" s="10">
        <v>27</v>
      </c>
      <c r="G1594" s="10" t="s">
        <v>10</v>
      </c>
    </row>
    <row r="1595" spans="3:7" ht="15" thickBot="1" x14ac:dyDescent="0.35">
      <c r="C1595" s="8">
        <v>43110</v>
      </c>
      <c r="D1595" s="9">
        <v>0.34465277777777775</v>
      </c>
      <c r="E1595" s="10" t="s">
        <v>9</v>
      </c>
      <c r="F1595" s="10">
        <v>12</v>
      </c>
      <c r="G1595" s="10" t="s">
        <v>11</v>
      </c>
    </row>
    <row r="1596" spans="3:7" ht="15" thickBot="1" x14ac:dyDescent="0.35">
      <c r="C1596" s="8">
        <v>43110</v>
      </c>
      <c r="D1596" s="9">
        <v>0.35619212962962959</v>
      </c>
      <c r="E1596" s="10" t="s">
        <v>9</v>
      </c>
      <c r="F1596" s="10">
        <v>10</v>
      </c>
      <c r="G1596" s="10" t="s">
        <v>10</v>
      </c>
    </row>
    <row r="1597" spans="3:7" ht="15" thickBot="1" x14ac:dyDescent="0.35">
      <c r="C1597" s="8">
        <v>43110</v>
      </c>
      <c r="D1597" s="9">
        <v>0.36002314814814818</v>
      </c>
      <c r="E1597" s="10" t="s">
        <v>9</v>
      </c>
      <c r="F1597" s="10">
        <v>11</v>
      </c>
      <c r="G1597" s="10" t="s">
        <v>11</v>
      </c>
    </row>
    <row r="1598" spans="3:7" ht="15" thickBot="1" x14ac:dyDescent="0.35">
      <c r="C1598" s="8">
        <v>43110</v>
      </c>
      <c r="D1598" s="9">
        <v>0.36130787037037032</v>
      </c>
      <c r="E1598" s="10" t="s">
        <v>9</v>
      </c>
      <c r="F1598" s="10">
        <v>28</v>
      </c>
      <c r="G1598" s="10" t="s">
        <v>10</v>
      </c>
    </row>
    <row r="1599" spans="3:7" ht="15" thickBot="1" x14ac:dyDescent="0.35">
      <c r="C1599" s="8">
        <v>43110</v>
      </c>
      <c r="D1599" s="9">
        <v>0.36501157407407409</v>
      </c>
      <c r="E1599" s="10" t="s">
        <v>9</v>
      </c>
      <c r="F1599" s="10">
        <v>33</v>
      </c>
      <c r="G1599" s="10" t="s">
        <v>10</v>
      </c>
    </row>
    <row r="1600" spans="3:7" ht="15" thickBot="1" x14ac:dyDescent="0.35">
      <c r="C1600" s="8">
        <v>43110</v>
      </c>
      <c r="D1600" s="9">
        <v>0.36702546296296296</v>
      </c>
      <c r="E1600" s="10" t="s">
        <v>9</v>
      </c>
      <c r="F1600" s="10">
        <v>23</v>
      </c>
      <c r="G1600" s="10" t="s">
        <v>10</v>
      </c>
    </row>
    <row r="1601" spans="3:7" ht="15" thickBot="1" x14ac:dyDescent="0.35">
      <c r="C1601" s="8">
        <v>43110</v>
      </c>
      <c r="D1601" s="9">
        <v>0.36829861111111112</v>
      </c>
      <c r="E1601" s="10" t="s">
        <v>9</v>
      </c>
      <c r="F1601" s="10">
        <v>20</v>
      </c>
      <c r="G1601" s="10" t="s">
        <v>10</v>
      </c>
    </row>
    <row r="1602" spans="3:7" ht="15" thickBot="1" x14ac:dyDescent="0.35">
      <c r="C1602" s="8">
        <v>43110</v>
      </c>
      <c r="D1602" s="9">
        <v>0.37184027777777778</v>
      </c>
      <c r="E1602" s="10" t="s">
        <v>9</v>
      </c>
      <c r="F1602" s="10">
        <v>30</v>
      </c>
      <c r="G1602" s="10" t="s">
        <v>10</v>
      </c>
    </row>
    <row r="1603" spans="3:7" ht="15" thickBot="1" x14ac:dyDescent="0.35">
      <c r="C1603" s="8">
        <v>43110</v>
      </c>
      <c r="D1603" s="9">
        <v>0.37366898148148148</v>
      </c>
      <c r="E1603" s="10" t="s">
        <v>9</v>
      </c>
      <c r="F1603" s="10">
        <v>35</v>
      </c>
      <c r="G1603" s="10" t="s">
        <v>10</v>
      </c>
    </row>
    <row r="1604" spans="3:7" ht="15" thickBot="1" x14ac:dyDescent="0.35">
      <c r="C1604" s="8">
        <v>43110</v>
      </c>
      <c r="D1604" s="9">
        <v>0.37701388888888893</v>
      </c>
      <c r="E1604" s="10" t="s">
        <v>9</v>
      </c>
      <c r="F1604" s="10">
        <v>11</v>
      </c>
      <c r="G1604" s="10" t="s">
        <v>11</v>
      </c>
    </row>
    <row r="1605" spans="3:7" ht="15" thickBot="1" x14ac:dyDescent="0.35">
      <c r="C1605" s="8">
        <v>43110</v>
      </c>
      <c r="D1605" s="9">
        <v>0.3782638888888889</v>
      </c>
      <c r="E1605" s="10" t="s">
        <v>9</v>
      </c>
      <c r="F1605" s="10">
        <v>27</v>
      </c>
      <c r="G1605" s="10" t="s">
        <v>10</v>
      </c>
    </row>
    <row r="1606" spans="3:7" ht="15" thickBot="1" x14ac:dyDescent="0.35">
      <c r="C1606" s="8">
        <v>43110</v>
      </c>
      <c r="D1606" s="9">
        <v>0.38121527777777775</v>
      </c>
      <c r="E1606" s="10" t="s">
        <v>9</v>
      </c>
      <c r="F1606" s="10">
        <v>24</v>
      </c>
      <c r="G1606" s="10" t="s">
        <v>10</v>
      </c>
    </row>
    <row r="1607" spans="3:7" ht="15" thickBot="1" x14ac:dyDescent="0.35">
      <c r="C1607" s="8">
        <v>43110</v>
      </c>
      <c r="D1607" s="9">
        <v>0.38751157407407405</v>
      </c>
      <c r="E1607" s="10" t="s">
        <v>9</v>
      </c>
      <c r="F1607" s="10">
        <v>26</v>
      </c>
      <c r="G1607" s="10" t="s">
        <v>10</v>
      </c>
    </row>
    <row r="1608" spans="3:7" ht="15" thickBot="1" x14ac:dyDescent="0.35">
      <c r="C1608" s="8">
        <v>43110</v>
      </c>
      <c r="D1608" s="9">
        <v>0.38762731481481483</v>
      </c>
      <c r="E1608" s="10" t="s">
        <v>9</v>
      </c>
      <c r="F1608" s="10">
        <v>11</v>
      </c>
      <c r="G1608" s="10" t="s">
        <v>11</v>
      </c>
    </row>
    <row r="1609" spans="3:7" ht="15" thickBot="1" x14ac:dyDescent="0.35">
      <c r="C1609" s="8">
        <v>43110</v>
      </c>
      <c r="D1609" s="9">
        <v>0.39171296296296299</v>
      </c>
      <c r="E1609" s="10" t="s">
        <v>9</v>
      </c>
      <c r="F1609" s="10">
        <v>31</v>
      </c>
      <c r="G1609" s="10" t="s">
        <v>10</v>
      </c>
    </row>
    <row r="1610" spans="3:7" ht="15" thickBot="1" x14ac:dyDescent="0.35">
      <c r="C1610" s="8">
        <v>43110</v>
      </c>
      <c r="D1610" s="9">
        <v>0.39488425925925924</v>
      </c>
      <c r="E1610" s="10" t="s">
        <v>9</v>
      </c>
      <c r="F1610" s="10">
        <v>30</v>
      </c>
      <c r="G1610" s="10" t="s">
        <v>10</v>
      </c>
    </row>
    <row r="1611" spans="3:7" ht="15" thickBot="1" x14ac:dyDescent="0.35">
      <c r="C1611" s="8">
        <v>43110</v>
      </c>
      <c r="D1611" s="9">
        <v>0.395474537037037</v>
      </c>
      <c r="E1611" s="10" t="s">
        <v>9</v>
      </c>
      <c r="F1611" s="10">
        <v>12</v>
      </c>
      <c r="G1611" s="10" t="s">
        <v>11</v>
      </c>
    </row>
    <row r="1612" spans="3:7" ht="15" thickBot="1" x14ac:dyDescent="0.35">
      <c r="C1612" s="8">
        <v>43110</v>
      </c>
      <c r="D1612" s="9">
        <v>0.39706018518518515</v>
      </c>
      <c r="E1612" s="10" t="s">
        <v>9</v>
      </c>
      <c r="F1612" s="10">
        <v>13</v>
      </c>
      <c r="G1612" s="10" t="s">
        <v>11</v>
      </c>
    </row>
    <row r="1613" spans="3:7" ht="15" thickBot="1" x14ac:dyDescent="0.35">
      <c r="C1613" s="8">
        <v>43110</v>
      </c>
      <c r="D1613" s="9">
        <v>0.40127314814814818</v>
      </c>
      <c r="E1613" s="10" t="s">
        <v>9</v>
      </c>
      <c r="F1613" s="10">
        <v>19</v>
      </c>
      <c r="G1613" s="10" t="s">
        <v>11</v>
      </c>
    </row>
    <row r="1614" spans="3:7" ht="15" thickBot="1" x14ac:dyDescent="0.35">
      <c r="C1614" s="8">
        <v>43110</v>
      </c>
      <c r="D1614" s="9">
        <v>0.40197916666666672</v>
      </c>
      <c r="E1614" s="10" t="s">
        <v>9</v>
      </c>
      <c r="F1614" s="10">
        <v>13</v>
      </c>
      <c r="G1614" s="10" t="s">
        <v>11</v>
      </c>
    </row>
    <row r="1615" spans="3:7" ht="15" thickBot="1" x14ac:dyDescent="0.35">
      <c r="C1615" s="8">
        <v>43110</v>
      </c>
      <c r="D1615" s="9">
        <v>0.40417824074074077</v>
      </c>
      <c r="E1615" s="10" t="s">
        <v>9</v>
      </c>
      <c r="F1615" s="10">
        <v>27</v>
      </c>
      <c r="G1615" s="10" t="s">
        <v>10</v>
      </c>
    </row>
    <row r="1616" spans="3:7" ht="15" thickBot="1" x14ac:dyDescent="0.35">
      <c r="C1616" s="8">
        <v>43110</v>
      </c>
      <c r="D1616" s="9">
        <v>0.40849537037037037</v>
      </c>
      <c r="E1616" s="10" t="s">
        <v>9</v>
      </c>
      <c r="F1616" s="10">
        <v>17</v>
      </c>
      <c r="G1616" s="10" t="s">
        <v>10</v>
      </c>
    </row>
    <row r="1617" spans="3:7" ht="15" thickBot="1" x14ac:dyDescent="0.35">
      <c r="C1617" s="8">
        <v>43110</v>
      </c>
      <c r="D1617" s="9">
        <v>0.41167824074074072</v>
      </c>
      <c r="E1617" s="10" t="s">
        <v>9</v>
      </c>
      <c r="F1617" s="10">
        <v>11</v>
      </c>
      <c r="G1617" s="10" t="s">
        <v>11</v>
      </c>
    </row>
    <row r="1618" spans="3:7" ht="15" thickBot="1" x14ac:dyDescent="0.35">
      <c r="C1618" s="8">
        <v>43110</v>
      </c>
      <c r="D1618" s="9">
        <v>0.4123148148148148</v>
      </c>
      <c r="E1618" s="10" t="s">
        <v>9</v>
      </c>
      <c r="F1618" s="10">
        <v>11</v>
      </c>
      <c r="G1618" s="10" t="s">
        <v>11</v>
      </c>
    </row>
    <row r="1619" spans="3:7" ht="15" thickBot="1" x14ac:dyDescent="0.35">
      <c r="C1619" s="8">
        <v>43110</v>
      </c>
      <c r="D1619" s="9">
        <v>0.41246527777777775</v>
      </c>
      <c r="E1619" s="10" t="s">
        <v>9</v>
      </c>
      <c r="F1619" s="10">
        <v>12</v>
      </c>
      <c r="G1619" s="10" t="s">
        <v>11</v>
      </c>
    </row>
    <row r="1620" spans="3:7" ht="15" thickBot="1" x14ac:dyDescent="0.35">
      <c r="C1620" s="8">
        <v>43110</v>
      </c>
      <c r="D1620" s="9">
        <v>0.41523148148148148</v>
      </c>
      <c r="E1620" s="10" t="s">
        <v>9</v>
      </c>
      <c r="F1620" s="10">
        <v>27</v>
      </c>
      <c r="G1620" s="10" t="s">
        <v>10</v>
      </c>
    </row>
    <row r="1621" spans="3:7" ht="15" thickBot="1" x14ac:dyDescent="0.35">
      <c r="C1621" s="8">
        <v>43110</v>
      </c>
      <c r="D1621" s="9">
        <v>0.41679398148148145</v>
      </c>
      <c r="E1621" s="10" t="s">
        <v>9</v>
      </c>
      <c r="F1621" s="10">
        <v>11</v>
      </c>
      <c r="G1621" s="10" t="s">
        <v>11</v>
      </c>
    </row>
    <row r="1622" spans="3:7" ht="15" thickBot="1" x14ac:dyDescent="0.35">
      <c r="C1622" s="8">
        <v>43110</v>
      </c>
      <c r="D1622" s="9">
        <v>0.41770833333333335</v>
      </c>
      <c r="E1622" s="10" t="s">
        <v>9</v>
      </c>
      <c r="F1622" s="10">
        <v>18</v>
      </c>
      <c r="G1622" s="10" t="s">
        <v>11</v>
      </c>
    </row>
    <row r="1623" spans="3:7" ht="15" thickBot="1" x14ac:dyDescent="0.35">
      <c r="C1623" s="8">
        <v>43110</v>
      </c>
      <c r="D1623" s="9">
        <v>0.41850694444444447</v>
      </c>
      <c r="E1623" s="10" t="s">
        <v>9</v>
      </c>
      <c r="F1623" s="10">
        <v>26</v>
      </c>
      <c r="G1623" s="10" t="s">
        <v>10</v>
      </c>
    </row>
    <row r="1624" spans="3:7" ht="15" thickBot="1" x14ac:dyDescent="0.35">
      <c r="C1624" s="8">
        <v>43110</v>
      </c>
      <c r="D1624" s="9">
        <v>0.41966435185185186</v>
      </c>
      <c r="E1624" s="10" t="s">
        <v>9</v>
      </c>
      <c r="F1624" s="10">
        <v>12</v>
      </c>
      <c r="G1624" s="10" t="s">
        <v>11</v>
      </c>
    </row>
    <row r="1625" spans="3:7" ht="15" thickBot="1" x14ac:dyDescent="0.35">
      <c r="C1625" s="8">
        <v>43110</v>
      </c>
      <c r="D1625" s="9">
        <v>0.42114583333333333</v>
      </c>
      <c r="E1625" s="10" t="s">
        <v>9</v>
      </c>
      <c r="F1625" s="10">
        <v>28</v>
      </c>
      <c r="G1625" s="10" t="s">
        <v>10</v>
      </c>
    </row>
    <row r="1626" spans="3:7" ht="15" thickBot="1" x14ac:dyDescent="0.35">
      <c r="C1626" s="8">
        <v>43110</v>
      </c>
      <c r="D1626" s="9">
        <v>0.42170138888888892</v>
      </c>
      <c r="E1626" s="10" t="s">
        <v>9</v>
      </c>
      <c r="F1626" s="10">
        <v>11</v>
      </c>
      <c r="G1626" s="10" t="s">
        <v>11</v>
      </c>
    </row>
    <row r="1627" spans="3:7" ht="15" thickBot="1" x14ac:dyDescent="0.35">
      <c r="C1627" s="8">
        <v>43110</v>
      </c>
      <c r="D1627" s="9">
        <v>0.42298611111111112</v>
      </c>
      <c r="E1627" s="10" t="s">
        <v>9</v>
      </c>
      <c r="F1627" s="10">
        <v>21</v>
      </c>
      <c r="G1627" s="10" t="s">
        <v>10</v>
      </c>
    </row>
    <row r="1628" spans="3:7" ht="15" thickBot="1" x14ac:dyDescent="0.35">
      <c r="C1628" s="8">
        <v>43110</v>
      </c>
      <c r="D1628" s="9">
        <v>0.42324074074074075</v>
      </c>
      <c r="E1628" s="10" t="s">
        <v>9</v>
      </c>
      <c r="F1628" s="10">
        <v>11</v>
      </c>
      <c r="G1628" s="10" t="s">
        <v>11</v>
      </c>
    </row>
    <row r="1629" spans="3:7" ht="15" thickBot="1" x14ac:dyDescent="0.35">
      <c r="C1629" s="8">
        <v>43110</v>
      </c>
      <c r="D1629" s="9">
        <v>0.42336805555555551</v>
      </c>
      <c r="E1629" s="10" t="s">
        <v>9</v>
      </c>
      <c r="F1629" s="10">
        <v>11</v>
      </c>
      <c r="G1629" s="10" t="s">
        <v>11</v>
      </c>
    </row>
    <row r="1630" spans="3:7" ht="15" thickBot="1" x14ac:dyDescent="0.35">
      <c r="C1630" s="8">
        <v>43110</v>
      </c>
      <c r="D1630" s="9">
        <v>0.42344907407407412</v>
      </c>
      <c r="E1630" s="10" t="s">
        <v>9</v>
      </c>
      <c r="F1630" s="10">
        <v>11</v>
      </c>
      <c r="G1630" s="10" t="s">
        <v>11</v>
      </c>
    </row>
    <row r="1631" spans="3:7" ht="15" thickBot="1" x14ac:dyDescent="0.35">
      <c r="C1631" s="8">
        <v>43110</v>
      </c>
      <c r="D1631" s="9">
        <v>0.42784722222222221</v>
      </c>
      <c r="E1631" s="10" t="s">
        <v>9</v>
      </c>
      <c r="F1631" s="10">
        <v>11</v>
      </c>
      <c r="G1631" s="10" t="s">
        <v>11</v>
      </c>
    </row>
    <row r="1632" spans="3:7" ht="15" thickBot="1" x14ac:dyDescent="0.35">
      <c r="C1632" s="8">
        <v>43110</v>
      </c>
      <c r="D1632" s="9">
        <v>0.4287731481481481</v>
      </c>
      <c r="E1632" s="10" t="s">
        <v>9</v>
      </c>
      <c r="F1632" s="10">
        <v>11</v>
      </c>
      <c r="G1632" s="10" t="s">
        <v>11</v>
      </c>
    </row>
    <row r="1633" spans="3:7" ht="15" thickBot="1" x14ac:dyDescent="0.35">
      <c r="C1633" s="8">
        <v>43110</v>
      </c>
      <c r="D1633" s="9">
        <v>0.43406250000000002</v>
      </c>
      <c r="E1633" s="10" t="s">
        <v>9</v>
      </c>
      <c r="F1633" s="10">
        <v>11</v>
      </c>
      <c r="G1633" s="10" t="s">
        <v>11</v>
      </c>
    </row>
    <row r="1634" spans="3:7" ht="15" thickBot="1" x14ac:dyDescent="0.35">
      <c r="C1634" s="8">
        <v>43110</v>
      </c>
      <c r="D1634" s="9">
        <v>0.43495370370370368</v>
      </c>
      <c r="E1634" s="10" t="s">
        <v>9</v>
      </c>
      <c r="F1634" s="10">
        <v>13</v>
      </c>
      <c r="G1634" s="10" t="s">
        <v>11</v>
      </c>
    </row>
    <row r="1635" spans="3:7" ht="15" thickBot="1" x14ac:dyDescent="0.35">
      <c r="C1635" s="8">
        <v>43110</v>
      </c>
      <c r="D1635" s="9">
        <v>0.43542824074074077</v>
      </c>
      <c r="E1635" s="10" t="s">
        <v>9</v>
      </c>
      <c r="F1635" s="10">
        <v>17</v>
      </c>
      <c r="G1635" s="10" t="s">
        <v>11</v>
      </c>
    </row>
    <row r="1636" spans="3:7" ht="15" thickBot="1" x14ac:dyDescent="0.35">
      <c r="C1636" s="8">
        <v>43110</v>
      </c>
      <c r="D1636" s="9">
        <v>0.43543981481481481</v>
      </c>
      <c r="E1636" s="10" t="s">
        <v>9</v>
      </c>
      <c r="F1636" s="10">
        <v>15</v>
      </c>
      <c r="G1636" s="10" t="s">
        <v>11</v>
      </c>
    </row>
    <row r="1637" spans="3:7" ht="15" thickBot="1" x14ac:dyDescent="0.35">
      <c r="C1637" s="8">
        <v>43110</v>
      </c>
      <c r="D1637" s="9">
        <v>0.43546296296296294</v>
      </c>
      <c r="E1637" s="10" t="s">
        <v>9</v>
      </c>
      <c r="F1637" s="10">
        <v>11</v>
      </c>
      <c r="G1637" s="10" t="s">
        <v>11</v>
      </c>
    </row>
    <row r="1638" spans="3:7" ht="15" thickBot="1" x14ac:dyDescent="0.35">
      <c r="C1638" s="8">
        <v>43110</v>
      </c>
      <c r="D1638" s="9">
        <v>0.43547453703703703</v>
      </c>
      <c r="E1638" s="10" t="s">
        <v>9</v>
      </c>
      <c r="F1638" s="10">
        <v>9</v>
      </c>
      <c r="G1638" s="10" t="s">
        <v>11</v>
      </c>
    </row>
    <row r="1639" spans="3:7" ht="15" thickBot="1" x14ac:dyDescent="0.35">
      <c r="C1639" s="8">
        <v>43110</v>
      </c>
      <c r="D1639" s="9">
        <v>0.43629629629629635</v>
      </c>
      <c r="E1639" s="10" t="s">
        <v>9</v>
      </c>
      <c r="F1639" s="10">
        <v>15</v>
      </c>
      <c r="G1639" s="10" t="s">
        <v>10</v>
      </c>
    </row>
    <row r="1640" spans="3:7" ht="15" thickBot="1" x14ac:dyDescent="0.35">
      <c r="C1640" s="8">
        <v>43110</v>
      </c>
      <c r="D1640" s="9">
        <v>0.43631944444444448</v>
      </c>
      <c r="E1640" s="10" t="s">
        <v>9</v>
      </c>
      <c r="F1640" s="10">
        <v>14</v>
      </c>
      <c r="G1640" s="10" t="s">
        <v>10</v>
      </c>
    </row>
    <row r="1641" spans="3:7" ht="15" thickBot="1" x14ac:dyDescent="0.35">
      <c r="C1641" s="8">
        <v>43110</v>
      </c>
      <c r="D1641" s="9">
        <v>0.43996527777777777</v>
      </c>
      <c r="E1641" s="10" t="s">
        <v>9</v>
      </c>
      <c r="F1641" s="10">
        <v>28</v>
      </c>
      <c r="G1641" s="10" t="s">
        <v>10</v>
      </c>
    </row>
    <row r="1642" spans="3:7" ht="15" thickBot="1" x14ac:dyDescent="0.35">
      <c r="C1642" s="8">
        <v>43110</v>
      </c>
      <c r="D1642" s="9">
        <v>0.44348379629629631</v>
      </c>
      <c r="E1642" s="10" t="s">
        <v>9</v>
      </c>
      <c r="F1642" s="10">
        <v>11</v>
      </c>
      <c r="G1642" s="10" t="s">
        <v>11</v>
      </c>
    </row>
    <row r="1643" spans="3:7" ht="15" thickBot="1" x14ac:dyDescent="0.35">
      <c r="C1643" s="8">
        <v>43110</v>
      </c>
      <c r="D1643" s="9">
        <v>0.44472222222222224</v>
      </c>
      <c r="E1643" s="10" t="s">
        <v>9</v>
      </c>
      <c r="F1643" s="10">
        <v>24</v>
      </c>
      <c r="G1643" s="10" t="s">
        <v>10</v>
      </c>
    </row>
    <row r="1644" spans="3:7" ht="15" thickBot="1" x14ac:dyDescent="0.35">
      <c r="C1644" s="8">
        <v>43110</v>
      </c>
      <c r="D1644" s="9">
        <v>0.44648148148148148</v>
      </c>
      <c r="E1644" s="10" t="s">
        <v>9</v>
      </c>
      <c r="F1644" s="10">
        <v>26</v>
      </c>
      <c r="G1644" s="10" t="s">
        <v>10</v>
      </c>
    </row>
    <row r="1645" spans="3:7" ht="15" thickBot="1" x14ac:dyDescent="0.35">
      <c r="C1645" s="8">
        <v>43110</v>
      </c>
      <c r="D1645" s="9">
        <v>0.44687499999999997</v>
      </c>
      <c r="E1645" s="10" t="s">
        <v>9</v>
      </c>
      <c r="F1645" s="10">
        <v>30</v>
      </c>
      <c r="G1645" s="10" t="s">
        <v>10</v>
      </c>
    </row>
    <row r="1646" spans="3:7" ht="15" thickBot="1" x14ac:dyDescent="0.35">
      <c r="C1646" s="8">
        <v>43110</v>
      </c>
      <c r="D1646" s="9">
        <v>0.45269675925925923</v>
      </c>
      <c r="E1646" s="10" t="s">
        <v>9</v>
      </c>
      <c r="F1646" s="10">
        <v>18</v>
      </c>
      <c r="G1646" s="10" t="s">
        <v>11</v>
      </c>
    </row>
    <row r="1647" spans="3:7" ht="15" thickBot="1" x14ac:dyDescent="0.35">
      <c r="C1647" s="8">
        <v>43110</v>
      </c>
      <c r="D1647" s="9">
        <v>0.45343749999999999</v>
      </c>
      <c r="E1647" s="10" t="s">
        <v>9</v>
      </c>
      <c r="F1647" s="10">
        <v>26</v>
      </c>
      <c r="G1647" s="10" t="s">
        <v>10</v>
      </c>
    </row>
    <row r="1648" spans="3:7" ht="15" thickBot="1" x14ac:dyDescent="0.35">
      <c r="C1648" s="8">
        <v>43110</v>
      </c>
      <c r="D1648" s="9">
        <v>0.45393518518518516</v>
      </c>
      <c r="E1648" s="10" t="s">
        <v>9</v>
      </c>
      <c r="F1648" s="10">
        <v>27</v>
      </c>
      <c r="G1648" s="10" t="s">
        <v>10</v>
      </c>
    </row>
    <row r="1649" spans="3:7" ht="15" thickBot="1" x14ac:dyDescent="0.35">
      <c r="C1649" s="8">
        <v>43110</v>
      </c>
      <c r="D1649" s="9">
        <v>0.45478009259259261</v>
      </c>
      <c r="E1649" s="10" t="s">
        <v>9</v>
      </c>
      <c r="F1649" s="10">
        <v>13</v>
      </c>
      <c r="G1649" s="10" t="s">
        <v>11</v>
      </c>
    </row>
    <row r="1650" spans="3:7" ht="15" thickBot="1" x14ac:dyDescent="0.35">
      <c r="C1650" s="8">
        <v>43110</v>
      </c>
      <c r="D1650" s="9">
        <v>0.45495370370370369</v>
      </c>
      <c r="E1650" s="10" t="s">
        <v>9</v>
      </c>
      <c r="F1650" s="10">
        <v>10</v>
      </c>
      <c r="G1650" s="10" t="s">
        <v>11</v>
      </c>
    </row>
    <row r="1651" spans="3:7" ht="15" thickBot="1" x14ac:dyDescent="0.35">
      <c r="C1651" s="8">
        <v>43110</v>
      </c>
      <c r="D1651" s="9">
        <v>0.45578703703703699</v>
      </c>
      <c r="E1651" s="10" t="s">
        <v>9</v>
      </c>
      <c r="F1651" s="10">
        <v>19</v>
      </c>
      <c r="G1651" s="10" t="s">
        <v>10</v>
      </c>
    </row>
    <row r="1652" spans="3:7" ht="15" thickBot="1" x14ac:dyDescent="0.35">
      <c r="C1652" s="8">
        <v>43110</v>
      </c>
      <c r="D1652" s="9">
        <v>0.45754629629629634</v>
      </c>
      <c r="E1652" s="10" t="s">
        <v>9</v>
      </c>
      <c r="F1652" s="10">
        <v>23</v>
      </c>
      <c r="G1652" s="10" t="s">
        <v>10</v>
      </c>
    </row>
    <row r="1653" spans="3:7" ht="15" thickBot="1" x14ac:dyDescent="0.35">
      <c r="C1653" s="8">
        <v>43110</v>
      </c>
      <c r="D1653" s="9">
        <v>0.45803240740740742</v>
      </c>
      <c r="E1653" s="10" t="s">
        <v>9</v>
      </c>
      <c r="F1653" s="10">
        <v>14</v>
      </c>
      <c r="G1653" s="10" t="s">
        <v>11</v>
      </c>
    </row>
    <row r="1654" spans="3:7" ht="15" thickBot="1" x14ac:dyDescent="0.35">
      <c r="C1654" s="8">
        <v>43110</v>
      </c>
      <c r="D1654" s="9">
        <v>0.46030092592592592</v>
      </c>
      <c r="E1654" s="10" t="s">
        <v>9</v>
      </c>
      <c r="F1654" s="10">
        <v>30</v>
      </c>
      <c r="G1654" s="10" t="s">
        <v>10</v>
      </c>
    </row>
    <row r="1655" spans="3:7" ht="15" thickBot="1" x14ac:dyDescent="0.35">
      <c r="C1655" s="8">
        <v>43110</v>
      </c>
      <c r="D1655" s="9">
        <v>0.4614583333333333</v>
      </c>
      <c r="E1655" s="10" t="s">
        <v>9</v>
      </c>
      <c r="F1655" s="10">
        <v>13</v>
      </c>
      <c r="G1655" s="10" t="s">
        <v>11</v>
      </c>
    </row>
    <row r="1656" spans="3:7" ht="15" thickBot="1" x14ac:dyDescent="0.35">
      <c r="C1656" s="8">
        <v>43110</v>
      </c>
      <c r="D1656" s="9">
        <v>0.46149305555555559</v>
      </c>
      <c r="E1656" s="10" t="s">
        <v>9</v>
      </c>
      <c r="F1656" s="10">
        <v>11</v>
      </c>
      <c r="G1656" s="10" t="s">
        <v>11</v>
      </c>
    </row>
    <row r="1657" spans="3:7" ht="15" thickBot="1" x14ac:dyDescent="0.35">
      <c r="C1657" s="8">
        <v>43110</v>
      </c>
      <c r="D1657" s="9">
        <v>0.46174768518518516</v>
      </c>
      <c r="E1657" s="10" t="s">
        <v>9</v>
      </c>
      <c r="F1657" s="10">
        <v>17</v>
      </c>
      <c r="G1657" s="10" t="s">
        <v>10</v>
      </c>
    </row>
    <row r="1658" spans="3:7" ht="15" thickBot="1" x14ac:dyDescent="0.35">
      <c r="C1658" s="8">
        <v>43110</v>
      </c>
      <c r="D1658" s="9">
        <v>0.46190972222222221</v>
      </c>
      <c r="E1658" s="10" t="s">
        <v>9</v>
      </c>
      <c r="F1658" s="10">
        <v>11</v>
      </c>
      <c r="G1658" s="10" t="s">
        <v>11</v>
      </c>
    </row>
    <row r="1659" spans="3:7" ht="15" thickBot="1" x14ac:dyDescent="0.35">
      <c r="C1659" s="8">
        <v>43110</v>
      </c>
      <c r="D1659" s="9">
        <v>0.4619907407407407</v>
      </c>
      <c r="E1659" s="10" t="s">
        <v>9</v>
      </c>
      <c r="F1659" s="10">
        <v>27</v>
      </c>
      <c r="G1659" s="10" t="s">
        <v>10</v>
      </c>
    </row>
    <row r="1660" spans="3:7" ht="15" thickBot="1" x14ac:dyDescent="0.35">
      <c r="C1660" s="8">
        <v>43110</v>
      </c>
      <c r="D1660" s="9">
        <v>0.46530092592592592</v>
      </c>
      <c r="E1660" s="10" t="s">
        <v>9</v>
      </c>
      <c r="F1660" s="10">
        <v>23</v>
      </c>
      <c r="G1660" s="10" t="s">
        <v>10</v>
      </c>
    </row>
    <row r="1661" spans="3:7" ht="15" thickBot="1" x14ac:dyDescent="0.35">
      <c r="C1661" s="8">
        <v>43110</v>
      </c>
      <c r="D1661" s="9">
        <v>0.46592592592592591</v>
      </c>
      <c r="E1661" s="10" t="s">
        <v>9</v>
      </c>
      <c r="F1661" s="10">
        <v>10</v>
      </c>
      <c r="G1661" s="10" t="s">
        <v>11</v>
      </c>
    </row>
    <row r="1662" spans="3:7" ht="15" thickBot="1" x14ac:dyDescent="0.35">
      <c r="C1662" s="8">
        <v>43110</v>
      </c>
      <c r="D1662" s="9">
        <v>0.46784722222222225</v>
      </c>
      <c r="E1662" s="10" t="s">
        <v>9</v>
      </c>
      <c r="F1662" s="10">
        <v>11</v>
      </c>
      <c r="G1662" s="10" t="s">
        <v>11</v>
      </c>
    </row>
    <row r="1663" spans="3:7" ht="15" thickBot="1" x14ac:dyDescent="0.35">
      <c r="C1663" s="8">
        <v>43110</v>
      </c>
      <c r="D1663" s="9">
        <v>0.46793981481481484</v>
      </c>
      <c r="E1663" s="10" t="s">
        <v>9</v>
      </c>
      <c r="F1663" s="10">
        <v>10</v>
      </c>
      <c r="G1663" s="10" t="s">
        <v>11</v>
      </c>
    </row>
    <row r="1664" spans="3:7" ht="15" thickBot="1" x14ac:dyDescent="0.35">
      <c r="C1664" s="8">
        <v>43110</v>
      </c>
      <c r="D1664" s="9">
        <v>0.46809027777777779</v>
      </c>
      <c r="E1664" s="10" t="s">
        <v>9</v>
      </c>
      <c r="F1664" s="10">
        <v>13</v>
      </c>
      <c r="G1664" s="10" t="s">
        <v>11</v>
      </c>
    </row>
    <row r="1665" spans="3:7" ht="15" thickBot="1" x14ac:dyDescent="0.35">
      <c r="C1665" s="8">
        <v>43110</v>
      </c>
      <c r="D1665" s="9">
        <v>0.47130787037037036</v>
      </c>
      <c r="E1665" s="10" t="s">
        <v>9</v>
      </c>
      <c r="F1665" s="10">
        <v>28</v>
      </c>
      <c r="G1665" s="10" t="s">
        <v>10</v>
      </c>
    </row>
    <row r="1666" spans="3:7" ht="15" thickBot="1" x14ac:dyDescent="0.35">
      <c r="C1666" s="8">
        <v>43110</v>
      </c>
      <c r="D1666" s="9">
        <v>0.47282407407407406</v>
      </c>
      <c r="E1666" s="10" t="s">
        <v>9</v>
      </c>
      <c r="F1666" s="10">
        <v>25</v>
      </c>
      <c r="G1666" s="10" t="s">
        <v>10</v>
      </c>
    </row>
    <row r="1667" spans="3:7" ht="15" thickBot="1" x14ac:dyDescent="0.35">
      <c r="C1667" s="8">
        <v>43110</v>
      </c>
      <c r="D1667" s="9">
        <v>0.47290509259259261</v>
      </c>
      <c r="E1667" s="10" t="s">
        <v>9</v>
      </c>
      <c r="F1667" s="10">
        <v>25</v>
      </c>
      <c r="G1667" s="10" t="s">
        <v>10</v>
      </c>
    </row>
    <row r="1668" spans="3:7" ht="15" thickBot="1" x14ac:dyDescent="0.35">
      <c r="C1668" s="8">
        <v>43110</v>
      </c>
      <c r="D1668" s="9">
        <v>0.4742939814814815</v>
      </c>
      <c r="E1668" s="10" t="s">
        <v>9</v>
      </c>
      <c r="F1668" s="10">
        <v>11</v>
      </c>
      <c r="G1668" s="10" t="s">
        <v>11</v>
      </c>
    </row>
    <row r="1669" spans="3:7" ht="15" thickBot="1" x14ac:dyDescent="0.35">
      <c r="C1669" s="8">
        <v>43110</v>
      </c>
      <c r="D1669" s="9">
        <v>0.47538194444444448</v>
      </c>
      <c r="E1669" s="10" t="s">
        <v>9</v>
      </c>
      <c r="F1669" s="10">
        <v>22</v>
      </c>
      <c r="G1669" s="10" t="s">
        <v>10</v>
      </c>
    </row>
    <row r="1670" spans="3:7" ht="15" thickBot="1" x14ac:dyDescent="0.35">
      <c r="C1670" s="8">
        <v>43110</v>
      </c>
      <c r="D1670" s="9">
        <v>0.4757291666666667</v>
      </c>
      <c r="E1670" s="10" t="s">
        <v>9</v>
      </c>
      <c r="F1670" s="10">
        <v>15</v>
      </c>
      <c r="G1670" s="10" t="s">
        <v>10</v>
      </c>
    </row>
    <row r="1671" spans="3:7" ht="15" thickBot="1" x14ac:dyDescent="0.35">
      <c r="C1671" s="8">
        <v>43110</v>
      </c>
      <c r="D1671" s="9">
        <v>0.47583333333333333</v>
      </c>
      <c r="E1671" s="10" t="s">
        <v>9</v>
      </c>
      <c r="F1671" s="10">
        <v>18</v>
      </c>
      <c r="G1671" s="10" t="s">
        <v>10</v>
      </c>
    </row>
    <row r="1672" spans="3:7" ht="15" thickBot="1" x14ac:dyDescent="0.35">
      <c r="C1672" s="8">
        <v>43110</v>
      </c>
      <c r="D1672" s="9">
        <v>0.48119212962962959</v>
      </c>
      <c r="E1672" s="10" t="s">
        <v>9</v>
      </c>
      <c r="F1672" s="10">
        <v>24</v>
      </c>
      <c r="G1672" s="10" t="s">
        <v>10</v>
      </c>
    </row>
    <row r="1673" spans="3:7" ht="15" thickBot="1" x14ac:dyDescent="0.35">
      <c r="C1673" s="8">
        <v>43110</v>
      </c>
      <c r="D1673" s="9">
        <v>0.48121527777777778</v>
      </c>
      <c r="E1673" s="10" t="s">
        <v>9</v>
      </c>
      <c r="F1673" s="10">
        <v>32</v>
      </c>
      <c r="G1673" s="10" t="s">
        <v>10</v>
      </c>
    </row>
    <row r="1674" spans="3:7" ht="15" thickBot="1" x14ac:dyDescent="0.35">
      <c r="C1674" s="8">
        <v>43110</v>
      </c>
      <c r="D1674" s="9">
        <v>0.48140046296296296</v>
      </c>
      <c r="E1674" s="10" t="s">
        <v>9</v>
      </c>
      <c r="F1674" s="10">
        <v>29</v>
      </c>
      <c r="G1674" s="10" t="s">
        <v>10</v>
      </c>
    </row>
    <row r="1675" spans="3:7" ht="15" thickBot="1" x14ac:dyDescent="0.35">
      <c r="C1675" s="8">
        <v>43110</v>
      </c>
      <c r="D1675" s="9">
        <v>0.48143518518518519</v>
      </c>
      <c r="E1675" s="10" t="s">
        <v>9</v>
      </c>
      <c r="F1675" s="10">
        <v>32</v>
      </c>
      <c r="G1675" s="10" t="s">
        <v>10</v>
      </c>
    </row>
    <row r="1676" spans="3:7" ht="15" thickBot="1" x14ac:dyDescent="0.35">
      <c r="C1676" s="8">
        <v>43110</v>
      </c>
      <c r="D1676" s="9">
        <v>0.48145833333333332</v>
      </c>
      <c r="E1676" s="10" t="s">
        <v>9</v>
      </c>
      <c r="F1676" s="10">
        <v>37</v>
      </c>
      <c r="G1676" s="10" t="s">
        <v>10</v>
      </c>
    </row>
    <row r="1677" spans="3:7" ht="15" thickBot="1" x14ac:dyDescent="0.35">
      <c r="C1677" s="8">
        <v>43110</v>
      </c>
      <c r="D1677" s="9">
        <v>0.48327546296296298</v>
      </c>
      <c r="E1677" s="10" t="s">
        <v>9</v>
      </c>
      <c r="F1677" s="10">
        <v>31</v>
      </c>
      <c r="G1677" s="10" t="s">
        <v>10</v>
      </c>
    </row>
    <row r="1678" spans="3:7" ht="15" thickBot="1" x14ac:dyDescent="0.35">
      <c r="C1678" s="8">
        <v>43110</v>
      </c>
      <c r="D1678" s="9">
        <v>0.48412037037037042</v>
      </c>
      <c r="E1678" s="10" t="s">
        <v>9</v>
      </c>
      <c r="F1678" s="10">
        <v>33</v>
      </c>
      <c r="G1678" s="10" t="s">
        <v>10</v>
      </c>
    </row>
    <row r="1679" spans="3:7" ht="15" thickBot="1" x14ac:dyDescent="0.35">
      <c r="C1679" s="8">
        <v>43110</v>
      </c>
      <c r="D1679" s="9">
        <v>0.48445601851851849</v>
      </c>
      <c r="E1679" s="10" t="s">
        <v>9</v>
      </c>
      <c r="F1679" s="10">
        <v>30</v>
      </c>
      <c r="G1679" s="10" t="s">
        <v>10</v>
      </c>
    </row>
    <row r="1680" spans="3:7" ht="15" thickBot="1" x14ac:dyDescent="0.35">
      <c r="C1680" s="8">
        <v>43110</v>
      </c>
      <c r="D1680" s="9">
        <v>0.4851273148148148</v>
      </c>
      <c r="E1680" s="10" t="s">
        <v>9</v>
      </c>
      <c r="F1680" s="10">
        <v>10</v>
      </c>
      <c r="G1680" s="10" t="s">
        <v>11</v>
      </c>
    </row>
    <row r="1681" spans="3:7" ht="15" thickBot="1" x14ac:dyDescent="0.35">
      <c r="C1681" s="8">
        <v>43110</v>
      </c>
      <c r="D1681" s="9">
        <v>0.48710648148148145</v>
      </c>
      <c r="E1681" s="10" t="s">
        <v>9</v>
      </c>
      <c r="F1681" s="10">
        <v>18</v>
      </c>
      <c r="G1681" s="10" t="s">
        <v>11</v>
      </c>
    </row>
    <row r="1682" spans="3:7" ht="15" thickBot="1" x14ac:dyDescent="0.35">
      <c r="C1682" s="8">
        <v>43110</v>
      </c>
      <c r="D1682" s="9">
        <v>0.48724537037037036</v>
      </c>
      <c r="E1682" s="10" t="s">
        <v>9</v>
      </c>
      <c r="F1682" s="10">
        <v>20</v>
      </c>
      <c r="G1682" s="10" t="s">
        <v>11</v>
      </c>
    </row>
    <row r="1683" spans="3:7" ht="15" thickBot="1" x14ac:dyDescent="0.35">
      <c r="C1683" s="8">
        <v>43110</v>
      </c>
      <c r="D1683" s="9">
        <v>0.4886226851851852</v>
      </c>
      <c r="E1683" s="10" t="s">
        <v>9</v>
      </c>
      <c r="F1683" s="10">
        <v>10</v>
      </c>
      <c r="G1683" s="10" t="s">
        <v>11</v>
      </c>
    </row>
    <row r="1684" spans="3:7" ht="15" thickBot="1" x14ac:dyDescent="0.35">
      <c r="C1684" s="8">
        <v>43110</v>
      </c>
      <c r="D1684" s="9">
        <v>0.48864583333333328</v>
      </c>
      <c r="E1684" s="10" t="s">
        <v>9</v>
      </c>
      <c r="F1684" s="10">
        <v>28</v>
      </c>
      <c r="G1684" s="10" t="s">
        <v>10</v>
      </c>
    </row>
    <row r="1685" spans="3:7" ht="15" thickBot="1" x14ac:dyDescent="0.35">
      <c r="C1685" s="8">
        <v>43110</v>
      </c>
      <c r="D1685" s="9">
        <v>0.48877314814814815</v>
      </c>
      <c r="E1685" s="10" t="s">
        <v>9</v>
      </c>
      <c r="F1685" s="10">
        <v>25</v>
      </c>
      <c r="G1685" s="10" t="s">
        <v>10</v>
      </c>
    </row>
    <row r="1686" spans="3:7" ht="15" thickBot="1" x14ac:dyDescent="0.35">
      <c r="C1686" s="8">
        <v>43110</v>
      </c>
      <c r="D1686" s="9">
        <v>0.48888888888888887</v>
      </c>
      <c r="E1686" s="10" t="s">
        <v>9</v>
      </c>
      <c r="F1686" s="10">
        <v>20</v>
      </c>
      <c r="G1686" s="10" t="s">
        <v>11</v>
      </c>
    </row>
    <row r="1687" spans="3:7" ht="15" thickBot="1" x14ac:dyDescent="0.35">
      <c r="C1687" s="8">
        <v>43110</v>
      </c>
      <c r="D1687" s="9">
        <v>0.48890046296296297</v>
      </c>
      <c r="E1687" s="10" t="s">
        <v>9</v>
      </c>
      <c r="F1687" s="10">
        <v>12</v>
      </c>
      <c r="G1687" s="10" t="s">
        <v>11</v>
      </c>
    </row>
    <row r="1688" spans="3:7" ht="15" thickBot="1" x14ac:dyDescent="0.35">
      <c r="C1688" s="8">
        <v>43110</v>
      </c>
      <c r="D1688" s="9">
        <v>0.4889236111111111</v>
      </c>
      <c r="E1688" s="10" t="s">
        <v>9</v>
      </c>
      <c r="F1688" s="10">
        <v>12</v>
      </c>
      <c r="G1688" s="10" t="s">
        <v>11</v>
      </c>
    </row>
    <row r="1689" spans="3:7" ht="15" thickBot="1" x14ac:dyDescent="0.35">
      <c r="C1689" s="8">
        <v>43110</v>
      </c>
      <c r="D1689" s="9">
        <v>0.49061342592592588</v>
      </c>
      <c r="E1689" s="10" t="s">
        <v>9</v>
      </c>
      <c r="F1689" s="10">
        <v>23</v>
      </c>
      <c r="G1689" s="10" t="s">
        <v>10</v>
      </c>
    </row>
    <row r="1690" spans="3:7" ht="15" thickBot="1" x14ac:dyDescent="0.35">
      <c r="C1690" s="8">
        <v>43110</v>
      </c>
      <c r="D1690" s="9">
        <v>0.49064814814814817</v>
      </c>
      <c r="E1690" s="10" t="s">
        <v>9</v>
      </c>
      <c r="F1690" s="10">
        <v>30</v>
      </c>
      <c r="G1690" s="10" t="s">
        <v>10</v>
      </c>
    </row>
    <row r="1691" spans="3:7" ht="15" thickBot="1" x14ac:dyDescent="0.35">
      <c r="C1691" s="8">
        <v>43110</v>
      </c>
      <c r="D1691" s="9">
        <v>0.49091435185185189</v>
      </c>
      <c r="E1691" s="10" t="s">
        <v>9</v>
      </c>
      <c r="F1691" s="10">
        <v>12</v>
      </c>
      <c r="G1691" s="10" t="s">
        <v>11</v>
      </c>
    </row>
    <row r="1692" spans="3:7" ht="15" thickBot="1" x14ac:dyDescent="0.35">
      <c r="C1692" s="8">
        <v>43110</v>
      </c>
      <c r="D1692" s="9">
        <v>0.4909722222222222</v>
      </c>
      <c r="E1692" s="10" t="s">
        <v>9</v>
      </c>
      <c r="F1692" s="10">
        <v>10</v>
      </c>
      <c r="G1692" s="10" t="s">
        <v>11</v>
      </c>
    </row>
    <row r="1693" spans="3:7" ht="15" thickBot="1" x14ac:dyDescent="0.35">
      <c r="C1693" s="8">
        <v>43110</v>
      </c>
      <c r="D1693" s="9">
        <v>0.49103009259259256</v>
      </c>
      <c r="E1693" s="10" t="s">
        <v>9</v>
      </c>
      <c r="F1693" s="10">
        <v>31</v>
      </c>
      <c r="G1693" s="10" t="s">
        <v>10</v>
      </c>
    </row>
    <row r="1694" spans="3:7" ht="15" thickBot="1" x14ac:dyDescent="0.35">
      <c r="C1694" s="8">
        <v>43110</v>
      </c>
      <c r="D1694" s="9">
        <v>0.49163194444444441</v>
      </c>
      <c r="E1694" s="10" t="s">
        <v>9</v>
      </c>
      <c r="F1694" s="10">
        <v>35</v>
      </c>
      <c r="G1694" s="10" t="s">
        <v>10</v>
      </c>
    </row>
    <row r="1695" spans="3:7" ht="15" thickBot="1" x14ac:dyDescent="0.35">
      <c r="C1695" s="8">
        <v>43110</v>
      </c>
      <c r="D1695" s="9">
        <v>0.49187500000000001</v>
      </c>
      <c r="E1695" s="10" t="s">
        <v>9</v>
      </c>
      <c r="F1695" s="10">
        <v>16</v>
      </c>
      <c r="G1695" s="10" t="s">
        <v>11</v>
      </c>
    </row>
    <row r="1696" spans="3:7" ht="15" thickBot="1" x14ac:dyDescent="0.35">
      <c r="C1696" s="8">
        <v>43110</v>
      </c>
      <c r="D1696" s="9">
        <v>0.49210648148148151</v>
      </c>
      <c r="E1696" s="10" t="s">
        <v>9</v>
      </c>
      <c r="F1696" s="10">
        <v>18</v>
      </c>
      <c r="G1696" s="10" t="s">
        <v>10</v>
      </c>
    </row>
    <row r="1697" spans="3:7" ht="15" thickBot="1" x14ac:dyDescent="0.35">
      <c r="C1697" s="8">
        <v>43110</v>
      </c>
      <c r="D1697" s="9">
        <v>0.49212962962962964</v>
      </c>
      <c r="E1697" s="10" t="s">
        <v>9</v>
      </c>
      <c r="F1697" s="10">
        <v>21</v>
      </c>
      <c r="G1697" s="10" t="s">
        <v>10</v>
      </c>
    </row>
    <row r="1698" spans="3:7" ht="15" thickBot="1" x14ac:dyDescent="0.35">
      <c r="C1698" s="8">
        <v>43110</v>
      </c>
      <c r="D1698" s="9">
        <v>0.49214120370370368</v>
      </c>
      <c r="E1698" s="10" t="s">
        <v>9</v>
      </c>
      <c r="F1698" s="10">
        <v>27</v>
      </c>
      <c r="G1698" s="10" t="s">
        <v>10</v>
      </c>
    </row>
    <row r="1699" spans="3:7" ht="15" thickBot="1" x14ac:dyDescent="0.35">
      <c r="C1699" s="8">
        <v>43110</v>
      </c>
      <c r="D1699" s="9">
        <v>0.49247685185185186</v>
      </c>
      <c r="E1699" s="10" t="s">
        <v>9</v>
      </c>
      <c r="F1699" s="10">
        <v>26</v>
      </c>
      <c r="G1699" s="10" t="s">
        <v>10</v>
      </c>
    </row>
    <row r="1700" spans="3:7" ht="15" thickBot="1" x14ac:dyDescent="0.35">
      <c r="C1700" s="8">
        <v>43110</v>
      </c>
      <c r="D1700" s="9">
        <v>0.49326388888888889</v>
      </c>
      <c r="E1700" s="10" t="s">
        <v>9</v>
      </c>
      <c r="F1700" s="10">
        <v>10</v>
      </c>
      <c r="G1700" s="10" t="s">
        <v>11</v>
      </c>
    </row>
    <row r="1701" spans="3:7" ht="15" thickBot="1" x14ac:dyDescent="0.35">
      <c r="C1701" s="8">
        <v>43110</v>
      </c>
      <c r="D1701" s="9">
        <v>0.49462962962962959</v>
      </c>
      <c r="E1701" s="10" t="s">
        <v>9</v>
      </c>
      <c r="F1701" s="10">
        <v>13</v>
      </c>
      <c r="G1701" s="10" t="s">
        <v>11</v>
      </c>
    </row>
    <row r="1702" spans="3:7" ht="15" thickBot="1" x14ac:dyDescent="0.35">
      <c r="C1702" s="8">
        <v>43110</v>
      </c>
      <c r="D1702" s="9">
        <v>0.49526620370370367</v>
      </c>
      <c r="E1702" s="10" t="s">
        <v>9</v>
      </c>
      <c r="F1702" s="10">
        <v>15</v>
      </c>
      <c r="G1702" s="10" t="s">
        <v>10</v>
      </c>
    </row>
    <row r="1703" spans="3:7" ht="15" thickBot="1" x14ac:dyDescent="0.35">
      <c r="C1703" s="8">
        <v>43110</v>
      </c>
      <c r="D1703" s="9">
        <v>0.49572916666666672</v>
      </c>
      <c r="E1703" s="10" t="s">
        <v>9</v>
      </c>
      <c r="F1703" s="10">
        <v>10</v>
      </c>
      <c r="G1703" s="10" t="s">
        <v>11</v>
      </c>
    </row>
    <row r="1704" spans="3:7" ht="15" thickBot="1" x14ac:dyDescent="0.35">
      <c r="C1704" s="8">
        <v>43110</v>
      </c>
      <c r="D1704" s="9">
        <v>0.49877314814814816</v>
      </c>
      <c r="E1704" s="10" t="s">
        <v>9</v>
      </c>
      <c r="F1704" s="10">
        <v>27</v>
      </c>
      <c r="G1704" s="10" t="s">
        <v>10</v>
      </c>
    </row>
    <row r="1705" spans="3:7" ht="15" thickBot="1" x14ac:dyDescent="0.35">
      <c r="C1705" s="8">
        <v>43110</v>
      </c>
      <c r="D1705" s="9">
        <v>0.49918981481481484</v>
      </c>
      <c r="E1705" s="10" t="s">
        <v>9</v>
      </c>
      <c r="F1705" s="10">
        <v>26</v>
      </c>
      <c r="G1705" s="10" t="s">
        <v>10</v>
      </c>
    </row>
    <row r="1706" spans="3:7" ht="15" thickBot="1" x14ac:dyDescent="0.35">
      <c r="C1706" s="8">
        <v>43110</v>
      </c>
      <c r="D1706" s="9">
        <v>0.4996990740740741</v>
      </c>
      <c r="E1706" s="10" t="s">
        <v>9</v>
      </c>
      <c r="F1706" s="10">
        <v>20</v>
      </c>
      <c r="G1706" s="10" t="s">
        <v>10</v>
      </c>
    </row>
    <row r="1707" spans="3:7" ht="15" thickBot="1" x14ac:dyDescent="0.35">
      <c r="C1707" s="8">
        <v>43110</v>
      </c>
      <c r="D1707" s="9">
        <v>0.50071759259259252</v>
      </c>
      <c r="E1707" s="10" t="s">
        <v>9</v>
      </c>
      <c r="F1707" s="10">
        <v>10</v>
      </c>
      <c r="G1707" s="10" t="s">
        <v>11</v>
      </c>
    </row>
    <row r="1708" spans="3:7" ht="15" thickBot="1" x14ac:dyDescent="0.35">
      <c r="C1708" s="8">
        <v>43110</v>
      </c>
      <c r="D1708" s="9">
        <v>0.50297453703703698</v>
      </c>
      <c r="E1708" s="10" t="s">
        <v>9</v>
      </c>
      <c r="F1708" s="10">
        <v>30</v>
      </c>
      <c r="G1708" s="10" t="s">
        <v>10</v>
      </c>
    </row>
    <row r="1709" spans="3:7" ht="15" thickBot="1" x14ac:dyDescent="0.35">
      <c r="C1709" s="8">
        <v>43110</v>
      </c>
      <c r="D1709" s="9">
        <v>0.50361111111111112</v>
      </c>
      <c r="E1709" s="10" t="s">
        <v>9</v>
      </c>
      <c r="F1709" s="10">
        <v>10</v>
      </c>
      <c r="G1709" s="10" t="s">
        <v>11</v>
      </c>
    </row>
    <row r="1710" spans="3:7" ht="15" thickBot="1" x14ac:dyDescent="0.35">
      <c r="C1710" s="8">
        <v>43110</v>
      </c>
      <c r="D1710" s="9">
        <v>0.50582175925925921</v>
      </c>
      <c r="E1710" s="10" t="s">
        <v>9</v>
      </c>
      <c r="F1710" s="10">
        <v>29</v>
      </c>
      <c r="G1710" s="10" t="s">
        <v>10</v>
      </c>
    </row>
    <row r="1711" spans="3:7" ht="15" thickBot="1" x14ac:dyDescent="0.35">
      <c r="C1711" s="8">
        <v>43110</v>
      </c>
      <c r="D1711" s="9">
        <v>0.51153935185185184</v>
      </c>
      <c r="E1711" s="10" t="s">
        <v>9</v>
      </c>
      <c r="F1711" s="10">
        <v>29</v>
      </c>
      <c r="G1711" s="10" t="s">
        <v>10</v>
      </c>
    </row>
    <row r="1712" spans="3:7" ht="15" thickBot="1" x14ac:dyDescent="0.35">
      <c r="C1712" s="8">
        <v>43110</v>
      </c>
      <c r="D1712" s="9">
        <v>0.51270833333333332</v>
      </c>
      <c r="E1712" s="10" t="s">
        <v>9</v>
      </c>
      <c r="F1712" s="10">
        <v>13</v>
      </c>
      <c r="G1712" s="10" t="s">
        <v>11</v>
      </c>
    </row>
    <row r="1713" spans="3:7" ht="15" thickBot="1" x14ac:dyDescent="0.35">
      <c r="C1713" s="8">
        <v>43110</v>
      </c>
      <c r="D1713" s="9">
        <v>0.51346064814814818</v>
      </c>
      <c r="E1713" s="10" t="s">
        <v>9</v>
      </c>
      <c r="F1713" s="10">
        <v>14</v>
      </c>
      <c r="G1713" s="10" t="s">
        <v>11</v>
      </c>
    </row>
    <row r="1714" spans="3:7" ht="15" thickBot="1" x14ac:dyDescent="0.35">
      <c r="C1714" s="8">
        <v>43110</v>
      </c>
      <c r="D1714" s="9">
        <v>0.5138773148148148</v>
      </c>
      <c r="E1714" s="10" t="s">
        <v>9</v>
      </c>
      <c r="F1714" s="10">
        <v>25</v>
      </c>
      <c r="G1714" s="10" t="s">
        <v>10</v>
      </c>
    </row>
    <row r="1715" spans="3:7" ht="15" thickBot="1" x14ac:dyDescent="0.35">
      <c r="C1715" s="8">
        <v>43110</v>
      </c>
      <c r="D1715" s="9">
        <v>0.5172106481481481</v>
      </c>
      <c r="E1715" s="10" t="s">
        <v>9</v>
      </c>
      <c r="F1715" s="10">
        <v>21</v>
      </c>
      <c r="G1715" s="10" t="s">
        <v>10</v>
      </c>
    </row>
    <row r="1716" spans="3:7" ht="15" thickBot="1" x14ac:dyDescent="0.35">
      <c r="C1716" s="8">
        <v>43110</v>
      </c>
      <c r="D1716" s="9">
        <v>0.51726851851851852</v>
      </c>
      <c r="E1716" s="10" t="s">
        <v>9</v>
      </c>
      <c r="F1716" s="10">
        <v>24</v>
      </c>
      <c r="G1716" s="10" t="s">
        <v>10</v>
      </c>
    </row>
    <row r="1717" spans="3:7" ht="15" thickBot="1" x14ac:dyDescent="0.35">
      <c r="C1717" s="8">
        <v>43110</v>
      </c>
      <c r="D1717" s="9">
        <v>0.51726851851851852</v>
      </c>
      <c r="E1717" s="10" t="s">
        <v>9</v>
      </c>
      <c r="F1717" s="10">
        <v>24</v>
      </c>
      <c r="G1717" s="10" t="s">
        <v>10</v>
      </c>
    </row>
    <row r="1718" spans="3:7" ht="15" thickBot="1" x14ac:dyDescent="0.35">
      <c r="C1718" s="8">
        <v>43110</v>
      </c>
      <c r="D1718" s="9">
        <v>0.51866898148148144</v>
      </c>
      <c r="E1718" s="10" t="s">
        <v>9</v>
      </c>
      <c r="F1718" s="10">
        <v>15</v>
      </c>
      <c r="G1718" s="10" t="s">
        <v>11</v>
      </c>
    </row>
    <row r="1719" spans="3:7" ht="15" thickBot="1" x14ac:dyDescent="0.35">
      <c r="C1719" s="8">
        <v>43110</v>
      </c>
      <c r="D1719" s="9">
        <v>0.51887731481481481</v>
      </c>
      <c r="E1719" s="10" t="s">
        <v>9</v>
      </c>
      <c r="F1719" s="10">
        <v>11</v>
      </c>
      <c r="G1719" s="10" t="s">
        <v>11</v>
      </c>
    </row>
    <row r="1720" spans="3:7" ht="15" thickBot="1" x14ac:dyDescent="0.35">
      <c r="C1720" s="8">
        <v>43110</v>
      </c>
      <c r="D1720" s="9">
        <v>0.52038194444444441</v>
      </c>
      <c r="E1720" s="10" t="s">
        <v>9</v>
      </c>
      <c r="F1720" s="10">
        <v>10</v>
      </c>
      <c r="G1720" s="10" t="s">
        <v>11</v>
      </c>
    </row>
    <row r="1721" spans="3:7" ht="15" thickBot="1" x14ac:dyDescent="0.35">
      <c r="C1721" s="8">
        <v>43110</v>
      </c>
      <c r="D1721" s="9">
        <v>0.52695601851851859</v>
      </c>
      <c r="E1721" s="10" t="s">
        <v>9</v>
      </c>
      <c r="F1721" s="10">
        <v>12</v>
      </c>
      <c r="G1721" s="10" t="s">
        <v>11</v>
      </c>
    </row>
    <row r="1722" spans="3:7" ht="15" thickBot="1" x14ac:dyDescent="0.35">
      <c r="C1722" s="8">
        <v>43110</v>
      </c>
      <c r="D1722" s="9">
        <v>0.52697916666666667</v>
      </c>
      <c r="E1722" s="10" t="s">
        <v>9</v>
      </c>
      <c r="F1722" s="10">
        <v>10</v>
      </c>
      <c r="G1722" s="10" t="s">
        <v>11</v>
      </c>
    </row>
    <row r="1723" spans="3:7" ht="15" thickBot="1" x14ac:dyDescent="0.35">
      <c r="C1723" s="8">
        <v>43110</v>
      </c>
      <c r="D1723" s="9">
        <v>0.52718750000000003</v>
      </c>
      <c r="E1723" s="10" t="s">
        <v>9</v>
      </c>
      <c r="F1723" s="10">
        <v>12</v>
      </c>
      <c r="G1723" s="10" t="s">
        <v>11</v>
      </c>
    </row>
    <row r="1724" spans="3:7" ht="15" thickBot="1" x14ac:dyDescent="0.35">
      <c r="C1724" s="8">
        <v>43110</v>
      </c>
      <c r="D1724" s="9">
        <v>0.52863425925925933</v>
      </c>
      <c r="E1724" s="10" t="s">
        <v>9</v>
      </c>
      <c r="F1724" s="10">
        <v>12</v>
      </c>
      <c r="G1724" s="10" t="s">
        <v>11</v>
      </c>
    </row>
    <row r="1725" spans="3:7" ht="15" thickBot="1" x14ac:dyDescent="0.35">
      <c r="C1725" s="8">
        <v>43110</v>
      </c>
      <c r="D1725" s="9">
        <v>0.52877314814814813</v>
      </c>
      <c r="E1725" s="10" t="s">
        <v>9</v>
      </c>
      <c r="F1725" s="10">
        <v>25</v>
      </c>
      <c r="G1725" s="10" t="s">
        <v>10</v>
      </c>
    </row>
    <row r="1726" spans="3:7" ht="15" thickBot="1" x14ac:dyDescent="0.35">
      <c r="C1726" s="8">
        <v>43110</v>
      </c>
      <c r="D1726" s="9">
        <v>0.52888888888888885</v>
      </c>
      <c r="E1726" s="10" t="s">
        <v>9</v>
      </c>
      <c r="F1726" s="10">
        <v>13</v>
      </c>
      <c r="G1726" s="10" t="s">
        <v>11</v>
      </c>
    </row>
    <row r="1727" spans="3:7" ht="15" thickBot="1" x14ac:dyDescent="0.35">
      <c r="C1727" s="8">
        <v>43110</v>
      </c>
      <c r="D1727" s="9">
        <v>0.5295023148148148</v>
      </c>
      <c r="E1727" s="10" t="s">
        <v>9</v>
      </c>
      <c r="F1727" s="10">
        <v>10</v>
      </c>
      <c r="G1727" s="10" t="s">
        <v>11</v>
      </c>
    </row>
    <row r="1728" spans="3:7" ht="15" thickBot="1" x14ac:dyDescent="0.35">
      <c r="C1728" s="8">
        <v>43110</v>
      </c>
      <c r="D1728" s="9">
        <v>0.52989583333333334</v>
      </c>
      <c r="E1728" s="10" t="s">
        <v>9</v>
      </c>
      <c r="F1728" s="10">
        <v>28</v>
      </c>
      <c r="G1728" s="10" t="s">
        <v>10</v>
      </c>
    </row>
    <row r="1729" spans="3:7" ht="15" thickBot="1" x14ac:dyDescent="0.35">
      <c r="C1729" s="8">
        <v>43110</v>
      </c>
      <c r="D1729" s="9">
        <v>0.53215277777777781</v>
      </c>
      <c r="E1729" s="10" t="s">
        <v>9</v>
      </c>
      <c r="F1729" s="10">
        <v>31</v>
      </c>
      <c r="G1729" s="10" t="s">
        <v>10</v>
      </c>
    </row>
    <row r="1730" spans="3:7" ht="15" thickBot="1" x14ac:dyDescent="0.35">
      <c r="C1730" s="8">
        <v>43110</v>
      </c>
      <c r="D1730" s="9">
        <v>0.53527777777777774</v>
      </c>
      <c r="E1730" s="10" t="s">
        <v>9</v>
      </c>
      <c r="F1730" s="10">
        <v>20</v>
      </c>
      <c r="G1730" s="10" t="s">
        <v>10</v>
      </c>
    </row>
    <row r="1731" spans="3:7" ht="15" thickBot="1" x14ac:dyDescent="0.35">
      <c r="C1731" s="8">
        <v>43110</v>
      </c>
      <c r="D1731" s="9">
        <v>0.53535879629629635</v>
      </c>
      <c r="E1731" s="10" t="s">
        <v>9</v>
      </c>
      <c r="F1731" s="10">
        <v>29</v>
      </c>
      <c r="G1731" s="10" t="s">
        <v>10</v>
      </c>
    </row>
    <row r="1732" spans="3:7" ht="15" thickBot="1" x14ac:dyDescent="0.35">
      <c r="C1732" s="8">
        <v>43110</v>
      </c>
      <c r="D1732" s="9">
        <v>0.53600694444444441</v>
      </c>
      <c r="E1732" s="10" t="s">
        <v>9</v>
      </c>
      <c r="F1732" s="10">
        <v>10</v>
      </c>
      <c r="G1732" s="10" t="s">
        <v>11</v>
      </c>
    </row>
    <row r="1733" spans="3:7" ht="15" thickBot="1" x14ac:dyDescent="0.35">
      <c r="C1733" s="8">
        <v>43110</v>
      </c>
      <c r="D1733" s="9">
        <v>0.53704861111111113</v>
      </c>
      <c r="E1733" s="10" t="s">
        <v>9</v>
      </c>
      <c r="F1733" s="10">
        <v>25</v>
      </c>
      <c r="G1733" s="10" t="s">
        <v>10</v>
      </c>
    </row>
    <row r="1734" spans="3:7" ht="15" thickBot="1" x14ac:dyDescent="0.35">
      <c r="C1734" s="8">
        <v>43110</v>
      </c>
      <c r="D1734" s="9">
        <v>0.53893518518518524</v>
      </c>
      <c r="E1734" s="10" t="s">
        <v>9</v>
      </c>
      <c r="F1734" s="10">
        <v>10</v>
      </c>
      <c r="G1734" s="10" t="s">
        <v>11</v>
      </c>
    </row>
    <row r="1735" spans="3:7" ht="15" thickBot="1" x14ac:dyDescent="0.35">
      <c r="C1735" s="8">
        <v>43110</v>
      </c>
      <c r="D1735" s="9">
        <v>0.53894675925925928</v>
      </c>
      <c r="E1735" s="10" t="s">
        <v>9</v>
      </c>
      <c r="F1735" s="10">
        <v>10</v>
      </c>
      <c r="G1735" s="10" t="s">
        <v>11</v>
      </c>
    </row>
    <row r="1736" spans="3:7" ht="15" thickBot="1" x14ac:dyDescent="0.35">
      <c r="C1736" s="8">
        <v>43110</v>
      </c>
      <c r="D1736" s="9">
        <v>0.53895833333333332</v>
      </c>
      <c r="E1736" s="10" t="s">
        <v>9</v>
      </c>
      <c r="F1736" s="10">
        <v>10</v>
      </c>
      <c r="G1736" s="10" t="s">
        <v>11</v>
      </c>
    </row>
    <row r="1737" spans="3:7" ht="15" thickBot="1" x14ac:dyDescent="0.35">
      <c r="C1737" s="8">
        <v>43110</v>
      </c>
      <c r="D1737" s="9">
        <v>0.53896990740740736</v>
      </c>
      <c r="E1737" s="10" t="s">
        <v>9</v>
      </c>
      <c r="F1737" s="10">
        <v>11</v>
      </c>
      <c r="G1737" s="10" t="s">
        <v>11</v>
      </c>
    </row>
    <row r="1738" spans="3:7" ht="15" thickBot="1" x14ac:dyDescent="0.35">
      <c r="C1738" s="8">
        <v>43110</v>
      </c>
      <c r="D1738" s="9">
        <v>0.53896990740740736</v>
      </c>
      <c r="E1738" s="10" t="s">
        <v>9</v>
      </c>
      <c r="F1738" s="10">
        <v>10</v>
      </c>
      <c r="G1738" s="10" t="s">
        <v>11</v>
      </c>
    </row>
    <row r="1739" spans="3:7" ht="15" thickBot="1" x14ac:dyDescent="0.35">
      <c r="C1739" s="8">
        <v>43110</v>
      </c>
      <c r="D1739" s="9">
        <v>0.5397453703703704</v>
      </c>
      <c r="E1739" s="10" t="s">
        <v>9</v>
      </c>
      <c r="F1739" s="10">
        <v>19</v>
      </c>
      <c r="G1739" s="10" t="s">
        <v>11</v>
      </c>
    </row>
    <row r="1740" spans="3:7" ht="15" thickBot="1" x14ac:dyDescent="0.35">
      <c r="C1740" s="8">
        <v>43110</v>
      </c>
      <c r="D1740" s="9">
        <v>0.53978009259259252</v>
      </c>
      <c r="E1740" s="10" t="s">
        <v>9</v>
      </c>
      <c r="F1740" s="10">
        <v>11</v>
      </c>
      <c r="G1740" s="10" t="s">
        <v>11</v>
      </c>
    </row>
    <row r="1741" spans="3:7" ht="15" thickBot="1" x14ac:dyDescent="0.35">
      <c r="C1741" s="8">
        <v>43110</v>
      </c>
      <c r="D1741" s="9">
        <v>0.54005787037037034</v>
      </c>
      <c r="E1741" s="10" t="s">
        <v>9</v>
      </c>
      <c r="F1741" s="10">
        <v>32</v>
      </c>
      <c r="G1741" s="10" t="s">
        <v>10</v>
      </c>
    </row>
    <row r="1742" spans="3:7" ht="15" thickBot="1" x14ac:dyDescent="0.35">
      <c r="C1742" s="8">
        <v>43110</v>
      </c>
      <c r="D1742" s="9">
        <v>0.54017361111111117</v>
      </c>
      <c r="E1742" s="10" t="s">
        <v>9</v>
      </c>
      <c r="F1742" s="10">
        <v>16</v>
      </c>
      <c r="G1742" s="10" t="s">
        <v>10</v>
      </c>
    </row>
    <row r="1743" spans="3:7" ht="15" thickBot="1" x14ac:dyDescent="0.35">
      <c r="C1743" s="8">
        <v>43110</v>
      </c>
      <c r="D1743" s="9">
        <v>0.54078703703703701</v>
      </c>
      <c r="E1743" s="10" t="s">
        <v>9</v>
      </c>
      <c r="F1743" s="10">
        <v>25</v>
      </c>
      <c r="G1743" s="10" t="s">
        <v>10</v>
      </c>
    </row>
    <row r="1744" spans="3:7" ht="15" thickBot="1" x14ac:dyDescent="0.35">
      <c r="C1744" s="8">
        <v>43110</v>
      </c>
      <c r="D1744" s="9">
        <v>0.54082175925925924</v>
      </c>
      <c r="E1744" s="10" t="s">
        <v>9</v>
      </c>
      <c r="F1744" s="10">
        <v>28</v>
      </c>
      <c r="G1744" s="10" t="s">
        <v>10</v>
      </c>
    </row>
    <row r="1745" spans="3:7" ht="15" thickBot="1" x14ac:dyDescent="0.35">
      <c r="C1745" s="8">
        <v>43110</v>
      </c>
      <c r="D1745" s="9">
        <v>0.54167824074074067</v>
      </c>
      <c r="E1745" s="10" t="s">
        <v>9</v>
      </c>
      <c r="F1745" s="10">
        <v>12</v>
      </c>
      <c r="G1745" s="10" t="s">
        <v>11</v>
      </c>
    </row>
    <row r="1746" spans="3:7" ht="15" thickBot="1" x14ac:dyDescent="0.35">
      <c r="C1746" s="8">
        <v>43110</v>
      </c>
      <c r="D1746" s="9">
        <v>0.5420949074074074</v>
      </c>
      <c r="E1746" s="10" t="s">
        <v>9</v>
      </c>
      <c r="F1746" s="10">
        <v>24</v>
      </c>
      <c r="G1746" s="10" t="s">
        <v>10</v>
      </c>
    </row>
    <row r="1747" spans="3:7" ht="15" thickBot="1" x14ac:dyDescent="0.35">
      <c r="C1747" s="8">
        <v>43110</v>
      </c>
      <c r="D1747" s="9">
        <v>0.54211805555555559</v>
      </c>
      <c r="E1747" s="10" t="s">
        <v>9</v>
      </c>
      <c r="F1747" s="10">
        <v>24</v>
      </c>
      <c r="G1747" s="10" t="s">
        <v>10</v>
      </c>
    </row>
    <row r="1748" spans="3:7" ht="15" thickBot="1" x14ac:dyDescent="0.35">
      <c r="C1748" s="8">
        <v>43110</v>
      </c>
      <c r="D1748" s="9">
        <v>0.54393518518518513</v>
      </c>
      <c r="E1748" s="10" t="s">
        <v>9</v>
      </c>
      <c r="F1748" s="10">
        <v>28</v>
      </c>
      <c r="G1748" s="10" t="s">
        <v>10</v>
      </c>
    </row>
    <row r="1749" spans="3:7" ht="15" thickBot="1" x14ac:dyDescent="0.35">
      <c r="C1749" s="8">
        <v>43110</v>
      </c>
      <c r="D1749" s="9">
        <v>0.54395833333333332</v>
      </c>
      <c r="E1749" s="10" t="s">
        <v>9</v>
      </c>
      <c r="F1749" s="10">
        <v>31</v>
      </c>
      <c r="G1749" s="10" t="s">
        <v>10</v>
      </c>
    </row>
    <row r="1750" spans="3:7" ht="15" thickBot="1" x14ac:dyDescent="0.35">
      <c r="C1750" s="8">
        <v>43110</v>
      </c>
      <c r="D1750" s="9">
        <v>0.54496527777777781</v>
      </c>
      <c r="E1750" s="10" t="s">
        <v>9</v>
      </c>
      <c r="F1750" s="10">
        <v>14</v>
      </c>
      <c r="G1750" s="10" t="s">
        <v>11</v>
      </c>
    </row>
    <row r="1751" spans="3:7" ht="15" thickBot="1" x14ac:dyDescent="0.35">
      <c r="C1751" s="8">
        <v>43110</v>
      </c>
      <c r="D1751" s="9">
        <v>0.54756944444444444</v>
      </c>
      <c r="E1751" s="10" t="s">
        <v>9</v>
      </c>
      <c r="F1751" s="10">
        <v>11</v>
      </c>
      <c r="G1751" s="10" t="s">
        <v>11</v>
      </c>
    </row>
    <row r="1752" spans="3:7" ht="15" thickBot="1" x14ac:dyDescent="0.35">
      <c r="C1752" s="8">
        <v>43110</v>
      </c>
      <c r="D1752" s="9">
        <v>0.54771990740740739</v>
      </c>
      <c r="E1752" s="10" t="s">
        <v>9</v>
      </c>
      <c r="F1752" s="10">
        <v>10</v>
      </c>
      <c r="G1752" s="10" t="s">
        <v>11</v>
      </c>
    </row>
    <row r="1753" spans="3:7" ht="15" thickBot="1" x14ac:dyDescent="0.35">
      <c r="C1753" s="8">
        <v>43110</v>
      </c>
      <c r="D1753" s="9">
        <v>0.54885416666666664</v>
      </c>
      <c r="E1753" s="10" t="s">
        <v>9</v>
      </c>
      <c r="F1753" s="10">
        <v>16</v>
      </c>
      <c r="G1753" s="10" t="s">
        <v>11</v>
      </c>
    </row>
    <row r="1754" spans="3:7" ht="15" thickBot="1" x14ac:dyDescent="0.35">
      <c r="C1754" s="8">
        <v>43110</v>
      </c>
      <c r="D1754" s="9">
        <v>0.55327546296296293</v>
      </c>
      <c r="E1754" s="10" t="s">
        <v>9</v>
      </c>
      <c r="F1754" s="10">
        <v>12</v>
      </c>
      <c r="G1754" s="10" t="s">
        <v>11</v>
      </c>
    </row>
    <row r="1755" spans="3:7" ht="15" thickBot="1" x14ac:dyDescent="0.35">
      <c r="C1755" s="8">
        <v>43110</v>
      </c>
      <c r="D1755" s="9">
        <v>0.55393518518518514</v>
      </c>
      <c r="E1755" s="10" t="s">
        <v>9</v>
      </c>
      <c r="F1755" s="10">
        <v>11</v>
      </c>
      <c r="G1755" s="10" t="s">
        <v>10</v>
      </c>
    </row>
    <row r="1756" spans="3:7" ht="15" thickBot="1" x14ac:dyDescent="0.35">
      <c r="C1756" s="8">
        <v>43110</v>
      </c>
      <c r="D1756" s="9">
        <v>0.55402777777777779</v>
      </c>
      <c r="E1756" s="10" t="s">
        <v>9</v>
      </c>
      <c r="F1756" s="10">
        <v>10</v>
      </c>
      <c r="G1756" s="10" t="s">
        <v>10</v>
      </c>
    </row>
    <row r="1757" spans="3:7" ht="15" thickBot="1" x14ac:dyDescent="0.35">
      <c r="C1757" s="8">
        <v>43110</v>
      </c>
      <c r="D1757" s="9">
        <v>0.55466435185185181</v>
      </c>
      <c r="E1757" s="10" t="s">
        <v>9</v>
      </c>
      <c r="F1757" s="10">
        <v>13</v>
      </c>
      <c r="G1757" s="10" t="s">
        <v>11</v>
      </c>
    </row>
    <row r="1758" spans="3:7" ht="15" thickBot="1" x14ac:dyDescent="0.35">
      <c r="C1758" s="8">
        <v>43110</v>
      </c>
      <c r="D1758" s="9">
        <v>0.55471064814814819</v>
      </c>
      <c r="E1758" s="10" t="s">
        <v>9</v>
      </c>
      <c r="F1758" s="10">
        <v>9</v>
      </c>
      <c r="G1758" s="10" t="s">
        <v>10</v>
      </c>
    </row>
    <row r="1759" spans="3:7" ht="15" thickBot="1" x14ac:dyDescent="0.35">
      <c r="C1759" s="8">
        <v>43110</v>
      </c>
      <c r="D1759" s="9">
        <v>0.55474537037037031</v>
      </c>
      <c r="E1759" s="10" t="s">
        <v>9</v>
      </c>
      <c r="F1759" s="10">
        <v>9</v>
      </c>
      <c r="G1759" s="10" t="s">
        <v>10</v>
      </c>
    </row>
    <row r="1760" spans="3:7" ht="15" thickBot="1" x14ac:dyDescent="0.35">
      <c r="C1760" s="8">
        <v>43110</v>
      </c>
      <c r="D1760" s="9">
        <v>0.55481481481481476</v>
      </c>
      <c r="E1760" s="10" t="s">
        <v>9</v>
      </c>
      <c r="F1760" s="10">
        <v>10</v>
      </c>
      <c r="G1760" s="10" t="s">
        <v>10</v>
      </c>
    </row>
    <row r="1761" spans="3:7" ht="15" thickBot="1" x14ac:dyDescent="0.35">
      <c r="C1761" s="8">
        <v>43110</v>
      </c>
      <c r="D1761" s="9">
        <v>0.55495370370370367</v>
      </c>
      <c r="E1761" s="10" t="s">
        <v>9</v>
      </c>
      <c r="F1761" s="10">
        <v>12</v>
      </c>
      <c r="G1761" s="10" t="s">
        <v>10</v>
      </c>
    </row>
    <row r="1762" spans="3:7" ht="15" thickBot="1" x14ac:dyDescent="0.35">
      <c r="C1762" s="8">
        <v>43110</v>
      </c>
      <c r="D1762" s="9">
        <v>0.55538194444444444</v>
      </c>
      <c r="E1762" s="10" t="s">
        <v>9</v>
      </c>
      <c r="F1762" s="10">
        <v>18</v>
      </c>
      <c r="G1762" s="10" t="s">
        <v>11</v>
      </c>
    </row>
    <row r="1763" spans="3:7" ht="15" thickBot="1" x14ac:dyDescent="0.35">
      <c r="C1763" s="8">
        <v>43110</v>
      </c>
      <c r="D1763" s="9">
        <v>0.55542824074074071</v>
      </c>
      <c r="E1763" s="10" t="s">
        <v>9</v>
      </c>
      <c r="F1763" s="10">
        <v>10</v>
      </c>
      <c r="G1763" s="10" t="s">
        <v>11</v>
      </c>
    </row>
    <row r="1764" spans="3:7" ht="15" thickBot="1" x14ac:dyDescent="0.35">
      <c r="C1764" s="8">
        <v>43110</v>
      </c>
      <c r="D1764" s="9">
        <v>0.55550925925925931</v>
      </c>
      <c r="E1764" s="10" t="s">
        <v>9</v>
      </c>
      <c r="F1764" s="10">
        <v>15</v>
      </c>
      <c r="G1764" s="10" t="s">
        <v>10</v>
      </c>
    </row>
    <row r="1765" spans="3:7" ht="15" thickBot="1" x14ac:dyDescent="0.35">
      <c r="C1765" s="8">
        <v>43110</v>
      </c>
      <c r="D1765" s="9">
        <v>0.55563657407407407</v>
      </c>
      <c r="E1765" s="10" t="s">
        <v>9</v>
      </c>
      <c r="F1765" s="10">
        <v>10</v>
      </c>
      <c r="G1765" s="10" t="s">
        <v>10</v>
      </c>
    </row>
    <row r="1766" spans="3:7" ht="15" thickBot="1" x14ac:dyDescent="0.35">
      <c r="C1766" s="8">
        <v>43110</v>
      </c>
      <c r="D1766" s="9">
        <v>0.55587962962962967</v>
      </c>
      <c r="E1766" s="10" t="s">
        <v>9</v>
      </c>
      <c r="F1766" s="10">
        <v>11</v>
      </c>
      <c r="G1766" s="10" t="s">
        <v>10</v>
      </c>
    </row>
    <row r="1767" spans="3:7" ht="15" thickBot="1" x14ac:dyDescent="0.35">
      <c r="C1767" s="8">
        <v>43110</v>
      </c>
      <c r="D1767" s="9">
        <v>0.55611111111111111</v>
      </c>
      <c r="E1767" s="10" t="s">
        <v>9</v>
      </c>
      <c r="F1767" s="10">
        <v>11</v>
      </c>
      <c r="G1767" s="10" t="s">
        <v>10</v>
      </c>
    </row>
    <row r="1768" spans="3:7" ht="15" thickBot="1" x14ac:dyDescent="0.35">
      <c r="C1768" s="8">
        <v>43110</v>
      </c>
      <c r="D1768" s="9">
        <v>0.55645833333333339</v>
      </c>
      <c r="E1768" s="10" t="s">
        <v>9</v>
      </c>
      <c r="F1768" s="10">
        <v>10</v>
      </c>
      <c r="G1768" s="10" t="s">
        <v>10</v>
      </c>
    </row>
    <row r="1769" spans="3:7" ht="15" thickBot="1" x14ac:dyDescent="0.35">
      <c r="C1769" s="8">
        <v>43110</v>
      </c>
      <c r="D1769" s="9">
        <v>0.55817129629629625</v>
      </c>
      <c r="E1769" s="10" t="s">
        <v>9</v>
      </c>
      <c r="F1769" s="10">
        <v>13</v>
      </c>
      <c r="G1769" s="10" t="s">
        <v>10</v>
      </c>
    </row>
    <row r="1770" spans="3:7" ht="15" thickBot="1" x14ac:dyDescent="0.35">
      <c r="C1770" s="8">
        <v>43110</v>
      </c>
      <c r="D1770" s="9">
        <v>0.55858796296296298</v>
      </c>
      <c r="E1770" s="10" t="s">
        <v>9</v>
      </c>
      <c r="F1770" s="10">
        <v>10</v>
      </c>
      <c r="G1770" s="10" t="s">
        <v>10</v>
      </c>
    </row>
    <row r="1771" spans="3:7" ht="15" thickBot="1" x14ac:dyDescent="0.35">
      <c r="C1771" s="8">
        <v>43110</v>
      </c>
      <c r="D1771" s="9">
        <v>0.56180555555555556</v>
      </c>
      <c r="E1771" s="10" t="s">
        <v>9</v>
      </c>
      <c r="F1771" s="10">
        <v>15</v>
      </c>
      <c r="G1771" s="10" t="s">
        <v>10</v>
      </c>
    </row>
    <row r="1772" spans="3:7" ht="15" thickBot="1" x14ac:dyDescent="0.35">
      <c r="C1772" s="8">
        <v>43110</v>
      </c>
      <c r="D1772" s="9">
        <v>0.56208333333333338</v>
      </c>
      <c r="E1772" s="10" t="s">
        <v>9</v>
      </c>
      <c r="F1772" s="10">
        <v>11</v>
      </c>
      <c r="G1772" s="10" t="s">
        <v>11</v>
      </c>
    </row>
    <row r="1773" spans="3:7" ht="15" thickBot="1" x14ac:dyDescent="0.35">
      <c r="C1773" s="8">
        <v>43110</v>
      </c>
      <c r="D1773" s="9">
        <v>0.56209490740740742</v>
      </c>
      <c r="E1773" s="10" t="s">
        <v>9</v>
      </c>
      <c r="F1773" s="10">
        <v>10</v>
      </c>
      <c r="G1773" s="10" t="s">
        <v>11</v>
      </c>
    </row>
    <row r="1774" spans="3:7" ht="15" thickBot="1" x14ac:dyDescent="0.35">
      <c r="C1774" s="8">
        <v>43110</v>
      </c>
      <c r="D1774" s="9">
        <v>0.56520833333333331</v>
      </c>
      <c r="E1774" s="10" t="s">
        <v>9</v>
      </c>
      <c r="F1774" s="10">
        <v>10</v>
      </c>
      <c r="G1774" s="10" t="s">
        <v>11</v>
      </c>
    </row>
    <row r="1775" spans="3:7" ht="15" thickBot="1" x14ac:dyDescent="0.35">
      <c r="C1775" s="8">
        <v>43110</v>
      </c>
      <c r="D1775" s="9">
        <v>0.56577546296296299</v>
      </c>
      <c r="E1775" s="10" t="s">
        <v>9</v>
      </c>
      <c r="F1775" s="10">
        <v>14</v>
      </c>
      <c r="G1775" s="10" t="s">
        <v>11</v>
      </c>
    </row>
    <row r="1776" spans="3:7" ht="15" thickBot="1" x14ac:dyDescent="0.35">
      <c r="C1776" s="8">
        <v>43110</v>
      </c>
      <c r="D1776" s="9">
        <v>0.56719907407407411</v>
      </c>
      <c r="E1776" s="10" t="s">
        <v>9</v>
      </c>
      <c r="F1776" s="10">
        <v>11</v>
      </c>
      <c r="G1776" s="10" t="s">
        <v>11</v>
      </c>
    </row>
    <row r="1777" spans="3:7" ht="15" thickBot="1" x14ac:dyDescent="0.35">
      <c r="C1777" s="8">
        <v>43110</v>
      </c>
      <c r="D1777" s="9">
        <v>0.56765046296296295</v>
      </c>
      <c r="E1777" s="10" t="s">
        <v>9</v>
      </c>
      <c r="F1777" s="10">
        <v>14</v>
      </c>
      <c r="G1777" s="10" t="s">
        <v>11</v>
      </c>
    </row>
    <row r="1778" spans="3:7" ht="15" thickBot="1" x14ac:dyDescent="0.35">
      <c r="C1778" s="8">
        <v>43110</v>
      </c>
      <c r="D1778" s="9">
        <v>0.56789351851851855</v>
      </c>
      <c r="E1778" s="10" t="s">
        <v>9</v>
      </c>
      <c r="F1778" s="10">
        <v>23</v>
      </c>
      <c r="G1778" s="10" t="s">
        <v>10</v>
      </c>
    </row>
    <row r="1779" spans="3:7" ht="15" thickBot="1" x14ac:dyDescent="0.35">
      <c r="C1779" s="8">
        <v>43110</v>
      </c>
      <c r="D1779" s="9">
        <v>0.56793981481481481</v>
      </c>
      <c r="E1779" s="10" t="s">
        <v>9</v>
      </c>
      <c r="F1779" s="10">
        <v>13</v>
      </c>
      <c r="G1779" s="10" t="s">
        <v>10</v>
      </c>
    </row>
    <row r="1780" spans="3:7" ht="15" thickBot="1" x14ac:dyDescent="0.35">
      <c r="C1780" s="8">
        <v>43110</v>
      </c>
      <c r="D1780" s="9">
        <v>0.57041666666666668</v>
      </c>
      <c r="E1780" s="10" t="s">
        <v>9</v>
      </c>
      <c r="F1780" s="10">
        <v>16</v>
      </c>
      <c r="G1780" s="10" t="s">
        <v>10</v>
      </c>
    </row>
    <row r="1781" spans="3:7" ht="15" thickBot="1" x14ac:dyDescent="0.35">
      <c r="C1781" s="8">
        <v>43110</v>
      </c>
      <c r="D1781" s="9">
        <v>0.57115740740740739</v>
      </c>
      <c r="E1781" s="10" t="s">
        <v>9</v>
      </c>
      <c r="F1781" s="10">
        <v>11</v>
      </c>
      <c r="G1781" s="10" t="s">
        <v>11</v>
      </c>
    </row>
    <row r="1782" spans="3:7" ht="15" thickBot="1" x14ac:dyDescent="0.35">
      <c r="C1782" s="8">
        <v>43110</v>
      </c>
      <c r="D1782" s="9">
        <v>0.57372685185185179</v>
      </c>
      <c r="E1782" s="10" t="s">
        <v>9</v>
      </c>
      <c r="F1782" s="10">
        <v>12</v>
      </c>
      <c r="G1782" s="10" t="s">
        <v>10</v>
      </c>
    </row>
    <row r="1783" spans="3:7" ht="15" thickBot="1" x14ac:dyDescent="0.35">
      <c r="C1783" s="8">
        <v>43110</v>
      </c>
      <c r="D1783" s="9">
        <v>0.57474537037037032</v>
      </c>
      <c r="E1783" s="10" t="s">
        <v>9</v>
      </c>
      <c r="F1783" s="10">
        <v>16</v>
      </c>
      <c r="G1783" s="10" t="s">
        <v>11</v>
      </c>
    </row>
    <row r="1784" spans="3:7" ht="15" thickBot="1" x14ac:dyDescent="0.35">
      <c r="C1784" s="8">
        <v>43110</v>
      </c>
      <c r="D1784" s="9">
        <v>0.57474537037037032</v>
      </c>
      <c r="E1784" s="10" t="s">
        <v>9</v>
      </c>
      <c r="F1784" s="10">
        <v>14</v>
      </c>
      <c r="G1784" s="10" t="s">
        <v>10</v>
      </c>
    </row>
    <row r="1785" spans="3:7" ht="15" thickBot="1" x14ac:dyDescent="0.35">
      <c r="C1785" s="8">
        <v>43110</v>
      </c>
      <c r="D1785" s="9">
        <v>0.57487268518518519</v>
      </c>
      <c r="E1785" s="10" t="s">
        <v>9</v>
      </c>
      <c r="F1785" s="10">
        <v>10</v>
      </c>
      <c r="G1785" s="10" t="s">
        <v>10</v>
      </c>
    </row>
    <row r="1786" spans="3:7" ht="15" thickBot="1" x14ac:dyDescent="0.35">
      <c r="C1786" s="8">
        <v>43110</v>
      </c>
      <c r="D1786" s="9">
        <v>0.57693287037037033</v>
      </c>
      <c r="E1786" s="10" t="s">
        <v>9</v>
      </c>
      <c r="F1786" s="10">
        <v>11</v>
      </c>
      <c r="G1786" s="10" t="s">
        <v>11</v>
      </c>
    </row>
    <row r="1787" spans="3:7" ht="15" thickBot="1" x14ac:dyDescent="0.35">
      <c r="C1787" s="8">
        <v>43110</v>
      </c>
      <c r="D1787" s="9">
        <v>0.57695601851851852</v>
      </c>
      <c r="E1787" s="10" t="s">
        <v>9</v>
      </c>
      <c r="F1787" s="10">
        <v>18</v>
      </c>
      <c r="G1787" s="10" t="s">
        <v>10</v>
      </c>
    </row>
    <row r="1788" spans="3:7" ht="15" thickBot="1" x14ac:dyDescent="0.35">
      <c r="C1788" s="8">
        <v>43110</v>
      </c>
      <c r="D1788" s="9">
        <v>0.57699074074074075</v>
      </c>
      <c r="E1788" s="10" t="s">
        <v>9</v>
      </c>
      <c r="F1788" s="10">
        <v>22</v>
      </c>
      <c r="G1788" s="10" t="s">
        <v>10</v>
      </c>
    </row>
    <row r="1789" spans="3:7" ht="15" thickBot="1" x14ac:dyDescent="0.35">
      <c r="C1789" s="8">
        <v>43110</v>
      </c>
      <c r="D1789" s="9">
        <v>0.5779629629629629</v>
      </c>
      <c r="E1789" s="10" t="s">
        <v>9</v>
      </c>
      <c r="F1789" s="10">
        <v>25</v>
      </c>
      <c r="G1789" s="10" t="s">
        <v>11</v>
      </c>
    </row>
    <row r="1790" spans="3:7" ht="15" thickBot="1" x14ac:dyDescent="0.35">
      <c r="C1790" s="8">
        <v>43110</v>
      </c>
      <c r="D1790" s="9">
        <v>0.57803240740740736</v>
      </c>
      <c r="E1790" s="10" t="s">
        <v>9</v>
      </c>
      <c r="F1790" s="10">
        <v>14</v>
      </c>
      <c r="G1790" s="10" t="s">
        <v>11</v>
      </c>
    </row>
    <row r="1791" spans="3:7" ht="15" thickBot="1" x14ac:dyDescent="0.35">
      <c r="C1791" s="8">
        <v>43110</v>
      </c>
      <c r="D1791" s="9">
        <v>0.58252314814814821</v>
      </c>
      <c r="E1791" s="10" t="s">
        <v>9</v>
      </c>
      <c r="F1791" s="10">
        <v>19</v>
      </c>
      <c r="G1791" s="10" t="s">
        <v>10</v>
      </c>
    </row>
    <row r="1792" spans="3:7" ht="15" thickBot="1" x14ac:dyDescent="0.35">
      <c r="C1792" s="8">
        <v>43110</v>
      </c>
      <c r="D1792" s="9">
        <v>0.58459490740740738</v>
      </c>
      <c r="E1792" s="10" t="s">
        <v>9</v>
      </c>
      <c r="F1792" s="10">
        <v>10</v>
      </c>
      <c r="G1792" s="10" t="s">
        <v>11</v>
      </c>
    </row>
    <row r="1793" spans="3:7" ht="15" thickBot="1" x14ac:dyDescent="0.35">
      <c r="C1793" s="8">
        <v>43110</v>
      </c>
      <c r="D1793" s="9">
        <v>0.58462962962962961</v>
      </c>
      <c r="E1793" s="10" t="s">
        <v>9</v>
      </c>
      <c r="F1793" s="10">
        <v>11</v>
      </c>
      <c r="G1793" s="10" t="s">
        <v>11</v>
      </c>
    </row>
    <row r="1794" spans="3:7" ht="15" thickBot="1" x14ac:dyDescent="0.35">
      <c r="C1794" s="8">
        <v>43110</v>
      </c>
      <c r="D1794" s="9">
        <v>0.58562499999999995</v>
      </c>
      <c r="E1794" s="10" t="s">
        <v>9</v>
      </c>
      <c r="F1794" s="10">
        <v>24</v>
      </c>
      <c r="G1794" s="10" t="s">
        <v>10</v>
      </c>
    </row>
    <row r="1795" spans="3:7" ht="15" thickBot="1" x14ac:dyDescent="0.35">
      <c r="C1795" s="8">
        <v>43110</v>
      </c>
      <c r="D1795" s="9">
        <v>0.58611111111111114</v>
      </c>
      <c r="E1795" s="10" t="s">
        <v>9</v>
      </c>
      <c r="F1795" s="10">
        <v>12</v>
      </c>
      <c r="G1795" s="10" t="s">
        <v>11</v>
      </c>
    </row>
    <row r="1796" spans="3:7" ht="15" thickBot="1" x14ac:dyDescent="0.35">
      <c r="C1796" s="8">
        <v>43110</v>
      </c>
      <c r="D1796" s="9">
        <v>0.58847222222222217</v>
      </c>
      <c r="E1796" s="10" t="s">
        <v>9</v>
      </c>
      <c r="F1796" s="10">
        <v>11</v>
      </c>
      <c r="G1796" s="10" t="s">
        <v>11</v>
      </c>
    </row>
    <row r="1797" spans="3:7" ht="15" thickBot="1" x14ac:dyDescent="0.35">
      <c r="C1797" s="8">
        <v>43110</v>
      </c>
      <c r="D1797" s="9">
        <v>0.5909375</v>
      </c>
      <c r="E1797" s="10" t="s">
        <v>9</v>
      </c>
      <c r="F1797" s="10">
        <v>14</v>
      </c>
      <c r="G1797" s="10" t="s">
        <v>11</v>
      </c>
    </row>
    <row r="1798" spans="3:7" ht="15" thickBot="1" x14ac:dyDescent="0.35">
      <c r="C1798" s="8">
        <v>43110</v>
      </c>
      <c r="D1798" s="9">
        <v>0.59133101851851855</v>
      </c>
      <c r="E1798" s="10" t="s">
        <v>9</v>
      </c>
      <c r="F1798" s="10">
        <v>26</v>
      </c>
      <c r="G1798" s="10" t="s">
        <v>10</v>
      </c>
    </row>
    <row r="1799" spans="3:7" ht="15" thickBot="1" x14ac:dyDescent="0.35">
      <c r="C1799" s="8">
        <v>43110</v>
      </c>
      <c r="D1799" s="9">
        <v>0.59261574074074075</v>
      </c>
      <c r="E1799" s="10" t="s">
        <v>9</v>
      </c>
      <c r="F1799" s="10">
        <v>31</v>
      </c>
      <c r="G1799" s="10" t="s">
        <v>10</v>
      </c>
    </row>
    <row r="1800" spans="3:7" ht="15" thickBot="1" x14ac:dyDescent="0.35">
      <c r="C1800" s="8">
        <v>43110</v>
      </c>
      <c r="D1800" s="9">
        <v>0.59307870370370364</v>
      </c>
      <c r="E1800" s="10" t="s">
        <v>9</v>
      </c>
      <c r="F1800" s="10">
        <v>24</v>
      </c>
      <c r="G1800" s="10" t="s">
        <v>10</v>
      </c>
    </row>
    <row r="1801" spans="3:7" ht="15" thickBot="1" x14ac:dyDescent="0.35">
      <c r="C1801" s="8">
        <v>43110</v>
      </c>
      <c r="D1801" s="9">
        <v>0.59577546296296291</v>
      </c>
      <c r="E1801" s="10" t="s">
        <v>9</v>
      </c>
      <c r="F1801" s="10">
        <v>11</v>
      </c>
      <c r="G1801" s="10" t="s">
        <v>11</v>
      </c>
    </row>
    <row r="1802" spans="3:7" ht="15" thickBot="1" x14ac:dyDescent="0.35">
      <c r="C1802" s="8">
        <v>43110</v>
      </c>
      <c r="D1802" s="9">
        <v>0.59645833333333331</v>
      </c>
      <c r="E1802" s="10" t="s">
        <v>9</v>
      </c>
      <c r="F1802" s="10">
        <v>12</v>
      </c>
      <c r="G1802" s="10" t="s">
        <v>11</v>
      </c>
    </row>
    <row r="1803" spans="3:7" ht="15" thickBot="1" x14ac:dyDescent="0.35">
      <c r="C1803" s="8">
        <v>43110</v>
      </c>
      <c r="D1803" s="9">
        <v>0.59664351851851849</v>
      </c>
      <c r="E1803" s="10" t="s">
        <v>9</v>
      </c>
      <c r="F1803" s="10">
        <v>12</v>
      </c>
      <c r="G1803" s="10" t="s">
        <v>11</v>
      </c>
    </row>
    <row r="1804" spans="3:7" ht="15" thickBot="1" x14ac:dyDescent="0.35">
      <c r="C1804" s="8">
        <v>43110</v>
      </c>
      <c r="D1804" s="9">
        <v>0.60190972222222217</v>
      </c>
      <c r="E1804" s="10" t="s">
        <v>9</v>
      </c>
      <c r="F1804" s="10">
        <v>13</v>
      </c>
      <c r="G1804" s="10" t="s">
        <v>11</v>
      </c>
    </row>
    <row r="1805" spans="3:7" ht="15" thickBot="1" x14ac:dyDescent="0.35">
      <c r="C1805" s="8">
        <v>43110</v>
      </c>
      <c r="D1805" s="9">
        <v>0.60304398148148153</v>
      </c>
      <c r="E1805" s="10" t="s">
        <v>9</v>
      </c>
      <c r="F1805" s="10">
        <v>21</v>
      </c>
      <c r="G1805" s="10" t="s">
        <v>10</v>
      </c>
    </row>
    <row r="1806" spans="3:7" ht="15" thickBot="1" x14ac:dyDescent="0.35">
      <c r="C1806" s="8">
        <v>43110</v>
      </c>
      <c r="D1806" s="9">
        <v>0.60309027777777779</v>
      </c>
      <c r="E1806" s="10" t="s">
        <v>9</v>
      </c>
      <c r="F1806" s="10">
        <v>30</v>
      </c>
      <c r="G1806" s="10" t="s">
        <v>10</v>
      </c>
    </row>
    <row r="1807" spans="3:7" ht="15" thickBot="1" x14ac:dyDescent="0.35">
      <c r="C1807" s="8">
        <v>43110</v>
      </c>
      <c r="D1807" s="9">
        <v>0.60438657407407403</v>
      </c>
      <c r="E1807" s="10" t="s">
        <v>9</v>
      </c>
      <c r="F1807" s="10">
        <v>22</v>
      </c>
      <c r="G1807" s="10" t="s">
        <v>10</v>
      </c>
    </row>
    <row r="1808" spans="3:7" ht="15" thickBot="1" x14ac:dyDescent="0.35">
      <c r="C1808" s="8">
        <v>43110</v>
      </c>
      <c r="D1808" s="9">
        <v>0.60440972222222222</v>
      </c>
      <c r="E1808" s="10" t="s">
        <v>9</v>
      </c>
      <c r="F1808" s="10">
        <v>23</v>
      </c>
      <c r="G1808" s="10" t="s">
        <v>10</v>
      </c>
    </row>
    <row r="1809" spans="3:7" ht="15" thickBot="1" x14ac:dyDescent="0.35">
      <c r="C1809" s="8">
        <v>43110</v>
      </c>
      <c r="D1809" s="9">
        <v>0.60443287037037041</v>
      </c>
      <c r="E1809" s="10" t="s">
        <v>9</v>
      </c>
      <c r="F1809" s="10">
        <v>22</v>
      </c>
      <c r="G1809" s="10" t="s">
        <v>10</v>
      </c>
    </row>
    <row r="1810" spans="3:7" ht="15" thickBot="1" x14ac:dyDescent="0.35">
      <c r="C1810" s="8">
        <v>43110</v>
      </c>
      <c r="D1810" s="9">
        <v>0.60790509259259262</v>
      </c>
      <c r="E1810" s="10" t="s">
        <v>9</v>
      </c>
      <c r="F1810" s="10">
        <v>10</v>
      </c>
      <c r="G1810" s="10" t="s">
        <v>11</v>
      </c>
    </row>
    <row r="1811" spans="3:7" ht="15" thickBot="1" x14ac:dyDescent="0.35">
      <c r="C1811" s="8">
        <v>43110</v>
      </c>
      <c r="D1811" s="9">
        <v>0.60971064814814813</v>
      </c>
      <c r="E1811" s="10" t="s">
        <v>9</v>
      </c>
      <c r="F1811" s="10">
        <v>14</v>
      </c>
      <c r="G1811" s="10" t="s">
        <v>10</v>
      </c>
    </row>
    <row r="1812" spans="3:7" ht="15" thickBot="1" x14ac:dyDescent="0.35">
      <c r="C1812" s="8">
        <v>43110</v>
      </c>
      <c r="D1812" s="9">
        <v>0.6097569444444445</v>
      </c>
      <c r="E1812" s="10" t="s">
        <v>9</v>
      </c>
      <c r="F1812" s="10">
        <v>19</v>
      </c>
      <c r="G1812" s="10" t="s">
        <v>11</v>
      </c>
    </row>
    <row r="1813" spans="3:7" ht="15" thickBot="1" x14ac:dyDescent="0.35">
      <c r="C1813" s="8">
        <v>43110</v>
      </c>
      <c r="D1813" s="9">
        <v>0.60979166666666662</v>
      </c>
      <c r="E1813" s="10" t="s">
        <v>9</v>
      </c>
      <c r="F1813" s="10">
        <v>11</v>
      </c>
      <c r="G1813" s="10" t="s">
        <v>11</v>
      </c>
    </row>
    <row r="1814" spans="3:7" ht="15" thickBot="1" x14ac:dyDescent="0.35">
      <c r="C1814" s="8">
        <v>43110</v>
      </c>
      <c r="D1814" s="9">
        <v>0.60979166666666662</v>
      </c>
      <c r="E1814" s="10" t="s">
        <v>9</v>
      </c>
      <c r="F1814" s="10">
        <v>9</v>
      </c>
      <c r="G1814" s="10" t="s">
        <v>11</v>
      </c>
    </row>
    <row r="1815" spans="3:7" ht="15" thickBot="1" x14ac:dyDescent="0.35">
      <c r="C1815" s="8">
        <v>43110</v>
      </c>
      <c r="D1815" s="9">
        <v>0.60981481481481481</v>
      </c>
      <c r="E1815" s="10" t="s">
        <v>9</v>
      </c>
      <c r="F1815" s="10">
        <v>9</v>
      </c>
      <c r="G1815" s="10" t="s">
        <v>11</v>
      </c>
    </row>
    <row r="1816" spans="3:7" ht="15" thickBot="1" x14ac:dyDescent="0.35">
      <c r="C1816" s="8">
        <v>43110</v>
      </c>
      <c r="D1816" s="9">
        <v>0.61372685185185183</v>
      </c>
      <c r="E1816" s="10" t="s">
        <v>9</v>
      </c>
      <c r="F1816" s="10">
        <v>30</v>
      </c>
      <c r="G1816" s="10" t="s">
        <v>10</v>
      </c>
    </row>
    <row r="1817" spans="3:7" ht="15" thickBot="1" x14ac:dyDescent="0.35">
      <c r="C1817" s="8">
        <v>43110</v>
      </c>
      <c r="D1817" s="9">
        <v>0.61376157407407406</v>
      </c>
      <c r="E1817" s="10" t="s">
        <v>9</v>
      </c>
      <c r="F1817" s="10">
        <v>28</v>
      </c>
      <c r="G1817" s="10" t="s">
        <v>10</v>
      </c>
    </row>
    <row r="1818" spans="3:7" ht="15" thickBot="1" x14ac:dyDescent="0.35">
      <c r="C1818" s="8">
        <v>43110</v>
      </c>
      <c r="D1818" s="9">
        <v>0.61438657407407404</v>
      </c>
      <c r="E1818" s="10" t="s">
        <v>9</v>
      </c>
      <c r="F1818" s="10">
        <v>11</v>
      </c>
      <c r="G1818" s="10" t="s">
        <v>10</v>
      </c>
    </row>
    <row r="1819" spans="3:7" ht="15" thickBot="1" x14ac:dyDescent="0.35">
      <c r="C1819" s="8">
        <v>43110</v>
      </c>
      <c r="D1819" s="9">
        <v>0.61990740740740746</v>
      </c>
      <c r="E1819" s="10" t="s">
        <v>9</v>
      </c>
      <c r="F1819" s="10">
        <v>32</v>
      </c>
      <c r="G1819" s="10" t="s">
        <v>10</v>
      </c>
    </row>
    <row r="1820" spans="3:7" ht="15" thickBot="1" x14ac:dyDescent="0.35">
      <c r="C1820" s="8">
        <v>43110</v>
      </c>
      <c r="D1820" s="9">
        <v>0.6199189814814815</v>
      </c>
      <c r="E1820" s="10" t="s">
        <v>9</v>
      </c>
      <c r="F1820" s="10">
        <v>36</v>
      </c>
      <c r="G1820" s="10" t="s">
        <v>10</v>
      </c>
    </row>
    <row r="1821" spans="3:7" ht="15" thickBot="1" x14ac:dyDescent="0.35">
      <c r="C1821" s="8">
        <v>43110</v>
      </c>
      <c r="D1821" s="9">
        <v>0.62035879629629631</v>
      </c>
      <c r="E1821" s="10" t="s">
        <v>9</v>
      </c>
      <c r="F1821" s="10">
        <v>11</v>
      </c>
      <c r="G1821" s="10" t="s">
        <v>11</v>
      </c>
    </row>
    <row r="1822" spans="3:7" ht="15" thickBot="1" x14ac:dyDescent="0.35">
      <c r="C1822" s="8">
        <v>43110</v>
      </c>
      <c r="D1822" s="9">
        <v>0.62038194444444439</v>
      </c>
      <c r="E1822" s="10" t="s">
        <v>9</v>
      </c>
      <c r="F1822" s="10">
        <v>11</v>
      </c>
      <c r="G1822" s="10" t="s">
        <v>11</v>
      </c>
    </row>
    <row r="1823" spans="3:7" ht="15" thickBot="1" x14ac:dyDescent="0.35">
      <c r="C1823" s="8">
        <v>43110</v>
      </c>
      <c r="D1823" s="9">
        <v>0.62054398148148149</v>
      </c>
      <c r="E1823" s="10" t="s">
        <v>9</v>
      </c>
      <c r="F1823" s="10">
        <v>10</v>
      </c>
      <c r="G1823" s="10" t="s">
        <v>11</v>
      </c>
    </row>
    <row r="1824" spans="3:7" ht="15" thickBot="1" x14ac:dyDescent="0.35">
      <c r="C1824" s="8">
        <v>43110</v>
      </c>
      <c r="D1824" s="9">
        <v>0.62384259259259256</v>
      </c>
      <c r="E1824" s="10" t="s">
        <v>9</v>
      </c>
      <c r="F1824" s="10">
        <v>27</v>
      </c>
      <c r="G1824" s="10" t="s">
        <v>10</v>
      </c>
    </row>
    <row r="1825" spans="3:7" ht="15" thickBot="1" x14ac:dyDescent="0.35">
      <c r="C1825" s="8">
        <v>43110</v>
      </c>
      <c r="D1825" s="9">
        <v>0.63462962962962965</v>
      </c>
      <c r="E1825" s="10" t="s">
        <v>9</v>
      </c>
      <c r="F1825" s="10">
        <v>9</v>
      </c>
      <c r="G1825" s="10" t="s">
        <v>11</v>
      </c>
    </row>
    <row r="1826" spans="3:7" ht="15" thickBot="1" x14ac:dyDescent="0.35">
      <c r="C1826" s="8">
        <v>43110</v>
      </c>
      <c r="D1826" s="9">
        <v>0.63501157407407405</v>
      </c>
      <c r="E1826" s="10" t="s">
        <v>9</v>
      </c>
      <c r="F1826" s="10">
        <v>10</v>
      </c>
      <c r="G1826" s="10" t="s">
        <v>11</v>
      </c>
    </row>
    <row r="1827" spans="3:7" ht="15" thickBot="1" x14ac:dyDescent="0.35">
      <c r="C1827" s="8">
        <v>43110</v>
      </c>
      <c r="D1827" s="9">
        <v>0.6352430555555556</v>
      </c>
      <c r="E1827" s="10" t="s">
        <v>9</v>
      </c>
      <c r="F1827" s="10">
        <v>10</v>
      </c>
      <c r="G1827" s="10" t="s">
        <v>11</v>
      </c>
    </row>
    <row r="1828" spans="3:7" ht="15" thickBot="1" x14ac:dyDescent="0.35">
      <c r="C1828" s="8">
        <v>43110</v>
      </c>
      <c r="D1828" s="9">
        <v>0.63570601851851849</v>
      </c>
      <c r="E1828" s="10" t="s">
        <v>9</v>
      </c>
      <c r="F1828" s="10">
        <v>12</v>
      </c>
      <c r="G1828" s="10" t="s">
        <v>11</v>
      </c>
    </row>
    <row r="1829" spans="3:7" ht="15" thickBot="1" x14ac:dyDescent="0.35">
      <c r="C1829" s="8">
        <v>43110</v>
      </c>
      <c r="D1829" s="9">
        <v>0.64853009259259264</v>
      </c>
      <c r="E1829" s="10" t="s">
        <v>9</v>
      </c>
      <c r="F1829" s="10">
        <v>12</v>
      </c>
      <c r="G1829" s="10" t="s">
        <v>11</v>
      </c>
    </row>
    <row r="1830" spans="3:7" ht="15" thickBot="1" x14ac:dyDescent="0.35">
      <c r="C1830" s="8">
        <v>43110</v>
      </c>
      <c r="D1830" s="9">
        <v>0.64907407407407403</v>
      </c>
      <c r="E1830" s="10" t="s">
        <v>9</v>
      </c>
      <c r="F1830" s="10">
        <v>14</v>
      </c>
      <c r="G1830" s="10" t="s">
        <v>11</v>
      </c>
    </row>
    <row r="1831" spans="3:7" ht="15" thickBot="1" x14ac:dyDescent="0.35">
      <c r="C1831" s="8">
        <v>43110</v>
      </c>
      <c r="D1831" s="9">
        <v>0.65069444444444446</v>
      </c>
      <c r="E1831" s="10" t="s">
        <v>9</v>
      </c>
      <c r="F1831" s="10">
        <v>13</v>
      </c>
      <c r="G1831" s="10" t="s">
        <v>11</v>
      </c>
    </row>
    <row r="1832" spans="3:7" ht="15" thickBot="1" x14ac:dyDescent="0.35">
      <c r="C1832" s="8">
        <v>43110</v>
      </c>
      <c r="D1832" s="9">
        <v>0.65108796296296301</v>
      </c>
      <c r="E1832" s="10" t="s">
        <v>9</v>
      </c>
      <c r="F1832" s="10">
        <v>17</v>
      </c>
      <c r="G1832" s="10" t="s">
        <v>10</v>
      </c>
    </row>
    <row r="1833" spans="3:7" ht="15" thickBot="1" x14ac:dyDescent="0.35">
      <c r="C1833" s="8">
        <v>43110</v>
      </c>
      <c r="D1833" s="9">
        <v>0.65112268518518512</v>
      </c>
      <c r="E1833" s="10" t="s">
        <v>9</v>
      </c>
      <c r="F1833" s="10">
        <v>18</v>
      </c>
      <c r="G1833" s="10" t="s">
        <v>10</v>
      </c>
    </row>
    <row r="1834" spans="3:7" ht="15" thickBot="1" x14ac:dyDescent="0.35">
      <c r="C1834" s="8">
        <v>43110</v>
      </c>
      <c r="D1834" s="9">
        <v>0.65225694444444449</v>
      </c>
      <c r="E1834" s="10" t="s">
        <v>9</v>
      </c>
      <c r="F1834" s="10">
        <v>20</v>
      </c>
      <c r="G1834" s="10" t="s">
        <v>10</v>
      </c>
    </row>
    <row r="1835" spans="3:7" ht="15" thickBot="1" x14ac:dyDescent="0.35">
      <c r="C1835" s="8">
        <v>43110</v>
      </c>
      <c r="D1835" s="9">
        <v>0.65243055555555551</v>
      </c>
      <c r="E1835" s="10" t="s">
        <v>9</v>
      </c>
      <c r="F1835" s="10">
        <v>15</v>
      </c>
      <c r="G1835" s="10" t="s">
        <v>11</v>
      </c>
    </row>
    <row r="1836" spans="3:7" ht="15" thickBot="1" x14ac:dyDescent="0.35">
      <c r="C1836" s="8">
        <v>43110</v>
      </c>
      <c r="D1836" s="9">
        <v>0.65350694444444446</v>
      </c>
      <c r="E1836" s="10" t="s">
        <v>9</v>
      </c>
      <c r="F1836" s="10">
        <v>10</v>
      </c>
      <c r="G1836" s="10" t="s">
        <v>11</v>
      </c>
    </row>
    <row r="1837" spans="3:7" ht="15" thickBot="1" x14ac:dyDescent="0.35">
      <c r="C1837" s="8">
        <v>43110</v>
      </c>
      <c r="D1837" s="9">
        <v>0.6535185185185185</v>
      </c>
      <c r="E1837" s="10" t="s">
        <v>9</v>
      </c>
      <c r="F1837" s="10">
        <v>9</v>
      </c>
      <c r="G1837" s="10" t="s">
        <v>11</v>
      </c>
    </row>
    <row r="1838" spans="3:7" ht="15" thickBot="1" x14ac:dyDescent="0.35">
      <c r="C1838" s="8">
        <v>43110</v>
      </c>
      <c r="D1838" s="9">
        <v>0.65353009259259254</v>
      </c>
      <c r="E1838" s="10" t="s">
        <v>9</v>
      </c>
      <c r="F1838" s="10">
        <v>9</v>
      </c>
      <c r="G1838" s="10" t="s">
        <v>11</v>
      </c>
    </row>
    <row r="1839" spans="3:7" ht="15" thickBot="1" x14ac:dyDescent="0.35">
      <c r="C1839" s="8">
        <v>43110</v>
      </c>
      <c r="D1839" s="9">
        <v>0.6573148148148148</v>
      </c>
      <c r="E1839" s="10" t="s">
        <v>9</v>
      </c>
      <c r="F1839" s="10">
        <v>22</v>
      </c>
      <c r="G1839" s="10" t="s">
        <v>10</v>
      </c>
    </row>
    <row r="1840" spans="3:7" ht="15" thickBot="1" x14ac:dyDescent="0.35">
      <c r="C1840" s="8">
        <v>43110</v>
      </c>
      <c r="D1840" s="9">
        <v>0.65918981481481487</v>
      </c>
      <c r="E1840" s="10" t="s">
        <v>9</v>
      </c>
      <c r="F1840" s="10">
        <v>20</v>
      </c>
      <c r="G1840" s="10" t="s">
        <v>10</v>
      </c>
    </row>
    <row r="1841" spans="3:7" ht="15" thickBot="1" x14ac:dyDescent="0.35">
      <c r="C1841" s="8">
        <v>43110</v>
      </c>
      <c r="D1841" s="9">
        <v>0.66091435185185188</v>
      </c>
      <c r="E1841" s="10" t="s">
        <v>9</v>
      </c>
      <c r="F1841" s="10">
        <v>12</v>
      </c>
      <c r="G1841" s="10" t="s">
        <v>11</v>
      </c>
    </row>
    <row r="1842" spans="3:7" ht="15" thickBot="1" x14ac:dyDescent="0.35">
      <c r="C1842" s="8">
        <v>43110</v>
      </c>
      <c r="D1842" s="9">
        <v>0.66135416666666669</v>
      </c>
      <c r="E1842" s="10" t="s">
        <v>9</v>
      </c>
      <c r="F1842" s="10">
        <v>23</v>
      </c>
      <c r="G1842" s="10" t="s">
        <v>10</v>
      </c>
    </row>
    <row r="1843" spans="3:7" ht="15" thickBot="1" x14ac:dyDescent="0.35">
      <c r="C1843" s="8">
        <v>43110</v>
      </c>
      <c r="D1843" s="9">
        <v>0.66159722222222228</v>
      </c>
      <c r="E1843" s="10" t="s">
        <v>9</v>
      </c>
      <c r="F1843" s="10">
        <v>22</v>
      </c>
      <c r="G1843" s="10" t="s">
        <v>10</v>
      </c>
    </row>
    <row r="1844" spans="3:7" ht="15" thickBot="1" x14ac:dyDescent="0.35">
      <c r="C1844" s="8">
        <v>43110</v>
      </c>
      <c r="D1844" s="9">
        <v>0.66165509259259259</v>
      </c>
      <c r="E1844" s="10" t="s">
        <v>9</v>
      </c>
      <c r="F1844" s="10">
        <v>35</v>
      </c>
      <c r="G1844" s="10" t="s">
        <v>10</v>
      </c>
    </row>
    <row r="1845" spans="3:7" ht="15" thickBot="1" x14ac:dyDescent="0.35">
      <c r="C1845" s="8">
        <v>43110</v>
      </c>
      <c r="D1845" s="9">
        <v>0.66189814814814818</v>
      </c>
      <c r="E1845" s="10" t="s">
        <v>9</v>
      </c>
      <c r="F1845" s="10">
        <v>12</v>
      </c>
      <c r="G1845" s="10" t="s">
        <v>11</v>
      </c>
    </row>
    <row r="1846" spans="3:7" ht="15" thickBot="1" x14ac:dyDescent="0.35">
      <c r="C1846" s="8">
        <v>43110</v>
      </c>
      <c r="D1846" s="9">
        <v>0.6624768518518519</v>
      </c>
      <c r="E1846" s="10" t="s">
        <v>9</v>
      </c>
      <c r="F1846" s="10">
        <v>12</v>
      </c>
      <c r="G1846" s="10" t="s">
        <v>11</v>
      </c>
    </row>
    <row r="1847" spans="3:7" ht="15" thickBot="1" x14ac:dyDescent="0.35">
      <c r="C1847" s="8">
        <v>43110</v>
      </c>
      <c r="D1847" s="9">
        <v>0.66319444444444442</v>
      </c>
      <c r="E1847" s="10" t="s">
        <v>9</v>
      </c>
      <c r="F1847" s="10">
        <v>11</v>
      </c>
      <c r="G1847" s="10" t="s">
        <v>10</v>
      </c>
    </row>
    <row r="1848" spans="3:7" ht="15" thickBot="1" x14ac:dyDescent="0.35">
      <c r="C1848" s="8">
        <v>43110</v>
      </c>
      <c r="D1848" s="9">
        <v>0.66350694444444447</v>
      </c>
      <c r="E1848" s="10" t="s">
        <v>9</v>
      </c>
      <c r="F1848" s="10">
        <v>24</v>
      </c>
      <c r="G1848" s="10" t="s">
        <v>10</v>
      </c>
    </row>
    <row r="1849" spans="3:7" ht="15" thickBot="1" x14ac:dyDescent="0.35">
      <c r="C1849" s="8">
        <v>43110</v>
      </c>
      <c r="D1849" s="9">
        <v>0.66417824074074072</v>
      </c>
      <c r="E1849" s="10" t="s">
        <v>9</v>
      </c>
      <c r="F1849" s="10">
        <v>31</v>
      </c>
      <c r="G1849" s="10" t="s">
        <v>10</v>
      </c>
    </row>
    <row r="1850" spans="3:7" ht="15" thickBot="1" x14ac:dyDescent="0.35">
      <c r="C1850" s="8">
        <v>43110</v>
      </c>
      <c r="D1850" s="9">
        <v>0.66457175925925926</v>
      </c>
      <c r="E1850" s="10" t="s">
        <v>9</v>
      </c>
      <c r="F1850" s="10">
        <v>13</v>
      </c>
      <c r="G1850" s="10" t="s">
        <v>11</v>
      </c>
    </row>
    <row r="1851" spans="3:7" ht="15" thickBot="1" x14ac:dyDescent="0.35">
      <c r="C1851" s="8">
        <v>43110</v>
      </c>
      <c r="D1851" s="9">
        <v>0.66652777777777772</v>
      </c>
      <c r="E1851" s="10" t="s">
        <v>9</v>
      </c>
      <c r="F1851" s="10">
        <v>10</v>
      </c>
      <c r="G1851" s="10" t="s">
        <v>11</v>
      </c>
    </row>
    <row r="1852" spans="3:7" ht="15" thickBot="1" x14ac:dyDescent="0.35">
      <c r="C1852" s="8">
        <v>43110</v>
      </c>
      <c r="D1852" s="9">
        <v>0.66653935185185187</v>
      </c>
      <c r="E1852" s="10" t="s">
        <v>9</v>
      </c>
      <c r="F1852" s="10">
        <v>9</v>
      </c>
      <c r="G1852" s="10" t="s">
        <v>11</v>
      </c>
    </row>
    <row r="1853" spans="3:7" ht="15" thickBot="1" x14ac:dyDescent="0.35">
      <c r="C1853" s="8">
        <v>43110</v>
      </c>
      <c r="D1853" s="9">
        <v>0.66841435185185183</v>
      </c>
      <c r="E1853" s="10" t="s">
        <v>9</v>
      </c>
      <c r="F1853" s="10">
        <v>15</v>
      </c>
      <c r="G1853" s="10" t="s">
        <v>10</v>
      </c>
    </row>
    <row r="1854" spans="3:7" ht="15" thickBot="1" x14ac:dyDescent="0.35">
      <c r="C1854" s="8">
        <v>43110</v>
      </c>
      <c r="D1854" s="9">
        <v>0.67134259259259255</v>
      </c>
      <c r="E1854" s="10" t="s">
        <v>9</v>
      </c>
      <c r="F1854" s="10">
        <v>10</v>
      </c>
      <c r="G1854" s="10" t="s">
        <v>11</v>
      </c>
    </row>
    <row r="1855" spans="3:7" ht="15" thickBot="1" x14ac:dyDescent="0.35">
      <c r="C1855" s="8">
        <v>43110</v>
      </c>
      <c r="D1855" s="9">
        <v>0.67202546296296306</v>
      </c>
      <c r="E1855" s="10" t="s">
        <v>9</v>
      </c>
      <c r="F1855" s="10">
        <v>11</v>
      </c>
      <c r="G1855" s="10" t="s">
        <v>11</v>
      </c>
    </row>
    <row r="1856" spans="3:7" ht="15" thickBot="1" x14ac:dyDescent="0.35">
      <c r="C1856" s="8">
        <v>43110</v>
      </c>
      <c r="D1856" s="9">
        <v>0.67334490740740749</v>
      </c>
      <c r="E1856" s="10" t="s">
        <v>9</v>
      </c>
      <c r="F1856" s="10">
        <v>10</v>
      </c>
      <c r="G1856" s="10" t="s">
        <v>11</v>
      </c>
    </row>
    <row r="1857" spans="3:7" ht="15" thickBot="1" x14ac:dyDescent="0.35">
      <c r="C1857" s="8">
        <v>43110</v>
      </c>
      <c r="D1857" s="9">
        <v>0.67502314814814823</v>
      </c>
      <c r="E1857" s="10" t="s">
        <v>9</v>
      </c>
      <c r="F1857" s="10">
        <v>13</v>
      </c>
      <c r="G1857" s="10" t="s">
        <v>11</v>
      </c>
    </row>
    <row r="1858" spans="3:7" ht="15" thickBot="1" x14ac:dyDescent="0.35">
      <c r="C1858" s="8">
        <v>43110</v>
      </c>
      <c r="D1858" s="9">
        <v>0.67740740740740746</v>
      </c>
      <c r="E1858" s="10" t="s">
        <v>9</v>
      </c>
      <c r="F1858" s="10">
        <v>26</v>
      </c>
      <c r="G1858" s="10" t="s">
        <v>10</v>
      </c>
    </row>
    <row r="1859" spans="3:7" ht="15" thickBot="1" x14ac:dyDescent="0.35">
      <c r="C1859" s="8">
        <v>43110</v>
      </c>
      <c r="D1859" s="9">
        <v>0.67957175925925928</v>
      </c>
      <c r="E1859" s="10" t="s">
        <v>9</v>
      </c>
      <c r="F1859" s="10">
        <v>10</v>
      </c>
      <c r="G1859" s="10" t="s">
        <v>11</v>
      </c>
    </row>
    <row r="1860" spans="3:7" ht="15" thickBot="1" x14ac:dyDescent="0.35">
      <c r="C1860" s="8">
        <v>43110</v>
      </c>
      <c r="D1860" s="9">
        <v>0.68165509259259249</v>
      </c>
      <c r="E1860" s="10" t="s">
        <v>9</v>
      </c>
      <c r="F1860" s="10">
        <v>10</v>
      </c>
      <c r="G1860" s="10" t="s">
        <v>11</v>
      </c>
    </row>
    <row r="1861" spans="3:7" ht="15" thickBot="1" x14ac:dyDescent="0.35">
      <c r="C1861" s="8">
        <v>43110</v>
      </c>
      <c r="D1861" s="9">
        <v>0.68167824074074079</v>
      </c>
      <c r="E1861" s="10" t="s">
        <v>9</v>
      </c>
      <c r="F1861" s="10">
        <v>9</v>
      </c>
      <c r="G1861" s="10" t="s">
        <v>11</v>
      </c>
    </row>
    <row r="1862" spans="3:7" ht="15" thickBot="1" x14ac:dyDescent="0.35">
      <c r="C1862" s="8">
        <v>43110</v>
      </c>
      <c r="D1862" s="9">
        <v>0.68376157407407412</v>
      </c>
      <c r="E1862" s="10" t="s">
        <v>9</v>
      </c>
      <c r="F1862" s="10">
        <v>24</v>
      </c>
      <c r="G1862" s="10" t="s">
        <v>10</v>
      </c>
    </row>
    <row r="1863" spans="3:7" ht="15" thickBot="1" x14ac:dyDescent="0.35">
      <c r="C1863" s="8">
        <v>43110</v>
      </c>
      <c r="D1863" s="9">
        <v>0.68402777777777779</v>
      </c>
      <c r="E1863" s="10" t="s">
        <v>9</v>
      </c>
      <c r="F1863" s="10">
        <v>26</v>
      </c>
      <c r="G1863" s="10" t="s">
        <v>10</v>
      </c>
    </row>
    <row r="1864" spans="3:7" ht="15" thickBot="1" x14ac:dyDescent="0.35">
      <c r="C1864" s="8">
        <v>43110</v>
      </c>
      <c r="D1864" s="9">
        <v>0.68487268518518529</v>
      </c>
      <c r="E1864" s="10" t="s">
        <v>9</v>
      </c>
      <c r="F1864" s="10">
        <v>10</v>
      </c>
      <c r="G1864" s="10" t="s">
        <v>11</v>
      </c>
    </row>
    <row r="1865" spans="3:7" ht="15" thickBot="1" x14ac:dyDescent="0.35">
      <c r="C1865" s="8">
        <v>43110</v>
      </c>
      <c r="D1865" s="9">
        <v>0.68526620370370372</v>
      </c>
      <c r="E1865" s="10" t="s">
        <v>9</v>
      </c>
      <c r="F1865" s="10">
        <v>34</v>
      </c>
      <c r="G1865" s="10" t="s">
        <v>10</v>
      </c>
    </row>
    <row r="1866" spans="3:7" ht="15" thickBot="1" x14ac:dyDescent="0.35">
      <c r="C1866" s="8">
        <v>43110</v>
      </c>
      <c r="D1866" s="9">
        <v>0.68527777777777776</v>
      </c>
      <c r="E1866" s="10" t="s">
        <v>9</v>
      </c>
      <c r="F1866" s="10">
        <v>31</v>
      </c>
      <c r="G1866" s="10" t="s">
        <v>10</v>
      </c>
    </row>
    <row r="1867" spans="3:7" ht="15" thickBot="1" x14ac:dyDescent="0.35">
      <c r="C1867" s="8">
        <v>43110</v>
      </c>
      <c r="D1867" s="9">
        <v>0.68581018518518511</v>
      </c>
      <c r="E1867" s="10" t="s">
        <v>9</v>
      </c>
      <c r="F1867" s="10">
        <v>17</v>
      </c>
      <c r="G1867" s="10" t="s">
        <v>10</v>
      </c>
    </row>
    <row r="1868" spans="3:7" ht="15" thickBot="1" x14ac:dyDescent="0.35">
      <c r="C1868" s="8">
        <v>43110</v>
      </c>
      <c r="D1868" s="9">
        <v>0.68586805555555552</v>
      </c>
      <c r="E1868" s="10" t="s">
        <v>9</v>
      </c>
      <c r="F1868" s="10">
        <v>23</v>
      </c>
      <c r="G1868" s="10" t="s">
        <v>10</v>
      </c>
    </row>
    <row r="1869" spans="3:7" ht="15" thickBot="1" x14ac:dyDescent="0.35">
      <c r="C1869" s="8">
        <v>43110</v>
      </c>
      <c r="D1869" s="9">
        <v>0.6864351851851852</v>
      </c>
      <c r="E1869" s="10" t="s">
        <v>9</v>
      </c>
      <c r="F1869" s="10">
        <v>17</v>
      </c>
      <c r="G1869" s="10" t="s">
        <v>10</v>
      </c>
    </row>
    <row r="1870" spans="3:7" ht="15" thickBot="1" x14ac:dyDescent="0.35">
      <c r="C1870" s="8">
        <v>43110</v>
      </c>
      <c r="D1870" s="9">
        <v>0.68660879629629623</v>
      </c>
      <c r="E1870" s="10" t="s">
        <v>9</v>
      </c>
      <c r="F1870" s="10">
        <v>10</v>
      </c>
      <c r="G1870" s="10" t="s">
        <v>11</v>
      </c>
    </row>
    <row r="1871" spans="3:7" ht="15" thickBot="1" x14ac:dyDescent="0.35">
      <c r="C1871" s="8">
        <v>43110</v>
      </c>
      <c r="D1871" s="9">
        <v>0.68736111111111109</v>
      </c>
      <c r="E1871" s="10" t="s">
        <v>9</v>
      </c>
      <c r="F1871" s="10">
        <v>10</v>
      </c>
      <c r="G1871" s="10" t="s">
        <v>11</v>
      </c>
    </row>
    <row r="1872" spans="3:7" ht="15" thickBot="1" x14ac:dyDescent="0.35">
      <c r="C1872" s="8">
        <v>43110</v>
      </c>
      <c r="D1872" s="9">
        <v>0.68748842592592585</v>
      </c>
      <c r="E1872" s="10" t="s">
        <v>9</v>
      </c>
      <c r="F1872" s="10">
        <v>10</v>
      </c>
      <c r="G1872" s="10" t="s">
        <v>11</v>
      </c>
    </row>
    <row r="1873" spans="3:7" ht="15" thickBot="1" x14ac:dyDescent="0.35">
      <c r="C1873" s="8">
        <v>43110</v>
      </c>
      <c r="D1873" s="9">
        <v>0.68776620370370367</v>
      </c>
      <c r="E1873" s="10" t="s">
        <v>9</v>
      </c>
      <c r="F1873" s="10">
        <v>11</v>
      </c>
      <c r="G1873" s="10" t="s">
        <v>11</v>
      </c>
    </row>
    <row r="1874" spans="3:7" ht="15" thickBot="1" x14ac:dyDescent="0.35">
      <c r="C1874" s="8">
        <v>43110</v>
      </c>
      <c r="D1874" s="9">
        <v>0.68798611111111108</v>
      </c>
      <c r="E1874" s="10" t="s">
        <v>9</v>
      </c>
      <c r="F1874" s="10">
        <v>12</v>
      </c>
      <c r="G1874" s="10" t="s">
        <v>11</v>
      </c>
    </row>
    <row r="1875" spans="3:7" ht="15" thickBot="1" x14ac:dyDescent="0.35">
      <c r="C1875" s="8">
        <v>43110</v>
      </c>
      <c r="D1875" s="9">
        <v>0.68923611111111116</v>
      </c>
      <c r="E1875" s="10" t="s">
        <v>9</v>
      </c>
      <c r="F1875" s="10">
        <v>11</v>
      </c>
      <c r="G1875" s="10" t="s">
        <v>10</v>
      </c>
    </row>
    <row r="1876" spans="3:7" ht="15" thickBot="1" x14ac:dyDescent="0.35">
      <c r="C1876" s="8">
        <v>43110</v>
      </c>
      <c r="D1876" s="9">
        <v>0.69093749999999998</v>
      </c>
      <c r="E1876" s="10" t="s">
        <v>9</v>
      </c>
      <c r="F1876" s="10">
        <v>11</v>
      </c>
      <c r="G1876" s="10" t="s">
        <v>11</v>
      </c>
    </row>
    <row r="1877" spans="3:7" ht="15" thickBot="1" x14ac:dyDescent="0.35">
      <c r="C1877" s="8">
        <v>43110</v>
      </c>
      <c r="D1877" s="9">
        <v>0.69125000000000003</v>
      </c>
      <c r="E1877" s="10" t="s">
        <v>9</v>
      </c>
      <c r="F1877" s="10">
        <v>26</v>
      </c>
      <c r="G1877" s="10" t="s">
        <v>10</v>
      </c>
    </row>
    <row r="1878" spans="3:7" ht="15" thickBot="1" x14ac:dyDescent="0.35">
      <c r="C1878" s="8">
        <v>43110</v>
      </c>
      <c r="D1878" s="9">
        <v>0.69126157407407407</v>
      </c>
      <c r="E1878" s="10" t="s">
        <v>9</v>
      </c>
      <c r="F1878" s="10">
        <v>25</v>
      </c>
      <c r="G1878" s="10" t="s">
        <v>10</v>
      </c>
    </row>
    <row r="1879" spans="3:7" ht="15" thickBot="1" x14ac:dyDescent="0.35">
      <c r="C1879" s="8">
        <v>43110</v>
      </c>
      <c r="D1879" s="9">
        <v>0.69185185185185183</v>
      </c>
      <c r="E1879" s="10" t="s">
        <v>9</v>
      </c>
      <c r="F1879" s="10">
        <v>11</v>
      </c>
      <c r="G1879" s="10" t="s">
        <v>11</v>
      </c>
    </row>
    <row r="1880" spans="3:7" ht="15" thickBot="1" x14ac:dyDescent="0.35">
      <c r="C1880" s="8">
        <v>43110</v>
      </c>
      <c r="D1880" s="9">
        <v>0.69387731481481474</v>
      </c>
      <c r="E1880" s="10" t="s">
        <v>9</v>
      </c>
      <c r="F1880" s="10">
        <v>14</v>
      </c>
      <c r="G1880" s="10" t="s">
        <v>11</v>
      </c>
    </row>
    <row r="1881" spans="3:7" ht="15" thickBot="1" x14ac:dyDescent="0.35">
      <c r="C1881" s="8">
        <v>43110</v>
      </c>
      <c r="D1881" s="9">
        <v>0.69416666666666671</v>
      </c>
      <c r="E1881" s="10" t="s">
        <v>9</v>
      </c>
      <c r="F1881" s="10">
        <v>11</v>
      </c>
      <c r="G1881" s="10" t="s">
        <v>11</v>
      </c>
    </row>
    <row r="1882" spans="3:7" ht="15" thickBot="1" x14ac:dyDescent="0.35">
      <c r="C1882" s="8">
        <v>43110</v>
      </c>
      <c r="D1882" s="9">
        <v>0.69420138888888883</v>
      </c>
      <c r="E1882" s="10" t="s">
        <v>9</v>
      </c>
      <c r="F1882" s="10">
        <v>11</v>
      </c>
      <c r="G1882" s="10" t="s">
        <v>11</v>
      </c>
    </row>
    <row r="1883" spans="3:7" ht="15" thickBot="1" x14ac:dyDescent="0.35">
      <c r="C1883" s="8">
        <v>43110</v>
      </c>
      <c r="D1883" s="9">
        <v>0.69537037037037042</v>
      </c>
      <c r="E1883" s="10" t="s">
        <v>9</v>
      </c>
      <c r="F1883" s="10">
        <v>12</v>
      </c>
      <c r="G1883" s="10" t="s">
        <v>11</v>
      </c>
    </row>
    <row r="1884" spans="3:7" ht="15" thickBot="1" x14ac:dyDescent="0.35">
      <c r="C1884" s="8">
        <v>43110</v>
      </c>
      <c r="D1884" s="9">
        <v>0.69769675925925922</v>
      </c>
      <c r="E1884" s="10" t="s">
        <v>9</v>
      </c>
      <c r="F1884" s="10">
        <v>29</v>
      </c>
      <c r="G1884" s="10" t="s">
        <v>10</v>
      </c>
    </row>
    <row r="1885" spans="3:7" ht="15" thickBot="1" x14ac:dyDescent="0.35">
      <c r="C1885" s="8">
        <v>43110</v>
      </c>
      <c r="D1885" s="9">
        <v>0.70240740740740737</v>
      </c>
      <c r="E1885" s="10" t="s">
        <v>9</v>
      </c>
      <c r="F1885" s="10">
        <v>14</v>
      </c>
      <c r="G1885" s="10" t="s">
        <v>11</v>
      </c>
    </row>
    <row r="1886" spans="3:7" ht="15" thickBot="1" x14ac:dyDescent="0.35">
      <c r="C1886" s="8">
        <v>43110</v>
      </c>
      <c r="D1886" s="9">
        <v>0.70333333333333325</v>
      </c>
      <c r="E1886" s="10" t="s">
        <v>9</v>
      </c>
      <c r="F1886" s="10">
        <v>10</v>
      </c>
      <c r="G1886" s="10" t="s">
        <v>11</v>
      </c>
    </row>
    <row r="1887" spans="3:7" ht="15" thickBot="1" x14ac:dyDescent="0.35">
      <c r="C1887" s="8">
        <v>43110</v>
      </c>
      <c r="D1887" s="9">
        <v>0.71057870370370368</v>
      </c>
      <c r="E1887" s="10" t="s">
        <v>9</v>
      </c>
      <c r="F1887" s="10">
        <v>23</v>
      </c>
      <c r="G1887" s="10" t="s">
        <v>10</v>
      </c>
    </row>
    <row r="1888" spans="3:7" ht="15" thickBot="1" x14ac:dyDescent="0.35">
      <c r="C1888" s="8">
        <v>43110</v>
      </c>
      <c r="D1888" s="9">
        <v>0.71224537037037028</v>
      </c>
      <c r="E1888" s="10" t="s">
        <v>9</v>
      </c>
      <c r="F1888" s="10">
        <v>14</v>
      </c>
      <c r="G1888" s="10" t="s">
        <v>10</v>
      </c>
    </row>
    <row r="1889" spans="3:7" ht="15" thickBot="1" x14ac:dyDescent="0.35">
      <c r="C1889" s="8">
        <v>43110</v>
      </c>
      <c r="D1889" s="9">
        <v>0.71359953703703705</v>
      </c>
      <c r="E1889" s="10" t="s">
        <v>9</v>
      </c>
      <c r="F1889" s="10">
        <v>12</v>
      </c>
      <c r="G1889" s="10" t="s">
        <v>11</v>
      </c>
    </row>
    <row r="1890" spans="3:7" ht="15" thickBot="1" x14ac:dyDescent="0.35">
      <c r="C1890" s="8">
        <v>43110</v>
      </c>
      <c r="D1890" s="9">
        <v>0.71680555555555558</v>
      </c>
      <c r="E1890" s="10" t="s">
        <v>9</v>
      </c>
      <c r="F1890" s="10">
        <v>21</v>
      </c>
      <c r="G1890" s="10" t="s">
        <v>10</v>
      </c>
    </row>
    <row r="1891" spans="3:7" ht="15" thickBot="1" x14ac:dyDescent="0.35">
      <c r="C1891" s="8">
        <v>43110</v>
      </c>
      <c r="D1891" s="9">
        <v>0.71704861111111118</v>
      </c>
      <c r="E1891" s="10" t="s">
        <v>9</v>
      </c>
      <c r="F1891" s="10">
        <v>11</v>
      </c>
      <c r="G1891" s="10" t="s">
        <v>10</v>
      </c>
    </row>
    <row r="1892" spans="3:7" ht="15" thickBot="1" x14ac:dyDescent="0.35">
      <c r="C1892" s="8">
        <v>43110</v>
      </c>
      <c r="D1892" s="9">
        <v>0.7220833333333333</v>
      </c>
      <c r="E1892" s="10" t="s">
        <v>9</v>
      </c>
      <c r="F1892" s="10">
        <v>12</v>
      </c>
      <c r="G1892" s="10" t="s">
        <v>11</v>
      </c>
    </row>
    <row r="1893" spans="3:7" ht="15" thickBot="1" x14ac:dyDescent="0.35">
      <c r="C1893" s="8">
        <v>43110</v>
      </c>
      <c r="D1893" s="9">
        <v>0.72469907407407408</v>
      </c>
      <c r="E1893" s="10" t="s">
        <v>9</v>
      </c>
      <c r="F1893" s="10">
        <v>26</v>
      </c>
      <c r="G1893" s="10" t="s">
        <v>10</v>
      </c>
    </row>
    <row r="1894" spans="3:7" ht="15" thickBot="1" x14ac:dyDescent="0.35">
      <c r="C1894" s="8">
        <v>43110</v>
      </c>
      <c r="D1894" s="9">
        <v>0.73149305555555555</v>
      </c>
      <c r="E1894" s="10" t="s">
        <v>9</v>
      </c>
      <c r="F1894" s="10">
        <v>10</v>
      </c>
      <c r="G1894" s="10" t="s">
        <v>11</v>
      </c>
    </row>
    <row r="1895" spans="3:7" ht="15" thickBot="1" x14ac:dyDescent="0.35">
      <c r="C1895" s="8">
        <v>43110</v>
      </c>
      <c r="D1895" s="9">
        <v>0.73177083333333337</v>
      </c>
      <c r="E1895" s="10" t="s">
        <v>9</v>
      </c>
      <c r="F1895" s="10">
        <v>10</v>
      </c>
      <c r="G1895" s="10" t="s">
        <v>11</v>
      </c>
    </row>
    <row r="1896" spans="3:7" ht="15" thickBot="1" x14ac:dyDescent="0.35">
      <c r="C1896" s="8">
        <v>43110</v>
      </c>
      <c r="D1896" s="9">
        <v>0.73179398148148145</v>
      </c>
      <c r="E1896" s="10" t="s">
        <v>9</v>
      </c>
      <c r="F1896" s="10">
        <v>11</v>
      </c>
      <c r="G1896" s="10" t="s">
        <v>11</v>
      </c>
    </row>
    <row r="1897" spans="3:7" ht="15" thickBot="1" x14ac:dyDescent="0.35">
      <c r="C1897" s="8">
        <v>43110</v>
      </c>
      <c r="D1897" s="9">
        <v>0.73340277777777774</v>
      </c>
      <c r="E1897" s="10" t="s">
        <v>9</v>
      </c>
      <c r="F1897" s="10">
        <v>24</v>
      </c>
      <c r="G1897" s="10" t="s">
        <v>10</v>
      </c>
    </row>
    <row r="1898" spans="3:7" ht="15" thickBot="1" x14ac:dyDescent="0.35">
      <c r="C1898" s="8">
        <v>43110</v>
      </c>
      <c r="D1898" s="9">
        <v>0.73371527777777779</v>
      </c>
      <c r="E1898" s="10" t="s">
        <v>9</v>
      </c>
      <c r="F1898" s="10">
        <v>24</v>
      </c>
      <c r="G1898" s="10" t="s">
        <v>10</v>
      </c>
    </row>
    <row r="1899" spans="3:7" ht="15" thickBot="1" x14ac:dyDescent="0.35">
      <c r="C1899" s="8">
        <v>43110</v>
      </c>
      <c r="D1899" s="9">
        <v>0.73479166666666673</v>
      </c>
      <c r="E1899" s="10" t="s">
        <v>9</v>
      </c>
      <c r="F1899" s="10">
        <v>10</v>
      </c>
      <c r="G1899" s="10" t="s">
        <v>11</v>
      </c>
    </row>
    <row r="1900" spans="3:7" ht="15" thickBot="1" x14ac:dyDescent="0.35">
      <c r="C1900" s="8">
        <v>43110</v>
      </c>
      <c r="D1900" s="9">
        <v>0.73550925925925925</v>
      </c>
      <c r="E1900" s="10" t="s">
        <v>9</v>
      </c>
      <c r="F1900" s="10">
        <v>18</v>
      </c>
      <c r="G1900" s="10" t="s">
        <v>10</v>
      </c>
    </row>
    <row r="1901" spans="3:7" ht="15" thickBot="1" x14ac:dyDescent="0.35">
      <c r="C1901" s="8">
        <v>43110</v>
      </c>
      <c r="D1901" s="9">
        <v>0.73606481481481489</v>
      </c>
      <c r="E1901" s="10" t="s">
        <v>9</v>
      </c>
      <c r="F1901" s="10">
        <v>11</v>
      </c>
      <c r="G1901" s="10" t="s">
        <v>10</v>
      </c>
    </row>
    <row r="1902" spans="3:7" ht="15" thickBot="1" x14ac:dyDescent="0.35">
      <c r="C1902" s="8">
        <v>43110</v>
      </c>
      <c r="D1902" s="9">
        <v>0.73706018518518512</v>
      </c>
      <c r="E1902" s="10" t="s">
        <v>9</v>
      </c>
      <c r="F1902" s="10">
        <v>23</v>
      </c>
      <c r="G1902" s="10" t="s">
        <v>10</v>
      </c>
    </row>
    <row r="1903" spans="3:7" ht="15" thickBot="1" x14ac:dyDescent="0.35">
      <c r="C1903" s="8">
        <v>43110</v>
      </c>
      <c r="D1903" s="9">
        <v>0.73871527777777779</v>
      </c>
      <c r="E1903" s="10" t="s">
        <v>9</v>
      </c>
      <c r="F1903" s="10">
        <v>24</v>
      </c>
      <c r="G1903" s="10" t="s">
        <v>11</v>
      </c>
    </row>
    <row r="1904" spans="3:7" ht="15" thickBot="1" x14ac:dyDescent="0.35">
      <c r="C1904" s="8">
        <v>43110</v>
      </c>
      <c r="D1904" s="9">
        <v>0.7387731481481481</v>
      </c>
      <c r="E1904" s="10" t="s">
        <v>9</v>
      </c>
      <c r="F1904" s="10">
        <v>10</v>
      </c>
      <c r="G1904" s="10" t="s">
        <v>11</v>
      </c>
    </row>
    <row r="1905" spans="3:7" ht="15" thickBot="1" x14ac:dyDescent="0.35">
      <c r="C1905" s="8">
        <v>43110</v>
      </c>
      <c r="D1905" s="9">
        <v>0.74003472222222222</v>
      </c>
      <c r="E1905" s="10" t="s">
        <v>9</v>
      </c>
      <c r="F1905" s="10">
        <v>13</v>
      </c>
      <c r="G1905" s="10" t="s">
        <v>11</v>
      </c>
    </row>
    <row r="1906" spans="3:7" ht="15" thickBot="1" x14ac:dyDescent="0.35">
      <c r="C1906" s="8">
        <v>43110</v>
      </c>
      <c r="D1906" s="9">
        <v>0.74148148148148152</v>
      </c>
      <c r="E1906" s="10" t="s">
        <v>9</v>
      </c>
      <c r="F1906" s="10">
        <v>19</v>
      </c>
      <c r="G1906" s="10" t="s">
        <v>10</v>
      </c>
    </row>
    <row r="1907" spans="3:7" ht="15" thickBot="1" x14ac:dyDescent="0.35">
      <c r="C1907" s="8">
        <v>43110</v>
      </c>
      <c r="D1907" s="9">
        <v>0.74416666666666664</v>
      </c>
      <c r="E1907" s="10" t="s">
        <v>9</v>
      </c>
      <c r="F1907" s="10">
        <v>13</v>
      </c>
      <c r="G1907" s="10" t="s">
        <v>10</v>
      </c>
    </row>
    <row r="1908" spans="3:7" ht="15" thickBot="1" x14ac:dyDescent="0.35">
      <c r="C1908" s="8">
        <v>43110</v>
      </c>
      <c r="D1908" s="9">
        <v>0.74465277777777772</v>
      </c>
      <c r="E1908" s="10" t="s">
        <v>9</v>
      </c>
      <c r="F1908" s="10">
        <v>10</v>
      </c>
      <c r="G1908" s="10" t="s">
        <v>11</v>
      </c>
    </row>
    <row r="1909" spans="3:7" ht="15" thickBot="1" x14ac:dyDescent="0.35">
      <c r="C1909" s="8">
        <v>43110</v>
      </c>
      <c r="D1909" s="9">
        <v>0.74940972222222213</v>
      </c>
      <c r="E1909" s="10" t="s">
        <v>9</v>
      </c>
      <c r="F1909" s="10">
        <v>10</v>
      </c>
      <c r="G1909" s="10" t="s">
        <v>11</v>
      </c>
    </row>
    <row r="1910" spans="3:7" ht="15" thickBot="1" x14ac:dyDescent="0.35">
      <c r="C1910" s="8">
        <v>43110</v>
      </c>
      <c r="D1910" s="9">
        <v>0.76224537037037043</v>
      </c>
      <c r="E1910" s="10" t="s">
        <v>9</v>
      </c>
      <c r="F1910" s="10">
        <v>18</v>
      </c>
      <c r="G1910" s="10" t="s">
        <v>10</v>
      </c>
    </row>
    <row r="1911" spans="3:7" ht="15" thickBot="1" x14ac:dyDescent="0.35">
      <c r="C1911" s="8">
        <v>43110</v>
      </c>
      <c r="D1911" s="9">
        <v>0.76862268518518517</v>
      </c>
      <c r="E1911" s="10" t="s">
        <v>9</v>
      </c>
      <c r="F1911" s="10">
        <v>15</v>
      </c>
      <c r="G1911" s="10" t="s">
        <v>10</v>
      </c>
    </row>
    <row r="1912" spans="3:7" ht="15" thickBot="1" x14ac:dyDescent="0.35">
      <c r="C1912" s="8">
        <v>43110</v>
      </c>
      <c r="D1912" s="9">
        <v>0.76893518518518522</v>
      </c>
      <c r="E1912" s="10" t="s">
        <v>9</v>
      </c>
      <c r="F1912" s="10">
        <v>12</v>
      </c>
      <c r="G1912" s="10" t="s">
        <v>11</v>
      </c>
    </row>
    <row r="1913" spans="3:7" ht="15" thickBot="1" x14ac:dyDescent="0.35">
      <c r="C1913" s="8">
        <v>43110</v>
      </c>
      <c r="D1913" s="9">
        <v>0.7713078703703703</v>
      </c>
      <c r="E1913" s="10" t="s">
        <v>9</v>
      </c>
      <c r="F1913" s="10">
        <v>11</v>
      </c>
      <c r="G1913" s="10" t="s">
        <v>10</v>
      </c>
    </row>
    <row r="1914" spans="3:7" ht="15" thickBot="1" x14ac:dyDescent="0.35">
      <c r="C1914" s="8">
        <v>43110</v>
      </c>
      <c r="D1914" s="9">
        <v>0.7713310185185186</v>
      </c>
      <c r="E1914" s="10" t="s">
        <v>9</v>
      </c>
      <c r="F1914" s="10">
        <v>10</v>
      </c>
      <c r="G1914" s="10" t="s">
        <v>10</v>
      </c>
    </row>
    <row r="1915" spans="3:7" ht="15" thickBot="1" x14ac:dyDescent="0.35">
      <c r="C1915" s="8">
        <v>43110</v>
      </c>
      <c r="D1915" s="9">
        <v>0.77134259259259252</v>
      </c>
      <c r="E1915" s="10" t="s">
        <v>9</v>
      </c>
      <c r="F1915" s="10">
        <v>9</v>
      </c>
      <c r="G1915" s="10" t="s">
        <v>10</v>
      </c>
    </row>
    <row r="1916" spans="3:7" ht="15" thickBot="1" x14ac:dyDescent="0.35">
      <c r="C1916" s="8">
        <v>43110</v>
      </c>
      <c r="D1916" s="9">
        <v>0.77134259259259252</v>
      </c>
      <c r="E1916" s="10" t="s">
        <v>9</v>
      </c>
      <c r="F1916" s="10">
        <v>9</v>
      </c>
      <c r="G1916" s="10" t="s">
        <v>10</v>
      </c>
    </row>
    <row r="1917" spans="3:7" ht="15" thickBot="1" x14ac:dyDescent="0.35">
      <c r="C1917" s="8">
        <v>43110</v>
      </c>
      <c r="D1917" s="9">
        <v>0.77378472222222217</v>
      </c>
      <c r="E1917" s="10" t="s">
        <v>9</v>
      </c>
      <c r="F1917" s="10">
        <v>14</v>
      </c>
      <c r="G1917" s="10" t="s">
        <v>11</v>
      </c>
    </row>
    <row r="1918" spans="3:7" ht="15" thickBot="1" x14ac:dyDescent="0.35">
      <c r="C1918" s="8">
        <v>43110</v>
      </c>
      <c r="D1918" s="9">
        <v>0.77770833333333333</v>
      </c>
      <c r="E1918" s="10" t="s">
        <v>9</v>
      </c>
      <c r="F1918" s="10">
        <v>11</v>
      </c>
      <c r="G1918" s="10" t="s">
        <v>11</v>
      </c>
    </row>
    <row r="1919" spans="3:7" ht="15" thickBot="1" x14ac:dyDescent="0.35">
      <c r="C1919" s="8">
        <v>43110</v>
      </c>
      <c r="D1919" s="9">
        <v>0.78077546296296296</v>
      </c>
      <c r="E1919" s="10" t="s">
        <v>9</v>
      </c>
      <c r="F1919" s="10">
        <v>24</v>
      </c>
      <c r="G1919" s="10" t="s">
        <v>10</v>
      </c>
    </row>
    <row r="1920" spans="3:7" ht="15" thickBot="1" x14ac:dyDescent="0.35">
      <c r="C1920" s="8">
        <v>43110</v>
      </c>
      <c r="D1920" s="9">
        <v>0.79597222222222219</v>
      </c>
      <c r="E1920" s="10" t="s">
        <v>9</v>
      </c>
      <c r="F1920" s="10">
        <v>14</v>
      </c>
      <c r="G1920" s="10" t="s">
        <v>11</v>
      </c>
    </row>
    <row r="1921" spans="3:7" ht="15" thickBot="1" x14ac:dyDescent="0.35">
      <c r="C1921" s="8">
        <v>43110</v>
      </c>
      <c r="D1921" s="9">
        <v>0.80138888888888893</v>
      </c>
      <c r="E1921" s="10" t="s">
        <v>9</v>
      </c>
      <c r="F1921" s="10">
        <v>28</v>
      </c>
      <c r="G1921" s="10" t="s">
        <v>10</v>
      </c>
    </row>
    <row r="1922" spans="3:7" ht="15" thickBot="1" x14ac:dyDescent="0.35">
      <c r="C1922" s="8">
        <v>43110</v>
      </c>
      <c r="D1922" s="9">
        <v>0.80185185185185182</v>
      </c>
      <c r="E1922" s="10" t="s">
        <v>9</v>
      </c>
      <c r="F1922" s="10">
        <v>11</v>
      </c>
      <c r="G1922" s="10" t="s">
        <v>11</v>
      </c>
    </row>
    <row r="1923" spans="3:7" ht="15" thickBot="1" x14ac:dyDescent="0.35">
      <c r="C1923" s="8">
        <v>43110</v>
      </c>
      <c r="D1923" s="9">
        <v>0.80572916666666661</v>
      </c>
      <c r="E1923" s="10" t="s">
        <v>9</v>
      </c>
      <c r="F1923" s="10">
        <v>22</v>
      </c>
      <c r="G1923" s="10" t="s">
        <v>11</v>
      </c>
    </row>
    <row r="1924" spans="3:7" ht="15" thickBot="1" x14ac:dyDescent="0.35">
      <c r="C1924" s="8">
        <v>43110</v>
      </c>
      <c r="D1924" s="9">
        <v>0.81402777777777768</v>
      </c>
      <c r="E1924" s="10" t="s">
        <v>9</v>
      </c>
      <c r="F1924" s="10">
        <v>11</v>
      </c>
      <c r="G1924" s="10" t="s">
        <v>11</v>
      </c>
    </row>
    <row r="1925" spans="3:7" ht="15" thickBot="1" x14ac:dyDescent="0.35">
      <c r="C1925" s="8">
        <v>43110</v>
      </c>
      <c r="D1925" s="9">
        <v>0.81512731481481471</v>
      </c>
      <c r="E1925" s="10" t="s">
        <v>9</v>
      </c>
      <c r="F1925" s="10">
        <v>22</v>
      </c>
      <c r="G1925" s="10" t="s">
        <v>10</v>
      </c>
    </row>
    <row r="1926" spans="3:7" ht="15" thickBot="1" x14ac:dyDescent="0.35">
      <c r="C1926" s="8">
        <v>43110</v>
      </c>
      <c r="D1926" s="9">
        <v>0.82506944444444441</v>
      </c>
      <c r="E1926" s="10" t="s">
        <v>9</v>
      </c>
      <c r="F1926" s="10">
        <v>28</v>
      </c>
      <c r="G1926" s="10" t="s">
        <v>10</v>
      </c>
    </row>
    <row r="1927" spans="3:7" ht="15" thickBot="1" x14ac:dyDescent="0.35">
      <c r="C1927" s="8">
        <v>43110</v>
      </c>
      <c r="D1927" s="9">
        <v>0.83929398148148149</v>
      </c>
      <c r="E1927" s="10" t="s">
        <v>9</v>
      </c>
      <c r="F1927" s="10">
        <v>13</v>
      </c>
      <c r="G1927" s="10" t="s">
        <v>11</v>
      </c>
    </row>
    <row r="1928" spans="3:7" ht="15" thickBot="1" x14ac:dyDescent="0.35">
      <c r="C1928" s="8">
        <v>43110</v>
      </c>
      <c r="D1928" s="9">
        <v>0.8461574074074073</v>
      </c>
      <c r="E1928" s="10" t="s">
        <v>9</v>
      </c>
      <c r="F1928" s="10">
        <v>10</v>
      </c>
      <c r="G1928" s="10" t="s">
        <v>11</v>
      </c>
    </row>
    <row r="1929" spans="3:7" ht="15" thickBot="1" x14ac:dyDescent="0.35">
      <c r="C1929" s="8">
        <v>43110</v>
      </c>
      <c r="D1929" s="9">
        <v>0.84680555555555559</v>
      </c>
      <c r="E1929" s="10" t="s">
        <v>9</v>
      </c>
      <c r="F1929" s="10">
        <v>24</v>
      </c>
      <c r="G1929" s="10" t="s">
        <v>10</v>
      </c>
    </row>
    <row r="1930" spans="3:7" ht="15" thickBot="1" x14ac:dyDescent="0.35">
      <c r="C1930" s="8">
        <v>43110</v>
      </c>
      <c r="D1930" s="9">
        <v>0.8493750000000001</v>
      </c>
      <c r="E1930" s="10" t="s">
        <v>9</v>
      </c>
      <c r="F1930" s="10">
        <v>23</v>
      </c>
      <c r="G1930" s="10" t="s">
        <v>10</v>
      </c>
    </row>
    <row r="1931" spans="3:7" ht="15" thickBot="1" x14ac:dyDescent="0.35">
      <c r="C1931" s="8">
        <v>43110</v>
      </c>
      <c r="D1931" s="9">
        <v>0.85327546296296297</v>
      </c>
      <c r="E1931" s="10" t="s">
        <v>9</v>
      </c>
      <c r="F1931" s="10">
        <v>23</v>
      </c>
      <c r="G1931" s="10" t="s">
        <v>10</v>
      </c>
    </row>
    <row r="1932" spans="3:7" ht="15" thickBot="1" x14ac:dyDescent="0.35">
      <c r="C1932" s="8">
        <v>43110</v>
      </c>
      <c r="D1932" s="9">
        <v>0.85355324074074079</v>
      </c>
      <c r="E1932" s="10" t="s">
        <v>9</v>
      </c>
      <c r="F1932" s="10">
        <v>33</v>
      </c>
      <c r="G1932" s="10" t="s">
        <v>10</v>
      </c>
    </row>
    <row r="1933" spans="3:7" ht="15" thickBot="1" x14ac:dyDescent="0.35">
      <c r="C1933" s="8">
        <v>43110</v>
      </c>
      <c r="D1933" s="9">
        <v>0.85493055555555564</v>
      </c>
      <c r="E1933" s="10" t="s">
        <v>9</v>
      </c>
      <c r="F1933" s="10">
        <v>19</v>
      </c>
      <c r="G1933" s="10" t="s">
        <v>10</v>
      </c>
    </row>
    <row r="1934" spans="3:7" ht="15" thickBot="1" x14ac:dyDescent="0.35">
      <c r="C1934" s="8">
        <v>43110</v>
      </c>
      <c r="D1934" s="9">
        <v>0.85638888888888898</v>
      </c>
      <c r="E1934" s="10" t="s">
        <v>9</v>
      </c>
      <c r="F1934" s="10">
        <v>26</v>
      </c>
      <c r="G1934" s="10" t="s">
        <v>10</v>
      </c>
    </row>
    <row r="1935" spans="3:7" ht="15" thickBot="1" x14ac:dyDescent="0.35">
      <c r="C1935" s="8">
        <v>43110</v>
      </c>
      <c r="D1935" s="9">
        <v>0.85712962962962969</v>
      </c>
      <c r="E1935" s="10" t="s">
        <v>9</v>
      </c>
      <c r="F1935" s="10">
        <v>19</v>
      </c>
      <c r="G1935" s="10" t="s">
        <v>10</v>
      </c>
    </row>
    <row r="1936" spans="3:7" ht="15" thickBot="1" x14ac:dyDescent="0.35">
      <c r="C1936" s="8">
        <v>43110</v>
      </c>
      <c r="D1936" s="9">
        <v>0.86276620370370372</v>
      </c>
      <c r="E1936" s="10" t="s">
        <v>9</v>
      </c>
      <c r="F1936" s="10">
        <v>11</v>
      </c>
      <c r="G1936" s="10" t="s">
        <v>11</v>
      </c>
    </row>
    <row r="1937" spans="3:7" ht="15" thickBot="1" x14ac:dyDescent="0.35">
      <c r="C1937" s="8">
        <v>43110</v>
      </c>
      <c r="D1937" s="9">
        <v>0.8656018518518519</v>
      </c>
      <c r="E1937" s="10" t="s">
        <v>9</v>
      </c>
      <c r="F1937" s="10">
        <v>12</v>
      </c>
      <c r="G1937" s="10" t="s">
        <v>11</v>
      </c>
    </row>
    <row r="1938" spans="3:7" ht="15" thickBot="1" x14ac:dyDescent="0.35">
      <c r="C1938" s="8">
        <v>43110</v>
      </c>
      <c r="D1938" s="9">
        <v>0.87043981481481481</v>
      </c>
      <c r="E1938" s="10" t="s">
        <v>9</v>
      </c>
      <c r="F1938" s="10">
        <v>15</v>
      </c>
      <c r="G1938" s="10" t="s">
        <v>11</v>
      </c>
    </row>
    <row r="1939" spans="3:7" ht="15" thickBot="1" x14ac:dyDescent="0.35">
      <c r="C1939" s="8">
        <v>43110</v>
      </c>
      <c r="D1939" s="9">
        <v>0.87091435185185195</v>
      </c>
      <c r="E1939" s="10" t="s">
        <v>9</v>
      </c>
      <c r="F1939" s="10">
        <v>16</v>
      </c>
      <c r="G1939" s="10" t="s">
        <v>11</v>
      </c>
    </row>
    <row r="1940" spans="3:7" ht="15" thickBot="1" x14ac:dyDescent="0.35">
      <c r="C1940" s="8">
        <v>43110</v>
      </c>
      <c r="D1940" s="9">
        <v>0.87353009259259251</v>
      </c>
      <c r="E1940" s="10" t="s">
        <v>9</v>
      </c>
      <c r="F1940" s="10">
        <v>12</v>
      </c>
      <c r="G1940" s="10" t="s">
        <v>11</v>
      </c>
    </row>
    <row r="1941" spans="3:7" ht="15" thickBot="1" x14ac:dyDescent="0.35">
      <c r="C1941" s="8">
        <v>43110</v>
      </c>
      <c r="D1941" s="9">
        <v>0.87746527777777772</v>
      </c>
      <c r="E1941" s="10" t="s">
        <v>9</v>
      </c>
      <c r="F1941" s="10">
        <v>11</v>
      </c>
      <c r="G1941" s="10" t="s">
        <v>11</v>
      </c>
    </row>
    <row r="1942" spans="3:7" ht="15" thickBot="1" x14ac:dyDescent="0.35">
      <c r="C1942" s="8">
        <v>43110</v>
      </c>
      <c r="D1942" s="9">
        <v>0.87777777777777777</v>
      </c>
      <c r="E1942" s="10" t="s">
        <v>9</v>
      </c>
      <c r="F1942" s="10">
        <v>27</v>
      </c>
      <c r="G1942" s="10" t="s">
        <v>10</v>
      </c>
    </row>
    <row r="1943" spans="3:7" ht="15" thickBot="1" x14ac:dyDescent="0.35">
      <c r="C1943" s="8">
        <v>43110</v>
      </c>
      <c r="D1943" s="9">
        <v>0.88353009259259263</v>
      </c>
      <c r="E1943" s="10" t="s">
        <v>9</v>
      </c>
      <c r="F1943" s="10">
        <v>13</v>
      </c>
      <c r="G1943" s="10" t="s">
        <v>11</v>
      </c>
    </row>
    <row r="1944" spans="3:7" ht="15" thickBot="1" x14ac:dyDescent="0.35">
      <c r="C1944" s="8">
        <v>43110</v>
      </c>
      <c r="D1944" s="9">
        <v>0.88398148148148159</v>
      </c>
      <c r="E1944" s="10" t="s">
        <v>9</v>
      </c>
      <c r="F1944" s="10">
        <v>23</v>
      </c>
      <c r="G1944" s="10" t="s">
        <v>10</v>
      </c>
    </row>
    <row r="1945" spans="3:7" ht="15" thickBot="1" x14ac:dyDescent="0.35">
      <c r="C1945" s="8">
        <v>43110</v>
      </c>
      <c r="D1945" s="9">
        <v>0.88428240740740749</v>
      </c>
      <c r="E1945" s="10" t="s">
        <v>9</v>
      </c>
      <c r="F1945" s="10">
        <v>14</v>
      </c>
      <c r="G1945" s="10" t="s">
        <v>11</v>
      </c>
    </row>
    <row r="1946" spans="3:7" ht="15" thickBot="1" x14ac:dyDescent="0.35">
      <c r="C1946" s="8">
        <v>43110</v>
      </c>
      <c r="D1946" s="9">
        <v>0.88618055555555564</v>
      </c>
      <c r="E1946" s="10" t="s">
        <v>9</v>
      </c>
      <c r="F1946" s="10">
        <v>13</v>
      </c>
      <c r="G1946" s="10" t="s">
        <v>11</v>
      </c>
    </row>
    <row r="1947" spans="3:7" ht="15" thickBot="1" x14ac:dyDescent="0.35">
      <c r="C1947" s="8">
        <v>43110</v>
      </c>
      <c r="D1947" s="9">
        <v>0.88628472222222221</v>
      </c>
      <c r="E1947" s="10" t="s">
        <v>9</v>
      </c>
      <c r="F1947" s="10">
        <v>10</v>
      </c>
      <c r="G1947" s="10" t="s">
        <v>11</v>
      </c>
    </row>
    <row r="1948" spans="3:7" ht="15" thickBot="1" x14ac:dyDescent="0.35">
      <c r="C1948" s="8">
        <v>43110</v>
      </c>
      <c r="D1948" s="9">
        <v>0.88695601851851846</v>
      </c>
      <c r="E1948" s="10" t="s">
        <v>9</v>
      </c>
      <c r="F1948" s="10">
        <v>11</v>
      </c>
      <c r="G1948" s="10" t="s">
        <v>11</v>
      </c>
    </row>
    <row r="1949" spans="3:7" ht="15" thickBot="1" x14ac:dyDescent="0.35">
      <c r="C1949" s="8">
        <v>43110</v>
      </c>
      <c r="D1949" s="9">
        <v>0.90210648148148154</v>
      </c>
      <c r="E1949" s="10" t="s">
        <v>9</v>
      </c>
      <c r="F1949" s="10">
        <v>8</v>
      </c>
      <c r="G1949" s="10" t="s">
        <v>10</v>
      </c>
    </row>
    <row r="1950" spans="3:7" ht="15" thickBot="1" x14ac:dyDescent="0.35">
      <c r="C1950" s="8">
        <v>43110</v>
      </c>
      <c r="D1950" s="9">
        <v>0.90222222222222215</v>
      </c>
      <c r="E1950" s="10" t="s">
        <v>9</v>
      </c>
      <c r="F1950" s="10">
        <v>21</v>
      </c>
      <c r="G1950" s="10" t="s">
        <v>10</v>
      </c>
    </row>
    <row r="1951" spans="3:7" ht="15" thickBot="1" x14ac:dyDescent="0.35">
      <c r="C1951" s="8">
        <v>43110</v>
      </c>
      <c r="D1951" s="9">
        <v>0.92818287037037039</v>
      </c>
      <c r="E1951" s="10" t="s">
        <v>9</v>
      </c>
      <c r="F1951" s="10">
        <v>11</v>
      </c>
      <c r="G1951" s="10" t="s">
        <v>11</v>
      </c>
    </row>
    <row r="1952" spans="3:7" ht="15" thickBot="1" x14ac:dyDescent="0.35">
      <c r="C1952" s="8">
        <v>43110</v>
      </c>
      <c r="D1952" s="9">
        <v>0.94418981481481479</v>
      </c>
      <c r="E1952" s="10" t="s">
        <v>9</v>
      </c>
      <c r="F1952" s="10">
        <v>14</v>
      </c>
      <c r="G1952" s="10" t="s">
        <v>10</v>
      </c>
    </row>
    <row r="1953" spans="3:7" ht="15" thickBot="1" x14ac:dyDescent="0.35">
      <c r="C1953" s="8">
        <v>43111</v>
      </c>
      <c r="D1953" s="9">
        <v>6.6365740740740739E-2</v>
      </c>
      <c r="E1953" s="10" t="s">
        <v>9</v>
      </c>
      <c r="F1953" s="10">
        <v>27</v>
      </c>
      <c r="G1953" s="10" t="s">
        <v>10</v>
      </c>
    </row>
    <row r="1954" spans="3:7" ht="15" thickBot="1" x14ac:dyDescent="0.35">
      <c r="C1954" s="8">
        <v>43111</v>
      </c>
      <c r="D1954" s="9">
        <v>0.10284722222222221</v>
      </c>
      <c r="E1954" s="10" t="s">
        <v>9</v>
      </c>
      <c r="F1954" s="10">
        <v>30</v>
      </c>
      <c r="G1954" s="10" t="s">
        <v>10</v>
      </c>
    </row>
    <row r="1955" spans="3:7" ht="15" thickBot="1" x14ac:dyDescent="0.35">
      <c r="C1955" s="8">
        <v>43111</v>
      </c>
      <c r="D1955" s="9">
        <v>0.10690972222222223</v>
      </c>
      <c r="E1955" s="10" t="s">
        <v>9</v>
      </c>
      <c r="F1955" s="10">
        <v>10</v>
      </c>
      <c r="G1955" s="10" t="s">
        <v>11</v>
      </c>
    </row>
    <row r="1956" spans="3:7" ht="15" thickBot="1" x14ac:dyDescent="0.35">
      <c r="C1956" s="8">
        <v>43111</v>
      </c>
      <c r="D1956" s="9">
        <v>0.24064814814814817</v>
      </c>
      <c r="E1956" s="10" t="s">
        <v>9</v>
      </c>
      <c r="F1956" s="10">
        <v>14</v>
      </c>
      <c r="G1956" s="10" t="s">
        <v>11</v>
      </c>
    </row>
    <row r="1957" spans="3:7" ht="15" thickBot="1" x14ac:dyDescent="0.35">
      <c r="C1957" s="8">
        <v>43111</v>
      </c>
      <c r="D1957" s="9">
        <v>0.25090277777777775</v>
      </c>
      <c r="E1957" s="10" t="s">
        <v>9</v>
      </c>
      <c r="F1957" s="10">
        <v>12</v>
      </c>
      <c r="G1957" s="10" t="s">
        <v>11</v>
      </c>
    </row>
    <row r="1958" spans="3:7" ht="15" thickBot="1" x14ac:dyDescent="0.35">
      <c r="C1958" s="8">
        <v>43111</v>
      </c>
      <c r="D1958" s="9">
        <v>0.25214120370370369</v>
      </c>
      <c r="E1958" s="10" t="s">
        <v>9</v>
      </c>
      <c r="F1958" s="10">
        <v>14</v>
      </c>
      <c r="G1958" s="10" t="s">
        <v>11</v>
      </c>
    </row>
    <row r="1959" spans="3:7" ht="15" thickBot="1" x14ac:dyDescent="0.35">
      <c r="C1959" s="8">
        <v>43111</v>
      </c>
      <c r="D1959" s="9">
        <v>0.25842592592592589</v>
      </c>
      <c r="E1959" s="10" t="s">
        <v>9</v>
      </c>
      <c r="F1959" s="10">
        <v>18</v>
      </c>
      <c r="G1959" s="10" t="s">
        <v>10</v>
      </c>
    </row>
    <row r="1960" spans="3:7" ht="15" thickBot="1" x14ac:dyDescent="0.35">
      <c r="C1960" s="8">
        <v>43111</v>
      </c>
      <c r="D1960" s="9">
        <v>0.26967592592592593</v>
      </c>
      <c r="E1960" s="10" t="s">
        <v>9</v>
      </c>
      <c r="F1960" s="10">
        <v>17</v>
      </c>
      <c r="G1960" s="10" t="s">
        <v>10</v>
      </c>
    </row>
    <row r="1961" spans="3:7" ht="15" thickBot="1" x14ac:dyDescent="0.35">
      <c r="C1961" s="8">
        <v>43111</v>
      </c>
      <c r="D1961" s="9">
        <v>0.26973379629629629</v>
      </c>
      <c r="E1961" s="10" t="s">
        <v>9</v>
      </c>
      <c r="F1961" s="10">
        <v>11</v>
      </c>
      <c r="G1961" s="10" t="s">
        <v>11</v>
      </c>
    </row>
    <row r="1962" spans="3:7" ht="15" thickBot="1" x14ac:dyDescent="0.35">
      <c r="C1962" s="8">
        <v>43111</v>
      </c>
      <c r="D1962" s="9">
        <v>0.2714699074074074</v>
      </c>
      <c r="E1962" s="10" t="s">
        <v>9</v>
      </c>
      <c r="F1962" s="10">
        <v>26</v>
      </c>
      <c r="G1962" s="10" t="s">
        <v>10</v>
      </c>
    </row>
    <row r="1963" spans="3:7" ht="15" thickBot="1" x14ac:dyDescent="0.35">
      <c r="C1963" s="8">
        <v>43111</v>
      </c>
      <c r="D1963" s="9">
        <v>0.27233796296296298</v>
      </c>
      <c r="E1963" s="10" t="s">
        <v>9</v>
      </c>
      <c r="F1963" s="10">
        <v>12</v>
      </c>
      <c r="G1963" s="10" t="s">
        <v>11</v>
      </c>
    </row>
    <row r="1964" spans="3:7" ht="15" thickBot="1" x14ac:dyDescent="0.35">
      <c r="C1964" s="8">
        <v>43111</v>
      </c>
      <c r="D1964" s="9">
        <v>0.27309027777777778</v>
      </c>
      <c r="E1964" s="10" t="s">
        <v>9</v>
      </c>
      <c r="F1964" s="10">
        <v>22</v>
      </c>
      <c r="G1964" s="10" t="s">
        <v>10</v>
      </c>
    </row>
    <row r="1965" spans="3:7" ht="15" thickBot="1" x14ac:dyDescent="0.35">
      <c r="C1965" s="8">
        <v>43111</v>
      </c>
      <c r="D1965" s="9">
        <v>0.27356481481481482</v>
      </c>
      <c r="E1965" s="10" t="s">
        <v>9</v>
      </c>
      <c r="F1965" s="10">
        <v>29</v>
      </c>
      <c r="G1965" s="10" t="s">
        <v>10</v>
      </c>
    </row>
    <row r="1966" spans="3:7" ht="15" thickBot="1" x14ac:dyDescent="0.35">
      <c r="C1966" s="8">
        <v>43111</v>
      </c>
      <c r="D1966" s="9">
        <v>0.27432870370370371</v>
      </c>
      <c r="E1966" s="10" t="s">
        <v>9</v>
      </c>
      <c r="F1966" s="10">
        <v>29</v>
      </c>
      <c r="G1966" s="10" t="s">
        <v>10</v>
      </c>
    </row>
    <row r="1967" spans="3:7" ht="15" thickBot="1" x14ac:dyDescent="0.35">
      <c r="C1967" s="8">
        <v>43111</v>
      </c>
      <c r="D1967" s="9">
        <v>0.27534722222222224</v>
      </c>
      <c r="E1967" s="10" t="s">
        <v>9</v>
      </c>
      <c r="F1967" s="10">
        <v>11</v>
      </c>
      <c r="G1967" s="10" t="s">
        <v>11</v>
      </c>
    </row>
    <row r="1968" spans="3:7" ht="15" thickBot="1" x14ac:dyDescent="0.35">
      <c r="C1968" s="8">
        <v>43111</v>
      </c>
      <c r="D1968" s="9">
        <v>0.27635416666666668</v>
      </c>
      <c r="E1968" s="10" t="s">
        <v>9</v>
      </c>
      <c r="F1968" s="10">
        <v>29</v>
      </c>
      <c r="G1968" s="10" t="s">
        <v>10</v>
      </c>
    </row>
    <row r="1969" spans="3:7" ht="15" thickBot="1" x14ac:dyDescent="0.35">
      <c r="C1969" s="8">
        <v>43111</v>
      </c>
      <c r="D1969" s="9">
        <v>0.27671296296296294</v>
      </c>
      <c r="E1969" s="10" t="s">
        <v>9</v>
      </c>
      <c r="F1969" s="10">
        <v>29</v>
      </c>
      <c r="G1969" s="10" t="s">
        <v>10</v>
      </c>
    </row>
    <row r="1970" spans="3:7" ht="15" thickBot="1" x14ac:dyDescent="0.35">
      <c r="C1970" s="8">
        <v>43111</v>
      </c>
      <c r="D1970" s="9">
        <v>0.27731481481481485</v>
      </c>
      <c r="E1970" s="10" t="s">
        <v>9</v>
      </c>
      <c r="F1970" s="10">
        <v>31</v>
      </c>
      <c r="G1970" s="10" t="s">
        <v>10</v>
      </c>
    </row>
    <row r="1971" spans="3:7" ht="15" thickBot="1" x14ac:dyDescent="0.35">
      <c r="C1971" s="8">
        <v>43111</v>
      </c>
      <c r="D1971" s="9">
        <v>0.27805555555555556</v>
      </c>
      <c r="E1971" s="10" t="s">
        <v>9</v>
      </c>
      <c r="F1971" s="10">
        <v>20</v>
      </c>
      <c r="G1971" s="10" t="s">
        <v>10</v>
      </c>
    </row>
    <row r="1972" spans="3:7" ht="15" thickBot="1" x14ac:dyDescent="0.35">
      <c r="C1972" s="8">
        <v>43111</v>
      </c>
      <c r="D1972" s="9">
        <v>0.27925925925925926</v>
      </c>
      <c r="E1972" s="10" t="s">
        <v>9</v>
      </c>
      <c r="F1972" s="10">
        <v>26</v>
      </c>
      <c r="G1972" s="10" t="s">
        <v>10</v>
      </c>
    </row>
    <row r="1973" spans="3:7" ht="15" thickBot="1" x14ac:dyDescent="0.35">
      <c r="C1973" s="8">
        <v>43111</v>
      </c>
      <c r="D1973" s="9">
        <v>0.28112268518518518</v>
      </c>
      <c r="E1973" s="10" t="s">
        <v>9</v>
      </c>
      <c r="F1973" s="10">
        <v>27</v>
      </c>
      <c r="G1973" s="10" t="s">
        <v>10</v>
      </c>
    </row>
    <row r="1974" spans="3:7" ht="15" thickBot="1" x14ac:dyDescent="0.35">
      <c r="C1974" s="8">
        <v>43111</v>
      </c>
      <c r="D1974" s="9">
        <v>0.28250000000000003</v>
      </c>
      <c r="E1974" s="10" t="s">
        <v>9</v>
      </c>
      <c r="F1974" s="10">
        <v>31</v>
      </c>
      <c r="G1974" s="10" t="s">
        <v>10</v>
      </c>
    </row>
    <row r="1975" spans="3:7" ht="15" thickBot="1" x14ac:dyDescent="0.35">
      <c r="C1975" s="8">
        <v>43111</v>
      </c>
      <c r="D1975" s="9">
        <v>0.28349537037037037</v>
      </c>
      <c r="E1975" s="10" t="s">
        <v>9</v>
      </c>
      <c r="F1975" s="10">
        <v>24</v>
      </c>
      <c r="G1975" s="10" t="s">
        <v>10</v>
      </c>
    </row>
    <row r="1976" spans="3:7" ht="15" thickBot="1" x14ac:dyDescent="0.35">
      <c r="C1976" s="8">
        <v>43111</v>
      </c>
      <c r="D1976" s="9">
        <v>0.28431712962962963</v>
      </c>
      <c r="E1976" s="10" t="s">
        <v>9</v>
      </c>
      <c r="F1976" s="10">
        <v>15</v>
      </c>
      <c r="G1976" s="10" t="s">
        <v>11</v>
      </c>
    </row>
    <row r="1977" spans="3:7" ht="15" thickBot="1" x14ac:dyDescent="0.35">
      <c r="C1977" s="8">
        <v>43111</v>
      </c>
      <c r="D1977" s="9">
        <v>0.28445601851851854</v>
      </c>
      <c r="E1977" s="10" t="s">
        <v>9</v>
      </c>
      <c r="F1977" s="10">
        <v>11</v>
      </c>
      <c r="G1977" s="10" t="s">
        <v>11</v>
      </c>
    </row>
    <row r="1978" spans="3:7" ht="15" thickBot="1" x14ac:dyDescent="0.35">
      <c r="C1978" s="8">
        <v>43111</v>
      </c>
      <c r="D1978" s="9">
        <v>0.2845138888888889</v>
      </c>
      <c r="E1978" s="10" t="s">
        <v>9</v>
      </c>
      <c r="F1978" s="10">
        <v>10</v>
      </c>
      <c r="G1978" s="10" t="s">
        <v>11</v>
      </c>
    </row>
    <row r="1979" spans="3:7" ht="15" thickBot="1" x14ac:dyDescent="0.35">
      <c r="C1979" s="8">
        <v>43111</v>
      </c>
      <c r="D1979" s="9">
        <v>0.28836805555555556</v>
      </c>
      <c r="E1979" s="10" t="s">
        <v>9</v>
      </c>
      <c r="F1979" s="10">
        <v>24</v>
      </c>
      <c r="G1979" s="10" t="s">
        <v>10</v>
      </c>
    </row>
    <row r="1980" spans="3:7" ht="15" thickBot="1" x14ac:dyDescent="0.35">
      <c r="C1980" s="8">
        <v>43111</v>
      </c>
      <c r="D1980" s="9">
        <v>0.28857638888888887</v>
      </c>
      <c r="E1980" s="10" t="s">
        <v>9</v>
      </c>
      <c r="F1980" s="10">
        <v>16</v>
      </c>
      <c r="G1980" s="10" t="s">
        <v>10</v>
      </c>
    </row>
    <row r="1981" spans="3:7" ht="15" thickBot="1" x14ac:dyDescent="0.35">
      <c r="C1981" s="8">
        <v>43111</v>
      </c>
      <c r="D1981" s="9">
        <v>0.28881944444444446</v>
      </c>
      <c r="E1981" s="10" t="s">
        <v>9</v>
      </c>
      <c r="F1981" s="10">
        <v>15</v>
      </c>
      <c r="G1981" s="10" t="s">
        <v>11</v>
      </c>
    </row>
    <row r="1982" spans="3:7" ht="15" thickBot="1" x14ac:dyDescent="0.35">
      <c r="C1982" s="8">
        <v>43111</v>
      </c>
      <c r="D1982" s="9">
        <v>0.28934027777777777</v>
      </c>
      <c r="E1982" s="10" t="s">
        <v>9</v>
      </c>
      <c r="F1982" s="10">
        <v>29</v>
      </c>
      <c r="G1982" s="10" t="s">
        <v>10</v>
      </c>
    </row>
    <row r="1983" spans="3:7" ht="15" thickBot="1" x14ac:dyDescent="0.35">
      <c r="C1983" s="8">
        <v>43111</v>
      </c>
      <c r="D1983" s="9">
        <v>0.29100694444444447</v>
      </c>
      <c r="E1983" s="10" t="s">
        <v>9</v>
      </c>
      <c r="F1983" s="10">
        <v>13</v>
      </c>
      <c r="G1983" s="10" t="s">
        <v>11</v>
      </c>
    </row>
    <row r="1984" spans="3:7" ht="15" thickBot="1" x14ac:dyDescent="0.35">
      <c r="C1984" s="8">
        <v>43111</v>
      </c>
      <c r="D1984" s="9">
        <v>0.29291666666666666</v>
      </c>
      <c r="E1984" s="10" t="s">
        <v>9</v>
      </c>
      <c r="F1984" s="10">
        <v>12</v>
      </c>
      <c r="G1984" s="10" t="s">
        <v>11</v>
      </c>
    </row>
    <row r="1985" spans="3:7" ht="15" thickBot="1" x14ac:dyDescent="0.35">
      <c r="C1985" s="8">
        <v>43111</v>
      </c>
      <c r="D1985" s="9">
        <v>0.29778935185185185</v>
      </c>
      <c r="E1985" s="10" t="s">
        <v>9</v>
      </c>
      <c r="F1985" s="10">
        <v>12</v>
      </c>
      <c r="G1985" s="10" t="s">
        <v>11</v>
      </c>
    </row>
    <row r="1986" spans="3:7" ht="15" thickBot="1" x14ac:dyDescent="0.35">
      <c r="C1986" s="8">
        <v>43111</v>
      </c>
      <c r="D1986" s="9">
        <v>0.29792824074074076</v>
      </c>
      <c r="E1986" s="10" t="s">
        <v>9</v>
      </c>
      <c r="F1986" s="10">
        <v>13</v>
      </c>
      <c r="G1986" s="10" t="s">
        <v>11</v>
      </c>
    </row>
    <row r="1987" spans="3:7" ht="15" thickBot="1" x14ac:dyDescent="0.35">
      <c r="C1987" s="8">
        <v>43111</v>
      </c>
      <c r="D1987" s="9">
        <v>0.30030092592592594</v>
      </c>
      <c r="E1987" s="10" t="s">
        <v>9</v>
      </c>
      <c r="F1987" s="10">
        <v>24</v>
      </c>
      <c r="G1987" s="10" t="s">
        <v>10</v>
      </c>
    </row>
    <row r="1988" spans="3:7" ht="15" thickBot="1" x14ac:dyDescent="0.35">
      <c r="C1988" s="8">
        <v>43111</v>
      </c>
      <c r="D1988" s="9">
        <v>0.30217592592592596</v>
      </c>
      <c r="E1988" s="10" t="s">
        <v>9</v>
      </c>
      <c r="F1988" s="10">
        <v>22</v>
      </c>
      <c r="G1988" s="10" t="s">
        <v>10</v>
      </c>
    </row>
    <row r="1989" spans="3:7" ht="15" thickBot="1" x14ac:dyDescent="0.35">
      <c r="C1989" s="8">
        <v>43111</v>
      </c>
      <c r="D1989" s="9">
        <v>0.30228009259259259</v>
      </c>
      <c r="E1989" s="10" t="s">
        <v>9</v>
      </c>
      <c r="F1989" s="10">
        <v>11</v>
      </c>
      <c r="G1989" s="10" t="s">
        <v>11</v>
      </c>
    </row>
    <row r="1990" spans="3:7" ht="15" thickBot="1" x14ac:dyDescent="0.35">
      <c r="C1990" s="8">
        <v>43111</v>
      </c>
      <c r="D1990" s="9">
        <v>0.30350694444444443</v>
      </c>
      <c r="E1990" s="10" t="s">
        <v>9</v>
      </c>
      <c r="F1990" s="10">
        <v>26</v>
      </c>
      <c r="G1990" s="10" t="s">
        <v>10</v>
      </c>
    </row>
    <row r="1991" spans="3:7" ht="15" thickBot="1" x14ac:dyDescent="0.35">
      <c r="C1991" s="8">
        <v>43111</v>
      </c>
      <c r="D1991" s="9">
        <v>0.30527777777777781</v>
      </c>
      <c r="E1991" s="10" t="s">
        <v>9</v>
      </c>
      <c r="F1991" s="10">
        <v>16</v>
      </c>
      <c r="G1991" s="10" t="s">
        <v>10</v>
      </c>
    </row>
    <row r="1992" spans="3:7" ht="15" thickBot="1" x14ac:dyDescent="0.35">
      <c r="C1992" s="8">
        <v>43111</v>
      </c>
      <c r="D1992" s="9">
        <v>0.30530092592592589</v>
      </c>
      <c r="E1992" s="10" t="s">
        <v>9</v>
      </c>
      <c r="F1992" s="10">
        <v>10</v>
      </c>
      <c r="G1992" s="10" t="s">
        <v>11</v>
      </c>
    </row>
    <row r="1993" spans="3:7" ht="15" thickBot="1" x14ac:dyDescent="0.35">
      <c r="C1993" s="8">
        <v>43111</v>
      </c>
      <c r="D1993" s="9">
        <v>0.30541666666666667</v>
      </c>
      <c r="E1993" s="10" t="s">
        <v>9</v>
      </c>
      <c r="F1993" s="10">
        <v>12</v>
      </c>
      <c r="G1993" s="10" t="s">
        <v>11</v>
      </c>
    </row>
    <row r="1994" spans="3:7" ht="15" thickBot="1" x14ac:dyDescent="0.35">
      <c r="C1994" s="8">
        <v>43111</v>
      </c>
      <c r="D1994" s="9">
        <v>0.30593750000000003</v>
      </c>
      <c r="E1994" s="10" t="s">
        <v>9</v>
      </c>
      <c r="F1994" s="10">
        <v>28</v>
      </c>
      <c r="G1994" s="10" t="s">
        <v>10</v>
      </c>
    </row>
    <row r="1995" spans="3:7" ht="15" thickBot="1" x14ac:dyDescent="0.35">
      <c r="C1995" s="8">
        <v>43111</v>
      </c>
      <c r="D1995" s="9">
        <v>0.30843749999999998</v>
      </c>
      <c r="E1995" s="10" t="s">
        <v>9</v>
      </c>
      <c r="F1995" s="10">
        <v>20</v>
      </c>
      <c r="G1995" s="10" t="s">
        <v>10</v>
      </c>
    </row>
    <row r="1996" spans="3:7" ht="15" thickBot="1" x14ac:dyDescent="0.35">
      <c r="C1996" s="8">
        <v>43111</v>
      </c>
      <c r="D1996" s="9">
        <v>0.30965277777777778</v>
      </c>
      <c r="E1996" s="10" t="s">
        <v>9</v>
      </c>
      <c r="F1996" s="10">
        <v>14</v>
      </c>
      <c r="G1996" s="10" t="s">
        <v>11</v>
      </c>
    </row>
    <row r="1997" spans="3:7" ht="15" thickBot="1" x14ac:dyDescent="0.35">
      <c r="C1997" s="8">
        <v>43111</v>
      </c>
      <c r="D1997" s="9">
        <v>0.3104513888888889</v>
      </c>
      <c r="E1997" s="10" t="s">
        <v>9</v>
      </c>
      <c r="F1997" s="10">
        <v>10</v>
      </c>
      <c r="G1997" s="10" t="s">
        <v>11</v>
      </c>
    </row>
    <row r="1998" spans="3:7" ht="15" thickBot="1" x14ac:dyDescent="0.35">
      <c r="C1998" s="8">
        <v>43111</v>
      </c>
      <c r="D1998" s="9">
        <v>0.310462962962963</v>
      </c>
      <c r="E1998" s="10" t="s">
        <v>9</v>
      </c>
      <c r="F1998" s="10">
        <v>10</v>
      </c>
      <c r="G1998" s="10" t="s">
        <v>11</v>
      </c>
    </row>
    <row r="1999" spans="3:7" ht="15" thickBot="1" x14ac:dyDescent="0.35">
      <c r="C1999" s="8">
        <v>43111</v>
      </c>
      <c r="D1999" s="9">
        <v>0.31197916666666664</v>
      </c>
      <c r="E1999" s="10" t="s">
        <v>9</v>
      </c>
      <c r="F1999" s="10">
        <v>24</v>
      </c>
      <c r="G1999" s="10" t="s">
        <v>10</v>
      </c>
    </row>
    <row r="2000" spans="3:7" ht="15" thickBot="1" x14ac:dyDescent="0.35">
      <c r="C2000" s="8">
        <v>43111</v>
      </c>
      <c r="D2000" s="9">
        <v>0.31214120370370374</v>
      </c>
      <c r="E2000" s="10" t="s">
        <v>9</v>
      </c>
      <c r="F2000" s="10">
        <v>11</v>
      </c>
      <c r="G2000" s="10" t="s">
        <v>11</v>
      </c>
    </row>
    <row r="2001" spans="3:7" ht="15" thickBot="1" x14ac:dyDescent="0.35">
      <c r="C2001" s="8">
        <v>43111</v>
      </c>
      <c r="D2001" s="9">
        <v>0.31255787037037036</v>
      </c>
      <c r="E2001" s="10" t="s">
        <v>9</v>
      </c>
      <c r="F2001" s="10">
        <v>15</v>
      </c>
      <c r="G2001" s="10" t="s">
        <v>11</v>
      </c>
    </row>
    <row r="2002" spans="3:7" ht="15" thickBot="1" x14ac:dyDescent="0.35">
      <c r="C2002" s="8">
        <v>43111</v>
      </c>
      <c r="D2002" s="9">
        <v>0.31473379629629633</v>
      </c>
      <c r="E2002" s="10" t="s">
        <v>9</v>
      </c>
      <c r="F2002" s="10">
        <v>22</v>
      </c>
      <c r="G2002" s="10" t="s">
        <v>10</v>
      </c>
    </row>
    <row r="2003" spans="3:7" ht="15" thickBot="1" x14ac:dyDescent="0.35">
      <c r="C2003" s="8">
        <v>43111</v>
      </c>
      <c r="D2003" s="9">
        <v>0.31543981481481481</v>
      </c>
      <c r="E2003" s="10" t="s">
        <v>9</v>
      </c>
      <c r="F2003" s="10">
        <v>17</v>
      </c>
      <c r="G2003" s="10" t="s">
        <v>10</v>
      </c>
    </row>
    <row r="2004" spans="3:7" ht="15" thickBot="1" x14ac:dyDescent="0.35">
      <c r="C2004" s="8">
        <v>43111</v>
      </c>
      <c r="D2004" s="9">
        <v>0.31547453703703704</v>
      </c>
      <c r="E2004" s="10" t="s">
        <v>9</v>
      </c>
      <c r="F2004" s="10">
        <v>13</v>
      </c>
      <c r="G2004" s="10" t="s">
        <v>11</v>
      </c>
    </row>
    <row r="2005" spans="3:7" ht="15" thickBot="1" x14ac:dyDescent="0.35">
      <c r="C2005" s="8">
        <v>43111</v>
      </c>
      <c r="D2005" s="9">
        <v>0.32025462962962964</v>
      </c>
      <c r="E2005" s="10" t="s">
        <v>9</v>
      </c>
      <c r="F2005" s="10">
        <v>27</v>
      </c>
      <c r="G2005" s="10" t="s">
        <v>10</v>
      </c>
    </row>
    <row r="2006" spans="3:7" ht="15" thickBot="1" x14ac:dyDescent="0.35">
      <c r="C2006" s="8">
        <v>43111</v>
      </c>
      <c r="D2006" s="9">
        <v>0.32134259259259262</v>
      </c>
      <c r="E2006" s="10" t="s">
        <v>9</v>
      </c>
      <c r="F2006" s="10">
        <v>29</v>
      </c>
      <c r="G2006" s="10" t="s">
        <v>10</v>
      </c>
    </row>
    <row r="2007" spans="3:7" ht="15" thickBot="1" x14ac:dyDescent="0.35">
      <c r="C2007" s="8">
        <v>43111</v>
      </c>
      <c r="D2007" s="9">
        <v>0.32564814814814813</v>
      </c>
      <c r="E2007" s="10" t="s">
        <v>9</v>
      </c>
      <c r="F2007" s="10">
        <v>17</v>
      </c>
      <c r="G2007" s="10" t="s">
        <v>10</v>
      </c>
    </row>
    <row r="2008" spans="3:7" ht="15" thickBot="1" x14ac:dyDescent="0.35">
      <c r="C2008" s="8">
        <v>43111</v>
      </c>
      <c r="D2008" s="9">
        <v>0.32826388888888891</v>
      </c>
      <c r="E2008" s="10" t="s">
        <v>9</v>
      </c>
      <c r="F2008" s="10">
        <v>22</v>
      </c>
      <c r="G2008" s="10" t="s">
        <v>10</v>
      </c>
    </row>
    <row r="2009" spans="3:7" ht="15" thickBot="1" x14ac:dyDescent="0.35">
      <c r="C2009" s="8">
        <v>43111</v>
      </c>
      <c r="D2009" s="9">
        <v>0.33413194444444444</v>
      </c>
      <c r="E2009" s="10" t="s">
        <v>9</v>
      </c>
      <c r="F2009" s="10">
        <v>16</v>
      </c>
      <c r="G2009" s="10" t="s">
        <v>11</v>
      </c>
    </row>
    <row r="2010" spans="3:7" ht="15" thickBot="1" x14ac:dyDescent="0.35">
      <c r="C2010" s="8">
        <v>43111</v>
      </c>
      <c r="D2010" s="9">
        <v>0.33469907407407407</v>
      </c>
      <c r="E2010" s="10" t="s">
        <v>9</v>
      </c>
      <c r="F2010" s="10">
        <v>10</v>
      </c>
      <c r="G2010" s="10" t="s">
        <v>11</v>
      </c>
    </row>
    <row r="2011" spans="3:7" ht="15" thickBot="1" x14ac:dyDescent="0.35">
      <c r="C2011" s="8">
        <v>43111</v>
      </c>
      <c r="D2011" s="9">
        <v>0.33635416666666668</v>
      </c>
      <c r="E2011" s="10" t="s">
        <v>9</v>
      </c>
      <c r="F2011" s="10">
        <v>11</v>
      </c>
      <c r="G2011" s="10" t="s">
        <v>11</v>
      </c>
    </row>
    <row r="2012" spans="3:7" ht="15" thickBot="1" x14ac:dyDescent="0.35">
      <c r="C2012" s="8">
        <v>43111</v>
      </c>
      <c r="D2012" s="9">
        <v>0.34331018518518519</v>
      </c>
      <c r="E2012" s="10" t="s">
        <v>9</v>
      </c>
      <c r="F2012" s="10">
        <v>29</v>
      </c>
      <c r="G2012" s="10" t="s">
        <v>10</v>
      </c>
    </row>
    <row r="2013" spans="3:7" ht="15" thickBot="1" x14ac:dyDescent="0.35">
      <c r="C2013" s="8">
        <v>43111</v>
      </c>
      <c r="D2013" s="9">
        <v>0.3505671296296296</v>
      </c>
      <c r="E2013" s="10" t="s">
        <v>9</v>
      </c>
      <c r="F2013" s="10">
        <v>16</v>
      </c>
      <c r="G2013" s="10" t="s">
        <v>10</v>
      </c>
    </row>
    <row r="2014" spans="3:7" ht="15" thickBot="1" x14ac:dyDescent="0.35">
      <c r="C2014" s="8">
        <v>43111</v>
      </c>
      <c r="D2014" s="9">
        <v>0.35790509259259262</v>
      </c>
      <c r="E2014" s="10" t="s">
        <v>9</v>
      </c>
      <c r="F2014" s="10">
        <v>34</v>
      </c>
      <c r="G2014" s="10" t="s">
        <v>10</v>
      </c>
    </row>
    <row r="2015" spans="3:7" ht="15" thickBot="1" x14ac:dyDescent="0.35">
      <c r="C2015" s="8">
        <v>43111</v>
      </c>
      <c r="D2015" s="9">
        <v>0.35799768518518515</v>
      </c>
      <c r="E2015" s="10" t="s">
        <v>9</v>
      </c>
      <c r="F2015" s="10">
        <v>21</v>
      </c>
      <c r="G2015" s="10" t="s">
        <v>10</v>
      </c>
    </row>
    <row r="2016" spans="3:7" ht="15" thickBot="1" x14ac:dyDescent="0.35">
      <c r="C2016" s="8">
        <v>43111</v>
      </c>
      <c r="D2016" s="9">
        <v>0.35825231481481484</v>
      </c>
      <c r="E2016" s="10" t="s">
        <v>9</v>
      </c>
      <c r="F2016" s="10">
        <v>35</v>
      </c>
      <c r="G2016" s="10" t="s">
        <v>10</v>
      </c>
    </row>
    <row r="2017" spans="3:7" ht="15" thickBot="1" x14ac:dyDescent="0.35">
      <c r="C2017" s="8">
        <v>43111</v>
      </c>
      <c r="D2017" s="9">
        <v>0.37177083333333333</v>
      </c>
      <c r="E2017" s="10" t="s">
        <v>9</v>
      </c>
      <c r="F2017" s="10">
        <v>37</v>
      </c>
      <c r="G2017" s="10" t="s">
        <v>10</v>
      </c>
    </row>
    <row r="2018" spans="3:7" ht="15" thickBot="1" x14ac:dyDescent="0.35">
      <c r="C2018" s="8">
        <v>43111</v>
      </c>
      <c r="D2018" s="9">
        <v>0.39244212962962965</v>
      </c>
      <c r="E2018" s="10" t="s">
        <v>9</v>
      </c>
      <c r="F2018" s="10">
        <v>31</v>
      </c>
      <c r="G2018" s="10" t="s">
        <v>10</v>
      </c>
    </row>
    <row r="2019" spans="3:7" ht="15" thickBot="1" x14ac:dyDescent="0.35">
      <c r="C2019" s="8">
        <v>43111</v>
      </c>
      <c r="D2019" s="9">
        <v>0.40015046296296292</v>
      </c>
      <c r="E2019" s="10" t="s">
        <v>9</v>
      </c>
      <c r="F2019" s="10">
        <v>28</v>
      </c>
      <c r="G2019" s="10" t="s">
        <v>10</v>
      </c>
    </row>
    <row r="2020" spans="3:7" ht="15" thickBot="1" x14ac:dyDescent="0.35">
      <c r="C2020" s="8">
        <v>43111</v>
      </c>
      <c r="D2020" s="9">
        <v>0.4019212962962963</v>
      </c>
      <c r="E2020" s="10" t="s">
        <v>9</v>
      </c>
      <c r="F2020" s="10">
        <v>28</v>
      </c>
      <c r="G2020" s="10" t="s">
        <v>10</v>
      </c>
    </row>
    <row r="2021" spans="3:7" ht="15" thickBot="1" x14ac:dyDescent="0.35">
      <c r="C2021" s="8">
        <v>43111</v>
      </c>
      <c r="D2021" s="9">
        <v>0.40214120370370371</v>
      </c>
      <c r="E2021" s="10" t="s">
        <v>9</v>
      </c>
      <c r="F2021" s="10">
        <v>33</v>
      </c>
      <c r="G2021" s="10" t="s">
        <v>10</v>
      </c>
    </row>
    <row r="2022" spans="3:7" ht="15" thickBot="1" x14ac:dyDescent="0.35">
      <c r="C2022" s="8">
        <v>43111</v>
      </c>
      <c r="D2022" s="9">
        <v>0.40317129629629633</v>
      </c>
      <c r="E2022" s="10" t="s">
        <v>9</v>
      </c>
      <c r="F2022" s="10">
        <v>19</v>
      </c>
      <c r="G2022" s="10" t="s">
        <v>10</v>
      </c>
    </row>
    <row r="2023" spans="3:7" ht="15" thickBot="1" x14ac:dyDescent="0.35">
      <c r="C2023" s="8">
        <v>43111</v>
      </c>
      <c r="D2023" s="9">
        <v>0.41416666666666663</v>
      </c>
      <c r="E2023" s="10" t="s">
        <v>9</v>
      </c>
      <c r="F2023" s="10">
        <v>32</v>
      </c>
      <c r="G2023" s="10" t="s">
        <v>10</v>
      </c>
    </row>
    <row r="2024" spans="3:7" ht="15" thickBot="1" x14ac:dyDescent="0.35">
      <c r="C2024" s="8">
        <v>43111</v>
      </c>
      <c r="D2024" s="9">
        <v>0.41684027777777777</v>
      </c>
      <c r="E2024" s="10" t="s">
        <v>9</v>
      </c>
      <c r="F2024" s="10">
        <v>11</v>
      </c>
      <c r="G2024" s="10" t="s">
        <v>11</v>
      </c>
    </row>
    <row r="2025" spans="3:7" ht="15" thickBot="1" x14ac:dyDescent="0.35">
      <c r="C2025" s="8">
        <v>43111</v>
      </c>
      <c r="D2025" s="9">
        <v>0.41856481481481483</v>
      </c>
      <c r="E2025" s="10" t="s">
        <v>9</v>
      </c>
      <c r="F2025" s="10">
        <v>24</v>
      </c>
      <c r="G2025" s="10" t="s">
        <v>10</v>
      </c>
    </row>
    <row r="2026" spans="3:7" ht="15" thickBot="1" x14ac:dyDescent="0.35">
      <c r="C2026" s="8">
        <v>43111</v>
      </c>
      <c r="D2026" s="9">
        <v>0.41936342592592596</v>
      </c>
      <c r="E2026" s="10" t="s">
        <v>9</v>
      </c>
      <c r="F2026" s="10">
        <v>21</v>
      </c>
      <c r="G2026" s="10" t="s">
        <v>10</v>
      </c>
    </row>
    <row r="2027" spans="3:7" ht="15" thickBot="1" x14ac:dyDescent="0.35">
      <c r="C2027" s="8">
        <v>43111</v>
      </c>
      <c r="D2027" s="9">
        <v>0.41967592592592595</v>
      </c>
      <c r="E2027" s="10" t="s">
        <v>9</v>
      </c>
      <c r="F2027" s="10">
        <v>18</v>
      </c>
      <c r="G2027" s="10" t="s">
        <v>10</v>
      </c>
    </row>
    <row r="2028" spans="3:7" ht="15" thickBot="1" x14ac:dyDescent="0.35">
      <c r="C2028" s="8">
        <v>43111</v>
      </c>
      <c r="D2028" s="9">
        <v>0.42358796296296292</v>
      </c>
      <c r="E2028" s="10" t="s">
        <v>9</v>
      </c>
      <c r="F2028" s="10">
        <v>25</v>
      </c>
      <c r="G2028" s="10" t="s">
        <v>10</v>
      </c>
    </row>
    <row r="2029" spans="3:7" ht="15" thickBot="1" x14ac:dyDescent="0.35">
      <c r="C2029" s="8">
        <v>43111</v>
      </c>
      <c r="D2029" s="9">
        <v>0.42409722222222218</v>
      </c>
      <c r="E2029" s="10" t="s">
        <v>9</v>
      </c>
      <c r="F2029" s="10">
        <v>14</v>
      </c>
      <c r="G2029" s="10" t="s">
        <v>11</v>
      </c>
    </row>
    <row r="2030" spans="3:7" ht="15" thickBot="1" x14ac:dyDescent="0.35">
      <c r="C2030" s="8">
        <v>43111</v>
      </c>
      <c r="D2030" s="9">
        <v>0.42762731481481481</v>
      </c>
      <c r="E2030" s="10" t="s">
        <v>9</v>
      </c>
      <c r="F2030" s="10">
        <v>12</v>
      </c>
      <c r="G2030" s="10" t="s">
        <v>11</v>
      </c>
    </row>
    <row r="2031" spans="3:7" ht="15" thickBot="1" x14ac:dyDescent="0.35">
      <c r="C2031" s="8">
        <v>43111</v>
      </c>
      <c r="D2031" s="9">
        <v>0.4289351851851852</v>
      </c>
      <c r="E2031" s="10" t="s">
        <v>9</v>
      </c>
      <c r="F2031" s="10">
        <v>10</v>
      </c>
      <c r="G2031" s="10" t="s">
        <v>11</v>
      </c>
    </row>
    <row r="2032" spans="3:7" ht="15" thickBot="1" x14ac:dyDescent="0.35">
      <c r="C2032" s="8">
        <v>43111</v>
      </c>
      <c r="D2032" s="9">
        <v>0.42894675925925929</v>
      </c>
      <c r="E2032" s="10" t="s">
        <v>9</v>
      </c>
      <c r="F2032" s="10">
        <v>10</v>
      </c>
      <c r="G2032" s="10" t="s">
        <v>11</v>
      </c>
    </row>
    <row r="2033" spans="3:7" ht="15" thickBot="1" x14ac:dyDescent="0.35">
      <c r="C2033" s="8">
        <v>43111</v>
      </c>
      <c r="D2033" s="9">
        <v>0.42894675925925929</v>
      </c>
      <c r="E2033" s="10" t="s">
        <v>9</v>
      </c>
      <c r="F2033" s="10">
        <v>10</v>
      </c>
      <c r="G2033" s="10" t="s">
        <v>11</v>
      </c>
    </row>
    <row r="2034" spans="3:7" ht="15" thickBot="1" x14ac:dyDescent="0.35">
      <c r="C2034" s="8">
        <v>43111</v>
      </c>
      <c r="D2034" s="9">
        <v>0.42895833333333333</v>
      </c>
      <c r="E2034" s="10" t="s">
        <v>9</v>
      </c>
      <c r="F2034" s="10">
        <v>9</v>
      </c>
      <c r="G2034" s="10" t="s">
        <v>11</v>
      </c>
    </row>
    <row r="2035" spans="3:7" ht="15" thickBot="1" x14ac:dyDescent="0.35">
      <c r="C2035" s="8">
        <v>43111</v>
      </c>
      <c r="D2035" s="9">
        <v>0.42914351851851856</v>
      </c>
      <c r="E2035" s="10" t="s">
        <v>9</v>
      </c>
      <c r="F2035" s="10">
        <v>11</v>
      </c>
      <c r="G2035" s="10" t="s">
        <v>11</v>
      </c>
    </row>
    <row r="2036" spans="3:7" ht="15" thickBot="1" x14ac:dyDescent="0.35">
      <c r="C2036" s="8">
        <v>43111</v>
      </c>
      <c r="D2036" s="9">
        <v>0.42928240740740736</v>
      </c>
      <c r="E2036" s="10" t="s">
        <v>9</v>
      </c>
      <c r="F2036" s="10">
        <v>11</v>
      </c>
      <c r="G2036" s="10" t="s">
        <v>11</v>
      </c>
    </row>
    <row r="2037" spans="3:7" ht="15" thickBot="1" x14ac:dyDescent="0.35">
      <c r="C2037" s="8">
        <v>43111</v>
      </c>
      <c r="D2037" s="9">
        <v>0.4293865740740741</v>
      </c>
      <c r="E2037" s="10" t="s">
        <v>9</v>
      </c>
      <c r="F2037" s="10">
        <v>11</v>
      </c>
      <c r="G2037" s="10" t="s">
        <v>11</v>
      </c>
    </row>
    <row r="2038" spans="3:7" ht="15" thickBot="1" x14ac:dyDescent="0.35">
      <c r="C2038" s="8">
        <v>43111</v>
      </c>
      <c r="D2038" s="9">
        <v>0.4319560185185185</v>
      </c>
      <c r="E2038" s="10" t="s">
        <v>9</v>
      </c>
      <c r="F2038" s="10">
        <v>11</v>
      </c>
      <c r="G2038" s="10" t="s">
        <v>11</v>
      </c>
    </row>
    <row r="2039" spans="3:7" ht="15" thickBot="1" x14ac:dyDescent="0.35">
      <c r="C2039" s="8">
        <v>43111</v>
      </c>
      <c r="D2039" s="9">
        <v>0.43212962962962959</v>
      </c>
      <c r="E2039" s="10" t="s">
        <v>9</v>
      </c>
      <c r="F2039" s="10">
        <v>10</v>
      </c>
      <c r="G2039" s="10" t="s">
        <v>11</v>
      </c>
    </row>
    <row r="2040" spans="3:7" ht="15" thickBot="1" x14ac:dyDescent="0.35">
      <c r="C2040" s="8">
        <v>43111</v>
      </c>
      <c r="D2040" s="9">
        <v>0.43351851851851847</v>
      </c>
      <c r="E2040" s="10" t="s">
        <v>9</v>
      </c>
      <c r="F2040" s="10">
        <v>10</v>
      </c>
      <c r="G2040" s="10" t="s">
        <v>11</v>
      </c>
    </row>
    <row r="2041" spans="3:7" ht="15" thickBot="1" x14ac:dyDescent="0.35">
      <c r="C2041" s="8">
        <v>43111</v>
      </c>
      <c r="D2041" s="9">
        <v>0.43353009259259262</v>
      </c>
      <c r="E2041" s="10" t="s">
        <v>9</v>
      </c>
      <c r="F2041" s="10">
        <v>11</v>
      </c>
      <c r="G2041" s="10" t="s">
        <v>11</v>
      </c>
    </row>
    <row r="2042" spans="3:7" ht="15" thickBot="1" x14ac:dyDescent="0.35">
      <c r="C2042" s="8">
        <v>43111</v>
      </c>
      <c r="D2042" s="9">
        <v>0.43638888888888888</v>
      </c>
      <c r="E2042" s="10" t="s">
        <v>9</v>
      </c>
      <c r="F2042" s="10">
        <v>13</v>
      </c>
      <c r="G2042" s="10" t="s">
        <v>11</v>
      </c>
    </row>
    <row r="2043" spans="3:7" ht="15" thickBot="1" x14ac:dyDescent="0.35">
      <c r="C2043" s="8">
        <v>43111</v>
      </c>
      <c r="D2043" s="9">
        <v>0.43971064814814814</v>
      </c>
      <c r="E2043" s="10" t="s">
        <v>9</v>
      </c>
      <c r="F2043" s="10">
        <v>17</v>
      </c>
      <c r="G2043" s="10" t="s">
        <v>11</v>
      </c>
    </row>
    <row r="2044" spans="3:7" ht="15" thickBot="1" x14ac:dyDescent="0.35">
      <c r="C2044" s="8">
        <v>43111</v>
      </c>
      <c r="D2044" s="9">
        <v>0.44057870370370367</v>
      </c>
      <c r="E2044" s="10" t="s">
        <v>9</v>
      </c>
      <c r="F2044" s="10">
        <v>27</v>
      </c>
      <c r="G2044" s="10" t="s">
        <v>10</v>
      </c>
    </row>
    <row r="2045" spans="3:7" ht="15" thickBot="1" x14ac:dyDescent="0.35">
      <c r="C2045" s="8">
        <v>43111</v>
      </c>
      <c r="D2045" s="9">
        <v>0.44155092592592587</v>
      </c>
      <c r="E2045" s="10" t="s">
        <v>9</v>
      </c>
      <c r="F2045" s="10">
        <v>26</v>
      </c>
      <c r="G2045" s="10" t="s">
        <v>10</v>
      </c>
    </row>
    <row r="2046" spans="3:7" ht="15" thickBot="1" x14ac:dyDescent="0.35">
      <c r="C2046" s="8">
        <v>43111</v>
      </c>
      <c r="D2046" s="9">
        <v>0.44216435185185188</v>
      </c>
      <c r="E2046" s="10" t="s">
        <v>9</v>
      </c>
      <c r="F2046" s="10">
        <v>17</v>
      </c>
      <c r="G2046" s="10" t="s">
        <v>10</v>
      </c>
    </row>
    <row r="2047" spans="3:7" ht="15" thickBot="1" x14ac:dyDescent="0.35">
      <c r="C2047" s="8">
        <v>43111</v>
      </c>
      <c r="D2047" s="9">
        <v>0.44269675925925928</v>
      </c>
      <c r="E2047" s="10" t="s">
        <v>9</v>
      </c>
      <c r="F2047" s="10">
        <v>19</v>
      </c>
      <c r="G2047" s="10" t="s">
        <v>10</v>
      </c>
    </row>
    <row r="2048" spans="3:7" ht="15" thickBot="1" x14ac:dyDescent="0.35">
      <c r="C2048" s="8">
        <v>43111</v>
      </c>
      <c r="D2048" s="9">
        <v>0.44844907407407408</v>
      </c>
      <c r="E2048" s="10" t="s">
        <v>9</v>
      </c>
      <c r="F2048" s="10">
        <v>13</v>
      </c>
      <c r="G2048" s="10" t="s">
        <v>11</v>
      </c>
    </row>
    <row r="2049" spans="3:7" ht="15" thickBot="1" x14ac:dyDescent="0.35">
      <c r="C2049" s="8">
        <v>43111</v>
      </c>
      <c r="D2049" s="9">
        <v>0.44883101851851853</v>
      </c>
      <c r="E2049" s="10" t="s">
        <v>9</v>
      </c>
      <c r="F2049" s="10">
        <v>12</v>
      </c>
      <c r="G2049" s="10" t="s">
        <v>11</v>
      </c>
    </row>
    <row r="2050" spans="3:7" ht="15" thickBot="1" x14ac:dyDescent="0.35">
      <c r="C2050" s="8">
        <v>43111</v>
      </c>
      <c r="D2050" s="9">
        <v>0.4573726851851852</v>
      </c>
      <c r="E2050" s="10" t="s">
        <v>9</v>
      </c>
      <c r="F2050" s="10">
        <v>26</v>
      </c>
      <c r="G2050" s="10" t="s">
        <v>10</v>
      </c>
    </row>
    <row r="2051" spans="3:7" ht="15" thickBot="1" x14ac:dyDescent="0.35">
      <c r="C2051" s="8">
        <v>43111</v>
      </c>
      <c r="D2051" s="9">
        <v>0.45748842592592592</v>
      </c>
      <c r="E2051" s="10" t="s">
        <v>9</v>
      </c>
      <c r="F2051" s="10">
        <v>25</v>
      </c>
      <c r="G2051" s="10" t="s">
        <v>10</v>
      </c>
    </row>
    <row r="2052" spans="3:7" ht="15" thickBot="1" x14ac:dyDescent="0.35">
      <c r="C2052" s="8">
        <v>43111</v>
      </c>
      <c r="D2052" s="9">
        <v>0.45913194444444444</v>
      </c>
      <c r="E2052" s="10" t="s">
        <v>9</v>
      </c>
      <c r="F2052" s="10">
        <v>26</v>
      </c>
      <c r="G2052" s="10" t="s">
        <v>10</v>
      </c>
    </row>
    <row r="2053" spans="3:7" ht="15" thickBot="1" x14ac:dyDescent="0.35">
      <c r="C2053" s="8">
        <v>43111</v>
      </c>
      <c r="D2053" s="9">
        <v>0.45993055555555556</v>
      </c>
      <c r="E2053" s="10" t="s">
        <v>9</v>
      </c>
      <c r="F2053" s="10">
        <v>11</v>
      </c>
      <c r="G2053" s="10" t="s">
        <v>11</v>
      </c>
    </row>
    <row r="2054" spans="3:7" ht="15" thickBot="1" x14ac:dyDescent="0.35">
      <c r="C2054" s="8">
        <v>43111</v>
      </c>
      <c r="D2054" s="9">
        <v>0.4601041666666667</v>
      </c>
      <c r="E2054" s="10" t="s">
        <v>9</v>
      </c>
      <c r="F2054" s="10">
        <v>33</v>
      </c>
      <c r="G2054" s="10" t="s">
        <v>10</v>
      </c>
    </row>
    <row r="2055" spans="3:7" ht="15" thickBot="1" x14ac:dyDescent="0.35">
      <c r="C2055" s="8">
        <v>43111</v>
      </c>
      <c r="D2055" s="9">
        <v>0.46276620370370369</v>
      </c>
      <c r="E2055" s="10" t="s">
        <v>9</v>
      </c>
      <c r="F2055" s="10">
        <v>10</v>
      </c>
      <c r="G2055" s="10" t="s">
        <v>11</v>
      </c>
    </row>
    <row r="2056" spans="3:7" ht="15" thickBot="1" x14ac:dyDescent="0.35">
      <c r="C2056" s="8">
        <v>43111</v>
      </c>
      <c r="D2056" s="9">
        <v>0.46337962962962959</v>
      </c>
      <c r="E2056" s="10" t="s">
        <v>9</v>
      </c>
      <c r="F2056" s="10">
        <v>17</v>
      </c>
      <c r="G2056" s="10" t="s">
        <v>10</v>
      </c>
    </row>
    <row r="2057" spans="3:7" ht="15" thickBot="1" x14ac:dyDescent="0.35">
      <c r="C2057" s="8">
        <v>43111</v>
      </c>
      <c r="D2057" s="9">
        <v>0.46365740740740741</v>
      </c>
      <c r="E2057" s="10" t="s">
        <v>9</v>
      </c>
      <c r="F2057" s="10">
        <v>25</v>
      </c>
      <c r="G2057" s="10" t="s">
        <v>10</v>
      </c>
    </row>
    <row r="2058" spans="3:7" ht="15" thickBot="1" x14ac:dyDescent="0.35">
      <c r="C2058" s="8">
        <v>43111</v>
      </c>
      <c r="D2058" s="9">
        <v>0.46401620370370367</v>
      </c>
      <c r="E2058" s="10" t="s">
        <v>9</v>
      </c>
      <c r="F2058" s="10">
        <v>17</v>
      </c>
      <c r="G2058" s="10" t="s">
        <v>10</v>
      </c>
    </row>
    <row r="2059" spans="3:7" ht="15" thickBot="1" x14ac:dyDescent="0.35">
      <c r="C2059" s="8">
        <v>43111</v>
      </c>
      <c r="D2059" s="9">
        <v>0.46460648148148148</v>
      </c>
      <c r="E2059" s="10" t="s">
        <v>9</v>
      </c>
      <c r="F2059" s="10">
        <v>10</v>
      </c>
      <c r="G2059" s="10" t="s">
        <v>11</v>
      </c>
    </row>
    <row r="2060" spans="3:7" ht="15" thickBot="1" x14ac:dyDescent="0.35">
      <c r="C2060" s="8">
        <v>43111</v>
      </c>
      <c r="D2060" s="9">
        <v>0.46724537037037034</v>
      </c>
      <c r="E2060" s="10" t="s">
        <v>9</v>
      </c>
      <c r="F2060" s="10">
        <v>26</v>
      </c>
      <c r="G2060" s="10" t="s">
        <v>10</v>
      </c>
    </row>
    <row r="2061" spans="3:7" ht="15" thickBot="1" x14ac:dyDescent="0.35">
      <c r="C2061" s="8">
        <v>43111</v>
      </c>
      <c r="D2061" s="9">
        <v>0.46739583333333329</v>
      </c>
      <c r="E2061" s="10" t="s">
        <v>9</v>
      </c>
      <c r="F2061" s="10">
        <v>11</v>
      </c>
      <c r="G2061" s="10" t="s">
        <v>11</v>
      </c>
    </row>
    <row r="2062" spans="3:7" ht="15" thickBot="1" x14ac:dyDescent="0.35">
      <c r="C2062" s="8">
        <v>43111</v>
      </c>
      <c r="D2062" s="9">
        <v>0.46804398148148146</v>
      </c>
      <c r="E2062" s="10" t="s">
        <v>9</v>
      </c>
      <c r="F2062" s="10">
        <v>11</v>
      </c>
      <c r="G2062" s="10" t="s">
        <v>11</v>
      </c>
    </row>
    <row r="2063" spans="3:7" ht="15" thickBot="1" x14ac:dyDescent="0.35">
      <c r="C2063" s="8">
        <v>43111</v>
      </c>
      <c r="D2063" s="9">
        <v>0.47039351851851857</v>
      </c>
      <c r="E2063" s="10" t="s">
        <v>9</v>
      </c>
      <c r="F2063" s="10">
        <v>27</v>
      </c>
      <c r="G2063" s="10" t="s">
        <v>10</v>
      </c>
    </row>
    <row r="2064" spans="3:7" ht="15" thickBot="1" x14ac:dyDescent="0.35">
      <c r="C2064" s="8">
        <v>43111</v>
      </c>
      <c r="D2064" s="9">
        <v>0.47053240740740737</v>
      </c>
      <c r="E2064" s="10" t="s">
        <v>9</v>
      </c>
      <c r="F2064" s="10">
        <v>12</v>
      </c>
      <c r="G2064" s="10" t="s">
        <v>11</v>
      </c>
    </row>
    <row r="2065" spans="3:7" ht="15" thickBot="1" x14ac:dyDescent="0.35">
      <c r="C2065" s="8">
        <v>43111</v>
      </c>
      <c r="D2065" s="9">
        <v>0.47275462962962966</v>
      </c>
      <c r="E2065" s="10" t="s">
        <v>9</v>
      </c>
      <c r="F2065" s="10">
        <v>25</v>
      </c>
      <c r="G2065" s="10" t="s">
        <v>10</v>
      </c>
    </row>
    <row r="2066" spans="3:7" ht="15" thickBot="1" x14ac:dyDescent="0.35">
      <c r="C2066" s="8">
        <v>43111</v>
      </c>
      <c r="D2066" s="9">
        <v>0.47456018518518522</v>
      </c>
      <c r="E2066" s="10" t="s">
        <v>9</v>
      </c>
      <c r="F2066" s="10">
        <v>16</v>
      </c>
      <c r="G2066" s="10" t="s">
        <v>11</v>
      </c>
    </row>
    <row r="2067" spans="3:7" ht="15" thickBot="1" x14ac:dyDescent="0.35">
      <c r="C2067" s="8">
        <v>43111</v>
      </c>
      <c r="D2067" s="9">
        <v>0.47515046296296298</v>
      </c>
      <c r="E2067" s="10" t="s">
        <v>9</v>
      </c>
      <c r="F2067" s="10">
        <v>28</v>
      </c>
      <c r="G2067" s="10" t="s">
        <v>10</v>
      </c>
    </row>
    <row r="2068" spans="3:7" ht="15" thickBot="1" x14ac:dyDescent="0.35">
      <c r="C2068" s="8">
        <v>43111</v>
      </c>
      <c r="D2068" s="9">
        <v>0.47616898148148151</v>
      </c>
      <c r="E2068" s="10" t="s">
        <v>9</v>
      </c>
      <c r="F2068" s="10">
        <v>15</v>
      </c>
      <c r="G2068" s="10" t="s">
        <v>10</v>
      </c>
    </row>
    <row r="2069" spans="3:7" ht="15" thickBot="1" x14ac:dyDescent="0.35">
      <c r="C2069" s="8">
        <v>43111</v>
      </c>
      <c r="D2069" s="9">
        <v>0.47635416666666663</v>
      </c>
      <c r="E2069" s="10" t="s">
        <v>9</v>
      </c>
      <c r="F2069" s="10">
        <v>34</v>
      </c>
      <c r="G2069" s="10" t="s">
        <v>10</v>
      </c>
    </row>
    <row r="2070" spans="3:7" ht="15" thickBot="1" x14ac:dyDescent="0.35">
      <c r="C2070" s="8">
        <v>43111</v>
      </c>
      <c r="D2070" s="9">
        <v>0.47769675925925931</v>
      </c>
      <c r="E2070" s="10" t="s">
        <v>9</v>
      </c>
      <c r="F2070" s="10">
        <v>36</v>
      </c>
      <c r="G2070" s="10" t="s">
        <v>10</v>
      </c>
    </row>
    <row r="2071" spans="3:7" ht="15" thickBot="1" x14ac:dyDescent="0.35">
      <c r="C2071" s="8">
        <v>43111</v>
      </c>
      <c r="D2071" s="9">
        <v>0.47895833333333332</v>
      </c>
      <c r="E2071" s="10" t="s">
        <v>9</v>
      </c>
      <c r="F2071" s="10">
        <v>28</v>
      </c>
      <c r="G2071" s="10" t="s">
        <v>10</v>
      </c>
    </row>
    <row r="2072" spans="3:7" ht="15" thickBot="1" x14ac:dyDescent="0.35">
      <c r="C2072" s="8">
        <v>43111</v>
      </c>
      <c r="D2072" s="9">
        <v>0.4802777777777778</v>
      </c>
      <c r="E2072" s="10" t="s">
        <v>9</v>
      </c>
      <c r="F2072" s="10">
        <v>11</v>
      </c>
      <c r="G2072" s="10" t="s">
        <v>11</v>
      </c>
    </row>
    <row r="2073" spans="3:7" ht="15" thickBot="1" x14ac:dyDescent="0.35">
      <c r="C2073" s="8">
        <v>43111</v>
      </c>
      <c r="D2073" s="9">
        <v>0.48045138888888889</v>
      </c>
      <c r="E2073" s="10" t="s">
        <v>9</v>
      </c>
      <c r="F2073" s="10">
        <v>21</v>
      </c>
      <c r="G2073" s="10" t="s">
        <v>10</v>
      </c>
    </row>
    <row r="2074" spans="3:7" ht="15" thickBot="1" x14ac:dyDescent="0.35">
      <c r="C2074" s="8">
        <v>43111</v>
      </c>
      <c r="D2074" s="9">
        <v>0.48116898148148146</v>
      </c>
      <c r="E2074" s="10" t="s">
        <v>9</v>
      </c>
      <c r="F2074" s="10">
        <v>15</v>
      </c>
      <c r="G2074" s="10" t="s">
        <v>11</v>
      </c>
    </row>
    <row r="2075" spans="3:7" ht="15" thickBot="1" x14ac:dyDescent="0.35">
      <c r="C2075" s="8">
        <v>43111</v>
      </c>
      <c r="D2075" s="9">
        <v>0.48193287037037041</v>
      </c>
      <c r="E2075" s="10" t="s">
        <v>9</v>
      </c>
      <c r="F2075" s="10">
        <v>14</v>
      </c>
      <c r="G2075" s="10" t="s">
        <v>11</v>
      </c>
    </row>
    <row r="2076" spans="3:7" ht="15" thickBot="1" x14ac:dyDescent="0.35">
      <c r="C2076" s="8">
        <v>43111</v>
      </c>
      <c r="D2076" s="9">
        <v>0.48214120370370367</v>
      </c>
      <c r="E2076" s="10" t="s">
        <v>9</v>
      </c>
      <c r="F2076" s="10">
        <v>26</v>
      </c>
      <c r="G2076" s="10" t="s">
        <v>10</v>
      </c>
    </row>
    <row r="2077" spans="3:7" ht="15" thickBot="1" x14ac:dyDescent="0.35">
      <c r="C2077" s="8">
        <v>43111</v>
      </c>
      <c r="D2077" s="9">
        <v>0.48292824074074076</v>
      </c>
      <c r="E2077" s="10" t="s">
        <v>9</v>
      </c>
      <c r="F2077" s="10">
        <v>13</v>
      </c>
      <c r="G2077" s="10" t="s">
        <v>11</v>
      </c>
    </row>
    <row r="2078" spans="3:7" ht="15" thickBot="1" x14ac:dyDescent="0.35">
      <c r="C2078" s="8">
        <v>43111</v>
      </c>
      <c r="D2078" s="9">
        <v>0.4833217592592593</v>
      </c>
      <c r="E2078" s="10" t="s">
        <v>9</v>
      </c>
      <c r="F2078" s="10">
        <v>16</v>
      </c>
      <c r="G2078" s="10" t="s">
        <v>11</v>
      </c>
    </row>
    <row r="2079" spans="3:7" ht="15" thickBot="1" x14ac:dyDescent="0.35">
      <c r="C2079" s="8">
        <v>43111</v>
      </c>
      <c r="D2079" s="9">
        <v>0.48372685185185182</v>
      </c>
      <c r="E2079" s="10" t="s">
        <v>9</v>
      </c>
      <c r="F2079" s="10">
        <v>12</v>
      </c>
      <c r="G2079" s="10" t="s">
        <v>11</v>
      </c>
    </row>
    <row r="2080" spans="3:7" ht="15" thickBot="1" x14ac:dyDescent="0.35">
      <c r="C2080" s="8">
        <v>43111</v>
      </c>
      <c r="D2080" s="9">
        <v>0.48390046296296302</v>
      </c>
      <c r="E2080" s="10" t="s">
        <v>9</v>
      </c>
      <c r="F2080" s="10">
        <v>30</v>
      </c>
      <c r="G2080" s="10" t="s">
        <v>10</v>
      </c>
    </row>
    <row r="2081" spans="3:7" ht="15" thickBot="1" x14ac:dyDescent="0.35">
      <c r="C2081" s="8">
        <v>43111</v>
      </c>
      <c r="D2081" s="9">
        <v>0.48429398148148151</v>
      </c>
      <c r="E2081" s="10" t="s">
        <v>9</v>
      </c>
      <c r="F2081" s="10">
        <v>20</v>
      </c>
      <c r="G2081" s="10" t="s">
        <v>10</v>
      </c>
    </row>
    <row r="2082" spans="3:7" ht="15" thickBot="1" x14ac:dyDescent="0.35">
      <c r="C2082" s="8">
        <v>43111</v>
      </c>
      <c r="D2082" s="9">
        <v>0.4846759259259259</v>
      </c>
      <c r="E2082" s="10" t="s">
        <v>9</v>
      </c>
      <c r="F2082" s="10">
        <v>30</v>
      </c>
      <c r="G2082" s="10" t="s">
        <v>10</v>
      </c>
    </row>
    <row r="2083" spans="3:7" ht="15" thickBot="1" x14ac:dyDescent="0.35">
      <c r="C2083" s="8">
        <v>43111</v>
      </c>
      <c r="D2083" s="9">
        <v>0.48480324074074077</v>
      </c>
      <c r="E2083" s="10" t="s">
        <v>9</v>
      </c>
      <c r="F2083" s="10">
        <v>24</v>
      </c>
      <c r="G2083" s="10" t="s">
        <v>10</v>
      </c>
    </row>
    <row r="2084" spans="3:7" ht="15" thickBot="1" x14ac:dyDescent="0.35">
      <c r="C2084" s="8">
        <v>43111</v>
      </c>
      <c r="D2084" s="9">
        <v>0.48539351851851853</v>
      </c>
      <c r="E2084" s="10" t="s">
        <v>9</v>
      </c>
      <c r="F2084" s="10">
        <v>12</v>
      </c>
      <c r="G2084" s="10" t="s">
        <v>11</v>
      </c>
    </row>
    <row r="2085" spans="3:7" ht="15" thickBot="1" x14ac:dyDescent="0.35">
      <c r="C2085" s="8">
        <v>43111</v>
      </c>
      <c r="D2085" s="9">
        <v>0.4855902777777778</v>
      </c>
      <c r="E2085" s="10" t="s">
        <v>9</v>
      </c>
      <c r="F2085" s="10">
        <v>17</v>
      </c>
      <c r="G2085" s="10" t="s">
        <v>10</v>
      </c>
    </row>
    <row r="2086" spans="3:7" ht="15" thickBot="1" x14ac:dyDescent="0.35">
      <c r="C2086" s="8">
        <v>43111</v>
      </c>
      <c r="D2086" s="9">
        <v>0.4861226851851852</v>
      </c>
      <c r="E2086" s="10" t="s">
        <v>9</v>
      </c>
      <c r="F2086" s="10">
        <v>10</v>
      </c>
      <c r="G2086" s="10" t="s">
        <v>11</v>
      </c>
    </row>
    <row r="2087" spans="3:7" ht="15" thickBot="1" x14ac:dyDescent="0.35">
      <c r="C2087" s="8">
        <v>43111</v>
      </c>
      <c r="D2087" s="9">
        <v>0.48699074074074072</v>
      </c>
      <c r="E2087" s="10" t="s">
        <v>9</v>
      </c>
      <c r="F2087" s="10">
        <v>23</v>
      </c>
      <c r="G2087" s="10" t="s">
        <v>10</v>
      </c>
    </row>
    <row r="2088" spans="3:7" ht="15" thickBot="1" x14ac:dyDescent="0.35">
      <c r="C2088" s="8">
        <v>43111</v>
      </c>
      <c r="D2088" s="9">
        <v>0.48723379629629626</v>
      </c>
      <c r="E2088" s="10" t="s">
        <v>9</v>
      </c>
      <c r="F2088" s="10">
        <v>9</v>
      </c>
      <c r="G2088" s="10" t="s">
        <v>10</v>
      </c>
    </row>
    <row r="2089" spans="3:7" ht="15" thickBot="1" x14ac:dyDescent="0.35">
      <c r="C2089" s="8">
        <v>43111</v>
      </c>
      <c r="D2089" s="9">
        <v>0.48728009259259258</v>
      </c>
      <c r="E2089" s="10" t="s">
        <v>9</v>
      </c>
      <c r="F2089" s="10">
        <v>9</v>
      </c>
      <c r="G2089" s="10" t="s">
        <v>10</v>
      </c>
    </row>
    <row r="2090" spans="3:7" ht="15" thickBot="1" x14ac:dyDescent="0.35">
      <c r="C2090" s="8">
        <v>43111</v>
      </c>
      <c r="D2090" s="9">
        <v>0.48734953703703704</v>
      </c>
      <c r="E2090" s="10" t="s">
        <v>9</v>
      </c>
      <c r="F2090" s="10">
        <v>9</v>
      </c>
      <c r="G2090" s="10" t="s">
        <v>10</v>
      </c>
    </row>
    <row r="2091" spans="3:7" ht="15" thickBot="1" x14ac:dyDescent="0.35">
      <c r="C2091" s="8">
        <v>43111</v>
      </c>
      <c r="D2091" s="9">
        <v>0.4876967592592592</v>
      </c>
      <c r="E2091" s="10" t="s">
        <v>9</v>
      </c>
      <c r="F2091" s="10">
        <v>12</v>
      </c>
      <c r="G2091" s="10" t="s">
        <v>11</v>
      </c>
    </row>
    <row r="2092" spans="3:7" ht="15" thickBot="1" x14ac:dyDescent="0.35">
      <c r="C2092" s="8">
        <v>43111</v>
      </c>
      <c r="D2092" s="9">
        <v>0.48850694444444448</v>
      </c>
      <c r="E2092" s="10" t="s">
        <v>9</v>
      </c>
      <c r="F2092" s="10">
        <v>10</v>
      </c>
      <c r="G2092" s="10" t="s">
        <v>11</v>
      </c>
    </row>
    <row r="2093" spans="3:7" ht="15" thickBot="1" x14ac:dyDescent="0.35">
      <c r="C2093" s="8">
        <v>43111</v>
      </c>
      <c r="D2093" s="9">
        <v>0.48877314814814815</v>
      </c>
      <c r="E2093" s="10" t="s">
        <v>9</v>
      </c>
      <c r="F2093" s="10">
        <v>13</v>
      </c>
      <c r="G2093" s="10" t="s">
        <v>11</v>
      </c>
    </row>
    <row r="2094" spans="3:7" ht="15" thickBot="1" x14ac:dyDescent="0.35">
      <c r="C2094" s="8">
        <v>43111</v>
      </c>
      <c r="D2094" s="9">
        <v>0.4889236111111111</v>
      </c>
      <c r="E2094" s="10" t="s">
        <v>9</v>
      </c>
      <c r="F2094" s="10">
        <v>15</v>
      </c>
      <c r="G2094" s="10" t="s">
        <v>11</v>
      </c>
    </row>
    <row r="2095" spans="3:7" ht="15" thickBot="1" x14ac:dyDescent="0.35">
      <c r="C2095" s="8">
        <v>43111</v>
      </c>
      <c r="D2095" s="9">
        <v>0.49217592592592596</v>
      </c>
      <c r="E2095" s="10" t="s">
        <v>9</v>
      </c>
      <c r="F2095" s="10">
        <v>30</v>
      </c>
      <c r="G2095" s="10" t="s">
        <v>10</v>
      </c>
    </row>
    <row r="2096" spans="3:7" ht="15" thickBot="1" x14ac:dyDescent="0.35">
      <c r="C2096" s="8">
        <v>43111</v>
      </c>
      <c r="D2096" s="9">
        <v>0.49280092592592589</v>
      </c>
      <c r="E2096" s="10" t="s">
        <v>9</v>
      </c>
      <c r="F2096" s="10">
        <v>11</v>
      </c>
      <c r="G2096" s="10" t="s">
        <v>10</v>
      </c>
    </row>
    <row r="2097" spans="3:7" ht="15" thickBot="1" x14ac:dyDescent="0.35">
      <c r="C2097" s="8">
        <v>43111</v>
      </c>
      <c r="D2097" s="9">
        <v>0.49350694444444443</v>
      </c>
      <c r="E2097" s="10" t="s">
        <v>9</v>
      </c>
      <c r="F2097" s="10">
        <v>20</v>
      </c>
      <c r="G2097" s="10" t="s">
        <v>10</v>
      </c>
    </row>
    <row r="2098" spans="3:7" ht="15" thickBot="1" x14ac:dyDescent="0.35">
      <c r="C2098" s="8">
        <v>43111</v>
      </c>
      <c r="D2098" s="9">
        <v>0.49452546296296296</v>
      </c>
      <c r="E2098" s="10" t="s">
        <v>9</v>
      </c>
      <c r="F2098" s="10">
        <v>30</v>
      </c>
      <c r="G2098" s="10" t="s">
        <v>10</v>
      </c>
    </row>
    <row r="2099" spans="3:7" ht="15" thickBot="1" x14ac:dyDescent="0.35">
      <c r="C2099" s="8">
        <v>43111</v>
      </c>
      <c r="D2099" s="9">
        <v>0.49607638888888889</v>
      </c>
      <c r="E2099" s="10" t="s">
        <v>9</v>
      </c>
      <c r="F2099" s="10">
        <v>23</v>
      </c>
      <c r="G2099" s="10" t="s">
        <v>10</v>
      </c>
    </row>
    <row r="2100" spans="3:7" ht="15" thickBot="1" x14ac:dyDescent="0.35">
      <c r="C2100" s="8">
        <v>43111</v>
      </c>
      <c r="D2100" s="9">
        <v>0.4968981481481482</v>
      </c>
      <c r="E2100" s="10" t="s">
        <v>9</v>
      </c>
      <c r="F2100" s="10">
        <v>28</v>
      </c>
      <c r="G2100" s="10" t="s">
        <v>10</v>
      </c>
    </row>
    <row r="2101" spans="3:7" ht="15" thickBot="1" x14ac:dyDescent="0.35">
      <c r="C2101" s="8">
        <v>43111</v>
      </c>
      <c r="D2101" s="9">
        <v>0.49722222222222223</v>
      </c>
      <c r="E2101" s="10" t="s">
        <v>9</v>
      </c>
      <c r="F2101" s="10">
        <v>32</v>
      </c>
      <c r="G2101" s="10" t="s">
        <v>10</v>
      </c>
    </row>
    <row r="2102" spans="3:7" ht="15" thickBot="1" x14ac:dyDescent="0.35">
      <c r="C2102" s="8">
        <v>43111</v>
      </c>
      <c r="D2102" s="9">
        <v>0.49787037037037035</v>
      </c>
      <c r="E2102" s="10" t="s">
        <v>9</v>
      </c>
      <c r="F2102" s="10">
        <v>12</v>
      </c>
      <c r="G2102" s="10" t="s">
        <v>11</v>
      </c>
    </row>
    <row r="2103" spans="3:7" ht="15" thickBot="1" x14ac:dyDescent="0.35">
      <c r="C2103" s="8">
        <v>43111</v>
      </c>
      <c r="D2103" s="9">
        <v>0.49915509259259255</v>
      </c>
      <c r="E2103" s="10" t="s">
        <v>9</v>
      </c>
      <c r="F2103" s="10">
        <v>35</v>
      </c>
      <c r="G2103" s="10" t="s">
        <v>10</v>
      </c>
    </row>
    <row r="2104" spans="3:7" ht="15" thickBot="1" x14ac:dyDescent="0.35">
      <c r="C2104" s="8">
        <v>43111</v>
      </c>
      <c r="D2104" s="9">
        <v>0.50405092592592593</v>
      </c>
      <c r="E2104" s="10" t="s">
        <v>9</v>
      </c>
      <c r="F2104" s="10">
        <v>24</v>
      </c>
      <c r="G2104" s="10" t="s">
        <v>10</v>
      </c>
    </row>
    <row r="2105" spans="3:7" ht="15" thickBot="1" x14ac:dyDescent="0.35">
      <c r="C2105" s="8">
        <v>43111</v>
      </c>
      <c r="D2105" s="9">
        <v>0.50450231481481478</v>
      </c>
      <c r="E2105" s="10" t="s">
        <v>9</v>
      </c>
      <c r="F2105" s="10">
        <v>24</v>
      </c>
      <c r="G2105" s="10" t="s">
        <v>10</v>
      </c>
    </row>
    <row r="2106" spans="3:7" ht="15" thickBot="1" x14ac:dyDescent="0.35">
      <c r="C2106" s="8">
        <v>43111</v>
      </c>
      <c r="D2106" s="9">
        <v>0.50493055555555555</v>
      </c>
      <c r="E2106" s="10" t="s">
        <v>9</v>
      </c>
      <c r="F2106" s="10">
        <v>11</v>
      </c>
      <c r="G2106" s="10" t="s">
        <v>11</v>
      </c>
    </row>
    <row r="2107" spans="3:7" ht="15" thickBot="1" x14ac:dyDescent="0.35">
      <c r="C2107" s="8">
        <v>43111</v>
      </c>
      <c r="D2107" s="9">
        <v>0.50659722222222225</v>
      </c>
      <c r="E2107" s="10" t="s">
        <v>9</v>
      </c>
      <c r="F2107" s="10">
        <v>21</v>
      </c>
      <c r="G2107" s="10" t="s">
        <v>10</v>
      </c>
    </row>
    <row r="2108" spans="3:7" ht="15" thickBot="1" x14ac:dyDescent="0.35">
      <c r="C2108" s="8">
        <v>43111</v>
      </c>
      <c r="D2108" s="9">
        <v>0.50684027777777774</v>
      </c>
      <c r="E2108" s="10" t="s">
        <v>9</v>
      </c>
      <c r="F2108" s="10">
        <v>11</v>
      </c>
      <c r="G2108" s="10" t="s">
        <v>11</v>
      </c>
    </row>
    <row r="2109" spans="3:7" ht="15" thickBot="1" x14ac:dyDescent="0.35">
      <c r="C2109" s="8">
        <v>43111</v>
      </c>
      <c r="D2109" s="9">
        <v>0.50701388888888888</v>
      </c>
      <c r="E2109" s="10" t="s">
        <v>9</v>
      </c>
      <c r="F2109" s="10">
        <v>19</v>
      </c>
      <c r="G2109" s="10" t="s">
        <v>10</v>
      </c>
    </row>
    <row r="2110" spans="3:7" ht="15" thickBot="1" x14ac:dyDescent="0.35">
      <c r="C2110" s="8">
        <v>43111</v>
      </c>
      <c r="D2110" s="9">
        <v>0.50774305555555554</v>
      </c>
      <c r="E2110" s="10" t="s">
        <v>9</v>
      </c>
      <c r="F2110" s="10">
        <v>11</v>
      </c>
      <c r="G2110" s="10" t="s">
        <v>11</v>
      </c>
    </row>
    <row r="2111" spans="3:7" ht="15" thickBot="1" x14ac:dyDescent="0.35">
      <c r="C2111" s="8">
        <v>43111</v>
      </c>
      <c r="D2111" s="9">
        <v>0.50841435185185191</v>
      </c>
      <c r="E2111" s="10" t="s">
        <v>9</v>
      </c>
      <c r="F2111" s="10">
        <v>10</v>
      </c>
      <c r="G2111" s="10" t="s">
        <v>10</v>
      </c>
    </row>
    <row r="2112" spans="3:7" ht="15" thickBot="1" x14ac:dyDescent="0.35">
      <c r="C2112" s="8">
        <v>43111</v>
      </c>
      <c r="D2112" s="9">
        <v>0.50842592592592595</v>
      </c>
      <c r="E2112" s="10" t="s">
        <v>9</v>
      </c>
      <c r="F2112" s="10">
        <v>11</v>
      </c>
      <c r="G2112" s="10" t="s">
        <v>10</v>
      </c>
    </row>
    <row r="2113" spans="3:7" ht="15" thickBot="1" x14ac:dyDescent="0.35">
      <c r="C2113" s="8">
        <v>43111</v>
      </c>
      <c r="D2113" s="9">
        <v>0.50843749999999999</v>
      </c>
      <c r="E2113" s="10" t="s">
        <v>9</v>
      </c>
      <c r="F2113" s="10">
        <v>10</v>
      </c>
      <c r="G2113" s="10" t="s">
        <v>10</v>
      </c>
    </row>
    <row r="2114" spans="3:7" ht="15" thickBot="1" x14ac:dyDescent="0.35">
      <c r="C2114" s="8">
        <v>43111</v>
      </c>
      <c r="D2114" s="9">
        <v>0.50846064814814818</v>
      </c>
      <c r="E2114" s="10" t="s">
        <v>9</v>
      </c>
      <c r="F2114" s="10">
        <v>16</v>
      </c>
      <c r="G2114" s="10" t="s">
        <v>10</v>
      </c>
    </row>
    <row r="2115" spans="3:7" ht="15" thickBot="1" x14ac:dyDescent="0.35">
      <c r="C2115" s="8">
        <v>43111</v>
      </c>
      <c r="D2115" s="9">
        <v>0.50848379629629636</v>
      </c>
      <c r="E2115" s="10" t="s">
        <v>9</v>
      </c>
      <c r="F2115" s="10">
        <v>16</v>
      </c>
      <c r="G2115" s="10" t="s">
        <v>10</v>
      </c>
    </row>
    <row r="2116" spans="3:7" ht="15" thickBot="1" x14ac:dyDescent="0.35">
      <c r="C2116" s="8">
        <v>43111</v>
      </c>
      <c r="D2116" s="9">
        <v>0.50850694444444444</v>
      </c>
      <c r="E2116" s="10" t="s">
        <v>9</v>
      </c>
      <c r="F2116" s="10">
        <v>16</v>
      </c>
      <c r="G2116" s="10" t="s">
        <v>10</v>
      </c>
    </row>
    <row r="2117" spans="3:7" ht="15" thickBot="1" x14ac:dyDescent="0.35">
      <c r="C2117" s="8">
        <v>43111</v>
      </c>
      <c r="D2117" s="9">
        <v>0.50888888888888884</v>
      </c>
      <c r="E2117" s="10" t="s">
        <v>9</v>
      </c>
      <c r="F2117" s="10">
        <v>10</v>
      </c>
      <c r="G2117" s="10" t="s">
        <v>11</v>
      </c>
    </row>
    <row r="2118" spans="3:7" ht="15" thickBot="1" x14ac:dyDescent="0.35">
      <c r="C2118" s="8">
        <v>43111</v>
      </c>
      <c r="D2118" s="9">
        <v>0.51208333333333333</v>
      </c>
      <c r="E2118" s="10" t="s">
        <v>9</v>
      </c>
      <c r="F2118" s="10">
        <v>38</v>
      </c>
      <c r="G2118" s="10" t="s">
        <v>10</v>
      </c>
    </row>
    <row r="2119" spans="3:7" ht="15" thickBot="1" x14ac:dyDescent="0.35">
      <c r="C2119" s="8">
        <v>43111</v>
      </c>
      <c r="D2119" s="9">
        <v>0.51369212962962962</v>
      </c>
      <c r="E2119" s="10" t="s">
        <v>9</v>
      </c>
      <c r="F2119" s="10">
        <v>31</v>
      </c>
      <c r="G2119" s="10" t="s">
        <v>10</v>
      </c>
    </row>
    <row r="2120" spans="3:7" ht="15" thickBot="1" x14ac:dyDescent="0.35">
      <c r="C2120" s="8">
        <v>43111</v>
      </c>
      <c r="D2120" s="9">
        <v>0.51513888888888892</v>
      </c>
      <c r="E2120" s="10" t="s">
        <v>9</v>
      </c>
      <c r="F2120" s="10">
        <v>12</v>
      </c>
      <c r="G2120" s="10" t="s">
        <v>10</v>
      </c>
    </row>
    <row r="2121" spans="3:7" ht="15" thickBot="1" x14ac:dyDescent="0.35">
      <c r="C2121" s="8">
        <v>43111</v>
      </c>
      <c r="D2121" s="9">
        <v>0.51538194444444441</v>
      </c>
      <c r="E2121" s="10" t="s">
        <v>9</v>
      </c>
      <c r="F2121" s="10">
        <v>11</v>
      </c>
      <c r="G2121" s="10" t="s">
        <v>11</v>
      </c>
    </row>
    <row r="2122" spans="3:7" ht="15" thickBot="1" x14ac:dyDescent="0.35">
      <c r="C2122" s="8">
        <v>43111</v>
      </c>
      <c r="D2122" s="9">
        <v>0.51564814814814819</v>
      </c>
      <c r="E2122" s="10" t="s">
        <v>9</v>
      </c>
      <c r="F2122" s="10">
        <v>23</v>
      </c>
      <c r="G2122" s="10" t="s">
        <v>10</v>
      </c>
    </row>
    <row r="2123" spans="3:7" ht="15" thickBot="1" x14ac:dyDescent="0.35">
      <c r="C2123" s="8">
        <v>43111</v>
      </c>
      <c r="D2123" s="9">
        <v>0.51662037037037034</v>
      </c>
      <c r="E2123" s="10" t="s">
        <v>9</v>
      </c>
      <c r="F2123" s="10">
        <v>15</v>
      </c>
      <c r="G2123" s="10" t="s">
        <v>11</v>
      </c>
    </row>
    <row r="2124" spans="3:7" ht="15" thickBot="1" x14ac:dyDescent="0.35">
      <c r="C2124" s="8">
        <v>43111</v>
      </c>
      <c r="D2124" s="9">
        <v>0.51723379629629629</v>
      </c>
      <c r="E2124" s="10" t="s">
        <v>9</v>
      </c>
      <c r="F2124" s="10">
        <v>11</v>
      </c>
      <c r="G2124" s="10" t="s">
        <v>11</v>
      </c>
    </row>
    <row r="2125" spans="3:7" ht="15" thickBot="1" x14ac:dyDescent="0.35">
      <c r="C2125" s="8">
        <v>43111</v>
      </c>
      <c r="D2125" s="9">
        <v>0.51724537037037044</v>
      </c>
      <c r="E2125" s="10" t="s">
        <v>9</v>
      </c>
      <c r="F2125" s="10">
        <v>10</v>
      </c>
      <c r="G2125" s="10" t="s">
        <v>11</v>
      </c>
    </row>
    <row r="2126" spans="3:7" ht="15" thickBot="1" x14ac:dyDescent="0.35">
      <c r="C2126" s="8">
        <v>43111</v>
      </c>
      <c r="D2126" s="9">
        <v>0.51908564814814817</v>
      </c>
      <c r="E2126" s="10" t="s">
        <v>9</v>
      </c>
      <c r="F2126" s="10">
        <v>25</v>
      </c>
      <c r="G2126" s="10" t="s">
        <v>10</v>
      </c>
    </row>
    <row r="2127" spans="3:7" ht="15" thickBot="1" x14ac:dyDescent="0.35">
      <c r="C2127" s="8">
        <v>43111</v>
      </c>
      <c r="D2127" s="9">
        <v>0.5209259259259259</v>
      </c>
      <c r="E2127" s="10" t="s">
        <v>9</v>
      </c>
      <c r="F2127" s="10">
        <v>30</v>
      </c>
      <c r="G2127" s="10" t="s">
        <v>10</v>
      </c>
    </row>
    <row r="2128" spans="3:7" ht="15" thickBot="1" x14ac:dyDescent="0.35">
      <c r="C2128" s="8">
        <v>43111</v>
      </c>
      <c r="D2128" s="9">
        <v>0.52247685185185189</v>
      </c>
      <c r="E2128" s="10" t="s">
        <v>9</v>
      </c>
      <c r="F2128" s="10">
        <v>23</v>
      </c>
      <c r="G2128" s="10" t="s">
        <v>10</v>
      </c>
    </row>
    <row r="2129" spans="3:7" ht="15" thickBot="1" x14ac:dyDescent="0.35">
      <c r="C2129" s="8">
        <v>43111</v>
      </c>
      <c r="D2129" s="9">
        <v>0.5238194444444445</v>
      </c>
      <c r="E2129" s="10" t="s">
        <v>9</v>
      </c>
      <c r="F2129" s="10">
        <v>32</v>
      </c>
      <c r="G2129" s="10" t="s">
        <v>10</v>
      </c>
    </row>
    <row r="2130" spans="3:7" ht="15" thickBot="1" x14ac:dyDescent="0.35">
      <c r="C2130" s="8">
        <v>43111</v>
      </c>
      <c r="D2130" s="9">
        <v>0.523900462962963</v>
      </c>
      <c r="E2130" s="10" t="s">
        <v>9</v>
      </c>
      <c r="F2130" s="10">
        <v>17</v>
      </c>
      <c r="G2130" s="10" t="s">
        <v>11</v>
      </c>
    </row>
    <row r="2131" spans="3:7" ht="15" thickBot="1" x14ac:dyDescent="0.35">
      <c r="C2131" s="8">
        <v>43111</v>
      </c>
      <c r="D2131" s="9">
        <v>0.52709490740740739</v>
      </c>
      <c r="E2131" s="10" t="s">
        <v>9</v>
      </c>
      <c r="F2131" s="10">
        <v>24</v>
      </c>
      <c r="G2131" s="10" t="s">
        <v>10</v>
      </c>
    </row>
    <row r="2132" spans="3:7" ht="15" thickBot="1" x14ac:dyDescent="0.35">
      <c r="C2132" s="8">
        <v>43111</v>
      </c>
      <c r="D2132" s="9">
        <v>0.52718750000000003</v>
      </c>
      <c r="E2132" s="10" t="s">
        <v>9</v>
      </c>
      <c r="F2132" s="10">
        <v>29</v>
      </c>
      <c r="G2132" s="10" t="s">
        <v>10</v>
      </c>
    </row>
    <row r="2133" spans="3:7" ht="15" thickBot="1" x14ac:dyDescent="0.35">
      <c r="C2133" s="8">
        <v>43111</v>
      </c>
      <c r="D2133" s="9">
        <v>0.52774305555555556</v>
      </c>
      <c r="E2133" s="10" t="s">
        <v>9</v>
      </c>
      <c r="F2133" s="10">
        <v>11</v>
      </c>
      <c r="G2133" s="10" t="s">
        <v>11</v>
      </c>
    </row>
    <row r="2134" spans="3:7" ht="15" thickBot="1" x14ac:dyDescent="0.35">
      <c r="C2134" s="8">
        <v>43111</v>
      </c>
      <c r="D2134" s="9">
        <v>0.52865740740740741</v>
      </c>
      <c r="E2134" s="10" t="s">
        <v>9</v>
      </c>
      <c r="F2134" s="10">
        <v>23</v>
      </c>
      <c r="G2134" s="10" t="s">
        <v>10</v>
      </c>
    </row>
    <row r="2135" spans="3:7" ht="15" thickBot="1" x14ac:dyDescent="0.35">
      <c r="C2135" s="8">
        <v>43111</v>
      </c>
      <c r="D2135" s="9">
        <v>0.52880787037037036</v>
      </c>
      <c r="E2135" s="10" t="s">
        <v>9</v>
      </c>
      <c r="F2135" s="10">
        <v>29</v>
      </c>
      <c r="G2135" s="10" t="s">
        <v>10</v>
      </c>
    </row>
    <row r="2136" spans="3:7" ht="15" thickBot="1" x14ac:dyDescent="0.35">
      <c r="C2136" s="8">
        <v>43111</v>
      </c>
      <c r="D2136" s="9">
        <v>0.52962962962962956</v>
      </c>
      <c r="E2136" s="10" t="s">
        <v>9</v>
      </c>
      <c r="F2136" s="10">
        <v>17</v>
      </c>
      <c r="G2136" s="10" t="s">
        <v>10</v>
      </c>
    </row>
    <row r="2137" spans="3:7" ht="15" thickBot="1" x14ac:dyDescent="0.35">
      <c r="C2137" s="8">
        <v>43111</v>
      </c>
      <c r="D2137" s="9">
        <v>0.52979166666666666</v>
      </c>
      <c r="E2137" s="10" t="s">
        <v>9</v>
      </c>
      <c r="F2137" s="10">
        <v>12</v>
      </c>
      <c r="G2137" s="10" t="s">
        <v>11</v>
      </c>
    </row>
    <row r="2138" spans="3:7" ht="15" thickBot="1" x14ac:dyDescent="0.35">
      <c r="C2138" s="8">
        <v>43111</v>
      </c>
      <c r="D2138" s="9">
        <v>0.53016203703703701</v>
      </c>
      <c r="E2138" s="10" t="s">
        <v>9</v>
      </c>
      <c r="F2138" s="10">
        <v>18</v>
      </c>
      <c r="G2138" s="10" t="s">
        <v>10</v>
      </c>
    </row>
    <row r="2139" spans="3:7" ht="15" thickBot="1" x14ac:dyDescent="0.35">
      <c r="C2139" s="8">
        <v>43111</v>
      </c>
      <c r="D2139" s="9">
        <v>0.53063657407407405</v>
      </c>
      <c r="E2139" s="10" t="s">
        <v>9</v>
      </c>
      <c r="F2139" s="10">
        <v>20</v>
      </c>
      <c r="G2139" s="10" t="s">
        <v>10</v>
      </c>
    </row>
    <row r="2140" spans="3:7" ht="15" thickBot="1" x14ac:dyDescent="0.35">
      <c r="C2140" s="8">
        <v>43111</v>
      </c>
      <c r="D2140" s="9">
        <v>0.53121527777777777</v>
      </c>
      <c r="E2140" s="10" t="s">
        <v>9</v>
      </c>
      <c r="F2140" s="10">
        <v>14</v>
      </c>
      <c r="G2140" s="10" t="s">
        <v>10</v>
      </c>
    </row>
    <row r="2141" spans="3:7" ht="15" thickBot="1" x14ac:dyDescent="0.35">
      <c r="C2141" s="8">
        <v>43111</v>
      </c>
      <c r="D2141" s="9">
        <v>0.53168981481481481</v>
      </c>
      <c r="E2141" s="10" t="s">
        <v>9</v>
      </c>
      <c r="F2141" s="10">
        <v>20</v>
      </c>
      <c r="G2141" s="10" t="s">
        <v>10</v>
      </c>
    </row>
    <row r="2142" spans="3:7" ht="15" thickBot="1" x14ac:dyDescent="0.35">
      <c r="C2142" s="8">
        <v>43111</v>
      </c>
      <c r="D2142" s="9">
        <v>0.53232638888888884</v>
      </c>
      <c r="E2142" s="10" t="s">
        <v>9</v>
      </c>
      <c r="F2142" s="10">
        <v>23</v>
      </c>
      <c r="G2142" s="10" t="s">
        <v>10</v>
      </c>
    </row>
    <row r="2143" spans="3:7" ht="15" thickBot="1" x14ac:dyDescent="0.35">
      <c r="C2143" s="8">
        <v>43111</v>
      </c>
      <c r="D2143" s="9">
        <v>0.53278935185185183</v>
      </c>
      <c r="E2143" s="10" t="s">
        <v>9</v>
      </c>
      <c r="F2143" s="10">
        <v>24</v>
      </c>
      <c r="G2143" s="10" t="s">
        <v>10</v>
      </c>
    </row>
    <row r="2144" spans="3:7" ht="15" thickBot="1" x14ac:dyDescent="0.35">
      <c r="C2144" s="8">
        <v>43111</v>
      </c>
      <c r="D2144" s="9">
        <v>0.53378472222222217</v>
      </c>
      <c r="E2144" s="10" t="s">
        <v>9</v>
      </c>
      <c r="F2144" s="10">
        <v>16</v>
      </c>
      <c r="G2144" s="10" t="s">
        <v>11</v>
      </c>
    </row>
    <row r="2145" spans="3:7" ht="15" thickBot="1" x14ac:dyDescent="0.35">
      <c r="C2145" s="8">
        <v>43111</v>
      </c>
      <c r="D2145" s="9">
        <v>0.5354282407407408</v>
      </c>
      <c r="E2145" s="10" t="s">
        <v>9</v>
      </c>
      <c r="F2145" s="10">
        <v>10</v>
      </c>
      <c r="G2145" s="10" t="s">
        <v>10</v>
      </c>
    </row>
    <row r="2146" spans="3:7" ht="15" thickBot="1" x14ac:dyDescent="0.35">
      <c r="C2146" s="8">
        <v>43111</v>
      </c>
      <c r="D2146" s="9">
        <v>0.53563657407407406</v>
      </c>
      <c r="E2146" s="10" t="s">
        <v>9</v>
      </c>
      <c r="F2146" s="10">
        <v>9</v>
      </c>
      <c r="G2146" s="10" t="s">
        <v>10</v>
      </c>
    </row>
    <row r="2147" spans="3:7" ht="15" thickBot="1" x14ac:dyDescent="0.35">
      <c r="C2147" s="8">
        <v>43111</v>
      </c>
      <c r="D2147" s="9">
        <v>0.53567129629629628</v>
      </c>
      <c r="E2147" s="10" t="s">
        <v>9</v>
      </c>
      <c r="F2147" s="10">
        <v>9</v>
      </c>
      <c r="G2147" s="10" t="s">
        <v>10</v>
      </c>
    </row>
    <row r="2148" spans="3:7" ht="15" thickBot="1" x14ac:dyDescent="0.35">
      <c r="C2148" s="8">
        <v>43111</v>
      </c>
      <c r="D2148" s="9">
        <v>0.53567129629629628</v>
      </c>
      <c r="E2148" s="10" t="s">
        <v>9</v>
      </c>
      <c r="F2148" s="10">
        <v>9</v>
      </c>
      <c r="G2148" s="10" t="s">
        <v>10</v>
      </c>
    </row>
    <row r="2149" spans="3:7" ht="15" thickBot="1" x14ac:dyDescent="0.35">
      <c r="C2149" s="8">
        <v>43111</v>
      </c>
      <c r="D2149" s="9">
        <v>0.53570601851851851</v>
      </c>
      <c r="E2149" s="10" t="s">
        <v>9</v>
      </c>
      <c r="F2149" s="10">
        <v>17</v>
      </c>
      <c r="G2149" s="10" t="s">
        <v>10</v>
      </c>
    </row>
    <row r="2150" spans="3:7" ht="15" thickBot="1" x14ac:dyDescent="0.35">
      <c r="C2150" s="8">
        <v>43111</v>
      </c>
      <c r="D2150" s="9">
        <v>0.53571759259259266</v>
      </c>
      <c r="E2150" s="10" t="s">
        <v>9</v>
      </c>
      <c r="F2150" s="10">
        <v>11</v>
      </c>
      <c r="G2150" s="10" t="s">
        <v>10</v>
      </c>
    </row>
    <row r="2151" spans="3:7" ht="15" thickBot="1" x14ac:dyDescent="0.35">
      <c r="C2151" s="8">
        <v>43111</v>
      </c>
      <c r="D2151" s="9">
        <v>0.53575231481481478</v>
      </c>
      <c r="E2151" s="10" t="s">
        <v>9</v>
      </c>
      <c r="F2151" s="10">
        <v>10</v>
      </c>
      <c r="G2151" s="10" t="s">
        <v>10</v>
      </c>
    </row>
    <row r="2152" spans="3:7" ht="15" thickBot="1" x14ac:dyDescent="0.35">
      <c r="C2152" s="8">
        <v>43111</v>
      </c>
      <c r="D2152" s="9">
        <v>0.53577546296296297</v>
      </c>
      <c r="E2152" s="10" t="s">
        <v>9</v>
      </c>
      <c r="F2152" s="10">
        <v>14</v>
      </c>
      <c r="G2152" s="10" t="s">
        <v>10</v>
      </c>
    </row>
    <row r="2153" spans="3:7" ht="15" thickBot="1" x14ac:dyDescent="0.35">
      <c r="C2153" s="8">
        <v>43111</v>
      </c>
      <c r="D2153" s="9">
        <v>0.53583333333333327</v>
      </c>
      <c r="E2153" s="10" t="s">
        <v>9</v>
      </c>
      <c r="F2153" s="10">
        <v>15</v>
      </c>
      <c r="G2153" s="10" t="s">
        <v>10</v>
      </c>
    </row>
    <row r="2154" spans="3:7" ht="15" thickBot="1" x14ac:dyDescent="0.35">
      <c r="C2154" s="8">
        <v>43111</v>
      </c>
      <c r="D2154" s="9">
        <v>0.53715277777777781</v>
      </c>
      <c r="E2154" s="10" t="s">
        <v>9</v>
      </c>
      <c r="F2154" s="10">
        <v>15</v>
      </c>
      <c r="G2154" s="10" t="s">
        <v>11</v>
      </c>
    </row>
    <row r="2155" spans="3:7" ht="15" thickBot="1" x14ac:dyDescent="0.35">
      <c r="C2155" s="8">
        <v>43111</v>
      </c>
      <c r="D2155" s="9">
        <v>0.53721064814814812</v>
      </c>
      <c r="E2155" s="10" t="s">
        <v>9</v>
      </c>
      <c r="F2155" s="10">
        <v>14</v>
      </c>
      <c r="G2155" s="10" t="s">
        <v>10</v>
      </c>
    </row>
    <row r="2156" spans="3:7" ht="15" thickBot="1" x14ac:dyDescent="0.35">
      <c r="C2156" s="8">
        <v>43111</v>
      </c>
      <c r="D2156" s="9">
        <v>0.53737268518518522</v>
      </c>
      <c r="E2156" s="10" t="s">
        <v>9</v>
      </c>
      <c r="F2156" s="10">
        <v>19</v>
      </c>
      <c r="G2156" s="10" t="s">
        <v>10</v>
      </c>
    </row>
    <row r="2157" spans="3:7" ht="15" thickBot="1" x14ac:dyDescent="0.35">
      <c r="C2157" s="8">
        <v>43111</v>
      </c>
      <c r="D2157" s="9">
        <v>0.53828703703703706</v>
      </c>
      <c r="E2157" s="10" t="s">
        <v>9</v>
      </c>
      <c r="F2157" s="10">
        <v>10</v>
      </c>
      <c r="G2157" s="10" t="s">
        <v>11</v>
      </c>
    </row>
    <row r="2158" spans="3:7" ht="15" thickBot="1" x14ac:dyDescent="0.35">
      <c r="C2158" s="8">
        <v>43111</v>
      </c>
      <c r="D2158" s="9">
        <v>0.53916666666666668</v>
      </c>
      <c r="E2158" s="10" t="s">
        <v>9</v>
      </c>
      <c r="F2158" s="10">
        <v>10</v>
      </c>
      <c r="G2158" s="10" t="s">
        <v>10</v>
      </c>
    </row>
    <row r="2159" spans="3:7" ht="15" thickBot="1" x14ac:dyDescent="0.35">
      <c r="C2159" s="8">
        <v>43111</v>
      </c>
      <c r="D2159" s="9">
        <v>0.53932870370370367</v>
      </c>
      <c r="E2159" s="10" t="s">
        <v>9</v>
      </c>
      <c r="F2159" s="10">
        <v>12</v>
      </c>
      <c r="G2159" s="10" t="s">
        <v>11</v>
      </c>
    </row>
    <row r="2160" spans="3:7" ht="15" thickBot="1" x14ac:dyDescent="0.35">
      <c r="C2160" s="8">
        <v>43111</v>
      </c>
      <c r="D2160" s="9">
        <v>0.53939814814814813</v>
      </c>
      <c r="E2160" s="10" t="s">
        <v>9</v>
      </c>
      <c r="F2160" s="10">
        <v>11</v>
      </c>
      <c r="G2160" s="10" t="s">
        <v>11</v>
      </c>
    </row>
    <row r="2161" spans="3:7" ht="15" thickBot="1" x14ac:dyDescent="0.35">
      <c r="C2161" s="8">
        <v>43111</v>
      </c>
      <c r="D2161" s="9">
        <v>0.53939814814814813</v>
      </c>
      <c r="E2161" s="10" t="s">
        <v>9</v>
      </c>
      <c r="F2161" s="10">
        <v>9</v>
      </c>
      <c r="G2161" s="10" t="s">
        <v>11</v>
      </c>
    </row>
    <row r="2162" spans="3:7" ht="15" thickBot="1" x14ac:dyDescent="0.35">
      <c r="C2162" s="8">
        <v>43111</v>
      </c>
      <c r="D2162" s="9">
        <v>0.53953703703703704</v>
      </c>
      <c r="E2162" s="10" t="s">
        <v>9</v>
      </c>
      <c r="F2162" s="10">
        <v>23</v>
      </c>
      <c r="G2162" s="10" t="s">
        <v>10</v>
      </c>
    </row>
    <row r="2163" spans="3:7" ht="15" thickBot="1" x14ac:dyDescent="0.35">
      <c r="C2163" s="8">
        <v>43111</v>
      </c>
      <c r="D2163" s="9">
        <v>0.54075231481481478</v>
      </c>
      <c r="E2163" s="10" t="s">
        <v>9</v>
      </c>
      <c r="F2163" s="10">
        <v>12</v>
      </c>
      <c r="G2163" s="10" t="s">
        <v>10</v>
      </c>
    </row>
    <row r="2164" spans="3:7" ht="15" thickBot="1" x14ac:dyDescent="0.35">
      <c r="C2164" s="8">
        <v>43111</v>
      </c>
      <c r="D2164" s="9">
        <v>0.54076388888888893</v>
      </c>
      <c r="E2164" s="10" t="s">
        <v>9</v>
      </c>
      <c r="F2164" s="10">
        <v>10</v>
      </c>
      <c r="G2164" s="10" t="s">
        <v>10</v>
      </c>
    </row>
    <row r="2165" spans="3:7" ht="15" thickBot="1" x14ac:dyDescent="0.35">
      <c r="C2165" s="8">
        <v>43111</v>
      </c>
      <c r="D2165" s="9">
        <v>0.54156250000000006</v>
      </c>
      <c r="E2165" s="10" t="s">
        <v>9</v>
      </c>
      <c r="F2165" s="10">
        <v>23</v>
      </c>
      <c r="G2165" s="10" t="s">
        <v>11</v>
      </c>
    </row>
    <row r="2166" spans="3:7" ht="15" thickBot="1" x14ac:dyDescent="0.35">
      <c r="C2166" s="8">
        <v>43111</v>
      </c>
      <c r="D2166" s="9">
        <v>0.54164351851851855</v>
      </c>
      <c r="E2166" s="10" t="s">
        <v>9</v>
      </c>
      <c r="F2166" s="10">
        <v>26</v>
      </c>
      <c r="G2166" s="10" t="s">
        <v>10</v>
      </c>
    </row>
    <row r="2167" spans="3:7" ht="15" thickBot="1" x14ac:dyDescent="0.35">
      <c r="C2167" s="8">
        <v>43111</v>
      </c>
      <c r="D2167" s="9">
        <v>0.54186342592592596</v>
      </c>
      <c r="E2167" s="10" t="s">
        <v>9</v>
      </c>
      <c r="F2167" s="10">
        <v>10</v>
      </c>
      <c r="G2167" s="10" t="s">
        <v>10</v>
      </c>
    </row>
    <row r="2168" spans="3:7" ht="15" thickBot="1" x14ac:dyDescent="0.35">
      <c r="C2168" s="8">
        <v>43111</v>
      </c>
      <c r="D2168" s="9">
        <v>0.54266203703703708</v>
      </c>
      <c r="E2168" s="10" t="s">
        <v>9</v>
      </c>
      <c r="F2168" s="10">
        <v>10</v>
      </c>
      <c r="G2168" s="10" t="s">
        <v>11</v>
      </c>
    </row>
    <row r="2169" spans="3:7" ht="15" thickBot="1" x14ac:dyDescent="0.35">
      <c r="C2169" s="8">
        <v>43111</v>
      </c>
      <c r="D2169" s="9">
        <v>0.54300925925925925</v>
      </c>
      <c r="E2169" s="10" t="s">
        <v>9</v>
      </c>
      <c r="F2169" s="10">
        <v>9</v>
      </c>
      <c r="G2169" s="10" t="s">
        <v>10</v>
      </c>
    </row>
    <row r="2170" spans="3:7" ht="15" thickBot="1" x14ac:dyDescent="0.35">
      <c r="C2170" s="8">
        <v>43111</v>
      </c>
      <c r="D2170" s="9">
        <v>0.54328703703703707</v>
      </c>
      <c r="E2170" s="10" t="s">
        <v>9</v>
      </c>
      <c r="F2170" s="10">
        <v>16</v>
      </c>
      <c r="G2170" s="10" t="s">
        <v>10</v>
      </c>
    </row>
    <row r="2171" spans="3:7" ht="15" thickBot="1" x14ac:dyDescent="0.35">
      <c r="C2171" s="8">
        <v>43111</v>
      </c>
      <c r="D2171" s="9">
        <v>0.54361111111111116</v>
      </c>
      <c r="E2171" s="10" t="s">
        <v>9</v>
      </c>
      <c r="F2171" s="10">
        <v>15</v>
      </c>
      <c r="G2171" s="10" t="s">
        <v>10</v>
      </c>
    </row>
    <row r="2172" spans="3:7" ht="15" thickBot="1" x14ac:dyDescent="0.35">
      <c r="C2172" s="8">
        <v>43111</v>
      </c>
      <c r="D2172" s="9">
        <v>0.54366898148148146</v>
      </c>
      <c r="E2172" s="10" t="s">
        <v>9</v>
      </c>
      <c r="F2172" s="10">
        <v>8</v>
      </c>
      <c r="G2172" s="10" t="s">
        <v>10</v>
      </c>
    </row>
    <row r="2173" spans="3:7" ht="15" thickBot="1" x14ac:dyDescent="0.35">
      <c r="C2173" s="8">
        <v>43111</v>
      </c>
      <c r="D2173" s="9">
        <v>0.54366898148148146</v>
      </c>
      <c r="E2173" s="10" t="s">
        <v>9</v>
      </c>
      <c r="F2173" s="10">
        <v>10</v>
      </c>
      <c r="G2173" s="10" t="s">
        <v>10</v>
      </c>
    </row>
    <row r="2174" spans="3:7" ht="15" thickBot="1" x14ac:dyDescent="0.35">
      <c r="C2174" s="8">
        <v>43111</v>
      </c>
      <c r="D2174" s="9">
        <v>0.54372685185185188</v>
      </c>
      <c r="E2174" s="10" t="s">
        <v>9</v>
      </c>
      <c r="F2174" s="10">
        <v>10</v>
      </c>
      <c r="G2174" s="10" t="s">
        <v>10</v>
      </c>
    </row>
    <row r="2175" spans="3:7" ht="15" thickBot="1" x14ac:dyDescent="0.35">
      <c r="C2175" s="8">
        <v>43111</v>
      </c>
      <c r="D2175" s="9">
        <v>0.5447453703703703</v>
      </c>
      <c r="E2175" s="10" t="s">
        <v>9</v>
      </c>
      <c r="F2175" s="10">
        <v>10</v>
      </c>
      <c r="G2175" s="10" t="s">
        <v>11</v>
      </c>
    </row>
    <row r="2176" spans="3:7" ht="15" thickBot="1" x14ac:dyDescent="0.35">
      <c r="C2176" s="8">
        <v>43111</v>
      </c>
      <c r="D2176" s="9">
        <v>0.54523148148148148</v>
      </c>
      <c r="E2176" s="10" t="s">
        <v>9</v>
      </c>
      <c r="F2176" s="10">
        <v>12</v>
      </c>
      <c r="G2176" s="10" t="s">
        <v>11</v>
      </c>
    </row>
    <row r="2177" spans="3:7" ht="15" thickBot="1" x14ac:dyDescent="0.35">
      <c r="C2177" s="8">
        <v>43111</v>
      </c>
      <c r="D2177" s="9">
        <v>0.54833333333333334</v>
      </c>
      <c r="E2177" s="10" t="s">
        <v>9</v>
      </c>
      <c r="F2177" s="10">
        <v>26</v>
      </c>
      <c r="G2177" s="10" t="s">
        <v>10</v>
      </c>
    </row>
    <row r="2178" spans="3:7" ht="15" thickBot="1" x14ac:dyDescent="0.35">
      <c r="C2178" s="8">
        <v>43111</v>
      </c>
      <c r="D2178" s="9">
        <v>0.54890046296296291</v>
      </c>
      <c r="E2178" s="10" t="s">
        <v>9</v>
      </c>
      <c r="F2178" s="10">
        <v>17</v>
      </c>
      <c r="G2178" s="10" t="s">
        <v>10</v>
      </c>
    </row>
    <row r="2179" spans="3:7" ht="15" thickBot="1" x14ac:dyDescent="0.35">
      <c r="C2179" s="8">
        <v>43111</v>
      </c>
      <c r="D2179" s="9">
        <v>0.54983796296296295</v>
      </c>
      <c r="E2179" s="10" t="s">
        <v>9</v>
      </c>
      <c r="F2179" s="10">
        <v>30</v>
      </c>
      <c r="G2179" s="10" t="s">
        <v>10</v>
      </c>
    </row>
    <row r="2180" spans="3:7" ht="15" thickBot="1" x14ac:dyDescent="0.35">
      <c r="C2180" s="8">
        <v>43111</v>
      </c>
      <c r="D2180" s="9">
        <v>0.55006944444444439</v>
      </c>
      <c r="E2180" s="10" t="s">
        <v>9</v>
      </c>
      <c r="F2180" s="10">
        <v>11</v>
      </c>
      <c r="G2180" s="10" t="s">
        <v>10</v>
      </c>
    </row>
    <row r="2181" spans="3:7" ht="15" thickBot="1" x14ac:dyDescent="0.35">
      <c r="C2181" s="8">
        <v>43111</v>
      </c>
      <c r="D2181" s="9">
        <v>0.55017361111111118</v>
      </c>
      <c r="E2181" s="10" t="s">
        <v>9</v>
      </c>
      <c r="F2181" s="10">
        <v>24</v>
      </c>
      <c r="G2181" s="10" t="s">
        <v>10</v>
      </c>
    </row>
    <row r="2182" spans="3:7" ht="15" thickBot="1" x14ac:dyDescent="0.35">
      <c r="C2182" s="8">
        <v>43111</v>
      </c>
      <c r="D2182" s="9">
        <v>0.55079861111111106</v>
      </c>
      <c r="E2182" s="10" t="s">
        <v>9</v>
      </c>
      <c r="F2182" s="10">
        <v>13</v>
      </c>
      <c r="G2182" s="10" t="s">
        <v>11</v>
      </c>
    </row>
    <row r="2183" spans="3:7" ht="15" thickBot="1" x14ac:dyDescent="0.35">
      <c r="C2183" s="8">
        <v>43111</v>
      </c>
      <c r="D2183" s="9">
        <v>0.55179398148148151</v>
      </c>
      <c r="E2183" s="10" t="s">
        <v>9</v>
      </c>
      <c r="F2183" s="10">
        <v>15</v>
      </c>
      <c r="G2183" s="10" t="s">
        <v>10</v>
      </c>
    </row>
    <row r="2184" spans="3:7" ht="15" thickBot="1" x14ac:dyDescent="0.35">
      <c r="C2184" s="8">
        <v>43111</v>
      </c>
      <c r="D2184" s="9">
        <v>0.55197916666666669</v>
      </c>
      <c r="E2184" s="10" t="s">
        <v>9</v>
      </c>
      <c r="F2184" s="10">
        <v>10</v>
      </c>
      <c r="G2184" s="10" t="s">
        <v>10</v>
      </c>
    </row>
    <row r="2185" spans="3:7" ht="15" thickBot="1" x14ac:dyDescent="0.35">
      <c r="C2185" s="8">
        <v>43111</v>
      </c>
      <c r="D2185" s="9">
        <v>0.55233796296296289</v>
      </c>
      <c r="E2185" s="10" t="s">
        <v>9</v>
      </c>
      <c r="F2185" s="10">
        <v>16</v>
      </c>
      <c r="G2185" s="10" t="s">
        <v>10</v>
      </c>
    </row>
    <row r="2186" spans="3:7" ht="15" thickBot="1" x14ac:dyDescent="0.35">
      <c r="C2186" s="8">
        <v>43111</v>
      </c>
      <c r="D2186" s="9">
        <v>0.55262731481481475</v>
      </c>
      <c r="E2186" s="10" t="s">
        <v>9</v>
      </c>
      <c r="F2186" s="10">
        <v>11</v>
      </c>
      <c r="G2186" s="10" t="s">
        <v>10</v>
      </c>
    </row>
    <row r="2187" spans="3:7" ht="15" thickBot="1" x14ac:dyDescent="0.35">
      <c r="C2187" s="8">
        <v>43111</v>
      </c>
      <c r="D2187" s="9">
        <v>0.55282407407407408</v>
      </c>
      <c r="E2187" s="10" t="s">
        <v>9</v>
      </c>
      <c r="F2187" s="10">
        <v>15</v>
      </c>
      <c r="G2187" s="10" t="s">
        <v>11</v>
      </c>
    </row>
    <row r="2188" spans="3:7" ht="15" thickBot="1" x14ac:dyDescent="0.35">
      <c r="C2188" s="8">
        <v>43111</v>
      </c>
      <c r="D2188" s="9">
        <v>0.55284722222222216</v>
      </c>
      <c r="E2188" s="10" t="s">
        <v>9</v>
      </c>
      <c r="F2188" s="10">
        <v>12</v>
      </c>
      <c r="G2188" s="10" t="s">
        <v>10</v>
      </c>
    </row>
    <row r="2189" spans="3:7" ht="15" thickBot="1" x14ac:dyDescent="0.35">
      <c r="C2189" s="8">
        <v>43111</v>
      </c>
      <c r="D2189" s="9">
        <v>0.55365740740740743</v>
      </c>
      <c r="E2189" s="10" t="s">
        <v>9</v>
      </c>
      <c r="F2189" s="10">
        <v>25</v>
      </c>
      <c r="G2189" s="10" t="s">
        <v>10</v>
      </c>
    </row>
    <row r="2190" spans="3:7" ht="15" thickBot="1" x14ac:dyDescent="0.35">
      <c r="C2190" s="8">
        <v>43111</v>
      </c>
      <c r="D2190" s="9">
        <v>0.55393518518518514</v>
      </c>
      <c r="E2190" s="10" t="s">
        <v>9</v>
      </c>
      <c r="F2190" s="10">
        <v>22</v>
      </c>
      <c r="G2190" s="10" t="s">
        <v>10</v>
      </c>
    </row>
    <row r="2191" spans="3:7" ht="15" thickBot="1" x14ac:dyDescent="0.35">
      <c r="C2191" s="8">
        <v>43111</v>
      </c>
      <c r="D2191" s="9">
        <v>0.55483796296296295</v>
      </c>
      <c r="E2191" s="10" t="s">
        <v>9</v>
      </c>
      <c r="F2191" s="10">
        <v>11</v>
      </c>
      <c r="G2191" s="10" t="s">
        <v>11</v>
      </c>
    </row>
    <row r="2192" spans="3:7" ht="15" thickBot="1" x14ac:dyDescent="0.35">
      <c r="C2192" s="8">
        <v>43111</v>
      </c>
      <c r="D2192" s="9">
        <v>0.55762731481481487</v>
      </c>
      <c r="E2192" s="10" t="s">
        <v>9</v>
      </c>
      <c r="F2192" s="10">
        <v>32</v>
      </c>
      <c r="G2192" s="10" t="s">
        <v>10</v>
      </c>
    </row>
    <row r="2193" spans="3:7" ht="15" thickBot="1" x14ac:dyDescent="0.35">
      <c r="C2193" s="8">
        <v>43111</v>
      </c>
      <c r="D2193" s="9">
        <v>0.5584837962962963</v>
      </c>
      <c r="E2193" s="10" t="s">
        <v>9</v>
      </c>
      <c r="F2193" s="10">
        <v>13</v>
      </c>
      <c r="G2193" s="10" t="s">
        <v>11</v>
      </c>
    </row>
    <row r="2194" spans="3:7" ht="15" thickBot="1" x14ac:dyDescent="0.35">
      <c r="C2194" s="8">
        <v>43111</v>
      </c>
      <c r="D2194" s="9">
        <v>0.55937500000000007</v>
      </c>
      <c r="E2194" s="10" t="s">
        <v>9</v>
      </c>
      <c r="F2194" s="10">
        <v>15</v>
      </c>
      <c r="G2194" s="10" t="s">
        <v>11</v>
      </c>
    </row>
    <row r="2195" spans="3:7" ht="15" thickBot="1" x14ac:dyDescent="0.35">
      <c r="C2195" s="8">
        <v>43111</v>
      </c>
      <c r="D2195" s="9">
        <v>0.55949074074074068</v>
      </c>
      <c r="E2195" s="10" t="s">
        <v>9</v>
      </c>
      <c r="F2195" s="10">
        <v>19</v>
      </c>
      <c r="G2195" s="10" t="s">
        <v>10</v>
      </c>
    </row>
    <row r="2196" spans="3:7" ht="15" thickBot="1" x14ac:dyDescent="0.35">
      <c r="C2196" s="8">
        <v>43111</v>
      </c>
      <c r="D2196" s="9">
        <v>0.55966435185185182</v>
      </c>
      <c r="E2196" s="10" t="s">
        <v>9</v>
      </c>
      <c r="F2196" s="10">
        <v>11</v>
      </c>
      <c r="G2196" s="10" t="s">
        <v>10</v>
      </c>
    </row>
    <row r="2197" spans="3:7" ht="15" thickBot="1" x14ac:dyDescent="0.35">
      <c r="C2197" s="8">
        <v>43111</v>
      </c>
      <c r="D2197" s="9">
        <v>0.56056712962962962</v>
      </c>
      <c r="E2197" s="10" t="s">
        <v>9</v>
      </c>
      <c r="F2197" s="10">
        <v>27</v>
      </c>
      <c r="G2197" s="10" t="s">
        <v>10</v>
      </c>
    </row>
    <row r="2198" spans="3:7" ht="15" thickBot="1" x14ac:dyDescent="0.35">
      <c r="C2198" s="8">
        <v>43111</v>
      </c>
      <c r="D2198" s="9">
        <v>0.56310185185185191</v>
      </c>
      <c r="E2198" s="10" t="s">
        <v>9</v>
      </c>
      <c r="F2198" s="10">
        <v>20</v>
      </c>
      <c r="G2198" s="10" t="s">
        <v>10</v>
      </c>
    </row>
    <row r="2199" spans="3:7" ht="15" thickBot="1" x14ac:dyDescent="0.35">
      <c r="C2199" s="8">
        <v>43111</v>
      </c>
      <c r="D2199" s="9">
        <v>0.56315972222222221</v>
      </c>
      <c r="E2199" s="10" t="s">
        <v>9</v>
      </c>
      <c r="F2199" s="10">
        <v>10</v>
      </c>
      <c r="G2199" s="10" t="s">
        <v>11</v>
      </c>
    </row>
    <row r="2200" spans="3:7" ht="15" thickBot="1" x14ac:dyDescent="0.35">
      <c r="C2200" s="8">
        <v>43111</v>
      </c>
      <c r="D2200" s="9">
        <v>0.56317129629629636</v>
      </c>
      <c r="E2200" s="10" t="s">
        <v>9</v>
      </c>
      <c r="F2200" s="10">
        <v>9</v>
      </c>
      <c r="G2200" s="10" t="s">
        <v>11</v>
      </c>
    </row>
    <row r="2201" spans="3:7" ht="15" thickBot="1" x14ac:dyDescent="0.35">
      <c r="C2201" s="8">
        <v>43111</v>
      </c>
      <c r="D2201" s="9">
        <v>0.56423611111111105</v>
      </c>
      <c r="E2201" s="10" t="s">
        <v>9</v>
      </c>
      <c r="F2201" s="10">
        <v>14</v>
      </c>
      <c r="G2201" s="10" t="s">
        <v>11</v>
      </c>
    </row>
    <row r="2202" spans="3:7" ht="15" thickBot="1" x14ac:dyDescent="0.35">
      <c r="C2202" s="8">
        <v>43111</v>
      </c>
      <c r="D2202" s="9">
        <v>0.56442129629629634</v>
      </c>
      <c r="E2202" s="10" t="s">
        <v>9</v>
      </c>
      <c r="F2202" s="10">
        <v>20</v>
      </c>
      <c r="G2202" s="10" t="s">
        <v>10</v>
      </c>
    </row>
    <row r="2203" spans="3:7" ht="15" thickBot="1" x14ac:dyDescent="0.35">
      <c r="C2203" s="8">
        <v>43111</v>
      </c>
      <c r="D2203" s="9">
        <v>0.56516203703703705</v>
      </c>
      <c r="E2203" s="10" t="s">
        <v>9</v>
      </c>
      <c r="F2203" s="10">
        <v>22</v>
      </c>
      <c r="G2203" s="10" t="s">
        <v>10</v>
      </c>
    </row>
    <row r="2204" spans="3:7" ht="15" thickBot="1" x14ac:dyDescent="0.35">
      <c r="C2204" s="8">
        <v>43111</v>
      </c>
      <c r="D2204" s="9">
        <v>0.56568287037037035</v>
      </c>
      <c r="E2204" s="10" t="s">
        <v>9</v>
      </c>
      <c r="F2204" s="10">
        <v>22</v>
      </c>
      <c r="G2204" s="10" t="s">
        <v>10</v>
      </c>
    </row>
    <row r="2205" spans="3:7" ht="15" thickBot="1" x14ac:dyDescent="0.35">
      <c r="C2205" s="8">
        <v>43111</v>
      </c>
      <c r="D2205" s="9">
        <v>0.56586805555555553</v>
      </c>
      <c r="E2205" s="10" t="s">
        <v>9</v>
      </c>
      <c r="F2205" s="10">
        <v>27</v>
      </c>
      <c r="G2205" s="10" t="s">
        <v>10</v>
      </c>
    </row>
    <row r="2206" spans="3:7" ht="15" thickBot="1" x14ac:dyDescent="0.35">
      <c r="C2206" s="8">
        <v>43111</v>
      </c>
      <c r="D2206" s="9">
        <v>0.57019675925925928</v>
      </c>
      <c r="E2206" s="10" t="s">
        <v>9</v>
      </c>
      <c r="F2206" s="10">
        <v>13</v>
      </c>
      <c r="G2206" s="10" t="s">
        <v>11</v>
      </c>
    </row>
    <row r="2207" spans="3:7" ht="15" thickBot="1" x14ac:dyDescent="0.35">
      <c r="C2207" s="8">
        <v>43111</v>
      </c>
      <c r="D2207" s="9">
        <v>0.57119212962962962</v>
      </c>
      <c r="E2207" s="10" t="s">
        <v>9</v>
      </c>
      <c r="F2207" s="10">
        <v>20</v>
      </c>
      <c r="G2207" s="10" t="s">
        <v>11</v>
      </c>
    </row>
    <row r="2208" spans="3:7" ht="15" thickBot="1" x14ac:dyDescent="0.35">
      <c r="C2208" s="8">
        <v>43111</v>
      </c>
      <c r="D2208" s="9">
        <v>0.57134259259259257</v>
      </c>
      <c r="E2208" s="10" t="s">
        <v>9</v>
      </c>
      <c r="F2208" s="10">
        <v>18</v>
      </c>
      <c r="G2208" s="10" t="s">
        <v>10</v>
      </c>
    </row>
    <row r="2209" spans="3:7" ht="15" thickBot="1" x14ac:dyDescent="0.35">
      <c r="C2209" s="8">
        <v>43111</v>
      </c>
      <c r="D2209" s="9">
        <v>0.57192129629629629</v>
      </c>
      <c r="E2209" s="10" t="s">
        <v>9</v>
      </c>
      <c r="F2209" s="10">
        <v>12</v>
      </c>
      <c r="G2209" s="10" t="s">
        <v>11</v>
      </c>
    </row>
    <row r="2210" spans="3:7" ht="15" thickBot="1" x14ac:dyDescent="0.35">
      <c r="C2210" s="8">
        <v>43111</v>
      </c>
      <c r="D2210" s="9">
        <v>0.57230324074074079</v>
      </c>
      <c r="E2210" s="10" t="s">
        <v>9</v>
      </c>
      <c r="F2210" s="10">
        <v>36</v>
      </c>
      <c r="G2210" s="10" t="s">
        <v>10</v>
      </c>
    </row>
    <row r="2211" spans="3:7" ht="15" thickBot="1" x14ac:dyDescent="0.35">
      <c r="C2211" s="8">
        <v>43111</v>
      </c>
      <c r="D2211" s="9">
        <v>0.57408564814814811</v>
      </c>
      <c r="E2211" s="10" t="s">
        <v>9</v>
      </c>
      <c r="F2211" s="10">
        <v>17</v>
      </c>
      <c r="G2211" s="10" t="s">
        <v>10</v>
      </c>
    </row>
    <row r="2212" spans="3:7" ht="15" thickBot="1" x14ac:dyDescent="0.35">
      <c r="C2212" s="8">
        <v>43111</v>
      </c>
      <c r="D2212" s="9">
        <v>0.57724537037037038</v>
      </c>
      <c r="E2212" s="10" t="s">
        <v>9</v>
      </c>
      <c r="F2212" s="10">
        <v>12</v>
      </c>
      <c r="G2212" s="10" t="s">
        <v>11</v>
      </c>
    </row>
    <row r="2213" spans="3:7" ht="15" thickBot="1" x14ac:dyDescent="0.35">
      <c r="C2213" s="8">
        <v>43111</v>
      </c>
      <c r="D2213" s="9">
        <v>0.57807870370370373</v>
      </c>
      <c r="E2213" s="10" t="s">
        <v>9</v>
      </c>
      <c r="F2213" s="10">
        <v>17</v>
      </c>
      <c r="G2213" s="10" t="s">
        <v>10</v>
      </c>
    </row>
    <row r="2214" spans="3:7" ht="15" thickBot="1" x14ac:dyDescent="0.35">
      <c r="C2214" s="8">
        <v>43111</v>
      </c>
      <c r="D2214" s="9">
        <v>0.59340277777777783</v>
      </c>
      <c r="E2214" s="10" t="s">
        <v>9</v>
      </c>
      <c r="F2214" s="10">
        <v>11</v>
      </c>
      <c r="G2214" s="10" t="s">
        <v>11</v>
      </c>
    </row>
    <row r="2215" spans="3:7" ht="15" thickBot="1" x14ac:dyDescent="0.35">
      <c r="C2215" s="8">
        <v>43111</v>
      </c>
      <c r="D2215" s="9">
        <v>0.59605324074074073</v>
      </c>
      <c r="E2215" s="10" t="s">
        <v>9</v>
      </c>
      <c r="F2215" s="10">
        <v>24</v>
      </c>
      <c r="G2215" s="10" t="s">
        <v>10</v>
      </c>
    </row>
    <row r="2216" spans="3:7" ht="15" thickBot="1" x14ac:dyDescent="0.35">
      <c r="C2216" s="8">
        <v>43111</v>
      </c>
      <c r="D2216" s="9">
        <v>0.59861111111111109</v>
      </c>
      <c r="E2216" s="10" t="s">
        <v>9</v>
      </c>
      <c r="F2216" s="10">
        <v>14</v>
      </c>
      <c r="G2216" s="10" t="s">
        <v>11</v>
      </c>
    </row>
    <row r="2217" spans="3:7" ht="15" thickBot="1" x14ac:dyDescent="0.35">
      <c r="C2217" s="8">
        <v>43111</v>
      </c>
      <c r="D2217" s="9">
        <v>0.59906249999999994</v>
      </c>
      <c r="E2217" s="10" t="s">
        <v>9</v>
      </c>
      <c r="F2217" s="10">
        <v>11</v>
      </c>
      <c r="G2217" s="10" t="s">
        <v>10</v>
      </c>
    </row>
    <row r="2218" spans="3:7" ht="15" thickBot="1" x14ac:dyDescent="0.35">
      <c r="C2218" s="8">
        <v>43111</v>
      </c>
      <c r="D2218" s="9">
        <v>0.59923611111111108</v>
      </c>
      <c r="E2218" s="10" t="s">
        <v>9</v>
      </c>
      <c r="F2218" s="10">
        <v>13</v>
      </c>
      <c r="G2218" s="10" t="s">
        <v>11</v>
      </c>
    </row>
    <row r="2219" spans="3:7" ht="15" thickBot="1" x14ac:dyDescent="0.35">
      <c r="C2219" s="8">
        <v>43111</v>
      </c>
      <c r="D2219" s="9">
        <v>0.59934027777777776</v>
      </c>
      <c r="E2219" s="10" t="s">
        <v>9</v>
      </c>
      <c r="F2219" s="10">
        <v>16</v>
      </c>
      <c r="G2219" s="10" t="s">
        <v>10</v>
      </c>
    </row>
    <row r="2220" spans="3:7" ht="15" thickBot="1" x14ac:dyDescent="0.35">
      <c r="C2220" s="8">
        <v>43111</v>
      </c>
      <c r="D2220" s="9">
        <v>0.60216435185185191</v>
      </c>
      <c r="E2220" s="10" t="s">
        <v>9</v>
      </c>
      <c r="F2220" s="10">
        <v>35</v>
      </c>
      <c r="G2220" s="10" t="s">
        <v>10</v>
      </c>
    </row>
    <row r="2221" spans="3:7" ht="15" thickBot="1" x14ac:dyDescent="0.35">
      <c r="C2221" s="8">
        <v>43111</v>
      </c>
      <c r="D2221" s="9">
        <v>0.60295138888888888</v>
      </c>
      <c r="E2221" s="10" t="s">
        <v>9</v>
      </c>
      <c r="F2221" s="10">
        <v>11</v>
      </c>
      <c r="G2221" s="10" t="s">
        <v>11</v>
      </c>
    </row>
    <row r="2222" spans="3:7" ht="15" thickBot="1" x14ac:dyDescent="0.35">
      <c r="C2222" s="8">
        <v>43111</v>
      </c>
      <c r="D2222" s="9">
        <v>0.60439814814814818</v>
      </c>
      <c r="E2222" s="10" t="s">
        <v>9</v>
      </c>
      <c r="F2222" s="10">
        <v>10</v>
      </c>
      <c r="G2222" s="10" t="s">
        <v>11</v>
      </c>
    </row>
    <row r="2223" spans="3:7" ht="15" thickBot="1" x14ac:dyDescent="0.35">
      <c r="C2223" s="8">
        <v>43111</v>
      </c>
      <c r="D2223" s="9">
        <v>0.60465277777777782</v>
      </c>
      <c r="E2223" s="10" t="s">
        <v>9</v>
      </c>
      <c r="F2223" s="10">
        <v>22</v>
      </c>
      <c r="G2223" s="10" t="s">
        <v>10</v>
      </c>
    </row>
    <row r="2224" spans="3:7" ht="15" thickBot="1" x14ac:dyDescent="0.35">
      <c r="C2224" s="8">
        <v>43111</v>
      </c>
      <c r="D2224" s="9">
        <v>0.60734953703703709</v>
      </c>
      <c r="E2224" s="10" t="s">
        <v>9</v>
      </c>
      <c r="F2224" s="10">
        <v>24</v>
      </c>
      <c r="G2224" s="10" t="s">
        <v>10</v>
      </c>
    </row>
    <row r="2225" spans="3:7" ht="15" thickBot="1" x14ac:dyDescent="0.35">
      <c r="C2225" s="8">
        <v>43111</v>
      </c>
      <c r="D2225" s="9">
        <v>0.60821759259259256</v>
      </c>
      <c r="E2225" s="10" t="s">
        <v>9</v>
      </c>
      <c r="F2225" s="10">
        <v>18</v>
      </c>
      <c r="G2225" s="10" t="s">
        <v>10</v>
      </c>
    </row>
    <row r="2226" spans="3:7" ht="15" thickBot="1" x14ac:dyDescent="0.35">
      <c r="C2226" s="8">
        <v>43111</v>
      </c>
      <c r="D2226" s="9">
        <v>0.61328703703703702</v>
      </c>
      <c r="E2226" s="10" t="s">
        <v>9</v>
      </c>
      <c r="F2226" s="10">
        <v>15</v>
      </c>
      <c r="G2226" s="10" t="s">
        <v>10</v>
      </c>
    </row>
    <row r="2227" spans="3:7" ht="15" thickBot="1" x14ac:dyDescent="0.35">
      <c r="C2227" s="8">
        <v>43111</v>
      </c>
      <c r="D2227" s="9">
        <v>0.6133333333333334</v>
      </c>
      <c r="E2227" s="10" t="s">
        <v>9</v>
      </c>
      <c r="F2227" s="10">
        <v>10</v>
      </c>
      <c r="G2227" s="10" t="s">
        <v>10</v>
      </c>
    </row>
    <row r="2228" spans="3:7" ht="15" thickBot="1" x14ac:dyDescent="0.35">
      <c r="C2228" s="8">
        <v>43111</v>
      </c>
      <c r="D2228" s="9">
        <v>0.61468749999999994</v>
      </c>
      <c r="E2228" s="10" t="s">
        <v>9</v>
      </c>
      <c r="F2228" s="10">
        <v>12</v>
      </c>
      <c r="G2228" s="10" t="s">
        <v>11</v>
      </c>
    </row>
    <row r="2229" spans="3:7" ht="15" thickBot="1" x14ac:dyDescent="0.35">
      <c r="C2229" s="8">
        <v>43111</v>
      </c>
      <c r="D2229" s="9">
        <v>0.6178703703703704</v>
      </c>
      <c r="E2229" s="10" t="s">
        <v>9</v>
      </c>
      <c r="F2229" s="10">
        <v>20</v>
      </c>
      <c r="G2229" s="10" t="s">
        <v>10</v>
      </c>
    </row>
    <row r="2230" spans="3:7" ht="15" thickBot="1" x14ac:dyDescent="0.35">
      <c r="C2230" s="8">
        <v>43111</v>
      </c>
      <c r="D2230" s="9">
        <v>0.6185532407407407</v>
      </c>
      <c r="E2230" s="10" t="s">
        <v>9</v>
      </c>
      <c r="F2230" s="10">
        <v>11</v>
      </c>
      <c r="G2230" s="10" t="s">
        <v>11</v>
      </c>
    </row>
    <row r="2231" spans="3:7" ht="15" thickBot="1" x14ac:dyDescent="0.35">
      <c r="C2231" s="8">
        <v>43111</v>
      </c>
      <c r="D2231" s="9">
        <v>0.61858796296296303</v>
      </c>
      <c r="E2231" s="10" t="s">
        <v>9</v>
      </c>
      <c r="F2231" s="10">
        <v>10</v>
      </c>
      <c r="G2231" s="10" t="s">
        <v>11</v>
      </c>
    </row>
    <row r="2232" spans="3:7" ht="15" thickBot="1" x14ac:dyDescent="0.35">
      <c r="C2232" s="8">
        <v>43111</v>
      </c>
      <c r="D2232" s="9">
        <v>0.61859953703703707</v>
      </c>
      <c r="E2232" s="10" t="s">
        <v>9</v>
      </c>
      <c r="F2232" s="10">
        <v>10</v>
      </c>
      <c r="G2232" s="10" t="s">
        <v>11</v>
      </c>
    </row>
    <row r="2233" spans="3:7" ht="15" thickBot="1" x14ac:dyDescent="0.35">
      <c r="C2233" s="8">
        <v>43111</v>
      </c>
      <c r="D2233" s="9">
        <v>0.61975694444444451</v>
      </c>
      <c r="E2233" s="10" t="s">
        <v>9</v>
      </c>
      <c r="F2233" s="10">
        <v>14</v>
      </c>
      <c r="G2233" s="10" t="s">
        <v>11</v>
      </c>
    </row>
    <row r="2234" spans="3:7" ht="15" thickBot="1" x14ac:dyDescent="0.35">
      <c r="C2234" s="8">
        <v>43111</v>
      </c>
      <c r="D2234" s="9">
        <v>0.6271296296296297</v>
      </c>
      <c r="E2234" s="10" t="s">
        <v>9</v>
      </c>
      <c r="F2234" s="10">
        <v>12</v>
      </c>
      <c r="G2234" s="10" t="s">
        <v>11</v>
      </c>
    </row>
    <row r="2235" spans="3:7" ht="15" thickBot="1" x14ac:dyDescent="0.35">
      <c r="C2235" s="8">
        <v>43111</v>
      </c>
      <c r="D2235" s="9">
        <v>0.62884259259259256</v>
      </c>
      <c r="E2235" s="10" t="s">
        <v>9</v>
      </c>
      <c r="F2235" s="10">
        <v>17</v>
      </c>
      <c r="G2235" s="10" t="s">
        <v>10</v>
      </c>
    </row>
    <row r="2236" spans="3:7" ht="15" thickBot="1" x14ac:dyDescent="0.35">
      <c r="C2236" s="8">
        <v>43111</v>
      </c>
      <c r="D2236" s="9">
        <v>0.63056712962962969</v>
      </c>
      <c r="E2236" s="10" t="s">
        <v>9</v>
      </c>
      <c r="F2236" s="10">
        <v>10</v>
      </c>
      <c r="G2236" s="10" t="s">
        <v>11</v>
      </c>
    </row>
    <row r="2237" spans="3:7" ht="15" thickBot="1" x14ac:dyDescent="0.35">
      <c r="C2237" s="8">
        <v>43111</v>
      </c>
      <c r="D2237" s="9">
        <v>0.63302083333333337</v>
      </c>
      <c r="E2237" s="10" t="s">
        <v>9</v>
      </c>
      <c r="F2237" s="10">
        <v>20</v>
      </c>
      <c r="G2237" s="10" t="s">
        <v>10</v>
      </c>
    </row>
    <row r="2238" spans="3:7" ht="15" thickBot="1" x14ac:dyDescent="0.35">
      <c r="C2238" s="8">
        <v>43111</v>
      </c>
      <c r="D2238" s="9">
        <v>0.63347222222222221</v>
      </c>
      <c r="E2238" s="10" t="s">
        <v>9</v>
      </c>
      <c r="F2238" s="10">
        <v>10</v>
      </c>
      <c r="G2238" s="10" t="s">
        <v>11</v>
      </c>
    </row>
    <row r="2239" spans="3:7" ht="15" thickBot="1" x14ac:dyDescent="0.35">
      <c r="C2239" s="8">
        <v>43111</v>
      </c>
      <c r="D2239" s="9">
        <v>0.63437500000000002</v>
      </c>
      <c r="E2239" s="10" t="s">
        <v>9</v>
      </c>
      <c r="F2239" s="10">
        <v>13</v>
      </c>
      <c r="G2239" s="10" t="s">
        <v>11</v>
      </c>
    </row>
    <row r="2240" spans="3:7" ht="15" thickBot="1" x14ac:dyDescent="0.35">
      <c r="C2240" s="8">
        <v>43111</v>
      </c>
      <c r="D2240" s="9">
        <v>0.6345601851851852</v>
      </c>
      <c r="E2240" s="10" t="s">
        <v>9</v>
      </c>
      <c r="F2240" s="10">
        <v>12</v>
      </c>
      <c r="G2240" s="10" t="s">
        <v>11</v>
      </c>
    </row>
    <row r="2241" spans="3:7" ht="15" thickBot="1" x14ac:dyDescent="0.35">
      <c r="C2241" s="8">
        <v>43111</v>
      </c>
      <c r="D2241" s="9">
        <v>0.63467592592592592</v>
      </c>
      <c r="E2241" s="10" t="s">
        <v>9</v>
      </c>
      <c r="F2241" s="10">
        <v>10</v>
      </c>
      <c r="G2241" s="10" t="s">
        <v>11</v>
      </c>
    </row>
    <row r="2242" spans="3:7" ht="15" thickBot="1" x14ac:dyDescent="0.35">
      <c r="C2242" s="8">
        <v>43111</v>
      </c>
      <c r="D2242" s="9">
        <v>0.63515046296296296</v>
      </c>
      <c r="E2242" s="10" t="s">
        <v>9</v>
      </c>
      <c r="F2242" s="10">
        <v>13</v>
      </c>
      <c r="G2242" s="10" t="s">
        <v>11</v>
      </c>
    </row>
    <row r="2243" spans="3:7" ht="15" thickBot="1" x14ac:dyDescent="0.35">
      <c r="C2243" s="8">
        <v>43111</v>
      </c>
      <c r="D2243" s="9">
        <v>0.63530092592592591</v>
      </c>
      <c r="E2243" s="10" t="s">
        <v>9</v>
      </c>
      <c r="F2243" s="10">
        <v>13</v>
      </c>
      <c r="G2243" s="10" t="s">
        <v>11</v>
      </c>
    </row>
    <row r="2244" spans="3:7" ht="15" thickBot="1" x14ac:dyDescent="0.35">
      <c r="C2244" s="8">
        <v>43111</v>
      </c>
      <c r="D2244" s="9">
        <v>0.63656250000000003</v>
      </c>
      <c r="E2244" s="10" t="s">
        <v>9</v>
      </c>
      <c r="F2244" s="10">
        <v>28</v>
      </c>
      <c r="G2244" s="10" t="s">
        <v>10</v>
      </c>
    </row>
    <row r="2245" spans="3:7" ht="15" thickBot="1" x14ac:dyDescent="0.35">
      <c r="C2245" s="8">
        <v>43111</v>
      </c>
      <c r="D2245" s="9">
        <v>0.63701388888888888</v>
      </c>
      <c r="E2245" s="10" t="s">
        <v>9</v>
      </c>
      <c r="F2245" s="10">
        <v>10</v>
      </c>
      <c r="G2245" s="10" t="s">
        <v>11</v>
      </c>
    </row>
    <row r="2246" spans="3:7" ht="15" thickBot="1" x14ac:dyDescent="0.35">
      <c r="C2246" s="8">
        <v>43111</v>
      </c>
      <c r="D2246" s="9">
        <v>0.63798611111111114</v>
      </c>
      <c r="E2246" s="10" t="s">
        <v>9</v>
      </c>
      <c r="F2246" s="10">
        <v>27</v>
      </c>
      <c r="G2246" s="10" t="s">
        <v>10</v>
      </c>
    </row>
    <row r="2247" spans="3:7" ht="15" thickBot="1" x14ac:dyDescent="0.35">
      <c r="C2247" s="8">
        <v>43111</v>
      </c>
      <c r="D2247" s="9">
        <v>0.63866898148148155</v>
      </c>
      <c r="E2247" s="10" t="s">
        <v>9</v>
      </c>
      <c r="F2247" s="10">
        <v>10</v>
      </c>
      <c r="G2247" s="10" t="s">
        <v>11</v>
      </c>
    </row>
    <row r="2248" spans="3:7" ht="15" thickBot="1" x14ac:dyDescent="0.35">
      <c r="C2248" s="8">
        <v>43111</v>
      </c>
      <c r="D2248" s="9">
        <v>0.63868055555555558</v>
      </c>
      <c r="E2248" s="10" t="s">
        <v>9</v>
      </c>
      <c r="F2248" s="10">
        <v>12</v>
      </c>
      <c r="G2248" s="10" t="s">
        <v>11</v>
      </c>
    </row>
    <row r="2249" spans="3:7" ht="15" thickBot="1" x14ac:dyDescent="0.35">
      <c r="C2249" s="8">
        <v>43111</v>
      </c>
      <c r="D2249" s="9">
        <v>0.63871527777777781</v>
      </c>
      <c r="E2249" s="10" t="s">
        <v>9</v>
      </c>
      <c r="F2249" s="10">
        <v>10</v>
      </c>
      <c r="G2249" s="10" t="s">
        <v>11</v>
      </c>
    </row>
    <row r="2250" spans="3:7" ht="15" thickBot="1" x14ac:dyDescent="0.35">
      <c r="C2250" s="8">
        <v>43111</v>
      </c>
      <c r="D2250" s="9">
        <v>0.63980324074074069</v>
      </c>
      <c r="E2250" s="10" t="s">
        <v>9</v>
      </c>
      <c r="F2250" s="10">
        <v>19</v>
      </c>
      <c r="G2250" s="10" t="s">
        <v>10</v>
      </c>
    </row>
    <row r="2251" spans="3:7" ht="15" thickBot="1" x14ac:dyDescent="0.35">
      <c r="C2251" s="8">
        <v>43111</v>
      </c>
      <c r="D2251" s="9">
        <v>0.63995370370370364</v>
      </c>
      <c r="E2251" s="10" t="s">
        <v>9</v>
      </c>
      <c r="F2251" s="10">
        <v>15</v>
      </c>
      <c r="G2251" s="10" t="s">
        <v>11</v>
      </c>
    </row>
    <row r="2252" spans="3:7" ht="15" thickBot="1" x14ac:dyDescent="0.35">
      <c r="C2252" s="8">
        <v>43111</v>
      </c>
      <c r="D2252" s="9">
        <v>0.64011574074074074</v>
      </c>
      <c r="E2252" s="10" t="s">
        <v>9</v>
      </c>
      <c r="F2252" s="10">
        <v>11</v>
      </c>
      <c r="G2252" s="10" t="s">
        <v>11</v>
      </c>
    </row>
    <row r="2253" spans="3:7" ht="15" thickBot="1" x14ac:dyDescent="0.35">
      <c r="C2253" s="8">
        <v>43111</v>
      </c>
      <c r="D2253" s="9">
        <v>0.64189814814814816</v>
      </c>
      <c r="E2253" s="10" t="s">
        <v>9</v>
      </c>
      <c r="F2253" s="10">
        <v>18</v>
      </c>
      <c r="G2253" s="10" t="s">
        <v>10</v>
      </c>
    </row>
    <row r="2254" spans="3:7" ht="15" thickBot="1" x14ac:dyDescent="0.35">
      <c r="C2254" s="8">
        <v>43111</v>
      </c>
      <c r="D2254" s="9">
        <v>0.64394675925925926</v>
      </c>
      <c r="E2254" s="10" t="s">
        <v>9</v>
      </c>
      <c r="F2254" s="10">
        <v>12</v>
      </c>
      <c r="G2254" s="10" t="s">
        <v>11</v>
      </c>
    </row>
    <row r="2255" spans="3:7" ht="15" thickBot="1" x14ac:dyDescent="0.35">
      <c r="C2255" s="8">
        <v>43111</v>
      </c>
      <c r="D2255" s="9">
        <v>0.64452546296296298</v>
      </c>
      <c r="E2255" s="10" t="s">
        <v>9</v>
      </c>
      <c r="F2255" s="10">
        <v>10</v>
      </c>
      <c r="G2255" s="10" t="s">
        <v>11</v>
      </c>
    </row>
    <row r="2256" spans="3:7" ht="15" thickBot="1" x14ac:dyDescent="0.35">
      <c r="C2256" s="8">
        <v>43111</v>
      </c>
      <c r="D2256" s="9">
        <v>0.6454050925925926</v>
      </c>
      <c r="E2256" s="10" t="s">
        <v>9</v>
      </c>
      <c r="F2256" s="10">
        <v>18</v>
      </c>
      <c r="G2256" s="10" t="s">
        <v>10</v>
      </c>
    </row>
    <row r="2257" spans="3:7" ht="15" thickBot="1" x14ac:dyDescent="0.35">
      <c r="C2257" s="8">
        <v>43111</v>
      </c>
      <c r="D2257" s="9">
        <v>0.6474537037037037</v>
      </c>
      <c r="E2257" s="10" t="s">
        <v>9</v>
      </c>
      <c r="F2257" s="10">
        <v>15</v>
      </c>
      <c r="G2257" s="10" t="s">
        <v>11</v>
      </c>
    </row>
    <row r="2258" spans="3:7" ht="15" thickBot="1" x14ac:dyDescent="0.35">
      <c r="C2258" s="8">
        <v>43111</v>
      </c>
      <c r="D2258" s="9">
        <v>0.6482754629629629</v>
      </c>
      <c r="E2258" s="10" t="s">
        <v>9</v>
      </c>
      <c r="F2258" s="10">
        <v>12</v>
      </c>
      <c r="G2258" s="10" t="s">
        <v>11</v>
      </c>
    </row>
    <row r="2259" spans="3:7" ht="15" thickBot="1" x14ac:dyDescent="0.35">
      <c r="C2259" s="8">
        <v>43111</v>
      </c>
      <c r="D2259" s="9">
        <v>0.64940972222222226</v>
      </c>
      <c r="E2259" s="10" t="s">
        <v>9</v>
      </c>
      <c r="F2259" s="10">
        <v>9</v>
      </c>
      <c r="G2259" s="10" t="s">
        <v>11</v>
      </c>
    </row>
    <row r="2260" spans="3:7" ht="15" thickBot="1" x14ac:dyDescent="0.35">
      <c r="C2260" s="8">
        <v>43111</v>
      </c>
      <c r="D2260" s="9">
        <v>0.6495023148148148</v>
      </c>
      <c r="E2260" s="10" t="s">
        <v>9</v>
      </c>
      <c r="F2260" s="10">
        <v>10</v>
      </c>
      <c r="G2260" s="10" t="s">
        <v>11</v>
      </c>
    </row>
    <row r="2261" spans="3:7" ht="15" thickBot="1" x14ac:dyDescent="0.35">
      <c r="C2261" s="8">
        <v>43111</v>
      </c>
      <c r="D2261" s="9">
        <v>0.6495023148148148</v>
      </c>
      <c r="E2261" s="10" t="s">
        <v>9</v>
      </c>
      <c r="F2261" s="10">
        <v>9</v>
      </c>
      <c r="G2261" s="10" t="s">
        <v>11</v>
      </c>
    </row>
    <row r="2262" spans="3:7" ht="15" thickBot="1" x14ac:dyDescent="0.35">
      <c r="C2262" s="8">
        <v>43111</v>
      </c>
      <c r="D2262" s="9">
        <v>0.64957175925925925</v>
      </c>
      <c r="E2262" s="10" t="s">
        <v>9</v>
      </c>
      <c r="F2262" s="10">
        <v>10</v>
      </c>
      <c r="G2262" s="10" t="s">
        <v>11</v>
      </c>
    </row>
    <row r="2263" spans="3:7" ht="15" thickBot="1" x14ac:dyDescent="0.35">
      <c r="C2263" s="8">
        <v>43111</v>
      </c>
      <c r="D2263" s="9">
        <v>0.65163194444444439</v>
      </c>
      <c r="E2263" s="10" t="s">
        <v>9</v>
      </c>
      <c r="F2263" s="10">
        <v>16</v>
      </c>
      <c r="G2263" s="10" t="s">
        <v>11</v>
      </c>
    </row>
    <row r="2264" spans="3:7" ht="15" thickBot="1" x14ac:dyDescent="0.35">
      <c r="C2264" s="8">
        <v>43111</v>
      </c>
      <c r="D2264" s="9">
        <v>0.65167824074074077</v>
      </c>
      <c r="E2264" s="10" t="s">
        <v>9</v>
      </c>
      <c r="F2264" s="10">
        <v>10</v>
      </c>
      <c r="G2264" s="10" t="s">
        <v>11</v>
      </c>
    </row>
    <row r="2265" spans="3:7" ht="15" thickBot="1" x14ac:dyDescent="0.35">
      <c r="C2265" s="8">
        <v>43111</v>
      </c>
      <c r="D2265" s="9">
        <v>0.65355324074074073</v>
      </c>
      <c r="E2265" s="10" t="s">
        <v>9</v>
      </c>
      <c r="F2265" s="10">
        <v>19</v>
      </c>
      <c r="G2265" s="10" t="s">
        <v>11</v>
      </c>
    </row>
    <row r="2266" spans="3:7" ht="15" thickBot="1" x14ac:dyDescent="0.35">
      <c r="C2266" s="8">
        <v>43111</v>
      </c>
      <c r="D2266" s="9">
        <v>0.65357638888888892</v>
      </c>
      <c r="E2266" s="10" t="s">
        <v>9</v>
      </c>
      <c r="F2266" s="10">
        <v>11</v>
      </c>
      <c r="G2266" s="10" t="s">
        <v>11</v>
      </c>
    </row>
    <row r="2267" spans="3:7" ht="15" thickBot="1" x14ac:dyDescent="0.35">
      <c r="C2267" s="8">
        <v>43111</v>
      </c>
      <c r="D2267" s="9">
        <v>0.65379629629629632</v>
      </c>
      <c r="E2267" s="10" t="s">
        <v>9</v>
      </c>
      <c r="F2267" s="10">
        <v>10</v>
      </c>
      <c r="G2267" s="10" t="s">
        <v>11</v>
      </c>
    </row>
    <row r="2268" spans="3:7" ht="15" thickBot="1" x14ac:dyDescent="0.35">
      <c r="C2268" s="8">
        <v>43111</v>
      </c>
      <c r="D2268" s="9">
        <v>0.6541203703703703</v>
      </c>
      <c r="E2268" s="10" t="s">
        <v>9</v>
      </c>
      <c r="F2268" s="10">
        <v>11</v>
      </c>
      <c r="G2268" s="10" t="s">
        <v>11</v>
      </c>
    </row>
    <row r="2269" spans="3:7" ht="15" thickBot="1" x14ac:dyDescent="0.35">
      <c r="C2269" s="8">
        <v>43111</v>
      </c>
      <c r="D2269" s="9">
        <v>0.65440972222222216</v>
      </c>
      <c r="E2269" s="10" t="s">
        <v>9</v>
      </c>
      <c r="F2269" s="10">
        <v>10</v>
      </c>
      <c r="G2269" s="10" t="s">
        <v>11</v>
      </c>
    </row>
    <row r="2270" spans="3:7" ht="15" thickBot="1" x14ac:dyDescent="0.35">
      <c r="C2270" s="8">
        <v>43111</v>
      </c>
      <c r="D2270" s="9">
        <v>0.65535879629629623</v>
      </c>
      <c r="E2270" s="10" t="s">
        <v>9</v>
      </c>
      <c r="F2270" s="10">
        <v>10</v>
      </c>
      <c r="G2270" s="10" t="s">
        <v>10</v>
      </c>
    </row>
    <row r="2271" spans="3:7" ht="15" thickBot="1" x14ac:dyDescent="0.35">
      <c r="C2271" s="8">
        <v>43111</v>
      </c>
      <c r="D2271" s="9">
        <v>0.65555555555555556</v>
      </c>
      <c r="E2271" s="10" t="s">
        <v>9</v>
      </c>
      <c r="F2271" s="10">
        <v>21</v>
      </c>
      <c r="G2271" s="10" t="s">
        <v>11</v>
      </c>
    </row>
    <row r="2272" spans="3:7" ht="15" thickBot="1" x14ac:dyDescent="0.35">
      <c r="C2272" s="8">
        <v>43111</v>
      </c>
      <c r="D2272" s="9">
        <v>0.65557870370370364</v>
      </c>
      <c r="E2272" s="10" t="s">
        <v>9</v>
      </c>
      <c r="F2272" s="10">
        <v>10</v>
      </c>
      <c r="G2272" s="10" t="s">
        <v>11</v>
      </c>
    </row>
    <row r="2273" spans="3:7" ht="15" thickBot="1" x14ac:dyDescent="0.35">
      <c r="C2273" s="8">
        <v>43111</v>
      </c>
      <c r="D2273" s="9">
        <v>0.65560185185185182</v>
      </c>
      <c r="E2273" s="10" t="s">
        <v>9</v>
      </c>
      <c r="F2273" s="10">
        <v>9</v>
      </c>
      <c r="G2273" s="10" t="s">
        <v>11</v>
      </c>
    </row>
    <row r="2274" spans="3:7" ht="15" thickBot="1" x14ac:dyDescent="0.35">
      <c r="C2274" s="8">
        <v>43111</v>
      </c>
      <c r="D2274" s="9">
        <v>0.65562500000000001</v>
      </c>
      <c r="E2274" s="10" t="s">
        <v>9</v>
      </c>
      <c r="F2274" s="10">
        <v>8</v>
      </c>
      <c r="G2274" s="10" t="s">
        <v>11</v>
      </c>
    </row>
    <row r="2275" spans="3:7" ht="15" thickBot="1" x14ac:dyDescent="0.35">
      <c r="C2275" s="8">
        <v>43111</v>
      </c>
      <c r="D2275" s="9">
        <v>0.65585648148148146</v>
      </c>
      <c r="E2275" s="10" t="s">
        <v>9</v>
      </c>
      <c r="F2275" s="10">
        <v>10</v>
      </c>
      <c r="G2275" s="10" t="s">
        <v>11</v>
      </c>
    </row>
    <row r="2276" spans="3:7" ht="15" thickBot="1" x14ac:dyDescent="0.35">
      <c r="C2276" s="8">
        <v>43111</v>
      </c>
      <c r="D2276" s="9">
        <v>0.65607638888888886</v>
      </c>
      <c r="E2276" s="10" t="s">
        <v>9</v>
      </c>
      <c r="F2276" s="10">
        <v>10</v>
      </c>
      <c r="G2276" s="10" t="s">
        <v>11</v>
      </c>
    </row>
    <row r="2277" spans="3:7" ht="15" thickBot="1" x14ac:dyDescent="0.35">
      <c r="C2277" s="8">
        <v>43111</v>
      </c>
      <c r="D2277" s="9">
        <v>0.65714120370370377</v>
      </c>
      <c r="E2277" s="10" t="s">
        <v>9</v>
      </c>
      <c r="F2277" s="10">
        <v>23</v>
      </c>
      <c r="G2277" s="10" t="s">
        <v>10</v>
      </c>
    </row>
    <row r="2278" spans="3:7" ht="15" thickBot="1" x14ac:dyDescent="0.35">
      <c r="C2278" s="8">
        <v>43111</v>
      </c>
      <c r="D2278" s="9">
        <v>0.65738425925925925</v>
      </c>
      <c r="E2278" s="10" t="s">
        <v>9</v>
      </c>
      <c r="F2278" s="10">
        <v>10</v>
      </c>
      <c r="G2278" s="10" t="s">
        <v>11</v>
      </c>
    </row>
    <row r="2279" spans="3:7" ht="15" thickBot="1" x14ac:dyDescent="0.35">
      <c r="C2279" s="8">
        <v>43111</v>
      </c>
      <c r="D2279" s="9">
        <v>0.65796296296296297</v>
      </c>
      <c r="E2279" s="10" t="s">
        <v>9</v>
      </c>
      <c r="F2279" s="10">
        <v>14</v>
      </c>
      <c r="G2279" s="10" t="s">
        <v>11</v>
      </c>
    </row>
    <row r="2280" spans="3:7" ht="15" thickBot="1" x14ac:dyDescent="0.35">
      <c r="C2280" s="8">
        <v>43111</v>
      </c>
      <c r="D2280" s="9">
        <v>0.65883101851851855</v>
      </c>
      <c r="E2280" s="10" t="s">
        <v>9</v>
      </c>
      <c r="F2280" s="10">
        <v>13</v>
      </c>
      <c r="G2280" s="10" t="s">
        <v>11</v>
      </c>
    </row>
    <row r="2281" spans="3:7" ht="15" thickBot="1" x14ac:dyDescent="0.35">
      <c r="C2281" s="8">
        <v>43111</v>
      </c>
      <c r="D2281" s="9">
        <v>0.65884259259259259</v>
      </c>
      <c r="E2281" s="10" t="s">
        <v>9</v>
      </c>
      <c r="F2281" s="10">
        <v>11</v>
      </c>
      <c r="G2281" s="10" t="s">
        <v>11</v>
      </c>
    </row>
    <row r="2282" spans="3:7" ht="15" thickBot="1" x14ac:dyDescent="0.35">
      <c r="C2282" s="8">
        <v>43111</v>
      </c>
      <c r="D2282" s="9">
        <v>0.66018518518518521</v>
      </c>
      <c r="E2282" s="10" t="s">
        <v>9</v>
      </c>
      <c r="F2282" s="10">
        <v>11</v>
      </c>
      <c r="G2282" s="10" t="s">
        <v>11</v>
      </c>
    </row>
    <row r="2283" spans="3:7" ht="15" thickBot="1" x14ac:dyDescent="0.35">
      <c r="C2283" s="8">
        <v>43111</v>
      </c>
      <c r="D2283" s="9">
        <v>0.66105324074074068</v>
      </c>
      <c r="E2283" s="10" t="s">
        <v>9</v>
      </c>
      <c r="F2283" s="10">
        <v>11</v>
      </c>
      <c r="G2283" s="10" t="s">
        <v>11</v>
      </c>
    </row>
    <row r="2284" spans="3:7" ht="15" thickBot="1" x14ac:dyDescent="0.35">
      <c r="C2284" s="8">
        <v>43111</v>
      </c>
      <c r="D2284" s="9">
        <v>0.66130787037037042</v>
      </c>
      <c r="E2284" s="10" t="s">
        <v>9</v>
      </c>
      <c r="F2284" s="10">
        <v>12</v>
      </c>
      <c r="G2284" s="10" t="s">
        <v>10</v>
      </c>
    </row>
    <row r="2285" spans="3:7" ht="15" thickBot="1" x14ac:dyDescent="0.35">
      <c r="C2285" s="8">
        <v>43111</v>
      </c>
      <c r="D2285" s="9">
        <v>0.66282407407407407</v>
      </c>
      <c r="E2285" s="10" t="s">
        <v>9</v>
      </c>
      <c r="F2285" s="10">
        <v>12</v>
      </c>
      <c r="G2285" s="10" t="s">
        <v>11</v>
      </c>
    </row>
    <row r="2286" spans="3:7" ht="15" thickBot="1" x14ac:dyDescent="0.35">
      <c r="C2286" s="8">
        <v>43111</v>
      </c>
      <c r="D2286" s="9">
        <v>0.66410879629629627</v>
      </c>
      <c r="E2286" s="10" t="s">
        <v>9</v>
      </c>
      <c r="F2286" s="10">
        <v>14</v>
      </c>
      <c r="G2286" s="10" t="s">
        <v>11</v>
      </c>
    </row>
    <row r="2287" spans="3:7" ht="15" thickBot="1" x14ac:dyDescent="0.35">
      <c r="C2287" s="8">
        <v>43111</v>
      </c>
      <c r="D2287" s="9">
        <v>0.6656481481481481</v>
      </c>
      <c r="E2287" s="10" t="s">
        <v>9</v>
      </c>
      <c r="F2287" s="10">
        <v>10</v>
      </c>
      <c r="G2287" s="10" t="s">
        <v>11</v>
      </c>
    </row>
    <row r="2288" spans="3:7" ht="15" thickBot="1" x14ac:dyDescent="0.35">
      <c r="C2288" s="8">
        <v>43111</v>
      </c>
      <c r="D2288" s="9">
        <v>0.66689814814814818</v>
      </c>
      <c r="E2288" s="10" t="s">
        <v>9</v>
      </c>
      <c r="F2288" s="10">
        <v>14</v>
      </c>
      <c r="G2288" s="10" t="s">
        <v>11</v>
      </c>
    </row>
    <row r="2289" spans="3:7" ht="15" thickBot="1" x14ac:dyDescent="0.35">
      <c r="C2289" s="8">
        <v>43111</v>
      </c>
      <c r="D2289" s="9">
        <v>0.66790509259259256</v>
      </c>
      <c r="E2289" s="10" t="s">
        <v>9</v>
      </c>
      <c r="F2289" s="10">
        <v>10</v>
      </c>
      <c r="G2289" s="10" t="s">
        <v>11</v>
      </c>
    </row>
    <row r="2290" spans="3:7" ht="15" thickBot="1" x14ac:dyDescent="0.35">
      <c r="C2290" s="8">
        <v>43111</v>
      </c>
      <c r="D2290" s="9">
        <v>0.66806712962962955</v>
      </c>
      <c r="E2290" s="10" t="s">
        <v>9</v>
      </c>
      <c r="F2290" s="10">
        <v>24</v>
      </c>
      <c r="G2290" s="10" t="s">
        <v>10</v>
      </c>
    </row>
    <row r="2291" spans="3:7" ht="15" thickBot="1" x14ac:dyDescent="0.35">
      <c r="C2291" s="8">
        <v>43111</v>
      </c>
      <c r="D2291" s="9">
        <v>0.66811342592592593</v>
      </c>
      <c r="E2291" s="10" t="s">
        <v>9</v>
      </c>
      <c r="F2291" s="10">
        <v>11</v>
      </c>
      <c r="G2291" s="10" t="s">
        <v>11</v>
      </c>
    </row>
    <row r="2292" spans="3:7" ht="15" thickBot="1" x14ac:dyDescent="0.35">
      <c r="C2292" s="8">
        <v>43111</v>
      </c>
      <c r="D2292" s="9">
        <v>0.66841435185185183</v>
      </c>
      <c r="E2292" s="10" t="s">
        <v>9</v>
      </c>
      <c r="F2292" s="10">
        <v>11</v>
      </c>
      <c r="G2292" s="10" t="s">
        <v>10</v>
      </c>
    </row>
    <row r="2293" spans="3:7" ht="15" thickBot="1" x14ac:dyDescent="0.35">
      <c r="C2293" s="8">
        <v>43111</v>
      </c>
      <c r="D2293" s="9">
        <v>0.66855324074074074</v>
      </c>
      <c r="E2293" s="10" t="s">
        <v>9</v>
      </c>
      <c r="F2293" s="10">
        <v>10</v>
      </c>
      <c r="G2293" s="10" t="s">
        <v>11</v>
      </c>
    </row>
    <row r="2294" spans="3:7" ht="15" thickBot="1" x14ac:dyDescent="0.35">
      <c r="C2294" s="8">
        <v>43111</v>
      </c>
      <c r="D2294" s="9">
        <v>0.66943287037037036</v>
      </c>
      <c r="E2294" s="10" t="s">
        <v>9</v>
      </c>
      <c r="F2294" s="10">
        <v>13</v>
      </c>
      <c r="G2294" s="10" t="s">
        <v>11</v>
      </c>
    </row>
    <row r="2295" spans="3:7" ht="15" thickBot="1" x14ac:dyDescent="0.35">
      <c r="C2295" s="8">
        <v>43111</v>
      </c>
      <c r="D2295" s="9">
        <v>0.66964120370370372</v>
      </c>
      <c r="E2295" s="10" t="s">
        <v>9</v>
      </c>
      <c r="F2295" s="10">
        <v>10</v>
      </c>
      <c r="G2295" s="10" t="s">
        <v>11</v>
      </c>
    </row>
    <row r="2296" spans="3:7" ht="15" thickBot="1" x14ac:dyDescent="0.35">
      <c r="C2296" s="8">
        <v>43111</v>
      </c>
      <c r="D2296" s="9">
        <v>0.67072916666666671</v>
      </c>
      <c r="E2296" s="10" t="s">
        <v>9</v>
      </c>
      <c r="F2296" s="10">
        <v>11</v>
      </c>
      <c r="G2296" s="10" t="s">
        <v>10</v>
      </c>
    </row>
    <row r="2297" spans="3:7" ht="15" thickBot="1" x14ac:dyDescent="0.35">
      <c r="C2297" s="8">
        <v>43111</v>
      </c>
      <c r="D2297" s="9">
        <v>0.6711921296296296</v>
      </c>
      <c r="E2297" s="10" t="s">
        <v>9</v>
      </c>
      <c r="F2297" s="10">
        <v>12</v>
      </c>
      <c r="G2297" s="10" t="s">
        <v>10</v>
      </c>
    </row>
    <row r="2298" spans="3:7" ht="15" thickBot="1" x14ac:dyDescent="0.35">
      <c r="C2298" s="8">
        <v>43111</v>
      </c>
      <c r="D2298" s="9">
        <v>0.67201388888888891</v>
      </c>
      <c r="E2298" s="10" t="s">
        <v>9</v>
      </c>
      <c r="F2298" s="10">
        <v>12</v>
      </c>
      <c r="G2298" s="10" t="s">
        <v>11</v>
      </c>
    </row>
    <row r="2299" spans="3:7" ht="15" thickBot="1" x14ac:dyDescent="0.35">
      <c r="C2299" s="8">
        <v>43111</v>
      </c>
      <c r="D2299" s="9">
        <v>0.6721759259259259</v>
      </c>
      <c r="E2299" s="10" t="s">
        <v>9</v>
      </c>
      <c r="F2299" s="10">
        <v>27</v>
      </c>
      <c r="G2299" s="10" t="s">
        <v>10</v>
      </c>
    </row>
    <row r="2300" spans="3:7" ht="15" thickBot="1" x14ac:dyDescent="0.35">
      <c r="C2300" s="8">
        <v>43111</v>
      </c>
      <c r="D2300" s="9">
        <v>0.67364583333333339</v>
      </c>
      <c r="E2300" s="10" t="s">
        <v>9</v>
      </c>
      <c r="F2300" s="10">
        <v>12</v>
      </c>
      <c r="G2300" s="10" t="s">
        <v>11</v>
      </c>
    </row>
    <row r="2301" spans="3:7" ht="15" thickBot="1" x14ac:dyDescent="0.35">
      <c r="C2301" s="8">
        <v>43111</v>
      </c>
      <c r="D2301" s="9">
        <v>0.67466435185185192</v>
      </c>
      <c r="E2301" s="10" t="s">
        <v>9</v>
      </c>
      <c r="F2301" s="10">
        <v>10</v>
      </c>
      <c r="G2301" s="10" t="s">
        <v>11</v>
      </c>
    </row>
    <row r="2302" spans="3:7" ht="15" thickBot="1" x14ac:dyDescent="0.35">
      <c r="C2302" s="8">
        <v>43111</v>
      </c>
      <c r="D2302" s="9">
        <v>0.67472222222222211</v>
      </c>
      <c r="E2302" s="10" t="s">
        <v>9</v>
      </c>
      <c r="F2302" s="10">
        <v>9</v>
      </c>
      <c r="G2302" s="10" t="s">
        <v>11</v>
      </c>
    </row>
    <row r="2303" spans="3:7" ht="15" thickBot="1" x14ac:dyDescent="0.35">
      <c r="C2303" s="8">
        <v>43111</v>
      </c>
      <c r="D2303" s="9">
        <v>0.6752083333333333</v>
      </c>
      <c r="E2303" s="10" t="s">
        <v>9</v>
      </c>
      <c r="F2303" s="10">
        <v>11</v>
      </c>
      <c r="G2303" s="10" t="s">
        <v>11</v>
      </c>
    </row>
    <row r="2304" spans="3:7" ht="15" thickBot="1" x14ac:dyDescent="0.35">
      <c r="C2304" s="8">
        <v>43111</v>
      </c>
      <c r="D2304" s="9">
        <v>0.67540509259259263</v>
      </c>
      <c r="E2304" s="10" t="s">
        <v>9</v>
      </c>
      <c r="F2304" s="10">
        <v>11</v>
      </c>
      <c r="G2304" s="10" t="s">
        <v>11</v>
      </c>
    </row>
    <row r="2305" spans="3:7" ht="15" thickBot="1" x14ac:dyDescent="0.35">
      <c r="C2305" s="8">
        <v>43111</v>
      </c>
      <c r="D2305" s="9">
        <v>0.67652777777777784</v>
      </c>
      <c r="E2305" s="10" t="s">
        <v>9</v>
      </c>
      <c r="F2305" s="10">
        <v>15</v>
      </c>
      <c r="G2305" s="10" t="s">
        <v>10</v>
      </c>
    </row>
    <row r="2306" spans="3:7" ht="15" thickBot="1" x14ac:dyDescent="0.35">
      <c r="C2306" s="8">
        <v>43111</v>
      </c>
      <c r="D2306" s="9">
        <v>0.67927083333333327</v>
      </c>
      <c r="E2306" s="10" t="s">
        <v>9</v>
      </c>
      <c r="F2306" s="10">
        <v>25</v>
      </c>
      <c r="G2306" s="10" t="s">
        <v>10</v>
      </c>
    </row>
    <row r="2307" spans="3:7" ht="15" thickBot="1" x14ac:dyDescent="0.35">
      <c r="C2307" s="8">
        <v>43111</v>
      </c>
      <c r="D2307" s="9">
        <v>0.67954861111111109</v>
      </c>
      <c r="E2307" s="10" t="s">
        <v>9</v>
      </c>
      <c r="F2307" s="10">
        <v>10</v>
      </c>
      <c r="G2307" s="10" t="s">
        <v>11</v>
      </c>
    </row>
    <row r="2308" spans="3:7" ht="15" thickBot="1" x14ac:dyDescent="0.35">
      <c r="C2308" s="8">
        <v>43111</v>
      </c>
      <c r="D2308" s="9">
        <v>0.67967592592592585</v>
      </c>
      <c r="E2308" s="10" t="s">
        <v>9</v>
      </c>
      <c r="F2308" s="10">
        <v>24</v>
      </c>
      <c r="G2308" s="10" t="s">
        <v>10</v>
      </c>
    </row>
    <row r="2309" spans="3:7" ht="15" thickBot="1" x14ac:dyDescent="0.35">
      <c r="C2309" s="8">
        <v>43111</v>
      </c>
      <c r="D2309" s="9">
        <v>0.68056712962962962</v>
      </c>
      <c r="E2309" s="10" t="s">
        <v>9</v>
      </c>
      <c r="F2309" s="10">
        <v>14</v>
      </c>
      <c r="G2309" s="10" t="s">
        <v>11</v>
      </c>
    </row>
    <row r="2310" spans="3:7" ht="15" thickBot="1" x14ac:dyDescent="0.35">
      <c r="C2310" s="8">
        <v>43111</v>
      </c>
      <c r="D2310" s="9">
        <v>0.68126157407407406</v>
      </c>
      <c r="E2310" s="10" t="s">
        <v>9</v>
      </c>
      <c r="F2310" s="10">
        <v>12</v>
      </c>
      <c r="G2310" s="10" t="s">
        <v>11</v>
      </c>
    </row>
    <row r="2311" spans="3:7" ht="15" thickBot="1" x14ac:dyDescent="0.35">
      <c r="C2311" s="8">
        <v>43111</v>
      </c>
      <c r="D2311" s="9">
        <v>0.68130787037037033</v>
      </c>
      <c r="E2311" s="10" t="s">
        <v>9</v>
      </c>
      <c r="F2311" s="10">
        <v>12</v>
      </c>
      <c r="G2311" s="10" t="s">
        <v>11</v>
      </c>
    </row>
    <row r="2312" spans="3:7" ht="15" thickBot="1" x14ac:dyDescent="0.35">
      <c r="C2312" s="8">
        <v>43111</v>
      </c>
      <c r="D2312" s="9">
        <v>0.68256944444444445</v>
      </c>
      <c r="E2312" s="10" t="s">
        <v>9</v>
      </c>
      <c r="F2312" s="10">
        <v>13</v>
      </c>
      <c r="G2312" s="10" t="s">
        <v>10</v>
      </c>
    </row>
    <row r="2313" spans="3:7" ht="15" thickBot="1" x14ac:dyDescent="0.35">
      <c r="C2313" s="8">
        <v>43111</v>
      </c>
      <c r="D2313" s="9">
        <v>0.6840046296296296</v>
      </c>
      <c r="E2313" s="10" t="s">
        <v>9</v>
      </c>
      <c r="F2313" s="10">
        <v>12</v>
      </c>
      <c r="G2313" s="10" t="s">
        <v>11</v>
      </c>
    </row>
    <row r="2314" spans="3:7" ht="15" thickBot="1" x14ac:dyDescent="0.35">
      <c r="C2314" s="8">
        <v>43111</v>
      </c>
      <c r="D2314" s="9">
        <v>0.68501157407407398</v>
      </c>
      <c r="E2314" s="10" t="s">
        <v>9</v>
      </c>
      <c r="F2314" s="10">
        <v>30</v>
      </c>
      <c r="G2314" s="10" t="s">
        <v>10</v>
      </c>
    </row>
    <row r="2315" spans="3:7" ht="15" thickBot="1" x14ac:dyDescent="0.35">
      <c r="C2315" s="8">
        <v>43111</v>
      </c>
      <c r="D2315" s="9">
        <v>0.68546296296296294</v>
      </c>
      <c r="E2315" s="10" t="s">
        <v>9</v>
      </c>
      <c r="F2315" s="10">
        <v>10</v>
      </c>
      <c r="G2315" s="10" t="s">
        <v>11</v>
      </c>
    </row>
    <row r="2316" spans="3:7" ht="15" thickBot="1" x14ac:dyDescent="0.35">
      <c r="C2316" s="8">
        <v>43111</v>
      </c>
      <c r="D2316" s="9">
        <v>0.68618055555555557</v>
      </c>
      <c r="E2316" s="10" t="s">
        <v>9</v>
      </c>
      <c r="F2316" s="10">
        <v>31</v>
      </c>
      <c r="G2316" s="10" t="s">
        <v>10</v>
      </c>
    </row>
    <row r="2317" spans="3:7" ht="15" thickBot="1" x14ac:dyDescent="0.35">
      <c r="C2317" s="8">
        <v>43111</v>
      </c>
      <c r="D2317" s="9">
        <v>0.68710648148148146</v>
      </c>
      <c r="E2317" s="10" t="s">
        <v>9</v>
      </c>
      <c r="F2317" s="10">
        <v>20</v>
      </c>
      <c r="G2317" s="10" t="s">
        <v>10</v>
      </c>
    </row>
    <row r="2318" spans="3:7" ht="15" thickBot="1" x14ac:dyDescent="0.35">
      <c r="C2318" s="8">
        <v>43111</v>
      </c>
      <c r="D2318" s="9">
        <v>0.68822916666666656</v>
      </c>
      <c r="E2318" s="10" t="s">
        <v>9</v>
      </c>
      <c r="F2318" s="10">
        <v>10</v>
      </c>
      <c r="G2318" s="10" t="s">
        <v>11</v>
      </c>
    </row>
    <row r="2319" spans="3:7" ht="15" thickBot="1" x14ac:dyDescent="0.35">
      <c r="C2319" s="8">
        <v>43111</v>
      </c>
      <c r="D2319" s="9">
        <v>0.6885648148148148</v>
      </c>
      <c r="E2319" s="10" t="s">
        <v>9</v>
      </c>
      <c r="F2319" s="10">
        <v>10</v>
      </c>
      <c r="G2319" s="10" t="s">
        <v>11</v>
      </c>
    </row>
    <row r="2320" spans="3:7" ht="15" thickBot="1" x14ac:dyDescent="0.35">
      <c r="C2320" s="8">
        <v>43111</v>
      </c>
      <c r="D2320" s="9">
        <v>0.68901620370370376</v>
      </c>
      <c r="E2320" s="10" t="s">
        <v>9</v>
      </c>
      <c r="F2320" s="10">
        <v>12</v>
      </c>
      <c r="G2320" s="10" t="s">
        <v>11</v>
      </c>
    </row>
    <row r="2321" spans="3:7" ht="15" thickBot="1" x14ac:dyDescent="0.35">
      <c r="C2321" s="8">
        <v>43111</v>
      </c>
      <c r="D2321" s="9">
        <v>0.69307870370370372</v>
      </c>
      <c r="E2321" s="10" t="s">
        <v>9</v>
      </c>
      <c r="F2321" s="10">
        <v>26</v>
      </c>
      <c r="G2321" s="10" t="s">
        <v>10</v>
      </c>
    </row>
    <row r="2322" spans="3:7" ht="15" thickBot="1" x14ac:dyDescent="0.35">
      <c r="C2322" s="8">
        <v>43111</v>
      </c>
      <c r="D2322" s="9">
        <v>0.69374999999999998</v>
      </c>
      <c r="E2322" s="10" t="s">
        <v>9</v>
      </c>
      <c r="F2322" s="10">
        <v>25</v>
      </c>
      <c r="G2322" s="10" t="s">
        <v>10</v>
      </c>
    </row>
    <row r="2323" spans="3:7" ht="15" thickBot="1" x14ac:dyDescent="0.35">
      <c r="C2323" s="8">
        <v>43111</v>
      </c>
      <c r="D2323" s="9">
        <v>0.69724537037037038</v>
      </c>
      <c r="E2323" s="10" t="s">
        <v>9</v>
      </c>
      <c r="F2323" s="10">
        <v>12</v>
      </c>
      <c r="G2323" s="10" t="s">
        <v>11</v>
      </c>
    </row>
    <row r="2324" spans="3:7" ht="15" thickBot="1" x14ac:dyDescent="0.35">
      <c r="C2324" s="8">
        <v>43111</v>
      </c>
      <c r="D2324" s="9">
        <v>0.69855324074074077</v>
      </c>
      <c r="E2324" s="10" t="s">
        <v>9</v>
      </c>
      <c r="F2324" s="10">
        <v>18</v>
      </c>
      <c r="G2324" s="10" t="s">
        <v>11</v>
      </c>
    </row>
    <row r="2325" spans="3:7" ht="15" thickBot="1" x14ac:dyDescent="0.35">
      <c r="C2325" s="8">
        <v>43111</v>
      </c>
      <c r="D2325" s="9">
        <v>0.69949074074074069</v>
      </c>
      <c r="E2325" s="10" t="s">
        <v>9</v>
      </c>
      <c r="F2325" s="10">
        <v>10</v>
      </c>
      <c r="G2325" s="10" t="s">
        <v>10</v>
      </c>
    </row>
    <row r="2326" spans="3:7" ht="15" thickBot="1" x14ac:dyDescent="0.35">
      <c r="C2326" s="8">
        <v>43111</v>
      </c>
      <c r="D2326" s="9">
        <v>0.69956018518518526</v>
      </c>
      <c r="E2326" s="10" t="s">
        <v>9</v>
      </c>
      <c r="F2326" s="10">
        <v>19</v>
      </c>
      <c r="G2326" s="10" t="s">
        <v>11</v>
      </c>
    </row>
    <row r="2327" spans="3:7" ht="15" thickBot="1" x14ac:dyDescent="0.35">
      <c r="C2327" s="8">
        <v>43111</v>
      </c>
      <c r="D2327" s="9">
        <v>0.6996296296296296</v>
      </c>
      <c r="E2327" s="10" t="s">
        <v>9</v>
      </c>
      <c r="F2327" s="10">
        <v>19</v>
      </c>
      <c r="G2327" s="10" t="s">
        <v>11</v>
      </c>
    </row>
    <row r="2328" spans="3:7" ht="15" thickBot="1" x14ac:dyDescent="0.35">
      <c r="C2328" s="8">
        <v>43111</v>
      </c>
      <c r="D2328" s="9">
        <v>0.69964120370370375</v>
      </c>
      <c r="E2328" s="10" t="s">
        <v>9</v>
      </c>
      <c r="F2328" s="10">
        <v>15</v>
      </c>
      <c r="G2328" s="10" t="s">
        <v>11</v>
      </c>
    </row>
    <row r="2329" spans="3:7" ht="15" thickBot="1" x14ac:dyDescent="0.35">
      <c r="C2329" s="8">
        <v>43111</v>
      </c>
      <c r="D2329" s="9">
        <v>0.69964120370370375</v>
      </c>
      <c r="E2329" s="10" t="s">
        <v>9</v>
      </c>
      <c r="F2329" s="10">
        <v>13</v>
      </c>
      <c r="G2329" s="10" t="s">
        <v>11</v>
      </c>
    </row>
    <row r="2330" spans="3:7" ht="15" thickBot="1" x14ac:dyDescent="0.35">
      <c r="C2330" s="8">
        <v>43111</v>
      </c>
      <c r="D2330" s="9">
        <v>0.70142361111111118</v>
      </c>
      <c r="E2330" s="10" t="s">
        <v>9</v>
      </c>
      <c r="F2330" s="10">
        <v>10</v>
      </c>
      <c r="G2330" s="10" t="s">
        <v>11</v>
      </c>
    </row>
    <row r="2331" spans="3:7" ht="15" thickBot="1" x14ac:dyDescent="0.35">
      <c r="C2331" s="8">
        <v>43111</v>
      </c>
      <c r="D2331" s="9">
        <v>0.71190972222222226</v>
      </c>
      <c r="E2331" s="10" t="s">
        <v>9</v>
      </c>
      <c r="F2331" s="10">
        <v>10</v>
      </c>
      <c r="G2331" s="10" t="s">
        <v>10</v>
      </c>
    </row>
    <row r="2332" spans="3:7" ht="15" thickBot="1" x14ac:dyDescent="0.35">
      <c r="C2332" s="8">
        <v>43111</v>
      </c>
      <c r="D2332" s="9">
        <v>0.71237268518518515</v>
      </c>
      <c r="E2332" s="10" t="s">
        <v>9</v>
      </c>
      <c r="F2332" s="10">
        <v>14</v>
      </c>
      <c r="G2332" s="10" t="s">
        <v>11</v>
      </c>
    </row>
    <row r="2333" spans="3:7" ht="15" thickBot="1" x14ac:dyDescent="0.35">
      <c r="C2333" s="8">
        <v>43111</v>
      </c>
      <c r="D2333" s="9">
        <v>0.71791666666666665</v>
      </c>
      <c r="E2333" s="10" t="s">
        <v>9</v>
      </c>
      <c r="F2333" s="10">
        <v>19</v>
      </c>
      <c r="G2333" s="10" t="s">
        <v>10</v>
      </c>
    </row>
    <row r="2334" spans="3:7" ht="15" thickBot="1" x14ac:dyDescent="0.35">
      <c r="C2334" s="8">
        <v>43111</v>
      </c>
      <c r="D2334" s="9">
        <v>0.72040509259259267</v>
      </c>
      <c r="E2334" s="10" t="s">
        <v>9</v>
      </c>
      <c r="F2334" s="10">
        <v>11</v>
      </c>
      <c r="G2334" s="10" t="s">
        <v>10</v>
      </c>
    </row>
    <row r="2335" spans="3:7" ht="15" thickBot="1" x14ac:dyDescent="0.35">
      <c r="C2335" s="8">
        <v>43111</v>
      </c>
      <c r="D2335" s="9">
        <v>0.72965277777777782</v>
      </c>
      <c r="E2335" s="10" t="s">
        <v>9</v>
      </c>
      <c r="F2335" s="10">
        <v>15</v>
      </c>
      <c r="G2335" s="10" t="s">
        <v>10</v>
      </c>
    </row>
    <row r="2336" spans="3:7" ht="15" thickBot="1" x14ac:dyDescent="0.35">
      <c r="C2336" s="8">
        <v>43111</v>
      </c>
      <c r="D2336" s="9">
        <v>0.73327546296296298</v>
      </c>
      <c r="E2336" s="10" t="s">
        <v>9</v>
      </c>
      <c r="F2336" s="10">
        <v>18</v>
      </c>
      <c r="G2336" s="10" t="s">
        <v>10</v>
      </c>
    </row>
    <row r="2337" spans="3:7" ht="15" thickBot="1" x14ac:dyDescent="0.35">
      <c r="C2337" s="8">
        <v>43111</v>
      </c>
      <c r="D2337" s="9">
        <v>0.73968750000000005</v>
      </c>
      <c r="E2337" s="10" t="s">
        <v>9</v>
      </c>
      <c r="F2337" s="10">
        <v>12</v>
      </c>
      <c r="G2337" s="10" t="s">
        <v>11</v>
      </c>
    </row>
    <row r="2338" spans="3:7" ht="15" thickBot="1" x14ac:dyDescent="0.35">
      <c r="C2338" s="8">
        <v>43111</v>
      </c>
      <c r="D2338" s="9">
        <v>0.74013888888888879</v>
      </c>
      <c r="E2338" s="10" t="s">
        <v>9</v>
      </c>
      <c r="F2338" s="10">
        <v>17</v>
      </c>
      <c r="G2338" s="10" t="s">
        <v>10</v>
      </c>
    </row>
    <row r="2339" spans="3:7" ht="15" thickBot="1" x14ac:dyDescent="0.35">
      <c r="C2339" s="8">
        <v>43111</v>
      </c>
      <c r="D2339" s="9">
        <v>0.75229166666666669</v>
      </c>
      <c r="E2339" s="10" t="s">
        <v>9</v>
      </c>
      <c r="F2339" s="10">
        <v>17</v>
      </c>
      <c r="G2339" s="10" t="s">
        <v>10</v>
      </c>
    </row>
    <row r="2340" spans="3:7" ht="15" thickBot="1" x14ac:dyDescent="0.35">
      <c r="C2340" s="8">
        <v>43111</v>
      </c>
      <c r="D2340" s="9">
        <v>0.76633101851851848</v>
      </c>
      <c r="E2340" s="10" t="s">
        <v>9</v>
      </c>
      <c r="F2340" s="10">
        <v>31</v>
      </c>
      <c r="G2340" s="10" t="s">
        <v>10</v>
      </c>
    </row>
    <row r="2341" spans="3:7" ht="15" thickBot="1" x14ac:dyDescent="0.35">
      <c r="C2341" s="8">
        <v>43111</v>
      </c>
      <c r="D2341" s="9">
        <v>0.76645833333333335</v>
      </c>
      <c r="E2341" s="10" t="s">
        <v>9</v>
      </c>
      <c r="F2341" s="10">
        <v>18</v>
      </c>
      <c r="G2341" s="10" t="s">
        <v>10</v>
      </c>
    </row>
    <row r="2342" spans="3:7" ht="15" thickBot="1" x14ac:dyDescent="0.35">
      <c r="C2342" s="8">
        <v>43111</v>
      </c>
      <c r="D2342" s="9">
        <v>0.76701388888888899</v>
      </c>
      <c r="E2342" s="10" t="s">
        <v>9</v>
      </c>
      <c r="F2342" s="10">
        <v>11</v>
      </c>
      <c r="G2342" s="10" t="s">
        <v>11</v>
      </c>
    </row>
    <row r="2343" spans="3:7" ht="15" thickBot="1" x14ac:dyDescent="0.35">
      <c r="C2343" s="8">
        <v>43111</v>
      </c>
      <c r="D2343" s="9">
        <v>0.77302083333333327</v>
      </c>
      <c r="E2343" s="10" t="s">
        <v>9</v>
      </c>
      <c r="F2343" s="10">
        <v>17</v>
      </c>
      <c r="G2343" s="10" t="s">
        <v>10</v>
      </c>
    </row>
    <row r="2344" spans="3:7" ht="15" thickBot="1" x14ac:dyDescent="0.35">
      <c r="C2344" s="8">
        <v>43111</v>
      </c>
      <c r="D2344" s="9">
        <v>0.78100694444444441</v>
      </c>
      <c r="E2344" s="10" t="s">
        <v>9</v>
      </c>
      <c r="F2344" s="10">
        <v>11</v>
      </c>
      <c r="G2344" s="10" t="s">
        <v>10</v>
      </c>
    </row>
    <row r="2345" spans="3:7" ht="15" thickBot="1" x14ac:dyDescent="0.35">
      <c r="C2345" s="8">
        <v>43111</v>
      </c>
      <c r="D2345" s="9">
        <v>0.78642361111111114</v>
      </c>
      <c r="E2345" s="10" t="s">
        <v>9</v>
      </c>
      <c r="F2345" s="10">
        <v>12</v>
      </c>
      <c r="G2345" s="10" t="s">
        <v>10</v>
      </c>
    </row>
    <row r="2346" spans="3:7" ht="15" thickBot="1" x14ac:dyDescent="0.35">
      <c r="C2346" s="8">
        <v>43111</v>
      </c>
      <c r="D2346" s="9">
        <v>0.79453703703703704</v>
      </c>
      <c r="E2346" s="10" t="s">
        <v>9</v>
      </c>
      <c r="F2346" s="10">
        <v>12</v>
      </c>
      <c r="G2346" s="10" t="s">
        <v>11</v>
      </c>
    </row>
    <row r="2347" spans="3:7" ht="15" thickBot="1" x14ac:dyDescent="0.35">
      <c r="C2347" s="8">
        <v>43111</v>
      </c>
      <c r="D2347" s="9">
        <v>0.7963541666666667</v>
      </c>
      <c r="E2347" s="10" t="s">
        <v>9</v>
      </c>
      <c r="F2347" s="10">
        <v>24</v>
      </c>
      <c r="G2347" s="10" t="s">
        <v>10</v>
      </c>
    </row>
    <row r="2348" spans="3:7" ht="15" thickBot="1" x14ac:dyDescent="0.35">
      <c r="C2348" s="8">
        <v>43111</v>
      </c>
      <c r="D2348" s="9">
        <v>0.81064814814814812</v>
      </c>
      <c r="E2348" s="10" t="s">
        <v>9</v>
      </c>
      <c r="F2348" s="10">
        <v>11</v>
      </c>
      <c r="G2348" s="10" t="s">
        <v>10</v>
      </c>
    </row>
    <row r="2349" spans="3:7" ht="15" thickBot="1" x14ac:dyDescent="0.35">
      <c r="C2349" s="8">
        <v>43111</v>
      </c>
      <c r="D2349" s="9">
        <v>0.81171296296296302</v>
      </c>
      <c r="E2349" s="10" t="s">
        <v>9</v>
      </c>
      <c r="F2349" s="10">
        <v>15</v>
      </c>
      <c r="G2349" s="10" t="s">
        <v>11</v>
      </c>
    </row>
    <row r="2350" spans="3:7" ht="15" thickBot="1" x14ac:dyDescent="0.35">
      <c r="C2350" s="8">
        <v>43111</v>
      </c>
      <c r="D2350" s="9">
        <v>0.81692129629629628</v>
      </c>
      <c r="E2350" s="10" t="s">
        <v>9</v>
      </c>
      <c r="F2350" s="10">
        <v>24</v>
      </c>
      <c r="G2350" s="10" t="s">
        <v>10</v>
      </c>
    </row>
    <row r="2351" spans="3:7" ht="15" thickBot="1" x14ac:dyDescent="0.35">
      <c r="C2351" s="8">
        <v>43111</v>
      </c>
      <c r="D2351" s="9">
        <v>0.81811342592592595</v>
      </c>
      <c r="E2351" s="10" t="s">
        <v>9</v>
      </c>
      <c r="F2351" s="10">
        <v>11</v>
      </c>
      <c r="G2351" s="10" t="s">
        <v>11</v>
      </c>
    </row>
    <row r="2352" spans="3:7" ht="15" thickBot="1" x14ac:dyDescent="0.35">
      <c r="C2352" s="8">
        <v>43111</v>
      </c>
      <c r="D2352" s="9">
        <v>0.82589120370370372</v>
      </c>
      <c r="E2352" s="10" t="s">
        <v>9</v>
      </c>
      <c r="F2352" s="10">
        <v>27</v>
      </c>
      <c r="G2352" s="10" t="s">
        <v>10</v>
      </c>
    </row>
    <row r="2353" spans="3:7" ht="15" thickBot="1" x14ac:dyDescent="0.35">
      <c r="C2353" s="8">
        <v>43111</v>
      </c>
      <c r="D2353" s="9">
        <v>0.83009259259259249</v>
      </c>
      <c r="E2353" s="10" t="s">
        <v>9</v>
      </c>
      <c r="F2353" s="10">
        <v>25</v>
      </c>
      <c r="G2353" s="10" t="s">
        <v>10</v>
      </c>
    </row>
    <row r="2354" spans="3:7" ht="15" thickBot="1" x14ac:dyDescent="0.35">
      <c r="C2354" s="8">
        <v>43111</v>
      </c>
      <c r="D2354" s="9">
        <v>0.8309375</v>
      </c>
      <c r="E2354" s="10" t="s">
        <v>9</v>
      </c>
      <c r="F2354" s="10">
        <v>11</v>
      </c>
      <c r="G2354" s="10" t="s">
        <v>11</v>
      </c>
    </row>
    <row r="2355" spans="3:7" ht="15" thickBot="1" x14ac:dyDescent="0.35">
      <c r="C2355" s="8">
        <v>43111</v>
      </c>
      <c r="D2355" s="9">
        <v>0.83289351851851856</v>
      </c>
      <c r="E2355" s="10" t="s">
        <v>9</v>
      </c>
      <c r="F2355" s="10">
        <v>12</v>
      </c>
      <c r="G2355" s="10" t="s">
        <v>11</v>
      </c>
    </row>
    <row r="2356" spans="3:7" ht="15" thickBot="1" x14ac:dyDescent="0.35">
      <c r="C2356" s="8">
        <v>43111</v>
      </c>
      <c r="D2356" s="9">
        <v>0.83347222222222228</v>
      </c>
      <c r="E2356" s="10" t="s">
        <v>9</v>
      </c>
      <c r="F2356" s="10">
        <v>15</v>
      </c>
      <c r="G2356" s="10" t="s">
        <v>11</v>
      </c>
    </row>
    <row r="2357" spans="3:7" ht="15" thickBot="1" x14ac:dyDescent="0.35">
      <c r="C2357" s="8">
        <v>43111</v>
      </c>
      <c r="D2357" s="9">
        <v>0.83501157407407411</v>
      </c>
      <c r="E2357" s="10" t="s">
        <v>9</v>
      </c>
      <c r="F2357" s="10">
        <v>11</v>
      </c>
      <c r="G2357" s="10" t="s">
        <v>10</v>
      </c>
    </row>
    <row r="2358" spans="3:7" ht="15" thickBot="1" x14ac:dyDescent="0.35">
      <c r="C2358" s="8">
        <v>43111</v>
      </c>
      <c r="D2358" s="9">
        <v>0.83810185185185182</v>
      </c>
      <c r="E2358" s="10" t="s">
        <v>9</v>
      </c>
      <c r="F2358" s="10">
        <v>14</v>
      </c>
      <c r="G2358" s="10" t="s">
        <v>11</v>
      </c>
    </row>
    <row r="2359" spans="3:7" ht="15" thickBot="1" x14ac:dyDescent="0.35">
      <c r="C2359" s="8">
        <v>43111</v>
      </c>
      <c r="D2359" s="9">
        <v>0.84482638888888895</v>
      </c>
      <c r="E2359" s="10" t="s">
        <v>9</v>
      </c>
      <c r="F2359" s="10">
        <v>17</v>
      </c>
      <c r="G2359" s="10" t="s">
        <v>11</v>
      </c>
    </row>
    <row r="2360" spans="3:7" ht="15" thickBot="1" x14ac:dyDescent="0.35">
      <c r="C2360" s="8">
        <v>43111</v>
      </c>
      <c r="D2360" s="9">
        <v>0.84636574074074078</v>
      </c>
      <c r="E2360" s="10" t="s">
        <v>9</v>
      </c>
      <c r="F2360" s="10">
        <v>14</v>
      </c>
      <c r="G2360" s="10" t="s">
        <v>11</v>
      </c>
    </row>
    <row r="2361" spans="3:7" ht="15" thickBot="1" x14ac:dyDescent="0.35">
      <c r="C2361" s="8">
        <v>43111</v>
      </c>
      <c r="D2361" s="9">
        <v>0.8478472222222222</v>
      </c>
      <c r="E2361" s="10" t="s">
        <v>9</v>
      </c>
      <c r="F2361" s="10">
        <v>24</v>
      </c>
      <c r="G2361" s="10" t="s">
        <v>10</v>
      </c>
    </row>
    <row r="2362" spans="3:7" ht="15" thickBot="1" x14ac:dyDescent="0.35">
      <c r="C2362" s="8">
        <v>43111</v>
      </c>
      <c r="D2362" s="9">
        <v>0.85810185185185184</v>
      </c>
      <c r="E2362" s="10" t="s">
        <v>9</v>
      </c>
      <c r="F2362" s="10">
        <v>26</v>
      </c>
      <c r="G2362" s="10" t="s">
        <v>10</v>
      </c>
    </row>
    <row r="2363" spans="3:7" ht="15" thickBot="1" x14ac:dyDescent="0.35">
      <c r="C2363" s="8">
        <v>43111</v>
      </c>
      <c r="D2363" s="9">
        <v>0.85828703703703713</v>
      </c>
      <c r="E2363" s="10" t="s">
        <v>9</v>
      </c>
      <c r="F2363" s="10">
        <v>29</v>
      </c>
      <c r="G2363" s="10" t="s">
        <v>10</v>
      </c>
    </row>
    <row r="2364" spans="3:7" ht="15" thickBot="1" x14ac:dyDescent="0.35">
      <c r="C2364" s="8">
        <v>43111</v>
      </c>
      <c r="D2364" s="9">
        <v>0.86008101851851848</v>
      </c>
      <c r="E2364" s="10" t="s">
        <v>9</v>
      </c>
      <c r="F2364" s="10">
        <v>18</v>
      </c>
      <c r="G2364" s="10" t="s">
        <v>10</v>
      </c>
    </row>
    <row r="2365" spans="3:7" ht="15" thickBot="1" x14ac:dyDescent="0.35">
      <c r="C2365" s="8">
        <v>43111</v>
      </c>
      <c r="D2365" s="9">
        <v>0.86018518518518527</v>
      </c>
      <c r="E2365" s="10" t="s">
        <v>9</v>
      </c>
      <c r="F2365" s="10">
        <v>12</v>
      </c>
      <c r="G2365" s="10" t="s">
        <v>11</v>
      </c>
    </row>
    <row r="2366" spans="3:7" ht="15" thickBot="1" x14ac:dyDescent="0.35">
      <c r="C2366" s="8">
        <v>43111</v>
      </c>
      <c r="D2366" s="9">
        <v>0.8604398148148148</v>
      </c>
      <c r="E2366" s="10" t="s">
        <v>9</v>
      </c>
      <c r="F2366" s="10">
        <v>14</v>
      </c>
      <c r="G2366" s="10" t="s">
        <v>11</v>
      </c>
    </row>
    <row r="2367" spans="3:7" ht="15" thickBot="1" x14ac:dyDescent="0.35">
      <c r="C2367" s="8">
        <v>43111</v>
      </c>
      <c r="D2367" s="9">
        <v>0.87593750000000004</v>
      </c>
      <c r="E2367" s="10" t="s">
        <v>9</v>
      </c>
      <c r="F2367" s="10">
        <v>12</v>
      </c>
      <c r="G2367" s="10" t="s">
        <v>11</v>
      </c>
    </row>
    <row r="2368" spans="3:7" ht="15" thickBot="1" x14ac:dyDescent="0.35">
      <c r="C2368" s="8">
        <v>43111</v>
      </c>
      <c r="D2368" s="9">
        <v>0.88077546296296294</v>
      </c>
      <c r="E2368" s="10" t="s">
        <v>9</v>
      </c>
      <c r="F2368" s="10">
        <v>14</v>
      </c>
      <c r="G2368" s="10" t="s">
        <v>11</v>
      </c>
    </row>
    <row r="2369" spans="3:7" ht="15" thickBot="1" x14ac:dyDescent="0.35">
      <c r="C2369" s="8">
        <v>43111</v>
      </c>
      <c r="D2369" s="9">
        <v>0.88466435185185188</v>
      </c>
      <c r="E2369" s="10" t="s">
        <v>9</v>
      </c>
      <c r="F2369" s="10">
        <v>21</v>
      </c>
      <c r="G2369" s="10" t="s">
        <v>10</v>
      </c>
    </row>
    <row r="2370" spans="3:7" ht="15" thickBot="1" x14ac:dyDescent="0.35">
      <c r="C2370" s="8">
        <v>43111</v>
      </c>
      <c r="D2370" s="9">
        <v>0.88569444444444445</v>
      </c>
      <c r="E2370" s="10" t="s">
        <v>9</v>
      </c>
      <c r="F2370" s="10">
        <v>13</v>
      </c>
      <c r="G2370" s="10" t="s">
        <v>11</v>
      </c>
    </row>
    <row r="2371" spans="3:7" ht="15" thickBot="1" x14ac:dyDescent="0.35">
      <c r="C2371" s="8">
        <v>43111</v>
      </c>
      <c r="D2371" s="9">
        <v>0.88761574074074068</v>
      </c>
      <c r="E2371" s="10" t="s">
        <v>9</v>
      </c>
      <c r="F2371" s="10">
        <v>17</v>
      </c>
      <c r="G2371" s="10" t="s">
        <v>11</v>
      </c>
    </row>
    <row r="2372" spans="3:7" ht="15" thickBot="1" x14ac:dyDescent="0.35">
      <c r="C2372" s="8">
        <v>43111</v>
      </c>
      <c r="D2372" s="9">
        <v>0.88905092592592594</v>
      </c>
      <c r="E2372" s="10" t="s">
        <v>9</v>
      </c>
      <c r="F2372" s="10">
        <v>14</v>
      </c>
      <c r="G2372" s="10" t="s">
        <v>11</v>
      </c>
    </row>
    <row r="2373" spans="3:7" ht="15" thickBot="1" x14ac:dyDescent="0.35">
      <c r="C2373" s="8">
        <v>43111</v>
      </c>
      <c r="D2373" s="9">
        <v>0.88983796296296302</v>
      </c>
      <c r="E2373" s="10" t="s">
        <v>9</v>
      </c>
      <c r="F2373" s="10">
        <v>22</v>
      </c>
      <c r="G2373" s="10" t="s">
        <v>10</v>
      </c>
    </row>
    <row r="2374" spans="3:7" ht="15" thickBot="1" x14ac:dyDescent="0.35">
      <c r="C2374" s="8">
        <v>43111</v>
      </c>
      <c r="D2374" s="9">
        <v>0.8899421296296296</v>
      </c>
      <c r="E2374" s="10" t="s">
        <v>9</v>
      </c>
      <c r="F2374" s="10">
        <v>12</v>
      </c>
      <c r="G2374" s="10" t="s">
        <v>11</v>
      </c>
    </row>
    <row r="2375" spans="3:7" ht="15" thickBot="1" x14ac:dyDescent="0.35">
      <c r="C2375" s="8">
        <v>43111</v>
      </c>
      <c r="D2375" s="9">
        <v>0.90258101851851846</v>
      </c>
      <c r="E2375" s="10" t="s">
        <v>9</v>
      </c>
      <c r="F2375" s="10">
        <v>18</v>
      </c>
      <c r="G2375" s="10" t="s">
        <v>10</v>
      </c>
    </row>
    <row r="2376" spans="3:7" ht="15" thickBot="1" x14ac:dyDescent="0.35">
      <c r="C2376" s="8">
        <v>43111</v>
      </c>
      <c r="D2376" s="9">
        <v>0.9159722222222223</v>
      </c>
      <c r="E2376" s="10" t="s">
        <v>9</v>
      </c>
      <c r="F2376" s="10">
        <v>12</v>
      </c>
      <c r="G2376" s="10" t="s">
        <v>11</v>
      </c>
    </row>
    <row r="2377" spans="3:7" ht="15" thickBot="1" x14ac:dyDescent="0.35">
      <c r="C2377" s="8">
        <v>43111</v>
      </c>
      <c r="D2377" s="9">
        <v>0.91916666666666658</v>
      </c>
      <c r="E2377" s="10" t="s">
        <v>9</v>
      </c>
      <c r="F2377" s="10">
        <v>22</v>
      </c>
      <c r="G2377" s="10" t="s">
        <v>10</v>
      </c>
    </row>
    <row r="2378" spans="3:7" ht="15" thickBot="1" x14ac:dyDescent="0.35">
      <c r="C2378" s="8">
        <v>43111</v>
      </c>
      <c r="D2378" s="9">
        <v>0.91979166666666667</v>
      </c>
      <c r="E2378" s="10" t="s">
        <v>9</v>
      </c>
      <c r="F2378" s="10">
        <v>10</v>
      </c>
      <c r="G2378" s="10" t="s">
        <v>10</v>
      </c>
    </row>
    <row r="2379" spans="3:7" ht="15" thickBot="1" x14ac:dyDescent="0.35">
      <c r="C2379" s="8">
        <v>43111</v>
      </c>
      <c r="D2379" s="9">
        <v>0.92200231481481476</v>
      </c>
      <c r="E2379" s="10" t="s">
        <v>9</v>
      </c>
      <c r="F2379" s="10">
        <v>10</v>
      </c>
      <c r="G2379" s="10" t="s">
        <v>10</v>
      </c>
    </row>
    <row r="2380" spans="3:7" ht="15" thickBot="1" x14ac:dyDescent="0.35">
      <c r="C2380" s="8">
        <v>43111</v>
      </c>
      <c r="D2380" s="9">
        <v>0.92282407407407396</v>
      </c>
      <c r="E2380" s="10" t="s">
        <v>9</v>
      </c>
      <c r="F2380" s="10">
        <v>12</v>
      </c>
      <c r="G2380" s="10" t="s">
        <v>11</v>
      </c>
    </row>
    <row r="2381" spans="3:7" ht="15" thickBot="1" x14ac:dyDescent="0.35">
      <c r="C2381" s="8">
        <v>43112</v>
      </c>
      <c r="D2381" s="9">
        <v>7.5775462962962961E-2</v>
      </c>
      <c r="E2381" s="10" t="s">
        <v>9</v>
      </c>
      <c r="F2381" s="10">
        <v>37</v>
      </c>
      <c r="G2381" s="10" t="s">
        <v>10</v>
      </c>
    </row>
    <row r="2382" spans="3:7" ht="15" thickBot="1" x14ac:dyDescent="0.35">
      <c r="C2382" s="8">
        <v>43112</v>
      </c>
      <c r="D2382" s="9">
        <v>8.0335648148148142E-2</v>
      </c>
      <c r="E2382" s="10" t="s">
        <v>9</v>
      </c>
      <c r="F2382" s="10">
        <v>13</v>
      </c>
      <c r="G2382" s="10" t="s">
        <v>11</v>
      </c>
    </row>
    <row r="2383" spans="3:7" ht="15" thickBot="1" x14ac:dyDescent="0.35">
      <c r="C2383" s="8">
        <v>43112</v>
      </c>
      <c r="D2383" s="9">
        <v>0.11831018518518517</v>
      </c>
      <c r="E2383" s="10" t="s">
        <v>9</v>
      </c>
      <c r="F2383" s="10">
        <v>38</v>
      </c>
      <c r="G2383" s="10" t="s">
        <v>10</v>
      </c>
    </row>
    <row r="2384" spans="3:7" ht="15" thickBot="1" x14ac:dyDescent="0.35">
      <c r="C2384" s="8">
        <v>43112</v>
      </c>
      <c r="D2384" s="9">
        <v>0.1213773148148148</v>
      </c>
      <c r="E2384" s="10" t="s">
        <v>9</v>
      </c>
      <c r="F2384" s="10">
        <v>13</v>
      </c>
      <c r="G2384" s="10" t="s">
        <v>11</v>
      </c>
    </row>
    <row r="2385" spans="3:7" ht="15" thickBot="1" x14ac:dyDescent="0.35">
      <c r="C2385" s="8">
        <v>43112</v>
      </c>
      <c r="D2385" s="9">
        <v>0.12151620370370371</v>
      </c>
      <c r="E2385" s="10" t="s">
        <v>9</v>
      </c>
      <c r="F2385" s="10">
        <v>10</v>
      </c>
      <c r="G2385" s="10" t="s">
        <v>11</v>
      </c>
    </row>
    <row r="2386" spans="3:7" ht="15" thickBot="1" x14ac:dyDescent="0.35">
      <c r="C2386" s="8">
        <v>43112</v>
      </c>
      <c r="D2386" s="9">
        <v>0.23307870370370373</v>
      </c>
      <c r="E2386" s="10" t="s">
        <v>9</v>
      </c>
      <c r="F2386" s="10">
        <v>15</v>
      </c>
      <c r="G2386" s="10" t="s">
        <v>11</v>
      </c>
    </row>
    <row r="2387" spans="3:7" ht="15" thickBot="1" x14ac:dyDescent="0.35">
      <c r="C2387" s="8">
        <v>43112</v>
      </c>
      <c r="D2387" s="9">
        <v>0.24847222222222221</v>
      </c>
      <c r="E2387" s="10" t="s">
        <v>9</v>
      </c>
      <c r="F2387" s="10">
        <v>11</v>
      </c>
      <c r="G2387" s="10" t="s">
        <v>11</v>
      </c>
    </row>
    <row r="2388" spans="3:7" ht="15" thickBot="1" x14ac:dyDescent="0.35">
      <c r="C2388" s="8">
        <v>43112</v>
      </c>
      <c r="D2388" s="9">
        <v>0.25377314814814816</v>
      </c>
      <c r="E2388" s="10" t="s">
        <v>9</v>
      </c>
      <c r="F2388" s="10">
        <v>21</v>
      </c>
      <c r="G2388" s="10" t="s">
        <v>11</v>
      </c>
    </row>
    <row r="2389" spans="3:7" ht="15" thickBot="1" x14ac:dyDescent="0.35">
      <c r="C2389" s="8">
        <v>43112</v>
      </c>
      <c r="D2389" s="9">
        <v>0.2537847222222222</v>
      </c>
      <c r="E2389" s="10" t="s">
        <v>9</v>
      </c>
      <c r="F2389" s="10">
        <v>19</v>
      </c>
      <c r="G2389" s="10" t="s">
        <v>11</v>
      </c>
    </row>
    <row r="2390" spans="3:7" ht="15" thickBot="1" x14ac:dyDescent="0.35">
      <c r="C2390" s="8">
        <v>43112</v>
      </c>
      <c r="D2390" s="9">
        <v>0.25393518518518515</v>
      </c>
      <c r="E2390" s="10" t="s">
        <v>9</v>
      </c>
      <c r="F2390" s="10">
        <v>12</v>
      </c>
      <c r="G2390" s="10" t="s">
        <v>11</v>
      </c>
    </row>
    <row r="2391" spans="3:7" ht="15" thickBot="1" x14ac:dyDescent="0.35">
      <c r="C2391" s="8">
        <v>43112</v>
      </c>
      <c r="D2391" s="9">
        <v>0.25623842592592594</v>
      </c>
      <c r="E2391" s="10" t="s">
        <v>9</v>
      </c>
      <c r="F2391" s="10">
        <v>15</v>
      </c>
      <c r="G2391" s="10" t="s">
        <v>10</v>
      </c>
    </row>
    <row r="2392" spans="3:7" ht="15" thickBot="1" x14ac:dyDescent="0.35">
      <c r="C2392" s="8">
        <v>43112</v>
      </c>
      <c r="D2392" s="9">
        <v>0.25657407407407407</v>
      </c>
      <c r="E2392" s="10" t="s">
        <v>9</v>
      </c>
      <c r="F2392" s="10">
        <v>11</v>
      </c>
      <c r="G2392" s="10" t="s">
        <v>11</v>
      </c>
    </row>
    <row r="2393" spans="3:7" ht="15" thickBot="1" x14ac:dyDescent="0.35">
      <c r="C2393" s="8">
        <v>43112</v>
      </c>
      <c r="D2393" s="9">
        <v>0.26721064814814816</v>
      </c>
      <c r="E2393" s="10" t="s">
        <v>9</v>
      </c>
      <c r="F2393" s="10">
        <v>17</v>
      </c>
      <c r="G2393" s="10" t="s">
        <v>10</v>
      </c>
    </row>
    <row r="2394" spans="3:7" ht="15" thickBot="1" x14ac:dyDescent="0.35">
      <c r="C2394" s="8">
        <v>43112</v>
      </c>
      <c r="D2394" s="9">
        <v>0.26848379629629632</v>
      </c>
      <c r="E2394" s="10" t="s">
        <v>9</v>
      </c>
      <c r="F2394" s="10">
        <v>28</v>
      </c>
      <c r="G2394" s="10" t="s">
        <v>10</v>
      </c>
    </row>
    <row r="2395" spans="3:7" ht="15" thickBot="1" x14ac:dyDescent="0.35">
      <c r="C2395" s="8">
        <v>43112</v>
      </c>
      <c r="D2395" s="9">
        <v>0.27071759259259259</v>
      </c>
      <c r="E2395" s="10" t="s">
        <v>9</v>
      </c>
      <c r="F2395" s="10">
        <v>27</v>
      </c>
      <c r="G2395" s="10" t="s">
        <v>10</v>
      </c>
    </row>
    <row r="2396" spans="3:7" ht="15" thickBot="1" x14ac:dyDescent="0.35">
      <c r="C2396" s="8">
        <v>43112</v>
      </c>
      <c r="D2396" s="9">
        <v>0.27142361111111107</v>
      </c>
      <c r="E2396" s="10" t="s">
        <v>9</v>
      </c>
      <c r="F2396" s="10">
        <v>17</v>
      </c>
      <c r="G2396" s="10" t="s">
        <v>10</v>
      </c>
    </row>
    <row r="2397" spans="3:7" ht="15" thickBot="1" x14ac:dyDescent="0.35">
      <c r="C2397" s="8">
        <v>43112</v>
      </c>
      <c r="D2397" s="9">
        <v>0.27210648148148148</v>
      </c>
      <c r="E2397" s="10" t="s">
        <v>9</v>
      </c>
      <c r="F2397" s="10">
        <v>28</v>
      </c>
      <c r="G2397" s="10" t="s">
        <v>10</v>
      </c>
    </row>
    <row r="2398" spans="3:7" ht="15" thickBot="1" x14ac:dyDescent="0.35">
      <c r="C2398" s="8">
        <v>43112</v>
      </c>
      <c r="D2398" s="9">
        <v>0.27307870370370368</v>
      </c>
      <c r="E2398" s="10" t="s">
        <v>9</v>
      </c>
      <c r="F2398" s="10">
        <v>21</v>
      </c>
      <c r="G2398" s="10" t="s">
        <v>10</v>
      </c>
    </row>
    <row r="2399" spans="3:7" ht="15" thickBot="1" x14ac:dyDescent="0.35">
      <c r="C2399" s="8">
        <v>43112</v>
      </c>
      <c r="D2399" s="9">
        <v>0.27515046296296297</v>
      </c>
      <c r="E2399" s="10" t="s">
        <v>9</v>
      </c>
      <c r="F2399" s="10">
        <v>27</v>
      </c>
      <c r="G2399" s="10" t="s">
        <v>10</v>
      </c>
    </row>
    <row r="2400" spans="3:7" ht="15" thickBot="1" x14ac:dyDescent="0.35">
      <c r="C2400" s="8">
        <v>43112</v>
      </c>
      <c r="D2400" s="9">
        <v>0.27560185185185188</v>
      </c>
      <c r="E2400" s="10" t="s">
        <v>9</v>
      </c>
      <c r="F2400" s="10">
        <v>28</v>
      </c>
      <c r="G2400" s="10" t="s">
        <v>10</v>
      </c>
    </row>
    <row r="2401" spans="3:7" ht="15" thickBot="1" x14ac:dyDescent="0.35">
      <c r="C2401" s="8">
        <v>43112</v>
      </c>
      <c r="D2401" s="9">
        <v>0.2760185185185185</v>
      </c>
      <c r="E2401" s="10" t="s">
        <v>9</v>
      </c>
      <c r="F2401" s="10">
        <v>11</v>
      </c>
      <c r="G2401" s="10" t="s">
        <v>11</v>
      </c>
    </row>
    <row r="2402" spans="3:7" ht="15" thickBot="1" x14ac:dyDescent="0.35">
      <c r="C2402" s="8">
        <v>43112</v>
      </c>
      <c r="D2402" s="9">
        <v>0.28157407407407409</v>
      </c>
      <c r="E2402" s="10" t="s">
        <v>9</v>
      </c>
      <c r="F2402" s="10">
        <v>25</v>
      </c>
      <c r="G2402" s="10" t="s">
        <v>10</v>
      </c>
    </row>
    <row r="2403" spans="3:7" ht="15" thickBot="1" x14ac:dyDescent="0.35">
      <c r="C2403" s="8">
        <v>43112</v>
      </c>
      <c r="D2403" s="9">
        <v>0.28444444444444444</v>
      </c>
      <c r="E2403" s="10" t="s">
        <v>9</v>
      </c>
      <c r="F2403" s="10">
        <v>19</v>
      </c>
      <c r="G2403" s="10" t="s">
        <v>10</v>
      </c>
    </row>
    <row r="2404" spans="3:7" ht="15" thickBot="1" x14ac:dyDescent="0.35">
      <c r="C2404" s="8">
        <v>43112</v>
      </c>
      <c r="D2404" s="9">
        <v>0.28562500000000002</v>
      </c>
      <c r="E2404" s="10" t="s">
        <v>9</v>
      </c>
      <c r="F2404" s="10">
        <v>33</v>
      </c>
      <c r="G2404" s="10" t="s">
        <v>10</v>
      </c>
    </row>
    <row r="2405" spans="3:7" ht="15" thickBot="1" x14ac:dyDescent="0.35">
      <c r="C2405" s="8">
        <v>43112</v>
      </c>
      <c r="D2405" s="9">
        <v>0.28627314814814814</v>
      </c>
      <c r="E2405" s="10" t="s">
        <v>9</v>
      </c>
      <c r="F2405" s="10">
        <v>37</v>
      </c>
      <c r="G2405" s="10" t="s">
        <v>10</v>
      </c>
    </row>
    <row r="2406" spans="3:7" ht="15" thickBot="1" x14ac:dyDescent="0.35">
      <c r="C2406" s="8">
        <v>43112</v>
      </c>
      <c r="D2406" s="9">
        <v>0.28690972222222222</v>
      </c>
      <c r="E2406" s="10" t="s">
        <v>9</v>
      </c>
      <c r="F2406" s="10">
        <v>30</v>
      </c>
      <c r="G2406" s="10" t="s">
        <v>10</v>
      </c>
    </row>
    <row r="2407" spans="3:7" ht="15" thickBot="1" x14ac:dyDescent="0.35">
      <c r="C2407" s="8">
        <v>43112</v>
      </c>
      <c r="D2407" s="9">
        <v>0.28858796296296296</v>
      </c>
      <c r="E2407" s="10" t="s">
        <v>9</v>
      </c>
      <c r="F2407" s="10">
        <v>25</v>
      </c>
      <c r="G2407" s="10" t="s">
        <v>10</v>
      </c>
    </row>
    <row r="2408" spans="3:7" ht="15" thickBot="1" x14ac:dyDescent="0.35">
      <c r="C2408" s="8">
        <v>43112</v>
      </c>
      <c r="D2408" s="9">
        <v>0.28980324074074076</v>
      </c>
      <c r="E2408" s="10" t="s">
        <v>9</v>
      </c>
      <c r="F2408" s="10">
        <v>15</v>
      </c>
      <c r="G2408" s="10" t="s">
        <v>11</v>
      </c>
    </row>
    <row r="2409" spans="3:7" ht="15" thickBot="1" x14ac:dyDescent="0.35">
      <c r="C2409" s="8">
        <v>43112</v>
      </c>
      <c r="D2409" s="9">
        <v>0.28995370370370371</v>
      </c>
      <c r="E2409" s="10" t="s">
        <v>9</v>
      </c>
      <c r="F2409" s="10">
        <v>13</v>
      </c>
      <c r="G2409" s="10" t="s">
        <v>11</v>
      </c>
    </row>
    <row r="2410" spans="3:7" ht="15" thickBot="1" x14ac:dyDescent="0.35">
      <c r="C2410" s="8">
        <v>43112</v>
      </c>
      <c r="D2410" s="9">
        <v>0.29089120370370369</v>
      </c>
      <c r="E2410" s="10" t="s">
        <v>9</v>
      </c>
      <c r="F2410" s="10">
        <v>14</v>
      </c>
      <c r="G2410" s="10" t="s">
        <v>11</v>
      </c>
    </row>
    <row r="2411" spans="3:7" ht="15" thickBot="1" x14ac:dyDescent="0.35">
      <c r="C2411" s="8">
        <v>43112</v>
      </c>
      <c r="D2411" s="9">
        <v>0.29630787037037037</v>
      </c>
      <c r="E2411" s="10" t="s">
        <v>9</v>
      </c>
      <c r="F2411" s="10">
        <v>14</v>
      </c>
      <c r="G2411" s="10" t="s">
        <v>11</v>
      </c>
    </row>
    <row r="2412" spans="3:7" ht="15" thickBot="1" x14ac:dyDescent="0.35">
      <c r="C2412" s="8">
        <v>43112</v>
      </c>
      <c r="D2412" s="9">
        <v>0.29818287037037033</v>
      </c>
      <c r="E2412" s="10" t="s">
        <v>9</v>
      </c>
      <c r="F2412" s="10">
        <v>23</v>
      </c>
      <c r="G2412" s="10" t="s">
        <v>10</v>
      </c>
    </row>
    <row r="2413" spans="3:7" ht="15" thickBot="1" x14ac:dyDescent="0.35">
      <c r="C2413" s="8">
        <v>43112</v>
      </c>
      <c r="D2413" s="9">
        <v>0.30015046296296294</v>
      </c>
      <c r="E2413" s="10" t="s">
        <v>9</v>
      </c>
      <c r="F2413" s="10">
        <v>11</v>
      </c>
      <c r="G2413" s="10" t="s">
        <v>11</v>
      </c>
    </row>
    <row r="2414" spans="3:7" ht="15" thickBot="1" x14ac:dyDescent="0.35">
      <c r="C2414" s="8">
        <v>43112</v>
      </c>
      <c r="D2414" s="9">
        <v>0.30233796296296295</v>
      </c>
      <c r="E2414" s="10" t="s">
        <v>9</v>
      </c>
      <c r="F2414" s="10">
        <v>10</v>
      </c>
      <c r="G2414" s="10" t="s">
        <v>11</v>
      </c>
    </row>
    <row r="2415" spans="3:7" ht="15" thickBot="1" x14ac:dyDescent="0.35">
      <c r="C2415" s="8">
        <v>43112</v>
      </c>
      <c r="D2415" s="9">
        <v>0.3024884259259259</v>
      </c>
      <c r="E2415" s="10" t="s">
        <v>9</v>
      </c>
      <c r="F2415" s="10">
        <v>16</v>
      </c>
      <c r="G2415" s="10" t="s">
        <v>11</v>
      </c>
    </row>
    <row r="2416" spans="3:7" ht="15" thickBot="1" x14ac:dyDescent="0.35">
      <c r="C2416" s="8">
        <v>43112</v>
      </c>
      <c r="D2416" s="9">
        <v>0.30331018518518521</v>
      </c>
      <c r="E2416" s="10" t="s">
        <v>9</v>
      </c>
      <c r="F2416" s="10">
        <v>29</v>
      </c>
      <c r="G2416" s="10" t="s">
        <v>10</v>
      </c>
    </row>
    <row r="2417" spans="3:7" ht="15" thickBot="1" x14ac:dyDescent="0.35">
      <c r="C2417" s="8">
        <v>43112</v>
      </c>
      <c r="D2417" s="9">
        <v>0.30564814814814817</v>
      </c>
      <c r="E2417" s="10" t="s">
        <v>9</v>
      </c>
      <c r="F2417" s="10">
        <v>16</v>
      </c>
      <c r="G2417" s="10" t="s">
        <v>10</v>
      </c>
    </row>
    <row r="2418" spans="3:7" ht="15" thickBot="1" x14ac:dyDescent="0.35">
      <c r="C2418" s="8">
        <v>43112</v>
      </c>
      <c r="D2418" s="9">
        <v>0.30584490740740738</v>
      </c>
      <c r="E2418" s="10" t="s">
        <v>9</v>
      </c>
      <c r="F2418" s="10">
        <v>12</v>
      </c>
      <c r="G2418" s="10" t="s">
        <v>11</v>
      </c>
    </row>
    <row r="2419" spans="3:7" ht="15" thickBot="1" x14ac:dyDescent="0.35">
      <c r="C2419" s="8">
        <v>43112</v>
      </c>
      <c r="D2419" s="9">
        <v>0.31001157407407409</v>
      </c>
      <c r="E2419" s="10" t="s">
        <v>9</v>
      </c>
      <c r="F2419" s="10">
        <v>30</v>
      </c>
      <c r="G2419" s="10" t="s">
        <v>10</v>
      </c>
    </row>
    <row r="2420" spans="3:7" ht="15" thickBot="1" x14ac:dyDescent="0.35">
      <c r="C2420" s="8">
        <v>43112</v>
      </c>
      <c r="D2420" s="9">
        <v>0.31017361111111114</v>
      </c>
      <c r="E2420" s="10" t="s">
        <v>9</v>
      </c>
      <c r="F2420" s="10">
        <v>10</v>
      </c>
      <c r="G2420" s="10" t="s">
        <v>11</v>
      </c>
    </row>
    <row r="2421" spans="3:7" ht="15" thickBot="1" x14ac:dyDescent="0.35">
      <c r="C2421" s="8">
        <v>43112</v>
      </c>
      <c r="D2421" s="9">
        <v>0.31430555555555556</v>
      </c>
      <c r="E2421" s="10" t="s">
        <v>9</v>
      </c>
      <c r="F2421" s="10">
        <v>22</v>
      </c>
      <c r="G2421" s="10" t="s">
        <v>10</v>
      </c>
    </row>
    <row r="2422" spans="3:7" ht="15" thickBot="1" x14ac:dyDescent="0.35">
      <c r="C2422" s="8">
        <v>43112</v>
      </c>
      <c r="D2422" s="9">
        <v>0.31695601851851851</v>
      </c>
      <c r="E2422" s="10" t="s">
        <v>9</v>
      </c>
      <c r="F2422" s="10">
        <v>21</v>
      </c>
      <c r="G2422" s="10" t="s">
        <v>10</v>
      </c>
    </row>
    <row r="2423" spans="3:7" ht="15" thickBot="1" x14ac:dyDescent="0.35">
      <c r="C2423" s="8">
        <v>43112</v>
      </c>
      <c r="D2423" s="9">
        <v>0.31712962962962959</v>
      </c>
      <c r="E2423" s="10" t="s">
        <v>9</v>
      </c>
      <c r="F2423" s="10">
        <v>22</v>
      </c>
      <c r="G2423" s="10" t="s">
        <v>10</v>
      </c>
    </row>
    <row r="2424" spans="3:7" ht="15" thickBot="1" x14ac:dyDescent="0.35">
      <c r="C2424" s="8">
        <v>43112</v>
      </c>
      <c r="D2424" s="9">
        <v>0.31733796296296296</v>
      </c>
      <c r="E2424" s="10" t="s">
        <v>9</v>
      </c>
      <c r="F2424" s="10">
        <v>23</v>
      </c>
      <c r="G2424" s="10" t="s">
        <v>10</v>
      </c>
    </row>
    <row r="2425" spans="3:7" ht="15" thickBot="1" x14ac:dyDescent="0.35">
      <c r="C2425" s="8">
        <v>43112</v>
      </c>
      <c r="D2425" s="9">
        <v>0.32240740740740742</v>
      </c>
      <c r="E2425" s="10" t="s">
        <v>9</v>
      </c>
      <c r="F2425" s="10">
        <v>27</v>
      </c>
      <c r="G2425" s="10" t="s">
        <v>10</v>
      </c>
    </row>
    <row r="2426" spans="3:7" ht="15" thickBot="1" x14ac:dyDescent="0.35">
      <c r="C2426" s="8">
        <v>43112</v>
      </c>
      <c r="D2426" s="9">
        <v>0.32337962962962963</v>
      </c>
      <c r="E2426" s="10" t="s">
        <v>9</v>
      </c>
      <c r="F2426" s="10">
        <v>22</v>
      </c>
      <c r="G2426" s="10" t="s">
        <v>10</v>
      </c>
    </row>
    <row r="2427" spans="3:7" ht="15" thickBot="1" x14ac:dyDescent="0.35">
      <c r="C2427" s="8">
        <v>43112</v>
      </c>
      <c r="D2427" s="9">
        <v>0.32467592592592592</v>
      </c>
      <c r="E2427" s="10" t="s">
        <v>9</v>
      </c>
      <c r="F2427" s="10">
        <v>10</v>
      </c>
      <c r="G2427" s="10" t="s">
        <v>11</v>
      </c>
    </row>
    <row r="2428" spans="3:7" ht="15" thickBot="1" x14ac:dyDescent="0.35">
      <c r="C2428" s="8">
        <v>43112</v>
      </c>
      <c r="D2428" s="9">
        <v>0.32613425925925926</v>
      </c>
      <c r="E2428" s="10" t="s">
        <v>9</v>
      </c>
      <c r="F2428" s="10">
        <v>25</v>
      </c>
      <c r="G2428" s="10" t="s">
        <v>10</v>
      </c>
    </row>
    <row r="2429" spans="3:7" ht="15" thickBot="1" x14ac:dyDescent="0.35">
      <c r="C2429" s="8">
        <v>43112</v>
      </c>
      <c r="D2429" s="9">
        <v>0.32646990740740739</v>
      </c>
      <c r="E2429" s="10" t="s">
        <v>9</v>
      </c>
      <c r="F2429" s="10">
        <v>16</v>
      </c>
      <c r="G2429" s="10" t="s">
        <v>11</v>
      </c>
    </row>
    <row r="2430" spans="3:7" ht="15" thickBot="1" x14ac:dyDescent="0.35">
      <c r="C2430" s="8">
        <v>43112</v>
      </c>
      <c r="D2430" s="9">
        <v>0.33196759259259262</v>
      </c>
      <c r="E2430" s="10" t="s">
        <v>9</v>
      </c>
      <c r="F2430" s="10">
        <v>16</v>
      </c>
      <c r="G2430" s="10" t="s">
        <v>11</v>
      </c>
    </row>
    <row r="2431" spans="3:7" ht="15" thickBot="1" x14ac:dyDescent="0.35">
      <c r="C2431" s="8">
        <v>43112</v>
      </c>
      <c r="D2431" s="9">
        <v>0.33271990740740742</v>
      </c>
      <c r="E2431" s="10" t="s">
        <v>9</v>
      </c>
      <c r="F2431" s="10">
        <v>13</v>
      </c>
      <c r="G2431" s="10" t="s">
        <v>11</v>
      </c>
    </row>
    <row r="2432" spans="3:7" ht="15" thickBot="1" x14ac:dyDescent="0.35">
      <c r="C2432" s="8">
        <v>43112</v>
      </c>
      <c r="D2432" s="9">
        <v>0.34033564814814815</v>
      </c>
      <c r="E2432" s="10" t="s">
        <v>9</v>
      </c>
      <c r="F2432" s="10">
        <v>13</v>
      </c>
      <c r="G2432" s="10" t="s">
        <v>11</v>
      </c>
    </row>
    <row r="2433" spans="3:7" ht="15" thickBot="1" x14ac:dyDescent="0.35">
      <c r="C2433" s="8">
        <v>43112</v>
      </c>
      <c r="D2433" s="9">
        <v>0.34168981481481481</v>
      </c>
      <c r="E2433" s="10" t="s">
        <v>9</v>
      </c>
      <c r="F2433" s="10">
        <v>13</v>
      </c>
      <c r="G2433" s="10" t="s">
        <v>11</v>
      </c>
    </row>
    <row r="2434" spans="3:7" ht="15" thickBot="1" x14ac:dyDescent="0.35">
      <c r="C2434" s="8">
        <v>43112</v>
      </c>
      <c r="D2434" s="9">
        <v>0.3442013888888889</v>
      </c>
      <c r="E2434" s="10" t="s">
        <v>9</v>
      </c>
      <c r="F2434" s="10">
        <v>31</v>
      </c>
      <c r="G2434" s="10" t="s">
        <v>10</v>
      </c>
    </row>
    <row r="2435" spans="3:7" ht="15" thickBot="1" x14ac:dyDescent="0.35">
      <c r="C2435" s="8">
        <v>43112</v>
      </c>
      <c r="D2435" s="9">
        <v>0.34439814814814818</v>
      </c>
      <c r="E2435" s="10" t="s">
        <v>9</v>
      </c>
      <c r="F2435" s="10">
        <v>13</v>
      </c>
      <c r="G2435" s="10" t="s">
        <v>11</v>
      </c>
    </row>
    <row r="2436" spans="3:7" ht="15" thickBot="1" x14ac:dyDescent="0.35">
      <c r="C2436" s="8">
        <v>43112</v>
      </c>
      <c r="D2436" s="9">
        <v>0.34944444444444445</v>
      </c>
      <c r="E2436" s="10" t="s">
        <v>9</v>
      </c>
      <c r="F2436" s="10">
        <v>22</v>
      </c>
      <c r="G2436" s="10" t="s">
        <v>10</v>
      </c>
    </row>
    <row r="2437" spans="3:7" ht="15" thickBot="1" x14ac:dyDescent="0.35">
      <c r="C2437" s="8">
        <v>43112</v>
      </c>
      <c r="D2437" s="9">
        <v>0.35076388888888888</v>
      </c>
      <c r="E2437" s="10" t="s">
        <v>9</v>
      </c>
      <c r="F2437" s="10">
        <v>11</v>
      </c>
      <c r="G2437" s="10" t="s">
        <v>10</v>
      </c>
    </row>
    <row r="2438" spans="3:7" ht="15" thickBot="1" x14ac:dyDescent="0.35">
      <c r="C2438" s="8">
        <v>43112</v>
      </c>
      <c r="D2438" s="9">
        <v>0.35533564814814816</v>
      </c>
      <c r="E2438" s="10" t="s">
        <v>9</v>
      </c>
      <c r="F2438" s="10">
        <v>27</v>
      </c>
      <c r="G2438" s="10" t="s">
        <v>10</v>
      </c>
    </row>
    <row r="2439" spans="3:7" ht="15" thickBot="1" x14ac:dyDescent="0.35">
      <c r="C2439" s="8">
        <v>43112</v>
      </c>
      <c r="D2439" s="9">
        <v>0.3581597222222222</v>
      </c>
      <c r="E2439" s="10" t="s">
        <v>9</v>
      </c>
      <c r="F2439" s="10">
        <v>23</v>
      </c>
      <c r="G2439" s="10" t="s">
        <v>10</v>
      </c>
    </row>
    <row r="2440" spans="3:7" ht="15" thickBot="1" x14ac:dyDescent="0.35">
      <c r="C2440" s="8">
        <v>43112</v>
      </c>
      <c r="D2440" s="9">
        <v>0.36951388888888892</v>
      </c>
      <c r="E2440" s="10" t="s">
        <v>9</v>
      </c>
      <c r="F2440" s="10">
        <v>11</v>
      </c>
      <c r="G2440" s="10" t="s">
        <v>11</v>
      </c>
    </row>
    <row r="2441" spans="3:7" ht="15" thickBot="1" x14ac:dyDescent="0.35">
      <c r="C2441" s="8">
        <v>43112</v>
      </c>
      <c r="D2441" s="9">
        <v>0.38144675925925925</v>
      </c>
      <c r="E2441" s="10" t="s">
        <v>9</v>
      </c>
      <c r="F2441" s="10">
        <v>11</v>
      </c>
      <c r="G2441" s="10" t="s">
        <v>11</v>
      </c>
    </row>
    <row r="2442" spans="3:7" ht="15" thickBot="1" x14ac:dyDescent="0.35">
      <c r="C2442" s="8">
        <v>43112</v>
      </c>
      <c r="D2442" s="9">
        <v>0.38503472222222218</v>
      </c>
      <c r="E2442" s="10" t="s">
        <v>9</v>
      </c>
      <c r="F2442" s="10">
        <v>14</v>
      </c>
      <c r="G2442" s="10" t="s">
        <v>11</v>
      </c>
    </row>
    <row r="2443" spans="3:7" ht="15" thickBot="1" x14ac:dyDescent="0.35">
      <c r="C2443" s="8">
        <v>43112</v>
      </c>
      <c r="D2443" s="9">
        <v>0.39182870370370365</v>
      </c>
      <c r="E2443" s="10" t="s">
        <v>9</v>
      </c>
      <c r="F2443" s="10">
        <v>34</v>
      </c>
      <c r="G2443" s="10" t="s">
        <v>10</v>
      </c>
    </row>
    <row r="2444" spans="3:7" ht="15" thickBot="1" x14ac:dyDescent="0.35">
      <c r="C2444" s="8">
        <v>43112</v>
      </c>
      <c r="D2444" s="9">
        <v>0.3929050925925926</v>
      </c>
      <c r="E2444" s="10" t="s">
        <v>9</v>
      </c>
      <c r="F2444" s="10">
        <v>16</v>
      </c>
      <c r="G2444" s="10" t="s">
        <v>11</v>
      </c>
    </row>
    <row r="2445" spans="3:7" ht="15" thickBot="1" x14ac:dyDescent="0.35">
      <c r="C2445" s="8">
        <v>43112</v>
      </c>
      <c r="D2445" s="9">
        <v>0.40179398148148149</v>
      </c>
      <c r="E2445" s="10" t="s">
        <v>9</v>
      </c>
      <c r="F2445" s="10">
        <v>32</v>
      </c>
      <c r="G2445" s="10" t="s">
        <v>10</v>
      </c>
    </row>
    <row r="2446" spans="3:7" ht="15" thickBot="1" x14ac:dyDescent="0.35">
      <c r="C2446" s="8">
        <v>43112</v>
      </c>
      <c r="D2446" s="9">
        <v>0.40297453703703701</v>
      </c>
      <c r="E2446" s="10" t="s">
        <v>9</v>
      </c>
      <c r="F2446" s="10">
        <v>10</v>
      </c>
      <c r="G2446" s="10" t="s">
        <v>10</v>
      </c>
    </row>
    <row r="2447" spans="3:7" ht="15" thickBot="1" x14ac:dyDescent="0.35">
      <c r="C2447" s="8">
        <v>43112</v>
      </c>
      <c r="D2447" s="9">
        <v>0.40303240740740742</v>
      </c>
      <c r="E2447" s="10" t="s">
        <v>9</v>
      </c>
      <c r="F2447" s="10">
        <v>10</v>
      </c>
      <c r="G2447" s="10" t="s">
        <v>10</v>
      </c>
    </row>
    <row r="2448" spans="3:7" ht="15" thickBot="1" x14ac:dyDescent="0.35">
      <c r="C2448" s="8">
        <v>43112</v>
      </c>
      <c r="D2448" s="9">
        <v>0.40304398148148146</v>
      </c>
      <c r="E2448" s="10" t="s">
        <v>9</v>
      </c>
      <c r="F2448" s="10">
        <v>9</v>
      </c>
      <c r="G2448" s="10" t="s">
        <v>10</v>
      </c>
    </row>
    <row r="2449" spans="3:7" ht="15" thickBot="1" x14ac:dyDescent="0.35">
      <c r="C2449" s="8">
        <v>43112</v>
      </c>
      <c r="D2449" s="9">
        <v>0.40305555555555556</v>
      </c>
      <c r="E2449" s="10" t="s">
        <v>9</v>
      </c>
      <c r="F2449" s="10">
        <v>9</v>
      </c>
      <c r="G2449" s="10" t="s">
        <v>10</v>
      </c>
    </row>
    <row r="2450" spans="3:7" ht="15" thickBot="1" x14ac:dyDescent="0.35">
      <c r="C2450" s="8">
        <v>43112</v>
      </c>
      <c r="D2450" s="9">
        <v>0.40405092592592595</v>
      </c>
      <c r="E2450" s="10" t="s">
        <v>9</v>
      </c>
      <c r="F2450" s="10">
        <v>27</v>
      </c>
      <c r="G2450" s="10" t="s">
        <v>10</v>
      </c>
    </row>
    <row r="2451" spans="3:7" ht="15" thickBot="1" x14ac:dyDescent="0.35">
      <c r="C2451" s="8">
        <v>43112</v>
      </c>
      <c r="D2451" s="9">
        <v>0.40480324074074076</v>
      </c>
      <c r="E2451" s="10" t="s">
        <v>9</v>
      </c>
      <c r="F2451" s="10">
        <v>25</v>
      </c>
      <c r="G2451" s="10" t="s">
        <v>10</v>
      </c>
    </row>
    <row r="2452" spans="3:7" ht="15" thickBot="1" x14ac:dyDescent="0.35">
      <c r="C2452" s="8">
        <v>43112</v>
      </c>
      <c r="D2452" s="9">
        <v>0.41246527777777775</v>
      </c>
      <c r="E2452" s="10" t="s">
        <v>9</v>
      </c>
      <c r="F2452" s="10">
        <v>20</v>
      </c>
      <c r="G2452" s="10" t="s">
        <v>10</v>
      </c>
    </row>
    <row r="2453" spans="3:7" ht="15" thickBot="1" x14ac:dyDescent="0.35">
      <c r="C2453" s="8">
        <v>43112</v>
      </c>
      <c r="D2453" s="9">
        <v>0.41280092592592593</v>
      </c>
      <c r="E2453" s="10" t="s">
        <v>9</v>
      </c>
      <c r="F2453" s="10">
        <v>12</v>
      </c>
      <c r="G2453" s="10" t="s">
        <v>10</v>
      </c>
    </row>
    <row r="2454" spans="3:7" ht="15" thickBot="1" x14ac:dyDescent="0.35">
      <c r="C2454" s="8">
        <v>43112</v>
      </c>
      <c r="D2454" s="9">
        <v>0.41291666666666665</v>
      </c>
      <c r="E2454" s="10" t="s">
        <v>9</v>
      </c>
      <c r="F2454" s="10">
        <v>25</v>
      </c>
      <c r="G2454" s="10" t="s">
        <v>10</v>
      </c>
    </row>
    <row r="2455" spans="3:7" ht="15" thickBot="1" x14ac:dyDescent="0.35">
      <c r="C2455" s="8">
        <v>43112</v>
      </c>
      <c r="D2455" s="9">
        <v>0.41302083333333334</v>
      </c>
      <c r="E2455" s="10" t="s">
        <v>9</v>
      </c>
      <c r="F2455" s="10">
        <v>12</v>
      </c>
      <c r="G2455" s="10" t="s">
        <v>11</v>
      </c>
    </row>
    <row r="2456" spans="3:7" ht="15" thickBot="1" x14ac:dyDescent="0.35">
      <c r="C2456" s="8">
        <v>43112</v>
      </c>
      <c r="D2456" s="9">
        <v>0.41608796296296297</v>
      </c>
      <c r="E2456" s="10" t="s">
        <v>9</v>
      </c>
      <c r="F2456" s="10">
        <v>27</v>
      </c>
      <c r="G2456" s="10" t="s">
        <v>10</v>
      </c>
    </row>
    <row r="2457" spans="3:7" ht="15" thickBot="1" x14ac:dyDescent="0.35">
      <c r="C2457" s="8">
        <v>43112</v>
      </c>
      <c r="D2457" s="9">
        <v>0.41767361111111106</v>
      </c>
      <c r="E2457" s="10" t="s">
        <v>9</v>
      </c>
      <c r="F2457" s="10">
        <v>23</v>
      </c>
      <c r="G2457" s="10" t="s">
        <v>10</v>
      </c>
    </row>
    <row r="2458" spans="3:7" ht="15" thickBot="1" x14ac:dyDescent="0.35">
      <c r="C2458" s="8">
        <v>43112</v>
      </c>
      <c r="D2458" s="9">
        <v>0.41917824074074073</v>
      </c>
      <c r="E2458" s="10" t="s">
        <v>9</v>
      </c>
      <c r="F2458" s="10">
        <v>12</v>
      </c>
      <c r="G2458" s="10" t="s">
        <v>11</v>
      </c>
    </row>
    <row r="2459" spans="3:7" ht="15" thickBot="1" x14ac:dyDescent="0.35">
      <c r="C2459" s="8">
        <v>43112</v>
      </c>
      <c r="D2459" s="9">
        <v>0.41921296296296301</v>
      </c>
      <c r="E2459" s="10" t="s">
        <v>9</v>
      </c>
      <c r="F2459" s="10">
        <v>10</v>
      </c>
      <c r="G2459" s="10" t="s">
        <v>11</v>
      </c>
    </row>
    <row r="2460" spans="3:7" ht="15" thickBot="1" x14ac:dyDescent="0.35">
      <c r="C2460" s="8">
        <v>43112</v>
      </c>
      <c r="D2460" s="9">
        <v>0.41965277777777782</v>
      </c>
      <c r="E2460" s="10" t="s">
        <v>9</v>
      </c>
      <c r="F2460" s="10">
        <v>10</v>
      </c>
      <c r="G2460" s="10" t="s">
        <v>11</v>
      </c>
    </row>
    <row r="2461" spans="3:7" ht="15" thickBot="1" x14ac:dyDescent="0.35">
      <c r="C2461" s="8">
        <v>43112</v>
      </c>
      <c r="D2461" s="9">
        <v>0.41969907407407409</v>
      </c>
      <c r="E2461" s="10" t="s">
        <v>9</v>
      </c>
      <c r="F2461" s="10">
        <v>9</v>
      </c>
      <c r="G2461" s="10" t="s">
        <v>11</v>
      </c>
    </row>
    <row r="2462" spans="3:7" ht="15" thickBot="1" x14ac:dyDescent="0.35">
      <c r="C2462" s="8">
        <v>43112</v>
      </c>
      <c r="D2462" s="9">
        <v>0.41971064814814812</v>
      </c>
      <c r="E2462" s="10" t="s">
        <v>9</v>
      </c>
      <c r="F2462" s="10">
        <v>9</v>
      </c>
      <c r="G2462" s="10" t="s">
        <v>11</v>
      </c>
    </row>
    <row r="2463" spans="3:7" ht="15" thickBot="1" x14ac:dyDescent="0.35">
      <c r="C2463" s="8">
        <v>43112</v>
      </c>
      <c r="D2463" s="9">
        <v>0.4203587962962963</v>
      </c>
      <c r="E2463" s="10" t="s">
        <v>9</v>
      </c>
      <c r="F2463" s="10">
        <v>20</v>
      </c>
      <c r="G2463" s="10" t="s">
        <v>10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5733-4A0C-4CC1-8049-4F3C56B81A0E}">
  <dimension ref="A1:T2752"/>
  <sheetViews>
    <sheetView tabSelected="1" workbookViewId="0"/>
  </sheetViews>
  <sheetFormatPr defaultRowHeight="14.4" x14ac:dyDescent="0.3"/>
  <cols>
    <col min="1" max="1" width="10.44140625" bestFit="1" customWidth="1"/>
    <col min="3" max="3" width="15" customWidth="1"/>
    <col min="4" max="4" width="10.44140625" customWidth="1"/>
    <col min="5" max="5" width="11.33203125" customWidth="1"/>
    <col min="7" max="7" width="12.109375" customWidth="1"/>
    <col min="10" max="10" width="34.44140625" customWidth="1"/>
    <col min="20" max="20" width="10.33203125" customWidth="1"/>
  </cols>
  <sheetData>
    <row r="1" spans="1:20" x14ac:dyDescent="0.3">
      <c r="A1" s="72"/>
    </row>
    <row r="4" spans="1:20" ht="15" thickBot="1" x14ac:dyDescent="0.35">
      <c r="C4" s="51" t="s">
        <v>0</v>
      </c>
      <c r="D4" s="51" t="s">
        <v>1</v>
      </c>
      <c r="E4" s="51" t="s">
        <v>2</v>
      </c>
      <c r="F4" s="51" t="s">
        <v>3</v>
      </c>
      <c r="G4" s="51" t="s">
        <v>4</v>
      </c>
    </row>
    <row r="5" spans="1:20" ht="15" thickBot="1" x14ac:dyDescent="0.35">
      <c r="C5" s="52" t="s">
        <v>5</v>
      </c>
      <c r="D5" s="52">
        <v>15</v>
      </c>
      <c r="E5" s="53">
        <v>43203</v>
      </c>
      <c r="F5" s="54">
        <v>0.61031250000000004</v>
      </c>
      <c r="G5" s="55">
        <v>0.5</v>
      </c>
    </row>
    <row r="6" spans="1:20" x14ac:dyDescent="0.3">
      <c r="C6" s="56" t="s">
        <v>2</v>
      </c>
      <c r="D6" s="56" t="s">
        <v>3</v>
      </c>
      <c r="E6" s="56" t="s">
        <v>6</v>
      </c>
      <c r="F6" s="56" t="s">
        <v>7</v>
      </c>
      <c r="G6" s="56" t="s">
        <v>8</v>
      </c>
    </row>
    <row r="7" spans="1:20" ht="15" thickBot="1" x14ac:dyDescent="0.35">
      <c r="C7" s="57">
        <v>43196</v>
      </c>
      <c r="D7" s="58">
        <v>2.9629629629629628E-3</v>
      </c>
      <c r="E7" s="59" t="s">
        <v>9</v>
      </c>
      <c r="F7" s="59">
        <v>8</v>
      </c>
      <c r="G7" s="59" t="s">
        <v>11</v>
      </c>
    </row>
    <row r="8" spans="1:20" ht="15" thickBot="1" x14ac:dyDescent="0.35">
      <c r="C8" s="61">
        <v>43196</v>
      </c>
      <c r="D8" s="62">
        <v>3.1828703703703702E-3</v>
      </c>
      <c r="E8" s="63" t="s">
        <v>9</v>
      </c>
      <c r="F8" s="63">
        <v>10</v>
      </c>
      <c r="G8" s="63" t="s">
        <v>11</v>
      </c>
    </row>
    <row r="9" spans="1:20" ht="15" thickBot="1" x14ac:dyDescent="0.35">
      <c r="C9" s="61">
        <v>43196</v>
      </c>
      <c r="D9" s="62">
        <v>0.10085648148148148</v>
      </c>
      <c r="E9" s="63" t="s">
        <v>9</v>
      </c>
      <c r="F9" s="63">
        <v>30</v>
      </c>
      <c r="G9" s="63" t="s">
        <v>10</v>
      </c>
      <c r="J9" t="s">
        <v>26</v>
      </c>
      <c r="K9" s="12">
        <f>SUM( K11:R11 )</f>
        <v>2524</v>
      </c>
      <c r="L9" s="12"/>
      <c r="M9" s="11"/>
      <c r="N9" s="11"/>
      <c r="O9" s="11"/>
      <c r="P9" s="11"/>
      <c r="Q9" s="11"/>
      <c r="R9" s="11"/>
    </row>
    <row r="10" spans="1:20" ht="15" thickBot="1" x14ac:dyDescent="0.35">
      <c r="C10" s="61">
        <v>43196</v>
      </c>
      <c r="D10" s="62">
        <v>0.10298611111111111</v>
      </c>
      <c r="E10" s="63" t="s">
        <v>9</v>
      </c>
      <c r="F10" s="63">
        <v>19</v>
      </c>
      <c r="G10" s="63" t="s">
        <v>11</v>
      </c>
      <c r="K10" s="11" t="s">
        <v>97</v>
      </c>
      <c r="L10" s="11" t="s">
        <v>98</v>
      </c>
      <c r="M10" s="11" t="s">
        <v>99</v>
      </c>
      <c r="N10" s="11" t="s">
        <v>100</v>
      </c>
      <c r="O10" s="11" t="s">
        <v>101</v>
      </c>
      <c r="P10" s="11" t="s">
        <v>102</v>
      </c>
      <c r="Q10" s="11" t="s">
        <v>103</v>
      </c>
      <c r="R10" s="11"/>
      <c r="S10" s="11" t="s">
        <v>62</v>
      </c>
    </row>
    <row r="11" spans="1:20" ht="15" thickBot="1" x14ac:dyDescent="0.35">
      <c r="C11" s="61">
        <v>43196</v>
      </c>
      <c r="D11" s="62">
        <v>0.10612268518518519</v>
      </c>
      <c r="E11" s="63" t="s">
        <v>9</v>
      </c>
      <c r="F11" s="63">
        <v>29</v>
      </c>
      <c r="G11" s="63" t="s">
        <v>10</v>
      </c>
      <c r="J11" t="s">
        <v>22</v>
      </c>
      <c r="K11" s="12">
        <f>COUNTIFS($C$7:$C$2530, "=2018-04-06" )</f>
        <v>426</v>
      </c>
      <c r="L11" s="12">
        <f>COUNTIFS($C$7:$C$2530, "=2018-04-07" )</f>
        <v>272</v>
      </c>
      <c r="M11" s="12">
        <f>COUNTIFS($C$7:$C$2530, "=2018-04-08" )</f>
        <v>314</v>
      </c>
      <c r="N11" s="12">
        <f>COUNTIFS($C$7:$C$2530, "=2018-04-09" )</f>
        <v>411</v>
      </c>
      <c r="O11" s="12">
        <f>COUNTIFS($C$7:$C$2530, "=2018-04-10" )</f>
        <v>355</v>
      </c>
      <c r="P11" s="12">
        <f>COUNTIFS($C$7:$C$2530, "=2018-04-11" )</f>
        <v>398</v>
      </c>
      <c r="Q11" s="12">
        <f>COUNTIFS($C$7:$C$2530, "=2018-04-12" )</f>
        <v>348</v>
      </c>
      <c r="R11" s="12"/>
      <c r="S11" s="12">
        <f>SUM( K11:R11 )</f>
        <v>2524</v>
      </c>
    </row>
    <row r="12" spans="1:20" ht="15" thickBot="1" x14ac:dyDescent="0.35">
      <c r="C12" s="61">
        <v>43196</v>
      </c>
      <c r="D12" s="62">
        <v>0.10907407407407409</v>
      </c>
      <c r="E12" s="63" t="s">
        <v>9</v>
      </c>
      <c r="F12" s="63">
        <v>18</v>
      </c>
      <c r="G12" s="63" t="s">
        <v>11</v>
      </c>
      <c r="J12" t="s">
        <v>35</v>
      </c>
      <c r="K12" s="12">
        <f>COUNTIFS(C7:C2530, "=2018-04-06", D7:D2530, "&gt;07:00:00", D7:D2530, "&lt;17:00:00" )</f>
        <v>304</v>
      </c>
      <c r="L12" s="12">
        <f>COUNTIFS($C$7:$C$2530, "=2018-04-07", $D$7:$D$2530, "&gt;07:00:00", $D$7:$D$2530, "&lt;17:00:00" )</f>
        <v>200</v>
      </c>
      <c r="M12" s="12">
        <f>COUNTIFS($C$7:$C$2530, "=2018-04-08", $D$7:$D$2530, "&gt;07:00:00", $D$7:$D$2530, "&lt;17:00:00" )</f>
        <v>211</v>
      </c>
      <c r="N12" s="12">
        <f>COUNTIFS(C7:C2530, "=2018-04-09", D7:D2530, "&gt;07:00:00", D7:D2530, "&lt;17:00:00" )</f>
        <v>295</v>
      </c>
      <c r="O12" s="12">
        <f>COUNTIFS($C$7:$C$2530, "=2018-04-10", $D$7:$D$2530, "&gt;07:00:00", $D$7:$D$2530, "&lt;17:00:00" )</f>
        <v>253</v>
      </c>
      <c r="P12" s="12">
        <f>COUNTIFS($C$7:$C$2530, "=2018-04-11", $D$7:$D$2530, "&gt;07:00:00", $D$7:$D$2530, "&lt;17:00:00" )</f>
        <v>280</v>
      </c>
      <c r="Q12" s="12">
        <f>COUNTIFS($C$7:$C$2530, "=2018-04-12", $D$7:$D$2530, "&gt;07:00:00", $D$7:$D$2530, "&lt;17:00:00" )</f>
        <v>230</v>
      </c>
      <c r="R12" s="12"/>
      <c r="S12" s="12">
        <f>SUM( K12:R12 )</f>
        <v>1773</v>
      </c>
    </row>
    <row r="13" spans="1:20" ht="15" thickBot="1" x14ac:dyDescent="0.35">
      <c r="C13" s="61">
        <v>43196</v>
      </c>
      <c r="D13" s="62">
        <v>0.12770833333333334</v>
      </c>
      <c r="E13" s="63" t="s">
        <v>9</v>
      </c>
      <c r="F13" s="63">
        <v>38</v>
      </c>
      <c r="G13" s="63" t="s">
        <v>10</v>
      </c>
      <c r="J13" t="s">
        <v>36</v>
      </c>
      <c r="K13" s="12">
        <f>COUNTIFS($C$7:$C$2530, "=2018-04-06", $D$7:$D$2530, "&gt;07:00:00", $D$7:$D$2530, "&lt;17:00:00", $F$7:$F$2530, "&gt;30" )</f>
        <v>26</v>
      </c>
      <c r="L13" s="12">
        <f>COUNTIFS($C$7:$C$2530, "=2018-04-07", $D$7:$D$2530, "&gt;07:00:00", $D$7:$D$2530, "&lt;17:00:00", $F$7:$F$2530, "&gt;30" )</f>
        <v>15</v>
      </c>
      <c r="M13" s="12">
        <f>COUNTIFS($C$7:$C$2530, "=2018-04-08", $D$7:$D$2530, "&gt;07:00:00", $D$7:$D$2530, "&lt;17:00:00", $F$7:$F$2530, "&gt;30" )</f>
        <v>12</v>
      </c>
      <c r="N13" s="12">
        <f>COUNTIFS($C$7:$C$2530, "=2018-04-09", $D$7:$D$2530, "&gt;07:00:00", $D$7:$D$2530, "&lt;17:00:00", $F$7:$F$2530, "&gt;30" )</f>
        <v>17</v>
      </c>
      <c r="O13" s="12">
        <f>COUNTIFS($C$7:$C$2530, "=2018-04-10", $D$7:$D$2530, "&gt;07:00:00", $D$7:$D$2530, "&lt;17:00:00", $F$7:$F$2530, "&gt;30" )</f>
        <v>19</v>
      </c>
      <c r="P13" s="12">
        <f>COUNTIFS($C$7:$C$2530, "=2018-04-11", $D$7:$D$2530, "&gt;07:00:00", $D$7:$D$2530, "&lt;17:00:00", $F$7:$F$2530, "&gt;30" )</f>
        <v>12</v>
      </c>
      <c r="Q13" s="12">
        <f>COUNTIFS($C$7:$C$2530, "=2018-04-12", $D$7:$D$2530, "&gt;07:00:00", $D$7:$D$2530, "&lt;17:00:00", $F$7:$F$2530, "&gt;30" )</f>
        <v>19</v>
      </c>
      <c r="R13" s="12"/>
      <c r="S13" s="12">
        <f>SUM( K13:R13 )</f>
        <v>120</v>
      </c>
      <c r="T13" s="33">
        <f>S13/S12</f>
        <v>6.7681895093062605E-2</v>
      </c>
    </row>
    <row r="14" spans="1:20" ht="15" thickBot="1" x14ac:dyDescent="0.35">
      <c r="C14" s="61">
        <v>43196</v>
      </c>
      <c r="D14" s="62">
        <v>0.13309027777777779</v>
      </c>
      <c r="E14" s="63" t="s">
        <v>9</v>
      </c>
      <c r="F14" s="63">
        <v>11</v>
      </c>
      <c r="G14" s="63" t="s">
        <v>11</v>
      </c>
      <c r="J14" t="s">
        <v>37</v>
      </c>
      <c r="K14" s="12">
        <f>COUNTIFS($C$7:$C$2530, "=2018-04-06",  $F$7:$F$2530, "&gt;50" )</f>
        <v>0</v>
      </c>
      <c r="L14" s="12">
        <f>COUNTIFS($C$7:$C$2530, "=2018-04-07",  $F$7:$F$2530, "&gt;50" )</f>
        <v>0</v>
      </c>
      <c r="M14" s="12">
        <f>COUNTIFS($C$7:$C$2530, "=2018-04-08",  $F$7:$F$2530, "&gt;50" )</f>
        <v>0</v>
      </c>
      <c r="N14" s="12">
        <f>COUNTIFS($C$7:$C$2530, "=2018-04-09",  $F$7:$F$2530, "&gt;50" )</f>
        <v>0</v>
      </c>
      <c r="O14" s="12">
        <f>COUNTIFS($C$7:$C$2530, "=2018-04-10",  $F$7:$F$2530, "&gt;50" )</f>
        <v>0</v>
      </c>
      <c r="P14" s="12">
        <f>COUNTIFS($C$7:$C$2530, "=2018-04-11",  $F$7:$F$2530, "&gt;50" )</f>
        <v>0</v>
      </c>
      <c r="Q14" s="12">
        <f>COUNTIFS($C$7:$C$2530, "=2018-04-12",  $F$7:$F$2530, "&gt;50" )</f>
        <v>1</v>
      </c>
      <c r="R14" s="12"/>
      <c r="S14" s="12">
        <f>SUM( K14:R14 )</f>
        <v>1</v>
      </c>
      <c r="T14" s="33">
        <f>S14/S11</f>
        <v>3.9619651347068147E-4</v>
      </c>
    </row>
    <row r="15" spans="1:20" ht="15" thickBot="1" x14ac:dyDescent="0.35">
      <c r="C15" s="61">
        <v>43196</v>
      </c>
      <c r="D15" s="62">
        <v>0.2398726851851852</v>
      </c>
      <c r="E15" s="63" t="s">
        <v>9</v>
      </c>
      <c r="F15" s="63">
        <v>14</v>
      </c>
      <c r="G15" s="63" t="s">
        <v>11</v>
      </c>
    </row>
    <row r="16" spans="1:20" ht="15" thickBot="1" x14ac:dyDescent="0.35">
      <c r="C16" s="61">
        <v>43196</v>
      </c>
      <c r="D16" s="62">
        <v>0.25556712962962963</v>
      </c>
      <c r="E16" s="63" t="s">
        <v>9</v>
      </c>
      <c r="F16" s="63">
        <v>13</v>
      </c>
      <c r="G16" s="63" t="s">
        <v>11</v>
      </c>
    </row>
    <row r="17" spans="3:7" ht="15" thickBot="1" x14ac:dyDescent="0.35">
      <c r="C17" s="61">
        <v>43196</v>
      </c>
      <c r="D17" s="62">
        <v>0.25564814814814812</v>
      </c>
      <c r="E17" s="63" t="s">
        <v>9</v>
      </c>
      <c r="F17" s="63">
        <v>10</v>
      </c>
      <c r="G17" s="63" t="s">
        <v>11</v>
      </c>
    </row>
    <row r="18" spans="3:7" ht="15" thickBot="1" x14ac:dyDescent="0.35">
      <c r="C18" s="61">
        <v>43196</v>
      </c>
      <c r="D18" s="62">
        <v>0.25565972222222222</v>
      </c>
      <c r="E18" s="63" t="s">
        <v>9</v>
      </c>
      <c r="F18" s="63">
        <v>7</v>
      </c>
      <c r="G18" s="63" t="s">
        <v>11</v>
      </c>
    </row>
    <row r="19" spans="3:7" ht="15" thickBot="1" x14ac:dyDescent="0.35">
      <c r="C19" s="61">
        <v>43196</v>
      </c>
      <c r="D19" s="62">
        <v>0.25579861111111107</v>
      </c>
      <c r="E19" s="63" t="s">
        <v>9</v>
      </c>
      <c r="F19" s="63">
        <v>11</v>
      </c>
      <c r="G19" s="63" t="s">
        <v>11</v>
      </c>
    </row>
    <row r="20" spans="3:7" ht="15" thickBot="1" x14ac:dyDescent="0.35">
      <c r="C20" s="61">
        <v>43196</v>
      </c>
      <c r="D20" s="62">
        <v>0.25991898148148146</v>
      </c>
      <c r="E20" s="63" t="s">
        <v>9</v>
      </c>
      <c r="F20" s="63">
        <v>15</v>
      </c>
      <c r="G20" s="63" t="s">
        <v>11</v>
      </c>
    </row>
    <row r="21" spans="3:7" ht="15" thickBot="1" x14ac:dyDescent="0.35">
      <c r="C21" s="61">
        <v>43196</v>
      </c>
      <c r="D21" s="62">
        <v>0.26362268518518517</v>
      </c>
      <c r="E21" s="63" t="s">
        <v>9</v>
      </c>
      <c r="F21" s="63">
        <v>37</v>
      </c>
      <c r="G21" s="63" t="s">
        <v>10</v>
      </c>
    </row>
    <row r="22" spans="3:7" ht="15" thickBot="1" x14ac:dyDescent="0.35">
      <c r="C22" s="61">
        <v>43196</v>
      </c>
      <c r="D22" s="62">
        <v>0.26394675925925926</v>
      </c>
      <c r="E22" s="63" t="s">
        <v>9</v>
      </c>
      <c r="F22" s="63">
        <v>24</v>
      </c>
      <c r="G22" s="63" t="s">
        <v>10</v>
      </c>
    </row>
    <row r="23" spans="3:7" ht="15" thickBot="1" x14ac:dyDescent="0.35">
      <c r="C23" s="61">
        <v>43196</v>
      </c>
      <c r="D23" s="62">
        <v>0.26533564814814814</v>
      </c>
      <c r="E23" s="63" t="s">
        <v>9</v>
      </c>
      <c r="F23" s="63">
        <v>32</v>
      </c>
      <c r="G23" s="63" t="s">
        <v>10</v>
      </c>
    </row>
    <row r="24" spans="3:7" ht="15" thickBot="1" x14ac:dyDescent="0.35">
      <c r="C24" s="61">
        <v>43196</v>
      </c>
      <c r="D24" s="62">
        <v>0.2676736111111111</v>
      </c>
      <c r="E24" s="63" t="s">
        <v>9</v>
      </c>
      <c r="F24" s="63">
        <v>21</v>
      </c>
      <c r="G24" s="63" t="s">
        <v>10</v>
      </c>
    </row>
    <row r="25" spans="3:7" ht="15" thickBot="1" x14ac:dyDescent="0.35">
      <c r="C25" s="61">
        <v>43196</v>
      </c>
      <c r="D25" s="62">
        <v>0.2714699074074074</v>
      </c>
      <c r="E25" s="63" t="s">
        <v>9</v>
      </c>
      <c r="F25" s="63">
        <v>24</v>
      </c>
      <c r="G25" s="63" t="s">
        <v>10</v>
      </c>
    </row>
    <row r="26" spans="3:7" ht="15" thickBot="1" x14ac:dyDescent="0.35">
      <c r="C26" s="61">
        <v>43196</v>
      </c>
      <c r="D26" s="62">
        <v>0.27159722222222221</v>
      </c>
      <c r="E26" s="63" t="s">
        <v>9</v>
      </c>
      <c r="F26" s="63">
        <v>23</v>
      </c>
      <c r="G26" s="63" t="s">
        <v>11</v>
      </c>
    </row>
    <row r="27" spans="3:7" ht="15" thickBot="1" x14ac:dyDescent="0.35">
      <c r="C27" s="61">
        <v>43196</v>
      </c>
      <c r="D27" s="62">
        <v>0.2716203703703704</v>
      </c>
      <c r="E27" s="63" t="s">
        <v>9</v>
      </c>
      <c r="F27" s="63">
        <v>19</v>
      </c>
      <c r="G27" s="63" t="s">
        <v>11</v>
      </c>
    </row>
    <row r="28" spans="3:7" ht="15" thickBot="1" x14ac:dyDescent="0.35">
      <c r="C28" s="61">
        <v>43196</v>
      </c>
      <c r="D28" s="62">
        <v>0.27163194444444444</v>
      </c>
      <c r="E28" s="63" t="s">
        <v>9</v>
      </c>
      <c r="F28" s="63">
        <v>17</v>
      </c>
      <c r="G28" s="63" t="s">
        <v>11</v>
      </c>
    </row>
    <row r="29" spans="3:7" ht="15" thickBot="1" x14ac:dyDescent="0.35">
      <c r="C29" s="61">
        <v>43196</v>
      </c>
      <c r="D29" s="62">
        <v>0.27163194444444444</v>
      </c>
      <c r="E29" s="63" t="s">
        <v>9</v>
      </c>
      <c r="F29" s="63">
        <v>15</v>
      </c>
      <c r="G29" s="63" t="s">
        <v>11</v>
      </c>
    </row>
    <row r="30" spans="3:7" ht="15" thickBot="1" x14ac:dyDescent="0.35">
      <c r="C30" s="61">
        <v>43196</v>
      </c>
      <c r="D30" s="62">
        <v>0.27164351851851853</v>
      </c>
      <c r="E30" s="63" t="s">
        <v>9</v>
      </c>
      <c r="F30" s="63">
        <v>14</v>
      </c>
      <c r="G30" s="63" t="s">
        <v>11</v>
      </c>
    </row>
    <row r="31" spans="3:7" ht="15" thickBot="1" x14ac:dyDescent="0.35">
      <c r="C31" s="61">
        <v>43196</v>
      </c>
      <c r="D31" s="62">
        <v>0.27371527777777777</v>
      </c>
      <c r="E31" s="63" t="s">
        <v>9</v>
      </c>
      <c r="F31" s="63">
        <v>19</v>
      </c>
      <c r="G31" s="63" t="s">
        <v>10</v>
      </c>
    </row>
    <row r="32" spans="3:7" ht="15" thickBot="1" x14ac:dyDescent="0.35">
      <c r="C32" s="61">
        <v>43196</v>
      </c>
      <c r="D32" s="62">
        <v>0.27467592592592593</v>
      </c>
      <c r="E32" s="63" t="s">
        <v>9</v>
      </c>
      <c r="F32" s="63">
        <v>29</v>
      </c>
      <c r="G32" s="63" t="s">
        <v>10</v>
      </c>
    </row>
    <row r="33" spans="3:7" ht="15" thickBot="1" x14ac:dyDescent="0.35">
      <c r="C33" s="61">
        <v>43196</v>
      </c>
      <c r="D33" s="62">
        <v>0.27633101851851855</v>
      </c>
      <c r="E33" s="63" t="s">
        <v>9</v>
      </c>
      <c r="F33" s="63">
        <v>27</v>
      </c>
      <c r="G33" s="63" t="s">
        <v>10</v>
      </c>
    </row>
    <row r="34" spans="3:7" ht="15" thickBot="1" x14ac:dyDescent="0.35">
      <c r="C34" s="61">
        <v>43196</v>
      </c>
      <c r="D34" s="62">
        <v>0.27645833333333331</v>
      </c>
      <c r="E34" s="63" t="s">
        <v>9</v>
      </c>
      <c r="F34" s="63">
        <v>34</v>
      </c>
      <c r="G34" s="63" t="s">
        <v>10</v>
      </c>
    </row>
    <row r="35" spans="3:7" ht="15" thickBot="1" x14ac:dyDescent="0.35">
      <c r="C35" s="61">
        <v>43196</v>
      </c>
      <c r="D35" s="62">
        <v>0.27702546296296299</v>
      </c>
      <c r="E35" s="63" t="s">
        <v>9</v>
      </c>
      <c r="F35" s="63">
        <v>39</v>
      </c>
      <c r="G35" s="63" t="s">
        <v>10</v>
      </c>
    </row>
    <row r="36" spans="3:7" ht="15" thickBot="1" x14ac:dyDescent="0.35">
      <c r="C36" s="61">
        <v>43196</v>
      </c>
      <c r="D36" s="62">
        <v>0.27770833333333333</v>
      </c>
      <c r="E36" s="63" t="s">
        <v>9</v>
      </c>
      <c r="F36" s="63">
        <v>32</v>
      </c>
      <c r="G36" s="63" t="s">
        <v>10</v>
      </c>
    </row>
    <row r="37" spans="3:7" ht="15" thickBot="1" x14ac:dyDescent="0.35">
      <c r="C37" s="61">
        <v>43196</v>
      </c>
      <c r="D37" s="62">
        <v>0.27854166666666669</v>
      </c>
      <c r="E37" s="63" t="s">
        <v>9</v>
      </c>
      <c r="F37" s="63">
        <v>36</v>
      </c>
      <c r="G37" s="63" t="s">
        <v>10</v>
      </c>
    </row>
    <row r="38" spans="3:7" ht="15" thickBot="1" x14ac:dyDescent="0.35">
      <c r="C38" s="61">
        <v>43196</v>
      </c>
      <c r="D38" s="62">
        <v>0.27872685185185186</v>
      </c>
      <c r="E38" s="63" t="s">
        <v>9</v>
      </c>
      <c r="F38" s="63">
        <v>29</v>
      </c>
      <c r="G38" s="63" t="s">
        <v>10</v>
      </c>
    </row>
    <row r="39" spans="3:7" ht="15" thickBot="1" x14ac:dyDescent="0.35">
      <c r="C39" s="61">
        <v>43196</v>
      </c>
      <c r="D39" s="62">
        <v>0.27934027777777776</v>
      </c>
      <c r="E39" s="63" t="s">
        <v>9</v>
      </c>
      <c r="F39" s="63">
        <v>24</v>
      </c>
      <c r="G39" s="63" t="s">
        <v>10</v>
      </c>
    </row>
    <row r="40" spans="3:7" ht="15" thickBot="1" x14ac:dyDescent="0.35">
      <c r="C40" s="61">
        <v>43196</v>
      </c>
      <c r="D40" s="62">
        <v>0.28053240740740742</v>
      </c>
      <c r="E40" s="63" t="s">
        <v>9</v>
      </c>
      <c r="F40" s="63">
        <v>32</v>
      </c>
      <c r="G40" s="63" t="s">
        <v>10</v>
      </c>
    </row>
    <row r="41" spans="3:7" ht="15" thickBot="1" x14ac:dyDescent="0.35">
      <c r="C41" s="61">
        <v>43196</v>
      </c>
      <c r="D41" s="62">
        <v>0.28092592592592591</v>
      </c>
      <c r="E41" s="63" t="s">
        <v>9</v>
      </c>
      <c r="F41" s="63">
        <v>32</v>
      </c>
      <c r="G41" s="63" t="s">
        <v>10</v>
      </c>
    </row>
    <row r="42" spans="3:7" ht="15" thickBot="1" x14ac:dyDescent="0.35">
      <c r="C42" s="61">
        <v>43196</v>
      </c>
      <c r="D42" s="62">
        <v>0.28173611111111113</v>
      </c>
      <c r="E42" s="63" t="s">
        <v>9</v>
      </c>
      <c r="F42" s="63">
        <v>13</v>
      </c>
      <c r="G42" s="63" t="s">
        <v>11</v>
      </c>
    </row>
    <row r="43" spans="3:7" ht="15" thickBot="1" x14ac:dyDescent="0.35">
      <c r="C43" s="61">
        <v>43196</v>
      </c>
      <c r="D43" s="62">
        <v>0.28193287037037035</v>
      </c>
      <c r="E43" s="63" t="s">
        <v>9</v>
      </c>
      <c r="F43" s="63">
        <v>25</v>
      </c>
      <c r="G43" s="63" t="s">
        <v>10</v>
      </c>
    </row>
    <row r="44" spans="3:7" ht="15" thickBot="1" x14ac:dyDescent="0.35">
      <c r="C44" s="61">
        <v>43196</v>
      </c>
      <c r="D44" s="62">
        <v>0.2880092592592593</v>
      </c>
      <c r="E44" s="63" t="s">
        <v>9</v>
      </c>
      <c r="F44" s="63">
        <v>19</v>
      </c>
      <c r="G44" s="63" t="s">
        <v>10</v>
      </c>
    </row>
    <row r="45" spans="3:7" ht="15" thickBot="1" x14ac:dyDescent="0.35">
      <c r="C45" s="61">
        <v>43196</v>
      </c>
      <c r="D45" s="62">
        <v>0.28954861111111113</v>
      </c>
      <c r="E45" s="63" t="s">
        <v>9</v>
      </c>
      <c r="F45" s="63">
        <v>31</v>
      </c>
      <c r="G45" s="63" t="s">
        <v>10</v>
      </c>
    </row>
    <row r="46" spans="3:7" ht="15" thickBot="1" x14ac:dyDescent="0.35">
      <c r="C46" s="61">
        <v>43196</v>
      </c>
      <c r="D46" s="62">
        <v>0.28964120370370372</v>
      </c>
      <c r="E46" s="63" t="s">
        <v>9</v>
      </c>
      <c r="F46" s="63">
        <v>24</v>
      </c>
      <c r="G46" s="63" t="s">
        <v>10</v>
      </c>
    </row>
    <row r="47" spans="3:7" ht="15" thickBot="1" x14ac:dyDescent="0.35">
      <c r="C47" s="61">
        <v>43196</v>
      </c>
      <c r="D47" s="62">
        <v>0.2900578703703704</v>
      </c>
      <c r="E47" s="63" t="s">
        <v>9</v>
      </c>
      <c r="F47" s="63">
        <v>10</v>
      </c>
      <c r="G47" s="63" t="s">
        <v>11</v>
      </c>
    </row>
    <row r="48" spans="3:7" ht="15" thickBot="1" x14ac:dyDescent="0.35">
      <c r="C48" s="61">
        <v>43196</v>
      </c>
      <c r="D48" s="62">
        <v>0.29008101851851853</v>
      </c>
      <c r="E48" s="63" t="s">
        <v>9</v>
      </c>
      <c r="F48" s="63">
        <v>10</v>
      </c>
      <c r="G48" s="63" t="s">
        <v>10</v>
      </c>
    </row>
    <row r="49" spans="3:7" ht="15" thickBot="1" x14ac:dyDescent="0.35">
      <c r="C49" s="61">
        <v>43196</v>
      </c>
      <c r="D49" s="62">
        <v>0.29009259259259262</v>
      </c>
      <c r="E49" s="63" t="s">
        <v>9</v>
      </c>
      <c r="F49" s="63">
        <v>8</v>
      </c>
      <c r="G49" s="63" t="s">
        <v>10</v>
      </c>
    </row>
    <row r="50" spans="3:7" ht="15" thickBot="1" x14ac:dyDescent="0.35">
      <c r="C50" s="61">
        <v>43196</v>
      </c>
      <c r="D50" s="62">
        <v>0.29010416666666666</v>
      </c>
      <c r="E50" s="63" t="s">
        <v>9</v>
      </c>
      <c r="F50" s="63">
        <v>10</v>
      </c>
      <c r="G50" s="63" t="s">
        <v>10</v>
      </c>
    </row>
    <row r="51" spans="3:7" ht="15" thickBot="1" x14ac:dyDescent="0.35">
      <c r="C51" s="61">
        <v>43196</v>
      </c>
      <c r="D51" s="62">
        <v>0.29021990740740738</v>
      </c>
      <c r="E51" s="63" t="s">
        <v>9</v>
      </c>
      <c r="F51" s="63">
        <v>25</v>
      </c>
      <c r="G51" s="63" t="s">
        <v>10</v>
      </c>
    </row>
    <row r="52" spans="3:7" ht="15" thickBot="1" x14ac:dyDescent="0.35">
      <c r="C52" s="61">
        <v>43196</v>
      </c>
      <c r="D52" s="62">
        <v>0.29053240740740743</v>
      </c>
      <c r="E52" s="63" t="s">
        <v>9</v>
      </c>
      <c r="F52" s="63">
        <v>11</v>
      </c>
      <c r="G52" s="63" t="s">
        <v>11</v>
      </c>
    </row>
    <row r="53" spans="3:7" ht="15" thickBot="1" x14ac:dyDescent="0.35">
      <c r="C53" s="61">
        <v>43196</v>
      </c>
      <c r="D53" s="62">
        <v>0.29185185185185186</v>
      </c>
      <c r="E53" s="63" t="s">
        <v>9</v>
      </c>
      <c r="F53" s="63">
        <v>15</v>
      </c>
      <c r="G53" s="63" t="s">
        <v>11</v>
      </c>
    </row>
    <row r="54" spans="3:7" ht="15" thickBot="1" x14ac:dyDescent="0.35">
      <c r="C54" s="61">
        <v>43196</v>
      </c>
      <c r="D54" s="62">
        <v>0.29332175925925924</v>
      </c>
      <c r="E54" s="63" t="s">
        <v>9</v>
      </c>
      <c r="F54" s="63">
        <v>13</v>
      </c>
      <c r="G54" s="63" t="s">
        <v>11</v>
      </c>
    </row>
    <row r="55" spans="3:7" ht="15" thickBot="1" x14ac:dyDescent="0.35">
      <c r="C55" s="61">
        <v>43196</v>
      </c>
      <c r="D55" s="62">
        <v>0.2951388888888889</v>
      </c>
      <c r="E55" s="63" t="s">
        <v>9</v>
      </c>
      <c r="F55" s="63">
        <v>11</v>
      </c>
      <c r="G55" s="63" t="s">
        <v>11</v>
      </c>
    </row>
    <row r="56" spans="3:7" ht="15" thickBot="1" x14ac:dyDescent="0.35">
      <c r="C56" s="61">
        <v>43196</v>
      </c>
      <c r="D56" s="62">
        <v>0.29531250000000003</v>
      </c>
      <c r="E56" s="63" t="s">
        <v>9</v>
      </c>
      <c r="F56" s="63">
        <v>32</v>
      </c>
      <c r="G56" s="63" t="s">
        <v>10</v>
      </c>
    </row>
    <row r="57" spans="3:7" ht="15" thickBot="1" x14ac:dyDescent="0.35">
      <c r="C57" s="61">
        <v>43196</v>
      </c>
      <c r="D57" s="62">
        <v>0.30199074074074073</v>
      </c>
      <c r="E57" s="63" t="s">
        <v>9</v>
      </c>
      <c r="F57" s="63">
        <v>22</v>
      </c>
      <c r="G57" s="63" t="s">
        <v>10</v>
      </c>
    </row>
    <row r="58" spans="3:7" ht="15" thickBot="1" x14ac:dyDescent="0.35">
      <c r="C58" s="61">
        <v>43196</v>
      </c>
      <c r="D58" s="62">
        <v>0.30234953703703704</v>
      </c>
      <c r="E58" s="63" t="s">
        <v>9</v>
      </c>
      <c r="F58" s="63">
        <v>26</v>
      </c>
      <c r="G58" s="63" t="s">
        <v>10</v>
      </c>
    </row>
    <row r="59" spans="3:7" ht="15" thickBot="1" x14ac:dyDescent="0.35">
      <c r="C59" s="61">
        <v>43196</v>
      </c>
      <c r="D59" s="62">
        <v>0.30434027777777778</v>
      </c>
      <c r="E59" s="63" t="s">
        <v>9</v>
      </c>
      <c r="F59" s="63">
        <v>20</v>
      </c>
      <c r="G59" s="63" t="s">
        <v>10</v>
      </c>
    </row>
    <row r="60" spans="3:7" ht="15" thickBot="1" x14ac:dyDescent="0.35">
      <c r="C60" s="61">
        <v>43196</v>
      </c>
      <c r="D60" s="62">
        <v>0.3044560185185185</v>
      </c>
      <c r="E60" s="63" t="s">
        <v>9</v>
      </c>
      <c r="F60" s="63">
        <v>24</v>
      </c>
      <c r="G60" s="63" t="s">
        <v>10</v>
      </c>
    </row>
    <row r="61" spans="3:7" ht="15" thickBot="1" x14ac:dyDescent="0.35">
      <c r="C61" s="61">
        <v>43196</v>
      </c>
      <c r="D61" s="62">
        <v>0.30611111111111111</v>
      </c>
      <c r="E61" s="63" t="s">
        <v>9</v>
      </c>
      <c r="F61" s="63">
        <v>12</v>
      </c>
      <c r="G61" s="63" t="s">
        <v>11</v>
      </c>
    </row>
    <row r="62" spans="3:7" ht="15" thickBot="1" x14ac:dyDescent="0.35">
      <c r="C62" s="61">
        <v>43196</v>
      </c>
      <c r="D62" s="62">
        <v>0.31067129629629631</v>
      </c>
      <c r="E62" s="63" t="s">
        <v>9</v>
      </c>
      <c r="F62" s="63">
        <v>11</v>
      </c>
      <c r="G62" s="63" t="s">
        <v>11</v>
      </c>
    </row>
    <row r="63" spans="3:7" ht="15" thickBot="1" x14ac:dyDescent="0.35">
      <c r="C63" s="61">
        <v>43196</v>
      </c>
      <c r="D63" s="62">
        <v>0.3140162037037037</v>
      </c>
      <c r="E63" s="63" t="s">
        <v>9</v>
      </c>
      <c r="F63" s="63">
        <v>11</v>
      </c>
      <c r="G63" s="63" t="s">
        <v>11</v>
      </c>
    </row>
    <row r="64" spans="3:7" ht="15" thickBot="1" x14ac:dyDescent="0.35">
      <c r="C64" s="61">
        <v>43196</v>
      </c>
      <c r="D64" s="62">
        <v>0.3157638888888889</v>
      </c>
      <c r="E64" s="63" t="s">
        <v>9</v>
      </c>
      <c r="F64" s="63">
        <v>28</v>
      </c>
      <c r="G64" s="63" t="s">
        <v>10</v>
      </c>
    </row>
    <row r="65" spans="3:7" ht="15" thickBot="1" x14ac:dyDescent="0.35">
      <c r="C65" s="61">
        <v>43196</v>
      </c>
      <c r="D65" s="62">
        <v>0.32979166666666665</v>
      </c>
      <c r="E65" s="63" t="s">
        <v>9</v>
      </c>
      <c r="F65" s="63">
        <v>36</v>
      </c>
      <c r="G65" s="63" t="s">
        <v>10</v>
      </c>
    </row>
    <row r="66" spans="3:7" ht="15" thickBot="1" x14ac:dyDescent="0.35">
      <c r="C66" s="61">
        <v>43196</v>
      </c>
      <c r="D66" s="62">
        <v>0.34074074074074073</v>
      </c>
      <c r="E66" s="63" t="s">
        <v>9</v>
      </c>
      <c r="F66" s="63">
        <v>11</v>
      </c>
      <c r="G66" s="63" t="s">
        <v>11</v>
      </c>
    </row>
    <row r="67" spans="3:7" ht="15" thickBot="1" x14ac:dyDescent="0.35">
      <c r="C67" s="61">
        <v>43196</v>
      </c>
      <c r="D67" s="62">
        <v>0.3432986111111111</v>
      </c>
      <c r="E67" s="63" t="s">
        <v>9</v>
      </c>
      <c r="F67" s="63">
        <v>12</v>
      </c>
      <c r="G67" s="63" t="s">
        <v>11</v>
      </c>
    </row>
    <row r="68" spans="3:7" ht="15" thickBot="1" x14ac:dyDescent="0.35">
      <c r="C68" s="61">
        <v>43196</v>
      </c>
      <c r="D68" s="62">
        <v>0.34614583333333332</v>
      </c>
      <c r="E68" s="63" t="s">
        <v>9</v>
      </c>
      <c r="F68" s="63">
        <v>12</v>
      </c>
      <c r="G68" s="63" t="s">
        <v>11</v>
      </c>
    </row>
    <row r="69" spans="3:7" ht="15" thickBot="1" x14ac:dyDescent="0.35">
      <c r="C69" s="61">
        <v>43196</v>
      </c>
      <c r="D69" s="62">
        <v>0.34627314814814819</v>
      </c>
      <c r="E69" s="63" t="s">
        <v>9</v>
      </c>
      <c r="F69" s="63">
        <v>29</v>
      </c>
      <c r="G69" s="63" t="s">
        <v>10</v>
      </c>
    </row>
    <row r="70" spans="3:7" ht="15" thickBot="1" x14ac:dyDescent="0.35">
      <c r="C70" s="61">
        <v>43196</v>
      </c>
      <c r="D70" s="62">
        <v>0.35075231481481484</v>
      </c>
      <c r="E70" s="63" t="s">
        <v>9</v>
      </c>
      <c r="F70" s="63">
        <v>26</v>
      </c>
      <c r="G70" s="63" t="s">
        <v>10</v>
      </c>
    </row>
    <row r="71" spans="3:7" ht="15" thickBot="1" x14ac:dyDescent="0.35">
      <c r="C71" s="61">
        <v>43196</v>
      </c>
      <c r="D71" s="62">
        <v>0.35621527777777778</v>
      </c>
      <c r="E71" s="63" t="s">
        <v>9</v>
      </c>
      <c r="F71" s="63">
        <v>25</v>
      </c>
      <c r="G71" s="63" t="s">
        <v>10</v>
      </c>
    </row>
    <row r="72" spans="3:7" ht="15" thickBot="1" x14ac:dyDescent="0.35">
      <c r="C72" s="61">
        <v>43196</v>
      </c>
      <c r="D72" s="62">
        <v>0.35788194444444449</v>
      </c>
      <c r="E72" s="63" t="s">
        <v>9</v>
      </c>
      <c r="F72" s="63">
        <v>14</v>
      </c>
      <c r="G72" s="63" t="s">
        <v>10</v>
      </c>
    </row>
    <row r="73" spans="3:7" ht="15" thickBot="1" x14ac:dyDescent="0.35">
      <c r="C73" s="61">
        <v>43196</v>
      </c>
      <c r="D73" s="62">
        <v>0.36282407407407408</v>
      </c>
      <c r="E73" s="63" t="s">
        <v>9</v>
      </c>
      <c r="F73" s="63">
        <v>10</v>
      </c>
      <c r="G73" s="63" t="s">
        <v>10</v>
      </c>
    </row>
    <row r="74" spans="3:7" ht="15" thickBot="1" x14ac:dyDescent="0.35">
      <c r="C74" s="61">
        <v>43196</v>
      </c>
      <c r="D74" s="62">
        <v>0.3639236111111111</v>
      </c>
      <c r="E74" s="63" t="s">
        <v>9</v>
      </c>
      <c r="F74" s="63">
        <v>32</v>
      </c>
      <c r="G74" s="63" t="s">
        <v>10</v>
      </c>
    </row>
    <row r="75" spans="3:7" ht="15" thickBot="1" x14ac:dyDescent="0.35">
      <c r="C75" s="61">
        <v>43196</v>
      </c>
      <c r="D75" s="62">
        <v>0.3689236111111111</v>
      </c>
      <c r="E75" s="63" t="s">
        <v>9</v>
      </c>
      <c r="F75" s="63">
        <v>12</v>
      </c>
      <c r="G75" s="63" t="s">
        <v>11</v>
      </c>
    </row>
    <row r="76" spans="3:7" ht="15" thickBot="1" x14ac:dyDescent="0.35">
      <c r="C76" s="61">
        <v>43196</v>
      </c>
      <c r="D76" s="62">
        <v>0.37186342592592592</v>
      </c>
      <c r="E76" s="63" t="s">
        <v>9</v>
      </c>
      <c r="F76" s="63">
        <v>24</v>
      </c>
      <c r="G76" s="63" t="s">
        <v>10</v>
      </c>
    </row>
    <row r="77" spans="3:7" ht="15" thickBot="1" x14ac:dyDescent="0.35">
      <c r="C77" s="61">
        <v>43196</v>
      </c>
      <c r="D77" s="62">
        <v>0.38945601851851852</v>
      </c>
      <c r="E77" s="63" t="s">
        <v>9</v>
      </c>
      <c r="F77" s="63">
        <v>32</v>
      </c>
      <c r="G77" s="63" t="s">
        <v>10</v>
      </c>
    </row>
    <row r="78" spans="3:7" ht="15" thickBot="1" x14ac:dyDescent="0.35">
      <c r="C78" s="61">
        <v>43196</v>
      </c>
      <c r="D78" s="62">
        <v>0.38956018518518515</v>
      </c>
      <c r="E78" s="63" t="s">
        <v>9</v>
      </c>
      <c r="F78" s="63">
        <v>32</v>
      </c>
      <c r="G78" s="63" t="s">
        <v>10</v>
      </c>
    </row>
    <row r="79" spans="3:7" ht="15" thickBot="1" x14ac:dyDescent="0.35">
      <c r="C79" s="61">
        <v>43196</v>
      </c>
      <c r="D79" s="62">
        <v>0.38967592592592593</v>
      </c>
      <c r="E79" s="63" t="s">
        <v>9</v>
      </c>
      <c r="F79" s="63">
        <v>26</v>
      </c>
      <c r="G79" s="63" t="s">
        <v>10</v>
      </c>
    </row>
    <row r="80" spans="3:7" ht="15" thickBot="1" x14ac:dyDescent="0.35">
      <c r="C80" s="61">
        <v>43196</v>
      </c>
      <c r="D80" s="62">
        <v>0.39458333333333334</v>
      </c>
      <c r="E80" s="63" t="s">
        <v>9</v>
      </c>
      <c r="F80" s="63">
        <v>12</v>
      </c>
      <c r="G80" s="63" t="s">
        <v>11</v>
      </c>
    </row>
    <row r="81" spans="3:7" ht="15" thickBot="1" x14ac:dyDescent="0.35">
      <c r="C81" s="61">
        <v>43196</v>
      </c>
      <c r="D81" s="62">
        <v>0.39459490740740738</v>
      </c>
      <c r="E81" s="63" t="s">
        <v>9</v>
      </c>
      <c r="F81" s="63">
        <v>11</v>
      </c>
      <c r="G81" s="63" t="s">
        <v>11</v>
      </c>
    </row>
    <row r="82" spans="3:7" ht="15" thickBot="1" x14ac:dyDescent="0.35">
      <c r="C82" s="61">
        <v>43196</v>
      </c>
      <c r="D82" s="62">
        <v>0.39523148148148146</v>
      </c>
      <c r="E82" s="63" t="s">
        <v>9</v>
      </c>
      <c r="F82" s="63">
        <v>28</v>
      </c>
      <c r="G82" s="63" t="s">
        <v>10</v>
      </c>
    </row>
    <row r="83" spans="3:7" ht="15" thickBot="1" x14ac:dyDescent="0.35">
      <c r="C83" s="61">
        <v>43196</v>
      </c>
      <c r="D83" s="62">
        <v>0.39548611111111115</v>
      </c>
      <c r="E83" s="63" t="s">
        <v>9</v>
      </c>
      <c r="F83" s="63">
        <v>16</v>
      </c>
      <c r="G83" s="63" t="s">
        <v>10</v>
      </c>
    </row>
    <row r="84" spans="3:7" ht="15" thickBot="1" x14ac:dyDescent="0.35">
      <c r="C84" s="61">
        <v>43196</v>
      </c>
      <c r="D84" s="62">
        <v>0.39651620370370372</v>
      </c>
      <c r="E84" s="63" t="s">
        <v>9</v>
      </c>
      <c r="F84" s="63">
        <v>11</v>
      </c>
      <c r="G84" s="63" t="s">
        <v>11</v>
      </c>
    </row>
    <row r="85" spans="3:7" ht="15" thickBot="1" x14ac:dyDescent="0.35">
      <c r="C85" s="61">
        <v>43196</v>
      </c>
      <c r="D85" s="62">
        <v>0.39651620370370372</v>
      </c>
      <c r="E85" s="63" t="s">
        <v>9</v>
      </c>
      <c r="F85" s="63">
        <v>10</v>
      </c>
      <c r="G85" s="63" t="s">
        <v>11</v>
      </c>
    </row>
    <row r="86" spans="3:7" ht="15" thickBot="1" x14ac:dyDescent="0.35">
      <c r="C86" s="61">
        <v>43196</v>
      </c>
      <c r="D86" s="62">
        <v>0.3982060185185185</v>
      </c>
      <c r="E86" s="63" t="s">
        <v>9</v>
      </c>
      <c r="F86" s="63">
        <v>22</v>
      </c>
      <c r="G86" s="63" t="s">
        <v>10</v>
      </c>
    </row>
    <row r="87" spans="3:7" ht="15" thickBot="1" x14ac:dyDescent="0.35">
      <c r="C87" s="61">
        <v>43196</v>
      </c>
      <c r="D87" s="62">
        <v>0.39850694444444446</v>
      </c>
      <c r="E87" s="63" t="s">
        <v>9</v>
      </c>
      <c r="F87" s="63">
        <v>33</v>
      </c>
      <c r="G87" s="63" t="s">
        <v>10</v>
      </c>
    </row>
    <row r="88" spans="3:7" ht="15" thickBot="1" x14ac:dyDescent="0.35">
      <c r="C88" s="61">
        <v>43196</v>
      </c>
      <c r="D88" s="62">
        <v>0.39909722222222221</v>
      </c>
      <c r="E88" s="63" t="s">
        <v>9</v>
      </c>
      <c r="F88" s="63">
        <v>28</v>
      </c>
      <c r="G88" s="63" t="s">
        <v>10</v>
      </c>
    </row>
    <row r="89" spans="3:7" ht="15" thickBot="1" x14ac:dyDescent="0.35">
      <c r="C89" s="61">
        <v>43196</v>
      </c>
      <c r="D89" s="62">
        <v>0.40144675925925927</v>
      </c>
      <c r="E89" s="63" t="s">
        <v>9</v>
      </c>
      <c r="F89" s="63">
        <v>13</v>
      </c>
      <c r="G89" s="63" t="s">
        <v>11</v>
      </c>
    </row>
    <row r="90" spans="3:7" ht="15" thickBot="1" x14ac:dyDescent="0.35">
      <c r="C90" s="61">
        <v>43196</v>
      </c>
      <c r="D90" s="62">
        <v>0.40387731481481487</v>
      </c>
      <c r="E90" s="63" t="s">
        <v>9</v>
      </c>
      <c r="F90" s="63">
        <v>28</v>
      </c>
      <c r="G90" s="63" t="s">
        <v>10</v>
      </c>
    </row>
    <row r="91" spans="3:7" ht="15" thickBot="1" x14ac:dyDescent="0.35">
      <c r="C91" s="61">
        <v>43196</v>
      </c>
      <c r="D91" s="62">
        <v>0.40638888888888891</v>
      </c>
      <c r="E91" s="63" t="s">
        <v>9</v>
      </c>
      <c r="F91" s="63">
        <v>14</v>
      </c>
      <c r="G91" s="63" t="s">
        <v>10</v>
      </c>
    </row>
    <row r="92" spans="3:7" ht="15" thickBot="1" x14ac:dyDescent="0.35">
      <c r="C92" s="61">
        <v>43196</v>
      </c>
      <c r="D92" s="62">
        <v>0.40649305555555554</v>
      </c>
      <c r="E92" s="63" t="s">
        <v>9</v>
      </c>
      <c r="F92" s="63">
        <v>10</v>
      </c>
      <c r="G92" s="63" t="s">
        <v>10</v>
      </c>
    </row>
    <row r="93" spans="3:7" ht="15" thickBot="1" x14ac:dyDescent="0.35">
      <c r="C93" s="61">
        <v>43196</v>
      </c>
      <c r="D93" s="62">
        <v>0.40651620370370373</v>
      </c>
      <c r="E93" s="63" t="s">
        <v>9</v>
      </c>
      <c r="F93" s="63">
        <v>10</v>
      </c>
      <c r="G93" s="63" t="s">
        <v>10</v>
      </c>
    </row>
    <row r="94" spans="3:7" ht="15" thickBot="1" x14ac:dyDescent="0.35">
      <c r="C94" s="61">
        <v>43196</v>
      </c>
      <c r="D94" s="62">
        <v>0.41021990740740738</v>
      </c>
      <c r="E94" s="63" t="s">
        <v>9</v>
      </c>
      <c r="F94" s="63">
        <v>26</v>
      </c>
      <c r="G94" s="63" t="s">
        <v>10</v>
      </c>
    </row>
    <row r="95" spans="3:7" ht="15" thickBot="1" x14ac:dyDescent="0.35">
      <c r="C95" s="61">
        <v>43196</v>
      </c>
      <c r="D95" s="62">
        <v>0.41062500000000002</v>
      </c>
      <c r="E95" s="63" t="s">
        <v>9</v>
      </c>
      <c r="F95" s="63">
        <v>23</v>
      </c>
      <c r="G95" s="63" t="s">
        <v>10</v>
      </c>
    </row>
    <row r="96" spans="3:7" ht="15" thickBot="1" x14ac:dyDescent="0.35">
      <c r="C96" s="61">
        <v>43196</v>
      </c>
      <c r="D96" s="62">
        <v>0.41173611111111108</v>
      </c>
      <c r="E96" s="63" t="s">
        <v>9</v>
      </c>
      <c r="F96" s="63">
        <v>29</v>
      </c>
      <c r="G96" s="63" t="s">
        <v>10</v>
      </c>
    </row>
    <row r="97" spans="3:7" ht="15" thickBot="1" x14ac:dyDescent="0.35">
      <c r="C97" s="61">
        <v>43196</v>
      </c>
      <c r="D97" s="62">
        <v>0.41180555555555554</v>
      </c>
      <c r="E97" s="63" t="s">
        <v>9</v>
      </c>
      <c r="F97" s="63">
        <v>10</v>
      </c>
      <c r="G97" s="63" t="s">
        <v>11</v>
      </c>
    </row>
    <row r="98" spans="3:7" ht="15" thickBot="1" x14ac:dyDescent="0.35">
      <c r="C98" s="61">
        <v>43196</v>
      </c>
      <c r="D98" s="62">
        <v>0.41369212962962965</v>
      </c>
      <c r="E98" s="63" t="s">
        <v>9</v>
      </c>
      <c r="F98" s="63">
        <v>12</v>
      </c>
      <c r="G98" s="63" t="s">
        <v>11</v>
      </c>
    </row>
    <row r="99" spans="3:7" ht="15" thickBot="1" x14ac:dyDescent="0.35">
      <c r="C99" s="61">
        <v>43196</v>
      </c>
      <c r="D99" s="62">
        <v>0.41393518518518518</v>
      </c>
      <c r="E99" s="63" t="s">
        <v>9</v>
      </c>
      <c r="F99" s="63">
        <v>30</v>
      </c>
      <c r="G99" s="63" t="s">
        <v>10</v>
      </c>
    </row>
    <row r="100" spans="3:7" ht="15" thickBot="1" x14ac:dyDescent="0.35">
      <c r="C100" s="61">
        <v>43196</v>
      </c>
      <c r="D100" s="62">
        <v>0.4163310185185185</v>
      </c>
      <c r="E100" s="63" t="s">
        <v>9</v>
      </c>
      <c r="F100" s="63">
        <v>19</v>
      </c>
      <c r="G100" s="63" t="s">
        <v>10</v>
      </c>
    </row>
    <row r="101" spans="3:7" ht="15" thickBot="1" x14ac:dyDescent="0.35">
      <c r="C101" s="61">
        <v>43196</v>
      </c>
      <c r="D101" s="62">
        <v>0.41725694444444444</v>
      </c>
      <c r="E101" s="63" t="s">
        <v>9</v>
      </c>
      <c r="F101" s="63">
        <v>33</v>
      </c>
      <c r="G101" s="63" t="s">
        <v>10</v>
      </c>
    </row>
    <row r="102" spans="3:7" ht="15" thickBot="1" x14ac:dyDescent="0.35">
      <c r="C102" s="61">
        <v>43196</v>
      </c>
      <c r="D102" s="62">
        <v>0.41998842592592589</v>
      </c>
      <c r="E102" s="63" t="s">
        <v>9</v>
      </c>
      <c r="F102" s="63">
        <v>11</v>
      </c>
      <c r="G102" s="63" t="s">
        <v>11</v>
      </c>
    </row>
    <row r="103" spans="3:7" ht="15" thickBot="1" x14ac:dyDescent="0.35">
      <c r="C103" s="61">
        <v>43196</v>
      </c>
      <c r="D103" s="62">
        <v>0.42094907407407406</v>
      </c>
      <c r="E103" s="63" t="s">
        <v>9</v>
      </c>
      <c r="F103" s="63">
        <v>37</v>
      </c>
      <c r="G103" s="63" t="s">
        <v>10</v>
      </c>
    </row>
    <row r="104" spans="3:7" ht="15" thickBot="1" x14ac:dyDescent="0.35">
      <c r="C104" s="61">
        <v>43196</v>
      </c>
      <c r="D104" s="62">
        <v>0.42320601851851852</v>
      </c>
      <c r="E104" s="63" t="s">
        <v>9</v>
      </c>
      <c r="F104" s="63">
        <v>10</v>
      </c>
      <c r="G104" s="63" t="s">
        <v>11</v>
      </c>
    </row>
    <row r="105" spans="3:7" ht="15" thickBot="1" x14ac:dyDescent="0.35">
      <c r="C105" s="61">
        <v>43196</v>
      </c>
      <c r="D105" s="62">
        <v>0.42328703703703702</v>
      </c>
      <c r="E105" s="63" t="s">
        <v>9</v>
      </c>
      <c r="F105" s="63">
        <v>10</v>
      </c>
      <c r="G105" s="63" t="s">
        <v>10</v>
      </c>
    </row>
    <row r="106" spans="3:7" ht="15" thickBot="1" x14ac:dyDescent="0.35">
      <c r="C106" s="61">
        <v>43196</v>
      </c>
      <c r="D106" s="62">
        <v>0.42333333333333334</v>
      </c>
      <c r="E106" s="63" t="s">
        <v>9</v>
      </c>
      <c r="F106" s="63">
        <v>10</v>
      </c>
      <c r="G106" s="63" t="s">
        <v>10</v>
      </c>
    </row>
    <row r="107" spans="3:7" ht="15" thickBot="1" x14ac:dyDescent="0.35">
      <c r="C107" s="61">
        <v>43196</v>
      </c>
      <c r="D107" s="62">
        <v>0.42446759259259265</v>
      </c>
      <c r="E107" s="63" t="s">
        <v>9</v>
      </c>
      <c r="F107" s="63">
        <v>11</v>
      </c>
      <c r="G107" s="63" t="s">
        <v>11</v>
      </c>
    </row>
    <row r="108" spans="3:7" ht="15" thickBot="1" x14ac:dyDescent="0.35">
      <c r="C108" s="61">
        <v>43196</v>
      </c>
      <c r="D108" s="62">
        <v>0.42587962962962966</v>
      </c>
      <c r="E108" s="63" t="s">
        <v>9</v>
      </c>
      <c r="F108" s="63">
        <v>31</v>
      </c>
      <c r="G108" s="63" t="s">
        <v>10</v>
      </c>
    </row>
    <row r="109" spans="3:7" ht="15" thickBot="1" x14ac:dyDescent="0.35">
      <c r="C109" s="61">
        <v>43196</v>
      </c>
      <c r="D109" s="62">
        <v>0.42702546296296301</v>
      </c>
      <c r="E109" s="63" t="s">
        <v>9</v>
      </c>
      <c r="F109" s="63">
        <v>13</v>
      </c>
      <c r="G109" s="63" t="s">
        <v>11</v>
      </c>
    </row>
    <row r="110" spans="3:7" ht="15" thickBot="1" x14ac:dyDescent="0.35">
      <c r="C110" s="61">
        <v>43196</v>
      </c>
      <c r="D110" s="62">
        <v>0.43141203703703707</v>
      </c>
      <c r="E110" s="63" t="s">
        <v>9</v>
      </c>
      <c r="F110" s="63">
        <v>14</v>
      </c>
      <c r="G110" s="63" t="s">
        <v>11</v>
      </c>
    </row>
    <row r="111" spans="3:7" ht="15" thickBot="1" x14ac:dyDescent="0.35">
      <c r="C111" s="61">
        <v>43196</v>
      </c>
      <c r="D111" s="62">
        <v>0.4322685185185185</v>
      </c>
      <c r="E111" s="63" t="s">
        <v>9</v>
      </c>
      <c r="F111" s="63">
        <v>10</v>
      </c>
      <c r="G111" s="63" t="s">
        <v>11</v>
      </c>
    </row>
    <row r="112" spans="3:7" ht="15" thickBot="1" x14ac:dyDescent="0.35">
      <c r="C112" s="61">
        <v>43196</v>
      </c>
      <c r="D112" s="62">
        <v>0.43245370370370373</v>
      </c>
      <c r="E112" s="63" t="s">
        <v>9</v>
      </c>
      <c r="F112" s="63">
        <v>12</v>
      </c>
      <c r="G112" s="63" t="s">
        <v>11</v>
      </c>
    </row>
    <row r="113" spans="3:7" ht="15" thickBot="1" x14ac:dyDescent="0.35">
      <c r="C113" s="61">
        <v>43196</v>
      </c>
      <c r="D113" s="62">
        <v>0.44217592592592592</v>
      </c>
      <c r="E113" s="63" t="s">
        <v>9</v>
      </c>
      <c r="F113" s="63">
        <v>10</v>
      </c>
      <c r="G113" s="63" t="s">
        <v>11</v>
      </c>
    </row>
    <row r="114" spans="3:7" ht="15" thickBot="1" x14ac:dyDescent="0.35">
      <c r="C114" s="61">
        <v>43196</v>
      </c>
      <c r="D114" s="62">
        <v>0.44236111111111115</v>
      </c>
      <c r="E114" s="63" t="s">
        <v>9</v>
      </c>
      <c r="F114" s="63">
        <v>12</v>
      </c>
      <c r="G114" s="63" t="s">
        <v>11</v>
      </c>
    </row>
    <row r="115" spans="3:7" ht="15" thickBot="1" x14ac:dyDescent="0.35">
      <c r="C115" s="61">
        <v>43196</v>
      </c>
      <c r="D115" s="62">
        <v>0.44252314814814814</v>
      </c>
      <c r="E115" s="63" t="s">
        <v>9</v>
      </c>
      <c r="F115" s="63">
        <v>26</v>
      </c>
      <c r="G115" s="63" t="s">
        <v>10</v>
      </c>
    </row>
    <row r="116" spans="3:7" ht="15" thickBot="1" x14ac:dyDescent="0.35">
      <c r="C116" s="61">
        <v>43196</v>
      </c>
      <c r="D116" s="62">
        <v>0.44313657407407409</v>
      </c>
      <c r="E116" s="63" t="s">
        <v>9</v>
      </c>
      <c r="F116" s="63">
        <v>29</v>
      </c>
      <c r="G116" s="63" t="s">
        <v>10</v>
      </c>
    </row>
    <row r="117" spans="3:7" ht="15" thickBot="1" x14ac:dyDescent="0.35">
      <c r="C117" s="61">
        <v>43196</v>
      </c>
      <c r="D117" s="62">
        <v>0.44822916666666668</v>
      </c>
      <c r="E117" s="63" t="s">
        <v>9</v>
      </c>
      <c r="F117" s="63">
        <v>10</v>
      </c>
      <c r="G117" s="63" t="s">
        <v>11</v>
      </c>
    </row>
    <row r="118" spans="3:7" ht="15" thickBot="1" x14ac:dyDescent="0.35">
      <c r="C118" s="61">
        <v>43196</v>
      </c>
      <c r="D118" s="62">
        <v>0.44978009259259261</v>
      </c>
      <c r="E118" s="63" t="s">
        <v>9</v>
      </c>
      <c r="F118" s="63">
        <v>10</v>
      </c>
      <c r="G118" s="63" t="s">
        <v>11</v>
      </c>
    </row>
    <row r="119" spans="3:7" ht="15" thickBot="1" x14ac:dyDescent="0.35">
      <c r="C119" s="61">
        <v>43196</v>
      </c>
      <c r="D119" s="62">
        <v>0.45023148148148145</v>
      </c>
      <c r="E119" s="63" t="s">
        <v>9</v>
      </c>
      <c r="F119" s="63">
        <v>23</v>
      </c>
      <c r="G119" s="63" t="s">
        <v>10</v>
      </c>
    </row>
    <row r="120" spans="3:7" ht="15" thickBot="1" x14ac:dyDescent="0.35">
      <c r="C120" s="61">
        <v>43196</v>
      </c>
      <c r="D120" s="62">
        <v>0.45129629629629631</v>
      </c>
      <c r="E120" s="63" t="s">
        <v>9</v>
      </c>
      <c r="F120" s="63">
        <v>21</v>
      </c>
      <c r="G120" s="63" t="s">
        <v>10</v>
      </c>
    </row>
    <row r="121" spans="3:7" ht="15" thickBot="1" x14ac:dyDescent="0.35">
      <c r="C121" s="61">
        <v>43196</v>
      </c>
      <c r="D121" s="62">
        <v>0.45215277777777779</v>
      </c>
      <c r="E121" s="63" t="s">
        <v>9</v>
      </c>
      <c r="F121" s="63">
        <v>16</v>
      </c>
      <c r="G121" s="63" t="s">
        <v>10</v>
      </c>
    </row>
    <row r="122" spans="3:7" ht="15" thickBot="1" x14ac:dyDescent="0.35">
      <c r="C122" s="61">
        <v>43196</v>
      </c>
      <c r="D122" s="62">
        <v>0.45228009259259255</v>
      </c>
      <c r="E122" s="63" t="s">
        <v>9</v>
      </c>
      <c r="F122" s="63">
        <v>10</v>
      </c>
      <c r="G122" s="63" t="s">
        <v>11</v>
      </c>
    </row>
    <row r="123" spans="3:7" ht="15" thickBot="1" x14ac:dyDescent="0.35">
      <c r="C123" s="61">
        <v>43196</v>
      </c>
      <c r="D123" s="62">
        <v>0.45502314814814815</v>
      </c>
      <c r="E123" s="63" t="s">
        <v>9</v>
      </c>
      <c r="F123" s="63">
        <v>20</v>
      </c>
      <c r="G123" s="63" t="s">
        <v>10</v>
      </c>
    </row>
    <row r="124" spans="3:7" ht="15" thickBot="1" x14ac:dyDescent="0.35">
      <c r="C124" s="61">
        <v>43196</v>
      </c>
      <c r="D124" s="62">
        <v>0.45582175925925927</v>
      </c>
      <c r="E124" s="63" t="s">
        <v>9</v>
      </c>
      <c r="F124" s="63">
        <v>12</v>
      </c>
      <c r="G124" s="63" t="s">
        <v>11</v>
      </c>
    </row>
    <row r="125" spans="3:7" ht="15" thickBot="1" x14ac:dyDescent="0.35">
      <c r="C125" s="61">
        <v>43196</v>
      </c>
      <c r="D125" s="62">
        <v>0.45605324074074072</v>
      </c>
      <c r="E125" s="63" t="s">
        <v>9</v>
      </c>
      <c r="F125" s="63">
        <v>29</v>
      </c>
      <c r="G125" s="63" t="s">
        <v>10</v>
      </c>
    </row>
    <row r="126" spans="3:7" ht="15" thickBot="1" x14ac:dyDescent="0.35">
      <c r="C126" s="61">
        <v>43196</v>
      </c>
      <c r="D126" s="62">
        <v>0.45678240740740739</v>
      </c>
      <c r="E126" s="63" t="s">
        <v>9</v>
      </c>
      <c r="F126" s="63">
        <v>13</v>
      </c>
      <c r="G126" s="63" t="s">
        <v>11</v>
      </c>
    </row>
    <row r="127" spans="3:7" ht="15" thickBot="1" x14ac:dyDescent="0.35">
      <c r="C127" s="61">
        <v>43196</v>
      </c>
      <c r="D127" s="62">
        <v>0.45687499999999998</v>
      </c>
      <c r="E127" s="63" t="s">
        <v>9</v>
      </c>
      <c r="F127" s="63">
        <v>9</v>
      </c>
      <c r="G127" s="63" t="s">
        <v>11</v>
      </c>
    </row>
    <row r="128" spans="3:7" ht="15" thickBot="1" x14ac:dyDescent="0.35">
      <c r="C128" s="61">
        <v>43196</v>
      </c>
      <c r="D128" s="62">
        <v>0.45694444444444443</v>
      </c>
      <c r="E128" s="63" t="s">
        <v>9</v>
      </c>
      <c r="F128" s="63">
        <v>31</v>
      </c>
      <c r="G128" s="63" t="s">
        <v>10</v>
      </c>
    </row>
    <row r="129" spans="3:7" ht="15" thickBot="1" x14ac:dyDescent="0.35">
      <c r="C129" s="61">
        <v>43196</v>
      </c>
      <c r="D129" s="62">
        <v>0.46309027777777773</v>
      </c>
      <c r="E129" s="63" t="s">
        <v>9</v>
      </c>
      <c r="F129" s="63">
        <v>12</v>
      </c>
      <c r="G129" s="63" t="s">
        <v>11</v>
      </c>
    </row>
    <row r="130" spans="3:7" ht="15" thickBot="1" x14ac:dyDescent="0.35">
      <c r="C130" s="61">
        <v>43196</v>
      </c>
      <c r="D130" s="62">
        <v>0.46415509259259258</v>
      </c>
      <c r="E130" s="63" t="s">
        <v>9</v>
      </c>
      <c r="F130" s="63">
        <v>29</v>
      </c>
      <c r="G130" s="63" t="s">
        <v>10</v>
      </c>
    </row>
    <row r="131" spans="3:7" ht="15" thickBot="1" x14ac:dyDescent="0.35">
      <c r="C131" s="61">
        <v>43196</v>
      </c>
      <c r="D131" s="62">
        <v>0.46424768518518517</v>
      </c>
      <c r="E131" s="63" t="s">
        <v>9</v>
      </c>
      <c r="F131" s="63">
        <v>15</v>
      </c>
      <c r="G131" s="63" t="s">
        <v>11</v>
      </c>
    </row>
    <row r="132" spans="3:7" ht="15" thickBot="1" x14ac:dyDescent="0.35">
      <c r="C132" s="61">
        <v>43196</v>
      </c>
      <c r="D132" s="62">
        <v>0.46516203703703707</v>
      </c>
      <c r="E132" s="63" t="s">
        <v>9</v>
      </c>
      <c r="F132" s="63">
        <v>14</v>
      </c>
      <c r="G132" s="63" t="s">
        <v>11</v>
      </c>
    </row>
    <row r="133" spans="3:7" ht="15" thickBot="1" x14ac:dyDescent="0.35">
      <c r="C133" s="61">
        <v>43196</v>
      </c>
      <c r="D133" s="62">
        <v>0.46539351851851851</v>
      </c>
      <c r="E133" s="63" t="s">
        <v>9</v>
      </c>
      <c r="F133" s="63">
        <v>11</v>
      </c>
      <c r="G133" s="63" t="s">
        <v>11</v>
      </c>
    </row>
    <row r="134" spans="3:7" ht="15" thickBot="1" x14ac:dyDescent="0.35">
      <c r="C134" s="61">
        <v>43196</v>
      </c>
      <c r="D134" s="62">
        <v>0.46862268518518518</v>
      </c>
      <c r="E134" s="63" t="s">
        <v>9</v>
      </c>
      <c r="F134" s="63">
        <v>11</v>
      </c>
      <c r="G134" s="63" t="s">
        <v>11</v>
      </c>
    </row>
    <row r="135" spans="3:7" ht="15" thickBot="1" x14ac:dyDescent="0.35">
      <c r="C135" s="61">
        <v>43196</v>
      </c>
      <c r="D135" s="62">
        <v>0.47074074074074074</v>
      </c>
      <c r="E135" s="63" t="s">
        <v>9</v>
      </c>
      <c r="F135" s="63">
        <v>11</v>
      </c>
      <c r="G135" s="63" t="s">
        <v>11</v>
      </c>
    </row>
    <row r="136" spans="3:7" ht="15" thickBot="1" x14ac:dyDescent="0.35">
      <c r="C136" s="61">
        <v>43196</v>
      </c>
      <c r="D136" s="62">
        <v>0.47274305555555557</v>
      </c>
      <c r="E136" s="63" t="s">
        <v>9</v>
      </c>
      <c r="F136" s="63">
        <v>13</v>
      </c>
      <c r="G136" s="63" t="s">
        <v>10</v>
      </c>
    </row>
    <row r="137" spans="3:7" ht="15" thickBot="1" x14ac:dyDescent="0.35">
      <c r="C137" s="61">
        <v>43196</v>
      </c>
      <c r="D137" s="62">
        <v>0.47546296296296298</v>
      </c>
      <c r="E137" s="63" t="s">
        <v>9</v>
      </c>
      <c r="F137" s="63">
        <v>12</v>
      </c>
      <c r="G137" s="63" t="s">
        <v>10</v>
      </c>
    </row>
    <row r="138" spans="3:7" ht="15" thickBot="1" x14ac:dyDescent="0.35">
      <c r="C138" s="61">
        <v>43196</v>
      </c>
      <c r="D138" s="62">
        <v>0.4767939814814815</v>
      </c>
      <c r="E138" s="63" t="s">
        <v>9</v>
      </c>
      <c r="F138" s="63">
        <v>27</v>
      </c>
      <c r="G138" s="63" t="s">
        <v>10</v>
      </c>
    </row>
    <row r="139" spans="3:7" ht="15" thickBot="1" x14ac:dyDescent="0.35">
      <c r="C139" s="61">
        <v>43196</v>
      </c>
      <c r="D139" s="62">
        <v>0.4770138888888889</v>
      </c>
      <c r="E139" s="63" t="s">
        <v>9</v>
      </c>
      <c r="F139" s="63">
        <v>28</v>
      </c>
      <c r="G139" s="63" t="s">
        <v>10</v>
      </c>
    </row>
    <row r="140" spans="3:7" ht="15" thickBot="1" x14ac:dyDescent="0.35">
      <c r="C140" s="61">
        <v>43196</v>
      </c>
      <c r="D140" s="62">
        <v>0.47711805555555559</v>
      </c>
      <c r="E140" s="63" t="s">
        <v>9</v>
      </c>
      <c r="F140" s="63">
        <v>29</v>
      </c>
      <c r="G140" s="63" t="s">
        <v>10</v>
      </c>
    </row>
    <row r="141" spans="3:7" ht="15" thickBot="1" x14ac:dyDescent="0.35">
      <c r="C141" s="61">
        <v>43196</v>
      </c>
      <c r="D141" s="62">
        <v>0.47723379629629631</v>
      </c>
      <c r="E141" s="63" t="s">
        <v>9</v>
      </c>
      <c r="F141" s="63">
        <v>29</v>
      </c>
      <c r="G141" s="63" t="s">
        <v>10</v>
      </c>
    </row>
    <row r="142" spans="3:7" ht="15" thickBot="1" x14ac:dyDescent="0.35">
      <c r="C142" s="61">
        <v>43196</v>
      </c>
      <c r="D142" s="62">
        <v>0.47862268518518519</v>
      </c>
      <c r="E142" s="63" t="s">
        <v>9</v>
      </c>
      <c r="F142" s="63">
        <v>26</v>
      </c>
      <c r="G142" s="63" t="s">
        <v>10</v>
      </c>
    </row>
    <row r="143" spans="3:7" ht="15" thickBot="1" x14ac:dyDescent="0.35">
      <c r="C143" s="61">
        <v>43196</v>
      </c>
      <c r="D143" s="62">
        <v>0.47946759259259258</v>
      </c>
      <c r="E143" s="63" t="s">
        <v>9</v>
      </c>
      <c r="F143" s="63">
        <v>21</v>
      </c>
      <c r="G143" s="63" t="s">
        <v>10</v>
      </c>
    </row>
    <row r="144" spans="3:7" ht="15" thickBot="1" x14ac:dyDescent="0.35">
      <c r="C144" s="61">
        <v>43196</v>
      </c>
      <c r="D144" s="62">
        <v>0.47956018518518517</v>
      </c>
      <c r="E144" s="63" t="s">
        <v>9</v>
      </c>
      <c r="F144" s="63">
        <v>20</v>
      </c>
      <c r="G144" s="63" t="s">
        <v>11</v>
      </c>
    </row>
    <row r="145" spans="3:7" ht="15" thickBot="1" x14ac:dyDescent="0.35">
      <c r="C145" s="61">
        <v>43196</v>
      </c>
      <c r="D145" s="62">
        <v>0.47961805555555559</v>
      </c>
      <c r="E145" s="63" t="s">
        <v>9</v>
      </c>
      <c r="F145" s="63">
        <v>32</v>
      </c>
      <c r="G145" s="63" t="s">
        <v>10</v>
      </c>
    </row>
    <row r="146" spans="3:7" ht="15" thickBot="1" x14ac:dyDescent="0.35">
      <c r="C146" s="61">
        <v>43196</v>
      </c>
      <c r="D146" s="62">
        <v>0.48079861111111111</v>
      </c>
      <c r="E146" s="63" t="s">
        <v>9</v>
      </c>
      <c r="F146" s="63">
        <v>31</v>
      </c>
      <c r="G146" s="63" t="s">
        <v>10</v>
      </c>
    </row>
    <row r="147" spans="3:7" ht="15" thickBot="1" x14ac:dyDescent="0.35">
      <c r="C147" s="61">
        <v>43196</v>
      </c>
      <c r="D147" s="62">
        <v>0.48276620370370371</v>
      </c>
      <c r="E147" s="63" t="s">
        <v>9</v>
      </c>
      <c r="F147" s="63">
        <v>14</v>
      </c>
      <c r="G147" s="63" t="s">
        <v>11</v>
      </c>
    </row>
    <row r="148" spans="3:7" ht="15" thickBot="1" x14ac:dyDescent="0.35">
      <c r="C148" s="61">
        <v>43196</v>
      </c>
      <c r="D148" s="62">
        <v>0.48334490740740743</v>
      </c>
      <c r="E148" s="63" t="s">
        <v>9</v>
      </c>
      <c r="F148" s="63">
        <v>27</v>
      </c>
      <c r="G148" s="63" t="s">
        <v>10</v>
      </c>
    </row>
    <row r="149" spans="3:7" ht="15" thickBot="1" x14ac:dyDescent="0.35">
      <c r="C149" s="61">
        <v>43196</v>
      </c>
      <c r="D149" s="62">
        <v>0.48390046296296302</v>
      </c>
      <c r="E149" s="63" t="s">
        <v>9</v>
      </c>
      <c r="F149" s="63">
        <v>11</v>
      </c>
      <c r="G149" s="63" t="s">
        <v>11</v>
      </c>
    </row>
    <row r="150" spans="3:7" ht="15" thickBot="1" x14ac:dyDescent="0.35">
      <c r="C150" s="61">
        <v>43196</v>
      </c>
      <c r="D150" s="62">
        <v>0.48403935185185182</v>
      </c>
      <c r="E150" s="63" t="s">
        <v>9</v>
      </c>
      <c r="F150" s="63">
        <v>9</v>
      </c>
      <c r="G150" s="63" t="s">
        <v>10</v>
      </c>
    </row>
    <row r="151" spans="3:7" ht="15" thickBot="1" x14ac:dyDescent="0.35">
      <c r="C151" s="61">
        <v>43196</v>
      </c>
      <c r="D151" s="62">
        <v>0.48410879629629627</v>
      </c>
      <c r="E151" s="63" t="s">
        <v>9</v>
      </c>
      <c r="F151" s="63">
        <v>12</v>
      </c>
      <c r="G151" s="63" t="s">
        <v>11</v>
      </c>
    </row>
    <row r="152" spans="3:7" ht="15" thickBot="1" x14ac:dyDescent="0.35">
      <c r="C152" s="61">
        <v>43196</v>
      </c>
      <c r="D152" s="62">
        <v>0.48425925925925922</v>
      </c>
      <c r="E152" s="63" t="s">
        <v>9</v>
      </c>
      <c r="F152" s="63">
        <v>10</v>
      </c>
      <c r="G152" s="63" t="s">
        <v>10</v>
      </c>
    </row>
    <row r="153" spans="3:7" ht="15" thickBot="1" x14ac:dyDescent="0.35">
      <c r="C153" s="61">
        <v>43196</v>
      </c>
      <c r="D153" s="62">
        <v>0.4846759259259259</v>
      </c>
      <c r="E153" s="63" t="s">
        <v>9</v>
      </c>
      <c r="F153" s="63">
        <v>11</v>
      </c>
      <c r="G153" s="63" t="s">
        <v>11</v>
      </c>
    </row>
    <row r="154" spans="3:7" ht="15" thickBot="1" x14ac:dyDescent="0.35">
      <c r="C154" s="61">
        <v>43196</v>
      </c>
      <c r="D154" s="62">
        <v>0.48472222222222222</v>
      </c>
      <c r="E154" s="63" t="s">
        <v>9</v>
      </c>
      <c r="F154" s="63">
        <v>15</v>
      </c>
      <c r="G154" s="63" t="s">
        <v>10</v>
      </c>
    </row>
    <row r="155" spans="3:7" ht="15" thickBot="1" x14ac:dyDescent="0.35">
      <c r="C155" s="61">
        <v>43196</v>
      </c>
      <c r="D155" s="62">
        <v>0.4853703703703704</v>
      </c>
      <c r="E155" s="63" t="s">
        <v>9</v>
      </c>
      <c r="F155" s="63">
        <v>14</v>
      </c>
      <c r="G155" s="63" t="s">
        <v>11</v>
      </c>
    </row>
    <row r="156" spans="3:7" ht="15" thickBot="1" x14ac:dyDescent="0.35">
      <c r="C156" s="61">
        <v>43196</v>
      </c>
      <c r="D156" s="62">
        <v>0.48593749999999997</v>
      </c>
      <c r="E156" s="63" t="s">
        <v>9</v>
      </c>
      <c r="F156" s="63">
        <v>23</v>
      </c>
      <c r="G156" s="63" t="s">
        <v>10</v>
      </c>
    </row>
    <row r="157" spans="3:7" ht="15" thickBot="1" x14ac:dyDescent="0.35">
      <c r="C157" s="61">
        <v>43196</v>
      </c>
      <c r="D157" s="62">
        <v>0.48648148148148151</v>
      </c>
      <c r="E157" s="63" t="s">
        <v>9</v>
      </c>
      <c r="F157" s="63">
        <v>22</v>
      </c>
      <c r="G157" s="63" t="s">
        <v>10</v>
      </c>
    </row>
    <row r="158" spans="3:7" ht="15" thickBot="1" x14ac:dyDescent="0.35">
      <c r="C158" s="61">
        <v>43196</v>
      </c>
      <c r="D158" s="62">
        <v>0.48658564814814814</v>
      </c>
      <c r="E158" s="63" t="s">
        <v>9</v>
      </c>
      <c r="F158" s="63">
        <v>10</v>
      </c>
      <c r="G158" s="63" t="s">
        <v>11</v>
      </c>
    </row>
    <row r="159" spans="3:7" ht="15" thickBot="1" x14ac:dyDescent="0.35">
      <c r="C159" s="61">
        <v>43196</v>
      </c>
      <c r="D159" s="62">
        <v>0.48674768518518513</v>
      </c>
      <c r="E159" s="63" t="s">
        <v>9</v>
      </c>
      <c r="F159" s="63">
        <v>10</v>
      </c>
      <c r="G159" s="63" t="s">
        <v>11</v>
      </c>
    </row>
    <row r="160" spans="3:7" ht="15" thickBot="1" x14ac:dyDescent="0.35">
      <c r="C160" s="61">
        <v>43196</v>
      </c>
      <c r="D160" s="62">
        <v>0.48678240740740741</v>
      </c>
      <c r="E160" s="63" t="s">
        <v>9</v>
      </c>
      <c r="F160" s="63">
        <v>9</v>
      </c>
      <c r="G160" s="63" t="s">
        <v>11</v>
      </c>
    </row>
    <row r="161" spans="3:7" ht="15" thickBot="1" x14ac:dyDescent="0.35">
      <c r="C161" s="61">
        <v>43196</v>
      </c>
      <c r="D161" s="62">
        <v>0.48871527777777773</v>
      </c>
      <c r="E161" s="63" t="s">
        <v>9</v>
      </c>
      <c r="F161" s="63">
        <v>23</v>
      </c>
      <c r="G161" s="63" t="s">
        <v>10</v>
      </c>
    </row>
    <row r="162" spans="3:7" ht="15" thickBot="1" x14ac:dyDescent="0.35">
      <c r="C162" s="61">
        <v>43196</v>
      </c>
      <c r="D162" s="62">
        <v>0.4899189814814815</v>
      </c>
      <c r="E162" s="63" t="s">
        <v>9</v>
      </c>
      <c r="F162" s="63">
        <v>27</v>
      </c>
      <c r="G162" s="63" t="s">
        <v>10</v>
      </c>
    </row>
    <row r="163" spans="3:7" ht="15" thickBot="1" x14ac:dyDescent="0.35">
      <c r="C163" s="61">
        <v>43196</v>
      </c>
      <c r="D163" s="62">
        <v>0.49060185185185184</v>
      </c>
      <c r="E163" s="63" t="s">
        <v>9</v>
      </c>
      <c r="F163" s="63">
        <v>12</v>
      </c>
      <c r="G163" s="63" t="s">
        <v>11</v>
      </c>
    </row>
    <row r="164" spans="3:7" ht="15" thickBot="1" x14ac:dyDescent="0.35">
      <c r="C164" s="61">
        <v>43196</v>
      </c>
      <c r="D164" s="62">
        <v>0.49126157407407406</v>
      </c>
      <c r="E164" s="63" t="s">
        <v>9</v>
      </c>
      <c r="F164" s="63">
        <v>14</v>
      </c>
      <c r="G164" s="63" t="s">
        <v>11</v>
      </c>
    </row>
    <row r="165" spans="3:7" ht="15" thickBot="1" x14ac:dyDescent="0.35">
      <c r="C165" s="61">
        <v>43196</v>
      </c>
      <c r="D165" s="62">
        <v>0.4913541666666667</v>
      </c>
      <c r="E165" s="63" t="s">
        <v>9</v>
      </c>
      <c r="F165" s="63">
        <v>15</v>
      </c>
      <c r="G165" s="63" t="s">
        <v>11</v>
      </c>
    </row>
    <row r="166" spans="3:7" ht="15" thickBot="1" x14ac:dyDescent="0.35">
      <c r="C166" s="61">
        <v>43196</v>
      </c>
      <c r="D166" s="62">
        <v>0.4916666666666667</v>
      </c>
      <c r="E166" s="63" t="s">
        <v>9</v>
      </c>
      <c r="F166" s="63">
        <v>12</v>
      </c>
      <c r="G166" s="63" t="s">
        <v>11</v>
      </c>
    </row>
    <row r="167" spans="3:7" ht="15" thickBot="1" x14ac:dyDescent="0.35">
      <c r="C167" s="61">
        <v>43196</v>
      </c>
      <c r="D167" s="62">
        <v>0.49168981481481483</v>
      </c>
      <c r="E167" s="63" t="s">
        <v>9</v>
      </c>
      <c r="F167" s="63">
        <v>12</v>
      </c>
      <c r="G167" s="63" t="s">
        <v>11</v>
      </c>
    </row>
    <row r="168" spans="3:7" ht="15" thickBot="1" x14ac:dyDescent="0.35">
      <c r="C168" s="61">
        <v>43196</v>
      </c>
      <c r="D168" s="62">
        <v>0.49377314814814816</v>
      </c>
      <c r="E168" s="63" t="s">
        <v>9</v>
      </c>
      <c r="F168" s="63">
        <v>9</v>
      </c>
      <c r="G168" s="63" t="s">
        <v>11</v>
      </c>
    </row>
    <row r="169" spans="3:7" ht="15" thickBot="1" x14ac:dyDescent="0.35">
      <c r="C169" s="61">
        <v>43196</v>
      </c>
      <c r="D169" s="62">
        <v>0.49405092592592598</v>
      </c>
      <c r="E169" s="63" t="s">
        <v>9</v>
      </c>
      <c r="F169" s="63">
        <v>21</v>
      </c>
      <c r="G169" s="63" t="s">
        <v>10</v>
      </c>
    </row>
    <row r="170" spans="3:7" ht="15" thickBot="1" x14ac:dyDescent="0.35">
      <c r="C170" s="61">
        <v>43196</v>
      </c>
      <c r="D170" s="62">
        <v>0.49501157407407409</v>
      </c>
      <c r="E170" s="63" t="s">
        <v>9</v>
      </c>
      <c r="F170" s="63">
        <v>10</v>
      </c>
      <c r="G170" s="63" t="s">
        <v>11</v>
      </c>
    </row>
    <row r="171" spans="3:7" ht="15" thickBot="1" x14ac:dyDescent="0.35">
      <c r="C171" s="61">
        <v>43196</v>
      </c>
      <c r="D171" s="62">
        <v>0.49582175925925925</v>
      </c>
      <c r="E171" s="63" t="s">
        <v>9</v>
      </c>
      <c r="F171" s="63">
        <v>12</v>
      </c>
      <c r="G171" s="63" t="s">
        <v>11</v>
      </c>
    </row>
    <row r="172" spans="3:7" ht="15" thickBot="1" x14ac:dyDescent="0.35">
      <c r="C172" s="61">
        <v>43196</v>
      </c>
      <c r="D172" s="62">
        <v>0.49626157407407406</v>
      </c>
      <c r="E172" s="63" t="s">
        <v>9</v>
      </c>
      <c r="F172" s="63">
        <v>14</v>
      </c>
      <c r="G172" s="63" t="s">
        <v>10</v>
      </c>
    </row>
    <row r="173" spans="3:7" ht="15" thickBot="1" x14ac:dyDescent="0.35">
      <c r="C173" s="61">
        <v>43196</v>
      </c>
      <c r="D173" s="62">
        <v>0.49680555555555556</v>
      </c>
      <c r="E173" s="63" t="s">
        <v>9</v>
      </c>
      <c r="F173" s="63">
        <v>10</v>
      </c>
      <c r="G173" s="63" t="s">
        <v>11</v>
      </c>
    </row>
    <row r="174" spans="3:7" ht="15" thickBot="1" x14ac:dyDescent="0.35">
      <c r="C174" s="61">
        <v>43196</v>
      </c>
      <c r="D174" s="62">
        <v>0.49708333333333332</v>
      </c>
      <c r="E174" s="63" t="s">
        <v>9</v>
      </c>
      <c r="F174" s="63">
        <v>10</v>
      </c>
      <c r="G174" s="63" t="s">
        <v>11</v>
      </c>
    </row>
    <row r="175" spans="3:7" ht="15" thickBot="1" x14ac:dyDescent="0.35">
      <c r="C175" s="61">
        <v>43196</v>
      </c>
      <c r="D175" s="62">
        <v>0.49709490740740742</v>
      </c>
      <c r="E175" s="63" t="s">
        <v>9</v>
      </c>
      <c r="F175" s="63">
        <v>9</v>
      </c>
      <c r="G175" s="63" t="s">
        <v>11</v>
      </c>
    </row>
    <row r="176" spans="3:7" ht="15" thickBot="1" x14ac:dyDescent="0.35">
      <c r="C176" s="61">
        <v>43196</v>
      </c>
      <c r="D176" s="62">
        <v>0.49819444444444444</v>
      </c>
      <c r="E176" s="63" t="s">
        <v>9</v>
      </c>
      <c r="F176" s="63">
        <v>11</v>
      </c>
      <c r="G176" s="63" t="s">
        <v>11</v>
      </c>
    </row>
    <row r="177" spans="3:7" ht="15" thickBot="1" x14ac:dyDescent="0.35">
      <c r="C177" s="61">
        <v>43196</v>
      </c>
      <c r="D177" s="62">
        <v>0.49856481481481479</v>
      </c>
      <c r="E177" s="63" t="s">
        <v>9</v>
      </c>
      <c r="F177" s="63">
        <v>12</v>
      </c>
      <c r="G177" s="63" t="s">
        <v>11</v>
      </c>
    </row>
    <row r="178" spans="3:7" ht="15" thickBot="1" x14ac:dyDescent="0.35">
      <c r="C178" s="61">
        <v>43196</v>
      </c>
      <c r="D178" s="62">
        <v>0.49932870370370369</v>
      </c>
      <c r="E178" s="63" t="s">
        <v>9</v>
      </c>
      <c r="F178" s="63">
        <v>22</v>
      </c>
      <c r="G178" s="63" t="s">
        <v>10</v>
      </c>
    </row>
    <row r="179" spans="3:7" ht="15" thickBot="1" x14ac:dyDescent="0.35">
      <c r="C179" s="61">
        <v>43196</v>
      </c>
      <c r="D179" s="62">
        <v>0.49937499999999996</v>
      </c>
      <c r="E179" s="63" t="s">
        <v>9</v>
      </c>
      <c r="F179" s="63">
        <v>13</v>
      </c>
      <c r="G179" s="63" t="s">
        <v>11</v>
      </c>
    </row>
    <row r="180" spans="3:7" ht="15" thickBot="1" x14ac:dyDescent="0.35">
      <c r="C180" s="61">
        <v>43196</v>
      </c>
      <c r="D180" s="62">
        <v>0.50179398148148147</v>
      </c>
      <c r="E180" s="63" t="s">
        <v>9</v>
      </c>
      <c r="F180" s="63">
        <v>39</v>
      </c>
      <c r="G180" s="63" t="s">
        <v>10</v>
      </c>
    </row>
    <row r="181" spans="3:7" ht="15" thickBot="1" x14ac:dyDescent="0.35">
      <c r="C181" s="61">
        <v>43196</v>
      </c>
      <c r="D181" s="62">
        <v>0.5024305555555556</v>
      </c>
      <c r="E181" s="63" t="s">
        <v>9</v>
      </c>
      <c r="F181" s="63">
        <v>15</v>
      </c>
      <c r="G181" s="63" t="s">
        <v>11</v>
      </c>
    </row>
    <row r="182" spans="3:7" ht="15" thickBot="1" x14ac:dyDescent="0.35">
      <c r="C182" s="61">
        <v>43196</v>
      </c>
      <c r="D182" s="62">
        <v>0.50270833333333331</v>
      </c>
      <c r="E182" s="63" t="s">
        <v>9</v>
      </c>
      <c r="F182" s="63">
        <v>11</v>
      </c>
      <c r="G182" s="63" t="s">
        <v>11</v>
      </c>
    </row>
    <row r="183" spans="3:7" ht="15" thickBot="1" x14ac:dyDescent="0.35">
      <c r="C183" s="61">
        <v>43196</v>
      </c>
      <c r="D183" s="62">
        <v>0.50315972222222227</v>
      </c>
      <c r="E183" s="63" t="s">
        <v>9</v>
      </c>
      <c r="F183" s="63">
        <v>10</v>
      </c>
      <c r="G183" s="63" t="s">
        <v>11</v>
      </c>
    </row>
    <row r="184" spans="3:7" ht="15" thickBot="1" x14ac:dyDescent="0.35">
      <c r="C184" s="61">
        <v>43196</v>
      </c>
      <c r="D184" s="62">
        <v>0.50502314814814808</v>
      </c>
      <c r="E184" s="63" t="s">
        <v>9</v>
      </c>
      <c r="F184" s="63">
        <v>19</v>
      </c>
      <c r="G184" s="63" t="s">
        <v>10</v>
      </c>
    </row>
    <row r="185" spans="3:7" ht="15" thickBot="1" x14ac:dyDescent="0.35">
      <c r="C185" s="61">
        <v>43196</v>
      </c>
      <c r="D185" s="62">
        <v>0.50613425925925926</v>
      </c>
      <c r="E185" s="63" t="s">
        <v>9</v>
      </c>
      <c r="F185" s="63">
        <v>31</v>
      </c>
      <c r="G185" s="63" t="s">
        <v>10</v>
      </c>
    </row>
    <row r="186" spans="3:7" ht="15" thickBot="1" x14ac:dyDescent="0.35">
      <c r="C186" s="61">
        <v>43196</v>
      </c>
      <c r="D186" s="62">
        <v>0.50675925925925924</v>
      </c>
      <c r="E186" s="63" t="s">
        <v>9</v>
      </c>
      <c r="F186" s="63">
        <v>37</v>
      </c>
      <c r="G186" s="63" t="s">
        <v>10</v>
      </c>
    </row>
    <row r="187" spans="3:7" ht="15" thickBot="1" x14ac:dyDescent="0.35">
      <c r="C187" s="61">
        <v>43196</v>
      </c>
      <c r="D187" s="62">
        <v>0.50767361111111109</v>
      </c>
      <c r="E187" s="63" t="s">
        <v>9</v>
      </c>
      <c r="F187" s="63">
        <v>22</v>
      </c>
      <c r="G187" s="63" t="s">
        <v>10</v>
      </c>
    </row>
    <row r="188" spans="3:7" ht="15" thickBot="1" x14ac:dyDescent="0.35">
      <c r="C188" s="61">
        <v>43196</v>
      </c>
      <c r="D188" s="62">
        <v>0.50949074074074074</v>
      </c>
      <c r="E188" s="63" t="s">
        <v>9</v>
      </c>
      <c r="F188" s="63">
        <v>13</v>
      </c>
      <c r="G188" s="63" t="s">
        <v>11</v>
      </c>
    </row>
    <row r="189" spans="3:7" ht="15" thickBot="1" x14ac:dyDescent="0.35">
      <c r="C189" s="61">
        <v>43196</v>
      </c>
      <c r="D189" s="62">
        <v>0.51034722222222217</v>
      </c>
      <c r="E189" s="63" t="s">
        <v>9</v>
      </c>
      <c r="F189" s="63">
        <v>22</v>
      </c>
      <c r="G189" s="63" t="s">
        <v>10</v>
      </c>
    </row>
    <row r="190" spans="3:7" ht="15" thickBot="1" x14ac:dyDescent="0.35">
      <c r="C190" s="61">
        <v>43196</v>
      </c>
      <c r="D190" s="62">
        <v>0.51103009259259258</v>
      </c>
      <c r="E190" s="63" t="s">
        <v>9</v>
      </c>
      <c r="F190" s="63">
        <v>24</v>
      </c>
      <c r="G190" s="63" t="s">
        <v>10</v>
      </c>
    </row>
    <row r="191" spans="3:7" ht="15" thickBot="1" x14ac:dyDescent="0.35">
      <c r="C191" s="61">
        <v>43196</v>
      </c>
      <c r="D191" s="62">
        <v>0.51302083333333337</v>
      </c>
      <c r="E191" s="63" t="s">
        <v>9</v>
      </c>
      <c r="F191" s="63">
        <v>10</v>
      </c>
      <c r="G191" s="63" t="s">
        <v>11</v>
      </c>
    </row>
    <row r="192" spans="3:7" ht="15" thickBot="1" x14ac:dyDescent="0.35">
      <c r="C192" s="61">
        <v>43196</v>
      </c>
      <c r="D192" s="62">
        <v>0.51305555555555549</v>
      </c>
      <c r="E192" s="63" t="s">
        <v>9</v>
      </c>
      <c r="F192" s="63">
        <v>10</v>
      </c>
      <c r="G192" s="63" t="s">
        <v>11</v>
      </c>
    </row>
    <row r="193" spans="3:7" ht="15" thickBot="1" x14ac:dyDescent="0.35">
      <c r="C193" s="61">
        <v>43196</v>
      </c>
      <c r="D193" s="62">
        <v>0.5135763888888889</v>
      </c>
      <c r="E193" s="63" t="s">
        <v>9</v>
      </c>
      <c r="F193" s="63">
        <v>31</v>
      </c>
      <c r="G193" s="63" t="s">
        <v>10</v>
      </c>
    </row>
    <row r="194" spans="3:7" ht="15" thickBot="1" x14ac:dyDescent="0.35">
      <c r="C194" s="61">
        <v>43196</v>
      </c>
      <c r="D194" s="62">
        <v>0.51462962962962966</v>
      </c>
      <c r="E194" s="63" t="s">
        <v>9</v>
      </c>
      <c r="F194" s="63">
        <v>11</v>
      </c>
      <c r="G194" s="63" t="s">
        <v>11</v>
      </c>
    </row>
    <row r="195" spans="3:7" ht="15" thickBot="1" x14ac:dyDescent="0.35">
      <c r="C195" s="61">
        <v>43196</v>
      </c>
      <c r="D195" s="62">
        <v>0.5175925925925926</v>
      </c>
      <c r="E195" s="63" t="s">
        <v>9</v>
      </c>
      <c r="F195" s="63">
        <v>13</v>
      </c>
      <c r="G195" s="63" t="s">
        <v>11</v>
      </c>
    </row>
    <row r="196" spans="3:7" ht="15" thickBot="1" x14ac:dyDescent="0.35">
      <c r="C196" s="61">
        <v>43196</v>
      </c>
      <c r="D196" s="62">
        <v>0.51776620370370374</v>
      </c>
      <c r="E196" s="63" t="s">
        <v>9</v>
      </c>
      <c r="F196" s="63">
        <v>11</v>
      </c>
      <c r="G196" s="63" t="s">
        <v>11</v>
      </c>
    </row>
    <row r="197" spans="3:7" ht="15" thickBot="1" x14ac:dyDescent="0.35">
      <c r="C197" s="61">
        <v>43196</v>
      </c>
      <c r="D197" s="62">
        <v>0.51814814814814814</v>
      </c>
      <c r="E197" s="63" t="s">
        <v>9</v>
      </c>
      <c r="F197" s="63">
        <v>10</v>
      </c>
      <c r="G197" s="63" t="s">
        <v>11</v>
      </c>
    </row>
    <row r="198" spans="3:7" ht="15" thickBot="1" x14ac:dyDescent="0.35">
      <c r="C198" s="61">
        <v>43196</v>
      </c>
      <c r="D198" s="62">
        <v>0.51824074074074067</v>
      </c>
      <c r="E198" s="63" t="s">
        <v>9</v>
      </c>
      <c r="F198" s="63">
        <v>10</v>
      </c>
      <c r="G198" s="63" t="s">
        <v>11</v>
      </c>
    </row>
    <row r="199" spans="3:7" ht="15" thickBot="1" x14ac:dyDescent="0.35">
      <c r="C199" s="61">
        <v>43196</v>
      </c>
      <c r="D199" s="62">
        <v>0.51969907407407401</v>
      </c>
      <c r="E199" s="63" t="s">
        <v>9</v>
      </c>
      <c r="F199" s="63">
        <v>20</v>
      </c>
      <c r="G199" s="63" t="s">
        <v>10</v>
      </c>
    </row>
    <row r="200" spans="3:7" ht="15" thickBot="1" x14ac:dyDescent="0.35">
      <c r="C200" s="61">
        <v>43196</v>
      </c>
      <c r="D200" s="62">
        <v>0.5198032407407408</v>
      </c>
      <c r="E200" s="63" t="s">
        <v>9</v>
      </c>
      <c r="F200" s="63">
        <v>13</v>
      </c>
      <c r="G200" s="63" t="s">
        <v>11</v>
      </c>
    </row>
    <row r="201" spans="3:7" ht="15" thickBot="1" x14ac:dyDescent="0.35">
      <c r="C201" s="61">
        <v>43196</v>
      </c>
      <c r="D201" s="62">
        <v>0.52079861111111114</v>
      </c>
      <c r="E201" s="63" t="s">
        <v>9</v>
      </c>
      <c r="F201" s="63">
        <v>11</v>
      </c>
      <c r="G201" s="63" t="s">
        <v>11</v>
      </c>
    </row>
    <row r="202" spans="3:7" ht="15" thickBot="1" x14ac:dyDescent="0.35">
      <c r="C202" s="61">
        <v>43196</v>
      </c>
      <c r="D202" s="62">
        <v>0.52083333333333337</v>
      </c>
      <c r="E202" s="63" t="s">
        <v>9</v>
      </c>
      <c r="F202" s="63">
        <v>11</v>
      </c>
      <c r="G202" s="63" t="s">
        <v>11</v>
      </c>
    </row>
    <row r="203" spans="3:7" ht="15" thickBot="1" x14ac:dyDescent="0.35">
      <c r="C203" s="61">
        <v>43196</v>
      </c>
      <c r="D203" s="62">
        <v>0.52098379629629632</v>
      </c>
      <c r="E203" s="63" t="s">
        <v>9</v>
      </c>
      <c r="F203" s="63">
        <v>25</v>
      </c>
      <c r="G203" s="63" t="s">
        <v>10</v>
      </c>
    </row>
    <row r="204" spans="3:7" ht="15" thickBot="1" x14ac:dyDescent="0.35">
      <c r="C204" s="61">
        <v>43196</v>
      </c>
      <c r="D204" s="62">
        <v>0.52109953703703704</v>
      </c>
      <c r="E204" s="63" t="s">
        <v>9</v>
      </c>
      <c r="F204" s="63">
        <v>28</v>
      </c>
      <c r="G204" s="63" t="s">
        <v>10</v>
      </c>
    </row>
    <row r="205" spans="3:7" ht="15" thickBot="1" x14ac:dyDescent="0.35">
      <c r="C205" s="61">
        <v>43196</v>
      </c>
      <c r="D205" s="62">
        <v>0.52172453703703703</v>
      </c>
      <c r="E205" s="63" t="s">
        <v>9</v>
      </c>
      <c r="F205" s="63">
        <v>28</v>
      </c>
      <c r="G205" s="63" t="s">
        <v>10</v>
      </c>
    </row>
    <row r="206" spans="3:7" ht="15" thickBot="1" x14ac:dyDescent="0.35">
      <c r="C206" s="61">
        <v>43196</v>
      </c>
      <c r="D206" s="62">
        <v>0.52289351851851851</v>
      </c>
      <c r="E206" s="63" t="s">
        <v>9</v>
      </c>
      <c r="F206" s="63">
        <v>25</v>
      </c>
      <c r="G206" s="63" t="s">
        <v>10</v>
      </c>
    </row>
    <row r="207" spans="3:7" ht="15" thickBot="1" x14ac:dyDescent="0.35">
      <c r="C207" s="61">
        <v>43196</v>
      </c>
      <c r="D207" s="62">
        <v>0.52406249999999999</v>
      </c>
      <c r="E207" s="63" t="s">
        <v>9</v>
      </c>
      <c r="F207" s="63">
        <v>34</v>
      </c>
      <c r="G207" s="63" t="s">
        <v>10</v>
      </c>
    </row>
    <row r="208" spans="3:7" ht="15" thickBot="1" x14ac:dyDescent="0.35">
      <c r="C208" s="61">
        <v>43196</v>
      </c>
      <c r="D208" s="62">
        <v>0.52600694444444451</v>
      </c>
      <c r="E208" s="63" t="s">
        <v>9</v>
      </c>
      <c r="F208" s="63">
        <v>14</v>
      </c>
      <c r="G208" s="63" t="s">
        <v>10</v>
      </c>
    </row>
    <row r="209" spans="3:7" ht="15" thickBot="1" x14ac:dyDescent="0.35">
      <c r="C209" s="61">
        <v>43196</v>
      </c>
      <c r="D209" s="62">
        <v>0.53013888888888883</v>
      </c>
      <c r="E209" s="63" t="s">
        <v>9</v>
      </c>
      <c r="F209" s="63">
        <v>10</v>
      </c>
      <c r="G209" s="63" t="s">
        <v>11</v>
      </c>
    </row>
    <row r="210" spans="3:7" ht="15" thickBot="1" x14ac:dyDescent="0.35">
      <c r="C210" s="61">
        <v>43196</v>
      </c>
      <c r="D210" s="62">
        <v>0.53057870370370364</v>
      </c>
      <c r="E210" s="63" t="s">
        <v>9</v>
      </c>
      <c r="F210" s="63">
        <v>11</v>
      </c>
      <c r="G210" s="63" t="s">
        <v>11</v>
      </c>
    </row>
    <row r="211" spans="3:7" ht="15" thickBot="1" x14ac:dyDescent="0.35">
      <c r="C211" s="61">
        <v>43196</v>
      </c>
      <c r="D211" s="62">
        <v>0.53173611111111108</v>
      </c>
      <c r="E211" s="63" t="s">
        <v>9</v>
      </c>
      <c r="F211" s="63">
        <v>10</v>
      </c>
      <c r="G211" s="63" t="s">
        <v>11</v>
      </c>
    </row>
    <row r="212" spans="3:7" ht="15" thickBot="1" x14ac:dyDescent="0.35">
      <c r="C212" s="61">
        <v>43196</v>
      </c>
      <c r="D212" s="62">
        <v>0.53320601851851845</v>
      </c>
      <c r="E212" s="63" t="s">
        <v>9</v>
      </c>
      <c r="F212" s="63">
        <v>24</v>
      </c>
      <c r="G212" s="63" t="s">
        <v>10</v>
      </c>
    </row>
    <row r="213" spans="3:7" ht="15" thickBot="1" x14ac:dyDescent="0.35">
      <c r="C213" s="61">
        <v>43196</v>
      </c>
      <c r="D213" s="62">
        <v>0.53332175925925929</v>
      </c>
      <c r="E213" s="63" t="s">
        <v>9</v>
      </c>
      <c r="F213" s="63">
        <v>19</v>
      </c>
      <c r="G213" s="63" t="s">
        <v>10</v>
      </c>
    </row>
    <row r="214" spans="3:7" ht="15" thickBot="1" x14ac:dyDescent="0.35">
      <c r="C214" s="61">
        <v>43196</v>
      </c>
      <c r="D214" s="62">
        <v>0.53481481481481474</v>
      </c>
      <c r="E214" s="63" t="s">
        <v>9</v>
      </c>
      <c r="F214" s="63">
        <v>11</v>
      </c>
      <c r="G214" s="63" t="s">
        <v>11</v>
      </c>
    </row>
    <row r="215" spans="3:7" ht="15" thickBot="1" x14ac:dyDescent="0.35">
      <c r="C215" s="61">
        <v>43196</v>
      </c>
      <c r="D215" s="62">
        <v>0.53517361111111106</v>
      </c>
      <c r="E215" s="63" t="s">
        <v>9</v>
      </c>
      <c r="F215" s="63">
        <v>12</v>
      </c>
      <c r="G215" s="63" t="s">
        <v>11</v>
      </c>
    </row>
    <row r="216" spans="3:7" ht="15" thickBot="1" x14ac:dyDescent="0.35">
      <c r="C216" s="61">
        <v>43196</v>
      </c>
      <c r="D216" s="62">
        <v>0.53537037037037039</v>
      </c>
      <c r="E216" s="63" t="s">
        <v>9</v>
      </c>
      <c r="F216" s="63">
        <v>14</v>
      </c>
      <c r="G216" s="63" t="s">
        <v>11</v>
      </c>
    </row>
    <row r="217" spans="3:7" ht="15" thickBot="1" x14ac:dyDescent="0.35">
      <c r="C217" s="61">
        <v>43196</v>
      </c>
      <c r="D217" s="62">
        <v>0.53688657407407414</v>
      </c>
      <c r="E217" s="63" t="s">
        <v>9</v>
      </c>
      <c r="F217" s="63">
        <v>19</v>
      </c>
      <c r="G217" s="63" t="s">
        <v>10</v>
      </c>
    </row>
    <row r="218" spans="3:7" ht="15" thickBot="1" x14ac:dyDescent="0.35">
      <c r="C218" s="61">
        <v>43196</v>
      </c>
      <c r="D218" s="62">
        <v>0.53733796296296299</v>
      </c>
      <c r="E218" s="63" t="s">
        <v>9</v>
      </c>
      <c r="F218" s="63">
        <v>11</v>
      </c>
      <c r="G218" s="63" t="s">
        <v>11</v>
      </c>
    </row>
    <row r="219" spans="3:7" ht="15" thickBot="1" x14ac:dyDescent="0.35">
      <c r="C219" s="61">
        <v>43196</v>
      </c>
      <c r="D219" s="62">
        <v>0.53798611111111116</v>
      </c>
      <c r="E219" s="63" t="s">
        <v>9</v>
      </c>
      <c r="F219" s="63">
        <v>30</v>
      </c>
      <c r="G219" s="63" t="s">
        <v>10</v>
      </c>
    </row>
    <row r="220" spans="3:7" ht="15" thickBot="1" x14ac:dyDescent="0.35">
      <c r="C220" s="61">
        <v>43196</v>
      </c>
      <c r="D220" s="62">
        <v>0.53851851851851851</v>
      </c>
      <c r="E220" s="63" t="s">
        <v>9</v>
      </c>
      <c r="F220" s="63">
        <v>10</v>
      </c>
      <c r="G220" s="63" t="s">
        <v>11</v>
      </c>
    </row>
    <row r="221" spans="3:7" ht="15" thickBot="1" x14ac:dyDescent="0.35">
      <c r="C221" s="61">
        <v>43196</v>
      </c>
      <c r="D221" s="62">
        <v>0.53861111111111104</v>
      </c>
      <c r="E221" s="63" t="s">
        <v>9</v>
      </c>
      <c r="F221" s="63">
        <v>10</v>
      </c>
      <c r="G221" s="63" t="s">
        <v>11</v>
      </c>
    </row>
    <row r="222" spans="3:7" ht="15" thickBot="1" x14ac:dyDescent="0.35">
      <c r="C222" s="61">
        <v>43196</v>
      </c>
      <c r="D222" s="62">
        <v>0.53863425925925923</v>
      </c>
      <c r="E222" s="63" t="s">
        <v>9</v>
      </c>
      <c r="F222" s="63">
        <v>9</v>
      </c>
      <c r="G222" s="63" t="s">
        <v>11</v>
      </c>
    </row>
    <row r="223" spans="3:7" ht="15" thickBot="1" x14ac:dyDescent="0.35">
      <c r="C223" s="61">
        <v>43196</v>
      </c>
      <c r="D223" s="62">
        <v>0.54033564814814816</v>
      </c>
      <c r="E223" s="63" t="s">
        <v>9</v>
      </c>
      <c r="F223" s="63">
        <v>14</v>
      </c>
      <c r="G223" s="63" t="s">
        <v>11</v>
      </c>
    </row>
    <row r="224" spans="3:7" ht="15" thickBot="1" x14ac:dyDescent="0.35">
      <c r="C224" s="61">
        <v>43196</v>
      </c>
      <c r="D224" s="62">
        <v>0.5404282407407407</v>
      </c>
      <c r="E224" s="63" t="s">
        <v>9</v>
      </c>
      <c r="F224" s="63">
        <v>30</v>
      </c>
      <c r="G224" s="63" t="s">
        <v>10</v>
      </c>
    </row>
    <row r="225" spans="3:7" ht="15" thickBot="1" x14ac:dyDescent="0.35">
      <c r="C225" s="61">
        <v>43196</v>
      </c>
      <c r="D225" s="62">
        <v>0.54333333333333333</v>
      </c>
      <c r="E225" s="63" t="s">
        <v>9</v>
      </c>
      <c r="F225" s="63">
        <v>11</v>
      </c>
      <c r="G225" s="63" t="s">
        <v>11</v>
      </c>
    </row>
    <row r="226" spans="3:7" ht="15" thickBot="1" x14ac:dyDescent="0.35">
      <c r="C226" s="61">
        <v>43196</v>
      </c>
      <c r="D226" s="62">
        <v>0.54385416666666664</v>
      </c>
      <c r="E226" s="63" t="s">
        <v>9</v>
      </c>
      <c r="F226" s="63">
        <v>11</v>
      </c>
      <c r="G226" s="63" t="s">
        <v>10</v>
      </c>
    </row>
    <row r="227" spans="3:7" ht="15" thickBot="1" x14ac:dyDescent="0.35">
      <c r="C227" s="61">
        <v>43196</v>
      </c>
      <c r="D227" s="62">
        <v>0.54480324074074071</v>
      </c>
      <c r="E227" s="63" t="s">
        <v>9</v>
      </c>
      <c r="F227" s="63">
        <v>12</v>
      </c>
      <c r="G227" s="63" t="s">
        <v>11</v>
      </c>
    </row>
    <row r="228" spans="3:7" ht="15" thickBot="1" x14ac:dyDescent="0.35">
      <c r="C228" s="61">
        <v>43196</v>
      </c>
      <c r="D228" s="62">
        <v>0.54563657407407407</v>
      </c>
      <c r="E228" s="63" t="s">
        <v>9</v>
      </c>
      <c r="F228" s="63">
        <v>11</v>
      </c>
      <c r="G228" s="63" t="s">
        <v>11</v>
      </c>
    </row>
    <row r="229" spans="3:7" ht="15" thickBot="1" x14ac:dyDescent="0.35">
      <c r="C229" s="61">
        <v>43196</v>
      </c>
      <c r="D229" s="62">
        <v>0.54577546296296298</v>
      </c>
      <c r="E229" s="63" t="s">
        <v>9</v>
      </c>
      <c r="F229" s="63">
        <v>27</v>
      </c>
      <c r="G229" s="63" t="s">
        <v>10</v>
      </c>
    </row>
    <row r="230" spans="3:7" ht="15" thickBot="1" x14ac:dyDescent="0.35">
      <c r="C230" s="61">
        <v>43196</v>
      </c>
      <c r="D230" s="62">
        <v>0.55046296296296293</v>
      </c>
      <c r="E230" s="63" t="s">
        <v>9</v>
      </c>
      <c r="F230" s="63">
        <v>11</v>
      </c>
      <c r="G230" s="63" t="s">
        <v>10</v>
      </c>
    </row>
    <row r="231" spans="3:7" ht="15" thickBot="1" x14ac:dyDescent="0.35">
      <c r="C231" s="61">
        <v>43196</v>
      </c>
      <c r="D231" s="62">
        <v>0.55077546296296298</v>
      </c>
      <c r="E231" s="63" t="s">
        <v>9</v>
      </c>
      <c r="F231" s="63">
        <v>13</v>
      </c>
      <c r="G231" s="63" t="s">
        <v>11</v>
      </c>
    </row>
    <row r="232" spans="3:7" ht="15" thickBot="1" x14ac:dyDescent="0.35">
      <c r="C232" s="61">
        <v>43196</v>
      </c>
      <c r="D232" s="62">
        <v>0.55281250000000004</v>
      </c>
      <c r="E232" s="63" t="s">
        <v>9</v>
      </c>
      <c r="F232" s="63">
        <v>27</v>
      </c>
      <c r="G232" s="63" t="s">
        <v>10</v>
      </c>
    </row>
    <row r="233" spans="3:7" ht="15" thickBot="1" x14ac:dyDescent="0.35">
      <c r="C233" s="61">
        <v>43196</v>
      </c>
      <c r="D233" s="62">
        <v>0.55350694444444448</v>
      </c>
      <c r="E233" s="63" t="s">
        <v>9</v>
      </c>
      <c r="F233" s="63">
        <v>25</v>
      </c>
      <c r="G233" s="63" t="s">
        <v>10</v>
      </c>
    </row>
    <row r="234" spans="3:7" ht="15" thickBot="1" x14ac:dyDescent="0.35">
      <c r="C234" s="61">
        <v>43196</v>
      </c>
      <c r="D234" s="62">
        <v>0.55428240740740742</v>
      </c>
      <c r="E234" s="63" t="s">
        <v>9</v>
      </c>
      <c r="F234" s="63">
        <v>14</v>
      </c>
      <c r="G234" s="63" t="s">
        <v>11</v>
      </c>
    </row>
    <row r="235" spans="3:7" ht="15" thickBot="1" x14ac:dyDescent="0.35">
      <c r="C235" s="61">
        <v>43196</v>
      </c>
      <c r="D235" s="62">
        <v>0.55831018518518516</v>
      </c>
      <c r="E235" s="63" t="s">
        <v>9</v>
      </c>
      <c r="F235" s="63">
        <v>10</v>
      </c>
      <c r="G235" s="63" t="s">
        <v>11</v>
      </c>
    </row>
    <row r="236" spans="3:7" ht="15" thickBot="1" x14ac:dyDescent="0.35">
      <c r="C236" s="61">
        <v>43196</v>
      </c>
      <c r="D236" s="62">
        <v>0.55835648148148154</v>
      </c>
      <c r="E236" s="63" t="s">
        <v>9</v>
      </c>
      <c r="F236" s="63">
        <v>10</v>
      </c>
      <c r="G236" s="63" t="s">
        <v>11</v>
      </c>
    </row>
    <row r="237" spans="3:7" ht="15" thickBot="1" x14ac:dyDescent="0.35">
      <c r="C237" s="61">
        <v>43196</v>
      </c>
      <c r="D237" s="62">
        <v>0.55925925925925923</v>
      </c>
      <c r="E237" s="63" t="s">
        <v>9</v>
      </c>
      <c r="F237" s="63">
        <v>11</v>
      </c>
      <c r="G237" s="63" t="s">
        <v>11</v>
      </c>
    </row>
    <row r="238" spans="3:7" ht="15" thickBot="1" x14ac:dyDescent="0.35">
      <c r="C238" s="61">
        <v>43196</v>
      </c>
      <c r="D238" s="62">
        <v>0.55936342592592592</v>
      </c>
      <c r="E238" s="63" t="s">
        <v>9</v>
      </c>
      <c r="F238" s="63">
        <v>10</v>
      </c>
      <c r="G238" s="63" t="s">
        <v>11</v>
      </c>
    </row>
    <row r="239" spans="3:7" ht="15" thickBot="1" x14ac:dyDescent="0.35">
      <c r="C239" s="61">
        <v>43196</v>
      </c>
      <c r="D239" s="62">
        <v>0.55969907407407404</v>
      </c>
      <c r="E239" s="63" t="s">
        <v>9</v>
      </c>
      <c r="F239" s="63">
        <v>11</v>
      </c>
      <c r="G239" s="63" t="s">
        <v>11</v>
      </c>
    </row>
    <row r="240" spans="3:7" ht="15" thickBot="1" x14ac:dyDescent="0.35">
      <c r="C240" s="61">
        <v>43196</v>
      </c>
      <c r="D240" s="62">
        <v>0.55987268518518518</v>
      </c>
      <c r="E240" s="63" t="s">
        <v>9</v>
      </c>
      <c r="F240" s="63">
        <v>18</v>
      </c>
      <c r="G240" s="63" t="s">
        <v>10</v>
      </c>
    </row>
    <row r="241" spans="3:7" ht="15" thickBot="1" x14ac:dyDescent="0.35">
      <c r="C241" s="61">
        <v>43196</v>
      </c>
      <c r="D241" s="62">
        <v>0.56060185185185185</v>
      </c>
      <c r="E241" s="63" t="s">
        <v>9</v>
      </c>
      <c r="F241" s="63">
        <v>11</v>
      </c>
      <c r="G241" s="63" t="s">
        <v>11</v>
      </c>
    </row>
    <row r="242" spans="3:7" ht="15" thickBot="1" x14ac:dyDescent="0.35">
      <c r="C242" s="61">
        <v>43196</v>
      </c>
      <c r="D242" s="62">
        <v>0.56284722222222217</v>
      </c>
      <c r="E242" s="63" t="s">
        <v>9</v>
      </c>
      <c r="F242" s="63">
        <v>29</v>
      </c>
      <c r="G242" s="63" t="s">
        <v>10</v>
      </c>
    </row>
    <row r="243" spans="3:7" ht="15" thickBot="1" x14ac:dyDescent="0.35">
      <c r="C243" s="61">
        <v>43196</v>
      </c>
      <c r="D243" s="62">
        <v>0.56365740740740744</v>
      </c>
      <c r="E243" s="63" t="s">
        <v>9</v>
      </c>
      <c r="F243" s="63">
        <v>11</v>
      </c>
      <c r="G243" s="63" t="s">
        <v>11</v>
      </c>
    </row>
    <row r="244" spans="3:7" ht="15" thickBot="1" x14ac:dyDescent="0.35">
      <c r="C244" s="61">
        <v>43196</v>
      </c>
      <c r="D244" s="62">
        <v>0.56393518518518515</v>
      </c>
      <c r="E244" s="63" t="s">
        <v>9</v>
      </c>
      <c r="F244" s="63">
        <v>11</v>
      </c>
      <c r="G244" s="63" t="s">
        <v>11</v>
      </c>
    </row>
    <row r="245" spans="3:7" ht="15" thickBot="1" x14ac:dyDescent="0.35">
      <c r="C245" s="61">
        <v>43196</v>
      </c>
      <c r="D245" s="62">
        <v>0.5643055555555555</v>
      </c>
      <c r="E245" s="63" t="s">
        <v>9</v>
      </c>
      <c r="F245" s="63">
        <v>9</v>
      </c>
      <c r="G245" s="63" t="s">
        <v>11</v>
      </c>
    </row>
    <row r="246" spans="3:7" ht="15" thickBot="1" x14ac:dyDescent="0.35">
      <c r="C246" s="61">
        <v>43196</v>
      </c>
      <c r="D246" s="62">
        <v>0.5647685185185185</v>
      </c>
      <c r="E246" s="63" t="s">
        <v>9</v>
      </c>
      <c r="F246" s="63">
        <v>10</v>
      </c>
      <c r="G246" s="63" t="s">
        <v>11</v>
      </c>
    </row>
    <row r="247" spans="3:7" ht="15" thickBot="1" x14ac:dyDescent="0.35">
      <c r="C247" s="61">
        <v>43196</v>
      </c>
      <c r="D247" s="62">
        <v>0.56620370370370365</v>
      </c>
      <c r="E247" s="63" t="s">
        <v>9</v>
      </c>
      <c r="F247" s="63">
        <v>12</v>
      </c>
      <c r="G247" s="63" t="s">
        <v>11</v>
      </c>
    </row>
    <row r="248" spans="3:7" ht="15" thickBot="1" x14ac:dyDescent="0.35">
      <c r="C248" s="61">
        <v>43196</v>
      </c>
      <c r="D248" s="62">
        <v>0.56660879629629635</v>
      </c>
      <c r="E248" s="63" t="s">
        <v>9</v>
      </c>
      <c r="F248" s="63">
        <v>11</v>
      </c>
      <c r="G248" s="63" t="s">
        <v>11</v>
      </c>
    </row>
    <row r="249" spans="3:7" ht="15" thickBot="1" x14ac:dyDescent="0.35">
      <c r="C249" s="61">
        <v>43196</v>
      </c>
      <c r="D249" s="62">
        <v>0.56870370370370371</v>
      </c>
      <c r="E249" s="63" t="s">
        <v>9</v>
      </c>
      <c r="F249" s="63">
        <v>26</v>
      </c>
      <c r="G249" s="63" t="s">
        <v>10</v>
      </c>
    </row>
    <row r="250" spans="3:7" ht="15" thickBot="1" x14ac:dyDescent="0.35">
      <c r="C250" s="61">
        <v>43196</v>
      </c>
      <c r="D250" s="62">
        <v>0.57055555555555559</v>
      </c>
      <c r="E250" s="63" t="s">
        <v>9</v>
      </c>
      <c r="F250" s="63">
        <v>10</v>
      </c>
      <c r="G250" s="63" t="s">
        <v>10</v>
      </c>
    </row>
    <row r="251" spans="3:7" ht="15" thickBot="1" x14ac:dyDescent="0.35">
      <c r="C251" s="61">
        <v>43196</v>
      </c>
      <c r="D251" s="62">
        <v>0.57155092592592593</v>
      </c>
      <c r="E251" s="63" t="s">
        <v>9</v>
      </c>
      <c r="F251" s="63">
        <v>19</v>
      </c>
      <c r="G251" s="63" t="s">
        <v>10</v>
      </c>
    </row>
    <row r="252" spans="3:7" ht="15" thickBot="1" x14ac:dyDescent="0.35">
      <c r="C252" s="61">
        <v>43196</v>
      </c>
      <c r="D252" s="62">
        <v>0.57215277777777784</v>
      </c>
      <c r="E252" s="63" t="s">
        <v>9</v>
      </c>
      <c r="F252" s="63">
        <v>28</v>
      </c>
      <c r="G252" s="63" t="s">
        <v>10</v>
      </c>
    </row>
    <row r="253" spans="3:7" ht="15" thickBot="1" x14ac:dyDescent="0.35">
      <c r="C253" s="61">
        <v>43196</v>
      </c>
      <c r="D253" s="62">
        <v>0.57307870370370373</v>
      </c>
      <c r="E253" s="63" t="s">
        <v>9</v>
      </c>
      <c r="F253" s="63">
        <v>26</v>
      </c>
      <c r="G253" s="63" t="s">
        <v>10</v>
      </c>
    </row>
    <row r="254" spans="3:7" ht="15" thickBot="1" x14ac:dyDescent="0.35">
      <c r="C254" s="61">
        <v>43196</v>
      </c>
      <c r="D254" s="62">
        <v>0.57315972222222222</v>
      </c>
      <c r="E254" s="63" t="s">
        <v>9</v>
      </c>
      <c r="F254" s="63">
        <v>10</v>
      </c>
      <c r="G254" s="63" t="s">
        <v>11</v>
      </c>
    </row>
    <row r="255" spans="3:7" ht="15" thickBot="1" x14ac:dyDescent="0.35">
      <c r="C255" s="61">
        <v>43196</v>
      </c>
      <c r="D255" s="62">
        <v>0.57319444444444445</v>
      </c>
      <c r="E255" s="63" t="s">
        <v>9</v>
      </c>
      <c r="F255" s="63">
        <v>11</v>
      </c>
      <c r="G255" s="63" t="s">
        <v>11</v>
      </c>
    </row>
    <row r="256" spans="3:7" ht="15" thickBot="1" x14ac:dyDescent="0.35">
      <c r="C256" s="61">
        <v>43196</v>
      </c>
      <c r="D256" s="62">
        <v>0.57466435185185183</v>
      </c>
      <c r="E256" s="63" t="s">
        <v>9</v>
      </c>
      <c r="F256" s="63">
        <v>32</v>
      </c>
      <c r="G256" s="63" t="s">
        <v>10</v>
      </c>
    </row>
    <row r="257" spans="3:7" ht="15" thickBot="1" x14ac:dyDescent="0.35">
      <c r="C257" s="61">
        <v>43196</v>
      </c>
      <c r="D257" s="62">
        <v>0.57496527777777773</v>
      </c>
      <c r="E257" s="63" t="s">
        <v>9</v>
      </c>
      <c r="F257" s="63">
        <v>12</v>
      </c>
      <c r="G257" s="63" t="s">
        <v>11</v>
      </c>
    </row>
    <row r="258" spans="3:7" ht="15" thickBot="1" x14ac:dyDescent="0.35">
      <c r="C258" s="61">
        <v>43196</v>
      </c>
      <c r="D258" s="62">
        <v>0.57630787037037035</v>
      </c>
      <c r="E258" s="63" t="s">
        <v>9</v>
      </c>
      <c r="F258" s="63">
        <v>12</v>
      </c>
      <c r="G258" s="63" t="s">
        <v>11</v>
      </c>
    </row>
    <row r="259" spans="3:7" ht="15" thickBot="1" x14ac:dyDescent="0.35">
      <c r="C259" s="61">
        <v>43196</v>
      </c>
      <c r="D259" s="62">
        <v>0.57771990740740742</v>
      </c>
      <c r="E259" s="63" t="s">
        <v>9</v>
      </c>
      <c r="F259" s="63">
        <v>9</v>
      </c>
      <c r="G259" s="63" t="s">
        <v>10</v>
      </c>
    </row>
    <row r="260" spans="3:7" ht="15" thickBot="1" x14ac:dyDescent="0.35">
      <c r="C260" s="61">
        <v>43196</v>
      </c>
      <c r="D260" s="62">
        <v>0.57784722222222229</v>
      </c>
      <c r="E260" s="63" t="s">
        <v>9</v>
      </c>
      <c r="F260" s="63">
        <v>18</v>
      </c>
      <c r="G260" s="63" t="s">
        <v>10</v>
      </c>
    </row>
    <row r="261" spans="3:7" ht="15" thickBot="1" x14ac:dyDescent="0.35">
      <c r="C261" s="61">
        <v>43196</v>
      </c>
      <c r="D261" s="62">
        <v>0.58069444444444451</v>
      </c>
      <c r="E261" s="63" t="s">
        <v>9</v>
      </c>
      <c r="F261" s="63">
        <v>10</v>
      </c>
      <c r="G261" s="63" t="s">
        <v>11</v>
      </c>
    </row>
    <row r="262" spans="3:7" ht="15" thickBot="1" x14ac:dyDescent="0.35">
      <c r="C262" s="61">
        <v>43196</v>
      </c>
      <c r="D262" s="62">
        <v>0.58070601851851855</v>
      </c>
      <c r="E262" s="63" t="s">
        <v>9</v>
      </c>
      <c r="F262" s="63">
        <v>10</v>
      </c>
      <c r="G262" s="63" t="s">
        <v>11</v>
      </c>
    </row>
    <row r="263" spans="3:7" ht="15" thickBot="1" x14ac:dyDescent="0.35">
      <c r="C263" s="61">
        <v>43196</v>
      </c>
      <c r="D263" s="62">
        <v>0.58070601851851855</v>
      </c>
      <c r="E263" s="63" t="s">
        <v>9</v>
      </c>
      <c r="F263" s="63">
        <v>9</v>
      </c>
      <c r="G263" s="63" t="s">
        <v>11</v>
      </c>
    </row>
    <row r="264" spans="3:7" ht="15" thickBot="1" x14ac:dyDescent="0.35">
      <c r="C264" s="61">
        <v>43196</v>
      </c>
      <c r="D264" s="62">
        <v>0.58071759259259259</v>
      </c>
      <c r="E264" s="63" t="s">
        <v>9</v>
      </c>
      <c r="F264" s="63">
        <v>9</v>
      </c>
      <c r="G264" s="63" t="s">
        <v>11</v>
      </c>
    </row>
    <row r="265" spans="3:7" ht="15" thickBot="1" x14ac:dyDescent="0.35">
      <c r="C265" s="61">
        <v>43196</v>
      </c>
      <c r="D265" s="62">
        <v>0.58072916666666663</v>
      </c>
      <c r="E265" s="63" t="s">
        <v>9</v>
      </c>
      <c r="F265" s="63">
        <v>11</v>
      </c>
      <c r="G265" s="63" t="s">
        <v>11</v>
      </c>
    </row>
    <row r="266" spans="3:7" ht="15" thickBot="1" x14ac:dyDescent="0.35">
      <c r="C266" s="61">
        <v>43196</v>
      </c>
      <c r="D266" s="62">
        <v>0.58074074074074067</v>
      </c>
      <c r="E266" s="63" t="s">
        <v>9</v>
      </c>
      <c r="F266" s="63">
        <v>10</v>
      </c>
      <c r="G266" s="63" t="s">
        <v>11</v>
      </c>
    </row>
    <row r="267" spans="3:7" ht="15" thickBot="1" x14ac:dyDescent="0.35">
      <c r="C267" s="61">
        <v>43196</v>
      </c>
      <c r="D267" s="62">
        <v>0.58231481481481484</v>
      </c>
      <c r="E267" s="63" t="s">
        <v>9</v>
      </c>
      <c r="F267" s="63">
        <v>11</v>
      </c>
      <c r="G267" s="63" t="s">
        <v>11</v>
      </c>
    </row>
    <row r="268" spans="3:7" ht="15" thickBot="1" x14ac:dyDescent="0.35">
      <c r="C268" s="61">
        <v>43196</v>
      </c>
      <c r="D268" s="62">
        <v>0.58364583333333331</v>
      </c>
      <c r="E268" s="63" t="s">
        <v>9</v>
      </c>
      <c r="F268" s="63">
        <v>14</v>
      </c>
      <c r="G268" s="63" t="s">
        <v>11</v>
      </c>
    </row>
    <row r="269" spans="3:7" ht="15" thickBot="1" x14ac:dyDescent="0.35">
      <c r="C269" s="61">
        <v>43196</v>
      </c>
      <c r="D269" s="62">
        <v>0.58608796296296295</v>
      </c>
      <c r="E269" s="63" t="s">
        <v>9</v>
      </c>
      <c r="F269" s="63">
        <v>20</v>
      </c>
      <c r="G269" s="63" t="s">
        <v>10</v>
      </c>
    </row>
    <row r="270" spans="3:7" ht="15" thickBot="1" x14ac:dyDescent="0.35">
      <c r="C270" s="61">
        <v>43196</v>
      </c>
      <c r="D270" s="62">
        <v>0.58754629629629629</v>
      </c>
      <c r="E270" s="63" t="s">
        <v>9</v>
      </c>
      <c r="F270" s="63">
        <v>15</v>
      </c>
      <c r="G270" s="63" t="s">
        <v>11</v>
      </c>
    </row>
    <row r="271" spans="3:7" ht="15" thickBot="1" x14ac:dyDescent="0.35">
      <c r="C271" s="61">
        <v>43196</v>
      </c>
      <c r="D271" s="62">
        <v>0.59089120370370374</v>
      </c>
      <c r="E271" s="63" t="s">
        <v>9</v>
      </c>
      <c r="F271" s="63">
        <v>11</v>
      </c>
      <c r="G271" s="63" t="s">
        <v>11</v>
      </c>
    </row>
    <row r="272" spans="3:7" ht="15" thickBot="1" x14ac:dyDescent="0.35">
      <c r="C272" s="61">
        <v>43196</v>
      </c>
      <c r="D272" s="62">
        <v>0.59504629629629624</v>
      </c>
      <c r="E272" s="63" t="s">
        <v>9</v>
      </c>
      <c r="F272" s="63">
        <v>13</v>
      </c>
      <c r="G272" s="63" t="s">
        <v>11</v>
      </c>
    </row>
    <row r="273" spans="3:7" ht="15" thickBot="1" x14ac:dyDescent="0.35">
      <c r="C273" s="61">
        <v>43196</v>
      </c>
      <c r="D273" s="62">
        <v>0.59891203703703699</v>
      </c>
      <c r="E273" s="63" t="s">
        <v>9</v>
      </c>
      <c r="F273" s="63">
        <v>33</v>
      </c>
      <c r="G273" s="63" t="s">
        <v>10</v>
      </c>
    </row>
    <row r="274" spans="3:7" ht="15" thickBot="1" x14ac:dyDescent="0.35">
      <c r="C274" s="61">
        <v>43196</v>
      </c>
      <c r="D274" s="62">
        <v>0.60077546296296302</v>
      </c>
      <c r="E274" s="63" t="s">
        <v>9</v>
      </c>
      <c r="F274" s="63">
        <v>13</v>
      </c>
      <c r="G274" s="63" t="s">
        <v>11</v>
      </c>
    </row>
    <row r="275" spans="3:7" ht="15" thickBot="1" x14ac:dyDescent="0.35">
      <c r="C275" s="61">
        <v>43196</v>
      </c>
      <c r="D275" s="62">
        <v>0.6017245370370371</v>
      </c>
      <c r="E275" s="63" t="s">
        <v>9</v>
      </c>
      <c r="F275" s="63">
        <v>28</v>
      </c>
      <c r="G275" s="63" t="s">
        <v>10</v>
      </c>
    </row>
    <row r="276" spans="3:7" ht="15" thickBot="1" x14ac:dyDescent="0.35">
      <c r="C276" s="61">
        <v>43196</v>
      </c>
      <c r="D276" s="62">
        <v>0.60247685185185185</v>
      </c>
      <c r="E276" s="63" t="s">
        <v>9</v>
      </c>
      <c r="F276" s="63">
        <v>13</v>
      </c>
      <c r="G276" s="63" t="s">
        <v>11</v>
      </c>
    </row>
    <row r="277" spans="3:7" ht="15" thickBot="1" x14ac:dyDescent="0.35">
      <c r="C277" s="61">
        <v>43196</v>
      </c>
      <c r="D277" s="62">
        <v>0.60503472222222221</v>
      </c>
      <c r="E277" s="63" t="s">
        <v>9</v>
      </c>
      <c r="F277" s="63">
        <v>11</v>
      </c>
      <c r="G277" s="63" t="s">
        <v>11</v>
      </c>
    </row>
    <row r="278" spans="3:7" ht="15" thickBot="1" x14ac:dyDescent="0.35">
      <c r="C278" s="61">
        <v>43196</v>
      </c>
      <c r="D278" s="62">
        <v>0.60626157407407411</v>
      </c>
      <c r="E278" s="63" t="s">
        <v>9</v>
      </c>
      <c r="F278" s="63">
        <v>12</v>
      </c>
      <c r="G278" s="63" t="s">
        <v>11</v>
      </c>
    </row>
    <row r="279" spans="3:7" ht="15" thickBot="1" x14ac:dyDescent="0.35">
      <c r="C279" s="61">
        <v>43196</v>
      </c>
      <c r="D279" s="62">
        <v>0.60745370370370366</v>
      </c>
      <c r="E279" s="63" t="s">
        <v>9</v>
      </c>
      <c r="F279" s="63">
        <v>18</v>
      </c>
      <c r="G279" s="63" t="s">
        <v>10</v>
      </c>
    </row>
    <row r="280" spans="3:7" ht="15" thickBot="1" x14ac:dyDescent="0.35">
      <c r="C280" s="61">
        <v>43196</v>
      </c>
      <c r="D280" s="62">
        <v>0.61037037037037034</v>
      </c>
      <c r="E280" s="63" t="s">
        <v>9</v>
      </c>
      <c r="F280" s="63">
        <v>25</v>
      </c>
      <c r="G280" s="63" t="s">
        <v>10</v>
      </c>
    </row>
    <row r="281" spans="3:7" ht="15" thickBot="1" x14ac:dyDescent="0.35">
      <c r="C281" s="61">
        <v>43196</v>
      </c>
      <c r="D281" s="62">
        <v>0.61202546296296301</v>
      </c>
      <c r="E281" s="63" t="s">
        <v>9</v>
      </c>
      <c r="F281" s="63">
        <v>27</v>
      </c>
      <c r="G281" s="63" t="s">
        <v>10</v>
      </c>
    </row>
    <row r="282" spans="3:7" ht="15" thickBot="1" x14ac:dyDescent="0.35">
      <c r="C282" s="61">
        <v>43196</v>
      </c>
      <c r="D282" s="62">
        <v>0.61468749999999994</v>
      </c>
      <c r="E282" s="63" t="s">
        <v>9</v>
      </c>
      <c r="F282" s="63">
        <v>28</v>
      </c>
      <c r="G282" s="63" t="s">
        <v>10</v>
      </c>
    </row>
    <row r="283" spans="3:7" ht="15" thickBot="1" x14ac:dyDescent="0.35">
      <c r="C283" s="61">
        <v>43196</v>
      </c>
      <c r="D283" s="62">
        <v>0.61481481481481481</v>
      </c>
      <c r="E283" s="63" t="s">
        <v>9</v>
      </c>
      <c r="F283" s="63">
        <v>10</v>
      </c>
      <c r="G283" s="63" t="s">
        <v>11</v>
      </c>
    </row>
    <row r="284" spans="3:7" ht="15" thickBot="1" x14ac:dyDescent="0.35">
      <c r="C284" s="61">
        <v>43196</v>
      </c>
      <c r="D284" s="62">
        <v>0.61508101851851849</v>
      </c>
      <c r="E284" s="63" t="s">
        <v>9</v>
      </c>
      <c r="F284" s="63">
        <v>13</v>
      </c>
      <c r="G284" s="63" t="s">
        <v>11</v>
      </c>
    </row>
    <row r="285" spans="3:7" ht="15" thickBot="1" x14ac:dyDescent="0.35">
      <c r="C285" s="61">
        <v>43196</v>
      </c>
      <c r="D285" s="62">
        <v>0.61633101851851857</v>
      </c>
      <c r="E285" s="63" t="s">
        <v>9</v>
      </c>
      <c r="F285" s="63">
        <v>12</v>
      </c>
      <c r="G285" s="63" t="s">
        <v>11</v>
      </c>
    </row>
    <row r="286" spans="3:7" ht="15" thickBot="1" x14ac:dyDescent="0.35">
      <c r="C286" s="61">
        <v>43196</v>
      </c>
      <c r="D286" s="62">
        <v>0.61714120370370373</v>
      </c>
      <c r="E286" s="63" t="s">
        <v>9</v>
      </c>
      <c r="F286" s="63">
        <v>12</v>
      </c>
      <c r="G286" s="63" t="s">
        <v>11</v>
      </c>
    </row>
    <row r="287" spans="3:7" ht="15" thickBot="1" x14ac:dyDescent="0.35">
      <c r="C287" s="61">
        <v>43196</v>
      </c>
      <c r="D287" s="62">
        <v>0.61881944444444448</v>
      </c>
      <c r="E287" s="63" t="s">
        <v>9</v>
      </c>
      <c r="F287" s="63">
        <v>12</v>
      </c>
      <c r="G287" s="63" t="s">
        <v>11</v>
      </c>
    </row>
    <row r="288" spans="3:7" ht="15" thickBot="1" x14ac:dyDescent="0.35">
      <c r="C288" s="61">
        <v>43196</v>
      </c>
      <c r="D288" s="62">
        <v>0.62070601851851859</v>
      </c>
      <c r="E288" s="63" t="s">
        <v>9</v>
      </c>
      <c r="F288" s="63">
        <v>10</v>
      </c>
      <c r="G288" s="63" t="s">
        <v>11</v>
      </c>
    </row>
    <row r="289" spans="3:7" ht="15" thickBot="1" x14ac:dyDescent="0.35">
      <c r="C289" s="61">
        <v>43196</v>
      </c>
      <c r="D289" s="62">
        <v>0.62362268518518515</v>
      </c>
      <c r="E289" s="63" t="s">
        <v>9</v>
      </c>
      <c r="F289" s="63">
        <v>30</v>
      </c>
      <c r="G289" s="63" t="s">
        <v>10</v>
      </c>
    </row>
    <row r="290" spans="3:7" ht="15" thickBot="1" x14ac:dyDescent="0.35">
      <c r="C290" s="61">
        <v>43196</v>
      </c>
      <c r="D290" s="62">
        <v>0.6253009259259259</v>
      </c>
      <c r="E290" s="63" t="s">
        <v>9</v>
      </c>
      <c r="F290" s="63">
        <v>14</v>
      </c>
      <c r="G290" s="63" t="s">
        <v>11</v>
      </c>
    </row>
    <row r="291" spans="3:7" ht="15" thickBot="1" x14ac:dyDescent="0.35">
      <c r="C291" s="61">
        <v>43196</v>
      </c>
      <c r="D291" s="62">
        <v>0.62574074074074071</v>
      </c>
      <c r="E291" s="63" t="s">
        <v>9</v>
      </c>
      <c r="F291" s="63">
        <v>20</v>
      </c>
      <c r="G291" s="63" t="s">
        <v>10</v>
      </c>
    </row>
    <row r="292" spans="3:7" ht="15" thickBot="1" x14ac:dyDescent="0.35">
      <c r="C292" s="61">
        <v>43196</v>
      </c>
      <c r="D292" s="62">
        <v>0.62600694444444438</v>
      </c>
      <c r="E292" s="63" t="s">
        <v>9</v>
      </c>
      <c r="F292" s="63">
        <v>11</v>
      </c>
      <c r="G292" s="63" t="s">
        <v>11</v>
      </c>
    </row>
    <row r="293" spans="3:7" ht="15" thickBot="1" x14ac:dyDescent="0.35">
      <c r="C293" s="61">
        <v>43196</v>
      </c>
      <c r="D293" s="62">
        <v>0.62615740740740744</v>
      </c>
      <c r="E293" s="63" t="s">
        <v>9</v>
      </c>
      <c r="F293" s="63">
        <v>15</v>
      </c>
      <c r="G293" s="63" t="s">
        <v>11</v>
      </c>
    </row>
    <row r="294" spans="3:7" ht="15" thickBot="1" x14ac:dyDescent="0.35">
      <c r="C294" s="61">
        <v>43196</v>
      </c>
      <c r="D294" s="62">
        <v>0.62765046296296301</v>
      </c>
      <c r="E294" s="63" t="s">
        <v>9</v>
      </c>
      <c r="F294" s="63">
        <v>10</v>
      </c>
      <c r="G294" s="63" t="s">
        <v>11</v>
      </c>
    </row>
    <row r="295" spans="3:7" ht="15" thickBot="1" x14ac:dyDescent="0.35">
      <c r="C295" s="61">
        <v>43196</v>
      </c>
      <c r="D295" s="62">
        <v>0.62780092592592596</v>
      </c>
      <c r="E295" s="63" t="s">
        <v>9</v>
      </c>
      <c r="F295" s="63">
        <v>10</v>
      </c>
      <c r="G295" s="63" t="s">
        <v>10</v>
      </c>
    </row>
    <row r="296" spans="3:7" ht="15" thickBot="1" x14ac:dyDescent="0.35">
      <c r="C296" s="61">
        <v>43196</v>
      </c>
      <c r="D296" s="62">
        <v>0.62934027777777779</v>
      </c>
      <c r="E296" s="63" t="s">
        <v>9</v>
      </c>
      <c r="F296" s="63">
        <v>34</v>
      </c>
      <c r="G296" s="63" t="s">
        <v>10</v>
      </c>
    </row>
    <row r="297" spans="3:7" ht="15" thickBot="1" x14ac:dyDescent="0.35">
      <c r="C297" s="61">
        <v>43196</v>
      </c>
      <c r="D297" s="62">
        <v>0.62961805555555561</v>
      </c>
      <c r="E297" s="63" t="s">
        <v>9</v>
      </c>
      <c r="F297" s="63">
        <v>12</v>
      </c>
      <c r="G297" s="63" t="s">
        <v>11</v>
      </c>
    </row>
    <row r="298" spans="3:7" ht="15" thickBot="1" x14ac:dyDescent="0.35">
      <c r="C298" s="61">
        <v>43196</v>
      </c>
      <c r="D298" s="62">
        <v>0.62967592592592592</v>
      </c>
      <c r="E298" s="63" t="s">
        <v>9</v>
      </c>
      <c r="F298" s="63">
        <v>12</v>
      </c>
      <c r="G298" s="63" t="s">
        <v>11</v>
      </c>
    </row>
    <row r="299" spans="3:7" ht="15" thickBot="1" x14ac:dyDescent="0.35">
      <c r="C299" s="61">
        <v>43196</v>
      </c>
      <c r="D299" s="62">
        <v>0.6297800925925926</v>
      </c>
      <c r="E299" s="63" t="s">
        <v>9</v>
      </c>
      <c r="F299" s="63">
        <v>11</v>
      </c>
      <c r="G299" s="63" t="s">
        <v>11</v>
      </c>
    </row>
    <row r="300" spans="3:7" ht="15" thickBot="1" x14ac:dyDescent="0.35">
      <c r="C300" s="61">
        <v>43196</v>
      </c>
      <c r="D300" s="62">
        <v>0.62993055555555555</v>
      </c>
      <c r="E300" s="63" t="s">
        <v>9</v>
      </c>
      <c r="F300" s="63">
        <v>11</v>
      </c>
      <c r="G300" s="63" t="s">
        <v>10</v>
      </c>
    </row>
    <row r="301" spans="3:7" ht="15" thickBot="1" x14ac:dyDescent="0.35">
      <c r="C301" s="61">
        <v>43196</v>
      </c>
      <c r="D301" s="62">
        <v>0.63082175925925921</v>
      </c>
      <c r="E301" s="63" t="s">
        <v>9</v>
      </c>
      <c r="F301" s="63">
        <v>21</v>
      </c>
      <c r="G301" s="63" t="s">
        <v>10</v>
      </c>
    </row>
    <row r="302" spans="3:7" ht="15" thickBot="1" x14ac:dyDescent="0.35">
      <c r="C302" s="61">
        <v>43196</v>
      </c>
      <c r="D302" s="62">
        <v>0.63134259259259262</v>
      </c>
      <c r="E302" s="63" t="s">
        <v>9</v>
      </c>
      <c r="F302" s="63">
        <v>24</v>
      </c>
      <c r="G302" s="63" t="s">
        <v>10</v>
      </c>
    </row>
    <row r="303" spans="3:7" ht="15" thickBot="1" x14ac:dyDescent="0.35">
      <c r="C303" s="61">
        <v>43196</v>
      </c>
      <c r="D303" s="62">
        <v>0.63155092592592588</v>
      </c>
      <c r="E303" s="63" t="s">
        <v>9</v>
      </c>
      <c r="F303" s="63">
        <v>12</v>
      </c>
      <c r="G303" s="63" t="s">
        <v>10</v>
      </c>
    </row>
    <row r="304" spans="3:7" ht="15" thickBot="1" x14ac:dyDescent="0.35">
      <c r="C304" s="61">
        <v>43196</v>
      </c>
      <c r="D304" s="62">
        <v>0.63236111111111104</v>
      </c>
      <c r="E304" s="63" t="s">
        <v>9</v>
      </c>
      <c r="F304" s="63">
        <v>17</v>
      </c>
      <c r="G304" s="63" t="s">
        <v>11</v>
      </c>
    </row>
    <row r="305" spans="3:7" ht="15" thickBot="1" x14ac:dyDescent="0.35">
      <c r="C305" s="61">
        <v>43196</v>
      </c>
      <c r="D305" s="62">
        <v>0.63289351851851849</v>
      </c>
      <c r="E305" s="63" t="s">
        <v>9</v>
      </c>
      <c r="F305" s="63">
        <v>12</v>
      </c>
      <c r="G305" s="63" t="s">
        <v>11</v>
      </c>
    </row>
    <row r="306" spans="3:7" ht="15" thickBot="1" x14ac:dyDescent="0.35">
      <c r="C306" s="61">
        <v>43196</v>
      </c>
      <c r="D306" s="62">
        <v>0.63358796296296294</v>
      </c>
      <c r="E306" s="63" t="s">
        <v>9</v>
      </c>
      <c r="F306" s="63">
        <v>10</v>
      </c>
      <c r="G306" s="63" t="s">
        <v>11</v>
      </c>
    </row>
    <row r="307" spans="3:7" ht="15" thickBot="1" x14ac:dyDescent="0.35">
      <c r="C307" s="61">
        <v>43196</v>
      </c>
      <c r="D307" s="62">
        <v>0.6350231481481482</v>
      </c>
      <c r="E307" s="63" t="s">
        <v>9</v>
      </c>
      <c r="F307" s="63">
        <v>17</v>
      </c>
      <c r="G307" s="63" t="s">
        <v>11</v>
      </c>
    </row>
    <row r="308" spans="3:7" ht="15" thickBot="1" x14ac:dyDescent="0.35">
      <c r="C308" s="61">
        <v>43196</v>
      </c>
      <c r="D308" s="62">
        <v>0.63582175925925932</v>
      </c>
      <c r="E308" s="63" t="s">
        <v>9</v>
      </c>
      <c r="F308" s="63">
        <v>11</v>
      </c>
      <c r="G308" s="63" t="s">
        <v>11</v>
      </c>
    </row>
    <row r="309" spans="3:7" ht="15" thickBot="1" x14ac:dyDescent="0.35">
      <c r="C309" s="61">
        <v>43196</v>
      </c>
      <c r="D309" s="62">
        <v>0.63612268518518522</v>
      </c>
      <c r="E309" s="63" t="s">
        <v>9</v>
      </c>
      <c r="F309" s="63">
        <v>11</v>
      </c>
      <c r="G309" s="63" t="s">
        <v>10</v>
      </c>
    </row>
    <row r="310" spans="3:7" ht="15" thickBot="1" x14ac:dyDescent="0.35">
      <c r="C310" s="61">
        <v>43196</v>
      </c>
      <c r="D310" s="62">
        <v>0.63896990740740744</v>
      </c>
      <c r="E310" s="63" t="s">
        <v>9</v>
      </c>
      <c r="F310" s="63">
        <v>27</v>
      </c>
      <c r="G310" s="63" t="s">
        <v>10</v>
      </c>
    </row>
    <row r="311" spans="3:7" ht="15" thickBot="1" x14ac:dyDescent="0.35">
      <c r="C311" s="61">
        <v>43196</v>
      </c>
      <c r="D311" s="62">
        <v>0.63944444444444448</v>
      </c>
      <c r="E311" s="63" t="s">
        <v>9</v>
      </c>
      <c r="F311" s="63">
        <v>14</v>
      </c>
      <c r="G311" s="63" t="s">
        <v>11</v>
      </c>
    </row>
    <row r="312" spans="3:7" ht="15" thickBot="1" x14ac:dyDescent="0.35">
      <c r="C312" s="61">
        <v>43196</v>
      </c>
      <c r="D312" s="62">
        <v>0.63947916666666671</v>
      </c>
      <c r="E312" s="63" t="s">
        <v>9</v>
      </c>
      <c r="F312" s="63">
        <v>10</v>
      </c>
      <c r="G312" s="63" t="s">
        <v>11</v>
      </c>
    </row>
    <row r="313" spans="3:7" ht="15" thickBot="1" x14ac:dyDescent="0.35">
      <c r="C313" s="61">
        <v>43196</v>
      </c>
      <c r="D313" s="62">
        <v>0.64255787037037038</v>
      </c>
      <c r="E313" s="63" t="s">
        <v>9</v>
      </c>
      <c r="F313" s="63">
        <v>21</v>
      </c>
      <c r="G313" s="63" t="s">
        <v>10</v>
      </c>
    </row>
    <row r="314" spans="3:7" ht="15" thickBot="1" x14ac:dyDescent="0.35">
      <c r="C314" s="61">
        <v>43196</v>
      </c>
      <c r="D314" s="62">
        <v>0.64315972222222217</v>
      </c>
      <c r="E314" s="63" t="s">
        <v>9</v>
      </c>
      <c r="F314" s="63">
        <v>10</v>
      </c>
      <c r="G314" s="63" t="s">
        <v>11</v>
      </c>
    </row>
    <row r="315" spans="3:7" ht="15" thickBot="1" x14ac:dyDescent="0.35">
      <c r="C315" s="61">
        <v>43196</v>
      </c>
      <c r="D315" s="62">
        <v>0.64560185185185182</v>
      </c>
      <c r="E315" s="63" t="s">
        <v>9</v>
      </c>
      <c r="F315" s="63">
        <v>31</v>
      </c>
      <c r="G315" s="63" t="s">
        <v>10</v>
      </c>
    </row>
    <row r="316" spans="3:7" ht="15" thickBot="1" x14ac:dyDescent="0.35">
      <c r="C316" s="61">
        <v>43196</v>
      </c>
      <c r="D316" s="62">
        <v>0.64754629629629623</v>
      </c>
      <c r="E316" s="63" t="s">
        <v>9</v>
      </c>
      <c r="F316" s="63">
        <v>36</v>
      </c>
      <c r="G316" s="63" t="s">
        <v>10</v>
      </c>
    </row>
    <row r="317" spans="3:7" ht="15" thickBot="1" x14ac:dyDescent="0.35">
      <c r="C317" s="61">
        <v>43196</v>
      </c>
      <c r="D317" s="62">
        <v>0.64802083333333338</v>
      </c>
      <c r="E317" s="63" t="s">
        <v>9</v>
      </c>
      <c r="F317" s="63">
        <v>27</v>
      </c>
      <c r="G317" s="63" t="s">
        <v>10</v>
      </c>
    </row>
    <row r="318" spans="3:7" ht="15" thickBot="1" x14ac:dyDescent="0.35">
      <c r="C318" s="61">
        <v>43196</v>
      </c>
      <c r="D318" s="62">
        <v>0.64804398148148146</v>
      </c>
      <c r="E318" s="63" t="s">
        <v>9</v>
      </c>
      <c r="F318" s="63">
        <v>30</v>
      </c>
      <c r="G318" s="63" t="s">
        <v>10</v>
      </c>
    </row>
    <row r="319" spans="3:7" ht="15" thickBot="1" x14ac:dyDescent="0.35">
      <c r="C319" s="61">
        <v>43196</v>
      </c>
      <c r="D319" s="62">
        <v>0.65138888888888891</v>
      </c>
      <c r="E319" s="63" t="s">
        <v>9</v>
      </c>
      <c r="F319" s="63">
        <v>24</v>
      </c>
      <c r="G319" s="63" t="s">
        <v>10</v>
      </c>
    </row>
    <row r="320" spans="3:7" ht="15" thickBot="1" x14ac:dyDescent="0.35">
      <c r="C320" s="61">
        <v>43196</v>
      </c>
      <c r="D320" s="62">
        <v>0.65379629629629632</v>
      </c>
      <c r="E320" s="63" t="s">
        <v>9</v>
      </c>
      <c r="F320" s="63">
        <v>23</v>
      </c>
      <c r="G320" s="63" t="s">
        <v>11</v>
      </c>
    </row>
    <row r="321" spans="3:7" ht="15" thickBot="1" x14ac:dyDescent="0.35">
      <c r="C321" s="61">
        <v>43196</v>
      </c>
      <c r="D321" s="62">
        <v>0.65379629629629632</v>
      </c>
      <c r="E321" s="63" t="s">
        <v>9</v>
      </c>
      <c r="F321" s="63">
        <v>21</v>
      </c>
      <c r="G321" s="63" t="s">
        <v>11</v>
      </c>
    </row>
    <row r="322" spans="3:7" ht="15" thickBot="1" x14ac:dyDescent="0.35">
      <c r="C322" s="61">
        <v>43196</v>
      </c>
      <c r="D322" s="62">
        <v>0.65380787037037036</v>
      </c>
      <c r="E322" s="63" t="s">
        <v>9</v>
      </c>
      <c r="F322" s="63">
        <v>15</v>
      </c>
      <c r="G322" s="63" t="s">
        <v>11</v>
      </c>
    </row>
    <row r="323" spans="3:7" ht="15" thickBot="1" x14ac:dyDescent="0.35">
      <c r="C323" s="61">
        <v>43196</v>
      </c>
      <c r="D323" s="62">
        <v>0.6538194444444444</v>
      </c>
      <c r="E323" s="63" t="s">
        <v>9</v>
      </c>
      <c r="F323" s="63">
        <v>18</v>
      </c>
      <c r="G323" s="63" t="s">
        <v>11</v>
      </c>
    </row>
    <row r="324" spans="3:7" ht="15" thickBot="1" x14ac:dyDescent="0.35">
      <c r="C324" s="61">
        <v>43196</v>
      </c>
      <c r="D324" s="62">
        <v>0.65519675925925924</v>
      </c>
      <c r="E324" s="63" t="s">
        <v>9</v>
      </c>
      <c r="F324" s="63">
        <v>13</v>
      </c>
      <c r="G324" s="63" t="s">
        <v>11</v>
      </c>
    </row>
    <row r="325" spans="3:7" ht="15" thickBot="1" x14ac:dyDescent="0.35">
      <c r="C325" s="61">
        <v>43196</v>
      </c>
      <c r="D325" s="62">
        <v>0.65553240740740748</v>
      </c>
      <c r="E325" s="63" t="s">
        <v>9</v>
      </c>
      <c r="F325" s="63">
        <v>33</v>
      </c>
      <c r="G325" s="63" t="s">
        <v>10</v>
      </c>
    </row>
    <row r="326" spans="3:7" ht="15" thickBot="1" x14ac:dyDescent="0.35">
      <c r="C326" s="61">
        <v>43196</v>
      </c>
      <c r="D326" s="62">
        <v>0.65567129629629628</v>
      </c>
      <c r="E326" s="63" t="s">
        <v>9</v>
      </c>
      <c r="F326" s="63">
        <v>28</v>
      </c>
      <c r="G326" s="63" t="s">
        <v>10</v>
      </c>
    </row>
    <row r="327" spans="3:7" ht="15" thickBot="1" x14ac:dyDescent="0.35">
      <c r="C327" s="61">
        <v>43196</v>
      </c>
      <c r="D327" s="62">
        <v>0.6567708333333333</v>
      </c>
      <c r="E327" s="63" t="s">
        <v>9</v>
      </c>
      <c r="F327" s="63">
        <v>10</v>
      </c>
      <c r="G327" s="63" t="s">
        <v>11</v>
      </c>
    </row>
    <row r="328" spans="3:7" ht="15" thickBot="1" x14ac:dyDescent="0.35">
      <c r="C328" s="61">
        <v>43196</v>
      </c>
      <c r="D328" s="62">
        <v>0.65770833333333334</v>
      </c>
      <c r="E328" s="63" t="s">
        <v>9</v>
      </c>
      <c r="F328" s="63">
        <v>11</v>
      </c>
      <c r="G328" s="63" t="s">
        <v>11</v>
      </c>
    </row>
    <row r="329" spans="3:7" ht="15" thickBot="1" x14ac:dyDescent="0.35">
      <c r="C329" s="61">
        <v>43196</v>
      </c>
      <c r="D329" s="62">
        <v>0.65790509259259256</v>
      </c>
      <c r="E329" s="63" t="s">
        <v>9</v>
      </c>
      <c r="F329" s="63">
        <v>19</v>
      </c>
      <c r="G329" s="63" t="s">
        <v>10</v>
      </c>
    </row>
    <row r="330" spans="3:7" ht="15" thickBot="1" x14ac:dyDescent="0.35">
      <c r="C330" s="61">
        <v>43196</v>
      </c>
      <c r="D330" s="62">
        <v>0.65905092592592596</v>
      </c>
      <c r="E330" s="63" t="s">
        <v>9</v>
      </c>
      <c r="F330" s="63">
        <v>17</v>
      </c>
      <c r="G330" s="63" t="s">
        <v>10</v>
      </c>
    </row>
    <row r="331" spans="3:7" ht="15" thickBot="1" x14ac:dyDescent="0.35">
      <c r="C331" s="61">
        <v>43196</v>
      </c>
      <c r="D331" s="62">
        <v>0.65940972222222227</v>
      </c>
      <c r="E331" s="63" t="s">
        <v>9</v>
      </c>
      <c r="F331" s="63">
        <v>23</v>
      </c>
      <c r="G331" s="63" t="s">
        <v>10</v>
      </c>
    </row>
    <row r="332" spans="3:7" ht="15" thickBot="1" x14ac:dyDescent="0.35">
      <c r="C332" s="61">
        <v>43196</v>
      </c>
      <c r="D332" s="62">
        <v>0.6620949074074074</v>
      </c>
      <c r="E332" s="63" t="s">
        <v>9</v>
      </c>
      <c r="F332" s="63">
        <v>10</v>
      </c>
      <c r="G332" s="63" t="s">
        <v>11</v>
      </c>
    </row>
    <row r="333" spans="3:7" ht="15" thickBot="1" x14ac:dyDescent="0.35">
      <c r="C333" s="61">
        <v>43196</v>
      </c>
      <c r="D333" s="62">
        <v>0.66582175925925924</v>
      </c>
      <c r="E333" s="63" t="s">
        <v>9</v>
      </c>
      <c r="F333" s="63">
        <v>11</v>
      </c>
      <c r="G333" s="63" t="s">
        <v>11</v>
      </c>
    </row>
    <row r="334" spans="3:7" ht="15" thickBot="1" x14ac:dyDescent="0.35">
      <c r="C334" s="61">
        <v>43196</v>
      </c>
      <c r="D334" s="62">
        <v>0.66584490740740743</v>
      </c>
      <c r="E334" s="63" t="s">
        <v>9</v>
      </c>
      <c r="F334" s="63">
        <v>10</v>
      </c>
      <c r="G334" s="63" t="s">
        <v>11</v>
      </c>
    </row>
    <row r="335" spans="3:7" ht="15" thickBot="1" x14ac:dyDescent="0.35">
      <c r="C335" s="61">
        <v>43196</v>
      </c>
      <c r="D335" s="62">
        <v>0.66609953703703706</v>
      </c>
      <c r="E335" s="63" t="s">
        <v>9</v>
      </c>
      <c r="F335" s="63">
        <v>10</v>
      </c>
      <c r="G335" s="63" t="s">
        <v>11</v>
      </c>
    </row>
    <row r="336" spans="3:7" ht="15" thickBot="1" x14ac:dyDescent="0.35">
      <c r="C336" s="61">
        <v>43196</v>
      </c>
      <c r="D336" s="62">
        <v>0.66637731481481477</v>
      </c>
      <c r="E336" s="63" t="s">
        <v>9</v>
      </c>
      <c r="F336" s="63">
        <v>10</v>
      </c>
      <c r="G336" s="63" t="s">
        <v>11</v>
      </c>
    </row>
    <row r="337" spans="3:7" ht="15" thickBot="1" x14ac:dyDescent="0.35">
      <c r="C337" s="61">
        <v>43196</v>
      </c>
      <c r="D337" s="62">
        <v>0.66952546296296289</v>
      </c>
      <c r="E337" s="63" t="s">
        <v>9</v>
      </c>
      <c r="F337" s="63">
        <v>12</v>
      </c>
      <c r="G337" s="63" t="s">
        <v>11</v>
      </c>
    </row>
    <row r="338" spans="3:7" ht="15" thickBot="1" x14ac:dyDescent="0.35">
      <c r="C338" s="61">
        <v>43196</v>
      </c>
      <c r="D338" s="62">
        <v>0.67023148148148148</v>
      </c>
      <c r="E338" s="63" t="s">
        <v>9</v>
      </c>
      <c r="F338" s="63">
        <v>18</v>
      </c>
      <c r="G338" s="63" t="s">
        <v>10</v>
      </c>
    </row>
    <row r="339" spans="3:7" ht="15" thickBot="1" x14ac:dyDescent="0.35">
      <c r="C339" s="61">
        <v>43196</v>
      </c>
      <c r="D339" s="62">
        <v>0.67375000000000007</v>
      </c>
      <c r="E339" s="63" t="s">
        <v>9</v>
      </c>
      <c r="F339" s="63">
        <v>10</v>
      </c>
      <c r="G339" s="63" t="s">
        <v>11</v>
      </c>
    </row>
    <row r="340" spans="3:7" ht="15" thickBot="1" x14ac:dyDescent="0.35">
      <c r="C340" s="61">
        <v>43196</v>
      </c>
      <c r="D340" s="62">
        <v>0.67402777777777778</v>
      </c>
      <c r="E340" s="63" t="s">
        <v>9</v>
      </c>
      <c r="F340" s="63">
        <v>13</v>
      </c>
      <c r="G340" s="63" t="s">
        <v>11</v>
      </c>
    </row>
    <row r="341" spans="3:7" ht="15" thickBot="1" x14ac:dyDescent="0.35">
      <c r="C341" s="61">
        <v>43196</v>
      </c>
      <c r="D341" s="62">
        <v>0.67699074074074073</v>
      </c>
      <c r="E341" s="63" t="s">
        <v>9</v>
      </c>
      <c r="F341" s="63">
        <v>23</v>
      </c>
      <c r="G341" s="63" t="s">
        <v>10</v>
      </c>
    </row>
    <row r="342" spans="3:7" ht="15" thickBot="1" x14ac:dyDescent="0.35">
      <c r="C342" s="61">
        <v>43196</v>
      </c>
      <c r="D342" s="62">
        <v>0.67737268518518512</v>
      </c>
      <c r="E342" s="63" t="s">
        <v>9</v>
      </c>
      <c r="F342" s="63">
        <v>14</v>
      </c>
      <c r="G342" s="63" t="s">
        <v>11</v>
      </c>
    </row>
    <row r="343" spans="3:7" ht="15" thickBot="1" x14ac:dyDescent="0.35">
      <c r="C343" s="61">
        <v>43196</v>
      </c>
      <c r="D343" s="62">
        <v>0.67778935185185185</v>
      </c>
      <c r="E343" s="63" t="s">
        <v>9</v>
      </c>
      <c r="F343" s="63">
        <v>10</v>
      </c>
      <c r="G343" s="63" t="s">
        <v>10</v>
      </c>
    </row>
    <row r="344" spans="3:7" ht="15" thickBot="1" x14ac:dyDescent="0.35">
      <c r="C344" s="61">
        <v>43196</v>
      </c>
      <c r="D344" s="62">
        <v>0.67842592592592599</v>
      </c>
      <c r="E344" s="63" t="s">
        <v>9</v>
      </c>
      <c r="F344" s="63">
        <v>14</v>
      </c>
      <c r="G344" s="63" t="s">
        <v>11</v>
      </c>
    </row>
    <row r="345" spans="3:7" ht="15" thickBot="1" x14ac:dyDescent="0.35">
      <c r="C345" s="61">
        <v>43196</v>
      </c>
      <c r="D345" s="62">
        <v>0.67857638888888883</v>
      </c>
      <c r="E345" s="63" t="s">
        <v>9</v>
      </c>
      <c r="F345" s="63">
        <v>11</v>
      </c>
      <c r="G345" s="63" t="s">
        <v>11</v>
      </c>
    </row>
    <row r="346" spans="3:7" ht="15" thickBot="1" x14ac:dyDescent="0.35">
      <c r="C346" s="61">
        <v>43196</v>
      </c>
      <c r="D346" s="62">
        <v>0.67894675925925929</v>
      </c>
      <c r="E346" s="63" t="s">
        <v>9</v>
      </c>
      <c r="F346" s="63">
        <v>18</v>
      </c>
      <c r="G346" s="63" t="s">
        <v>10</v>
      </c>
    </row>
    <row r="347" spans="3:7" ht="15" thickBot="1" x14ac:dyDescent="0.35">
      <c r="C347" s="61">
        <v>43196</v>
      </c>
      <c r="D347" s="62">
        <v>0.67942129629629633</v>
      </c>
      <c r="E347" s="63" t="s">
        <v>9</v>
      </c>
      <c r="F347" s="63">
        <v>11</v>
      </c>
      <c r="G347" s="63" t="s">
        <v>11</v>
      </c>
    </row>
    <row r="348" spans="3:7" ht="15" thickBot="1" x14ac:dyDescent="0.35">
      <c r="C348" s="61">
        <v>43196</v>
      </c>
      <c r="D348" s="62">
        <v>0.68760416666666668</v>
      </c>
      <c r="E348" s="63" t="s">
        <v>9</v>
      </c>
      <c r="F348" s="63">
        <v>31</v>
      </c>
      <c r="G348" s="63" t="s">
        <v>10</v>
      </c>
    </row>
    <row r="349" spans="3:7" ht="15" thickBot="1" x14ac:dyDescent="0.35">
      <c r="C349" s="61">
        <v>43196</v>
      </c>
      <c r="D349" s="62">
        <v>0.6896064814814814</v>
      </c>
      <c r="E349" s="63" t="s">
        <v>9</v>
      </c>
      <c r="F349" s="63">
        <v>13</v>
      </c>
      <c r="G349" s="63" t="s">
        <v>11</v>
      </c>
    </row>
    <row r="350" spans="3:7" ht="15" thickBot="1" x14ac:dyDescent="0.35">
      <c r="C350" s="61">
        <v>43196</v>
      </c>
      <c r="D350" s="62">
        <v>0.69074074074074077</v>
      </c>
      <c r="E350" s="63" t="s">
        <v>9</v>
      </c>
      <c r="F350" s="63">
        <v>11</v>
      </c>
      <c r="G350" s="63" t="s">
        <v>11</v>
      </c>
    </row>
    <row r="351" spans="3:7" ht="15" thickBot="1" x14ac:dyDescent="0.35">
      <c r="C351" s="61">
        <v>43196</v>
      </c>
      <c r="D351" s="62">
        <v>0.69216435185185177</v>
      </c>
      <c r="E351" s="63" t="s">
        <v>9</v>
      </c>
      <c r="F351" s="63">
        <v>33</v>
      </c>
      <c r="G351" s="63" t="s">
        <v>10</v>
      </c>
    </row>
    <row r="352" spans="3:7" ht="15" thickBot="1" x14ac:dyDescent="0.35">
      <c r="C352" s="61">
        <v>43196</v>
      </c>
      <c r="D352" s="62">
        <v>0.6922800925925926</v>
      </c>
      <c r="E352" s="63" t="s">
        <v>9</v>
      </c>
      <c r="F352" s="63">
        <v>11</v>
      </c>
      <c r="G352" s="63" t="s">
        <v>11</v>
      </c>
    </row>
    <row r="353" spans="3:7" ht="15" thickBot="1" x14ac:dyDescent="0.35">
      <c r="C353" s="61">
        <v>43196</v>
      </c>
      <c r="D353" s="62">
        <v>0.69234953703703705</v>
      </c>
      <c r="E353" s="63" t="s">
        <v>9</v>
      </c>
      <c r="F353" s="63">
        <v>11</v>
      </c>
      <c r="G353" s="63" t="s">
        <v>11</v>
      </c>
    </row>
    <row r="354" spans="3:7" ht="15" thickBot="1" x14ac:dyDescent="0.35">
      <c r="C354" s="61">
        <v>43196</v>
      </c>
      <c r="D354" s="62">
        <v>0.6929050925925927</v>
      </c>
      <c r="E354" s="63" t="s">
        <v>9</v>
      </c>
      <c r="F354" s="63">
        <v>12</v>
      </c>
      <c r="G354" s="63" t="s">
        <v>11</v>
      </c>
    </row>
    <row r="355" spans="3:7" ht="15" thickBot="1" x14ac:dyDescent="0.35">
      <c r="C355" s="61">
        <v>43196</v>
      </c>
      <c r="D355" s="62">
        <v>0.70097222222222222</v>
      </c>
      <c r="E355" s="63" t="s">
        <v>9</v>
      </c>
      <c r="F355" s="63">
        <v>13</v>
      </c>
      <c r="G355" s="63" t="s">
        <v>10</v>
      </c>
    </row>
    <row r="356" spans="3:7" ht="15" thickBot="1" x14ac:dyDescent="0.35">
      <c r="C356" s="61">
        <v>43196</v>
      </c>
      <c r="D356" s="62">
        <v>0.70442129629629635</v>
      </c>
      <c r="E356" s="63" t="s">
        <v>9</v>
      </c>
      <c r="F356" s="63">
        <v>38</v>
      </c>
      <c r="G356" s="63" t="s">
        <v>10</v>
      </c>
    </row>
    <row r="357" spans="3:7" ht="15" thickBot="1" x14ac:dyDescent="0.35">
      <c r="C357" s="61">
        <v>43196</v>
      </c>
      <c r="D357" s="62">
        <v>0.71052083333333327</v>
      </c>
      <c r="E357" s="63" t="s">
        <v>9</v>
      </c>
      <c r="F357" s="63">
        <v>31</v>
      </c>
      <c r="G357" s="63" t="s">
        <v>10</v>
      </c>
    </row>
    <row r="358" spans="3:7" ht="15" thickBot="1" x14ac:dyDescent="0.35">
      <c r="C358" s="61">
        <v>43196</v>
      </c>
      <c r="D358" s="62">
        <v>0.71061342592592591</v>
      </c>
      <c r="E358" s="63" t="s">
        <v>9</v>
      </c>
      <c r="F358" s="63">
        <v>11</v>
      </c>
      <c r="G358" s="63" t="s">
        <v>11</v>
      </c>
    </row>
    <row r="359" spans="3:7" ht="15" thickBot="1" x14ac:dyDescent="0.35">
      <c r="C359" s="61">
        <v>43196</v>
      </c>
      <c r="D359" s="62">
        <v>0.71201388888888895</v>
      </c>
      <c r="E359" s="63" t="s">
        <v>9</v>
      </c>
      <c r="F359" s="63">
        <v>12</v>
      </c>
      <c r="G359" s="63" t="s">
        <v>10</v>
      </c>
    </row>
    <row r="360" spans="3:7" ht="15" thickBot="1" x14ac:dyDescent="0.35">
      <c r="C360" s="61">
        <v>43196</v>
      </c>
      <c r="D360" s="62">
        <v>0.71703703703703703</v>
      </c>
      <c r="E360" s="63" t="s">
        <v>9</v>
      </c>
      <c r="F360" s="63">
        <v>11</v>
      </c>
      <c r="G360" s="63" t="s">
        <v>11</v>
      </c>
    </row>
    <row r="361" spans="3:7" ht="15" thickBot="1" x14ac:dyDescent="0.35">
      <c r="C361" s="61">
        <v>43196</v>
      </c>
      <c r="D361" s="62">
        <v>0.72122685185185187</v>
      </c>
      <c r="E361" s="63" t="s">
        <v>9</v>
      </c>
      <c r="F361" s="63">
        <v>22</v>
      </c>
      <c r="G361" s="63" t="s">
        <v>10</v>
      </c>
    </row>
    <row r="362" spans="3:7" ht="15" thickBot="1" x14ac:dyDescent="0.35">
      <c r="C362" s="61">
        <v>43196</v>
      </c>
      <c r="D362" s="62">
        <v>0.72175925925925932</v>
      </c>
      <c r="E362" s="63" t="s">
        <v>9</v>
      </c>
      <c r="F362" s="63">
        <v>10</v>
      </c>
      <c r="G362" s="63" t="s">
        <v>11</v>
      </c>
    </row>
    <row r="363" spans="3:7" ht="15" thickBot="1" x14ac:dyDescent="0.35">
      <c r="C363" s="61">
        <v>43196</v>
      </c>
      <c r="D363" s="62">
        <v>0.72265046296296298</v>
      </c>
      <c r="E363" s="63" t="s">
        <v>9</v>
      </c>
      <c r="F363" s="63">
        <v>31</v>
      </c>
      <c r="G363" s="63" t="s">
        <v>10</v>
      </c>
    </row>
    <row r="364" spans="3:7" ht="15" thickBot="1" x14ac:dyDescent="0.35">
      <c r="C364" s="61">
        <v>43196</v>
      </c>
      <c r="D364" s="62">
        <v>0.72357638888888898</v>
      </c>
      <c r="E364" s="63" t="s">
        <v>9</v>
      </c>
      <c r="F364" s="63">
        <v>13</v>
      </c>
      <c r="G364" s="63" t="s">
        <v>10</v>
      </c>
    </row>
    <row r="365" spans="3:7" ht="15" thickBot="1" x14ac:dyDescent="0.35">
      <c r="C365" s="61">
        <v>43196</v>
      </c>
      <c r="D365" s="62">
        <v>0.72425925925925927</v>
      </c>
      <c r="E365" s="63" t="s">
        <v>9</v>
      </c>
      <c r="F365" s="63">
        <v>13</v>
      </c>
      <c r="G365" s="63" t="s">
        <v>10</v>
      </c>
    </row>
    <row r="366" spans="3:7" ht="15" thickBot="1" x14ac:dyDescent="0.35">
      <c r="C366" s="61">
        <v>43196</v>
      </c>
      <c r="D366" s="62">
        <v>0.72545138888888883</v>
      </c>
      <c r="E366" s="63" t="s">
        <v>9</v>
      </c>
      <c r="F366" s="63">
        <v>12</v>
      </c>
      <c r="G366" s="63" t="s">
        <v>11</v>
      </c>
    </row>
    <row r="367" spans="3:7" ht="15" thickBot="1" x14ac:dyDescent="0.35">
      <c r="C367" s="61">
        <v>43196</v>
      </c>
      <c r="D367" s="62">
        <v>0.7273842592592592</v>
      </c>
      <c r="E367" s="63" t="s">
        <v>9</v>
      </c>
      <c r="F367" s="63">
        <v>12</v>
      </c>
      <c r="G367" s="63" t="s">
        <v>11</v>
      </c>
    </row>
    <row r="368" spans="3:7" ht="15" thickBot="1" x14ac:dyDescent="0.35">
      <c r="C368" s="61">
        <v>43196</v>
      </c>
      <c r="D368" s="62">
        <v>0.72913194444444451</v>
      </c>
      <c r="E368" s="63" t="s">
        <v>9</v>
      </c>
      <c r="F368" s="63">
        <v>9</v>
      </c>
      <c r="G368" s="63" t="s">
        <v>10</v>
      </c>
    </row>
    <row r="369" spans="3:7" ht="15" thickBot="1" x14ac:dyDescent="0.35">
      <c r="C369" s="61">
        <v>43196</v>
      </c>
      <c r="D369" s="62">
        <v>0.7303587962962963</v>
      </c>
      <c r="E369" s="63" t="s">
        <v>9</v>
      </c>
      <c r="F369" s="63">
        <v>10</v>
      </c>
      <c r="G369" s="63" t="s">
        <v>10</v>
      </c>
    </row>
    <row r="370" spans="3:7" ht="15" thickBot="1" x14ac:dyDescent="0.35">
      <c r="C370" s="61">
        <v>43196</v>
      </c>
      <c r="D370" s="62">
        <v>0.73135416666666664</v>
      </c>
      <c r="E370" s="63" t="s">
        <v>9</v>
      </c>
      <c r="F370" s="63">
        <v>14</v>
      </c>
      <c r="G370" s="63" t="s">
        <v>11</v>
      </c>
    </row>
    <row r="371" spans="3:7" ht="15" thickBot="1" x14ac:dyDescent="0.35">
      <c r="C371" s="61">
        <v>43196</v>
      </c>
      <c r="D371" s="62">
        <v>0.73135416666666664</v>
      </c>
      <c r="E371" s="63" t="s">
        <v>9</v>
      </c>
      <c r="F371" s="63">
        <v>14</v>
      </c>
      <c r="G371" s="63" t="s">
        <v>11</v>
      </c>
    </row>
    <row r="372" spans="3:7" ht="15" thickBot="1" x14ac:dyDescent="0.35">
      <c r="C372" s="61">
        <v>43196</v>
      </c>
      <c r="D372" s="62">
        <v>0.73137731481481483</v>
      </c>
      <c r="E372" s="63" t="s">
        <v>9</v>
      </c>
      <c r="F372" s="63">
        <v>11</v>
      </c>
      <c r="G372" s="63" t="s">
        <v>11</v>
      </c>
    </row>
    <row r="373" spans="3:7" ht="15" thickBot="1" x14ac:dyDescent="0.35">
      <c r="C373" s="61">
        <v>43196</v>
      </c>
      <c r="D373" s="62">
        <v>0.733912037037037</v>
      </c>
      <c r="E373" s="63" t="s">
        <v>9</v>
      </c>
      <c r="F373" s="63">
        <v>11</v>
      </c>
      <c r="G373" s="63" t="s">
        <v>11</v>
      </c>
    </row>
    <row r="374" spans="3:7" ht="15" thickBot="1" x14ac:dyDescent="0.35">
      <c r="C374" s="61">
        <v>43196</v>
      </c>
      <c r="D374" s="62">
        <v>0.73414351851851845</v>
      </c>
      <c r="E374" s="63" t="s">
        <v>9</v>
      </c>
      <c r="F374" s="63">
        <v>16</v>
      </c>
      <c r="G374" s="63" t="s">
        <v>10</v>
      </c>
    </row>
    <row r="375" spans="3:7" ht="15" thickBot="1" x14ac:dyDescent="0.35">
      <c r="C375" s="61">
        <v>43196</v>
      </c>
      <c r="D375" s="62">
        <v>0.73516203703703698</v>
      </c>
      <c r="E375" s="63" t="s">
        <v>9</v>
      </c>
      <c r="F375" s="63">
        <v>12</v>
      </c>
      <c r="G375" s="63" t="s">
        <v>11</v>
      </c>
    </row>
    <row r="376" spans="3:7" ht="15" thickBot="1" x14ac:dyDescent="0.35">
      <c r="C376" s="61">
        <v>43196</v>
      </c>
      <c r="D376" s="62">
        <v>0.73743055555555559</v>
      </c>
      <c r="E376" s="63" t="s">
        <v>9</v>
      </c>
      <c r="F376" s="63">
        <v>24</v>
      </c>
      <c r="G376" s="63" t="s">
        <v>10</v>
      </c>
    </row>
    <row r="377" spans="3:7" ht="15" thickBot="1" x14ac:dyDescent="0.35">
      <c r="C377" s="61">
        <v>43196</v>
      </c>
      <c r="D377" s="62">
        <v>0.7379282407407407</v>
      </c>
      <c r="E377" s="63" t="s">
        <v>9</v>
      </c>
      <c r="F377" s="63">
        <v>11</v>
      </c>
      <c r="G377" s="63" t="s">
        <v>11</v>
      </c>
    </row>
    <row r="378" spans="3:7" ht="15" thickBot="1" x14ac:dyDescent="0.35">
      <c r="C378" s="61">
        <v>43196</v>
      </c>
      <c r="D378" s="62">
        <v>0.73886574074074074</v>
      </c>
      <c r="E378" s="63" t="s">
        <v>9</v>
      </c>
      <c r="F378" s="63">
        <v>14</v>
      </c>
      <c r="G378" s="63" t="s">
        <v>10</v>
      </c>
    </row>
    <row r="379" spans="3:7" ht="15" thickBot="1" x14ac:dyDescent="0.35">
      <c r="C379" s="61">
        <v>43196</v>
      </c>
      <c r="D379" s="62">
        <v>0.74097222222222225</v>
      </c>
      <c r="E379" s="63" t="s">
        <v>9</v>
      </c>
      <c r="F379" s="63">
        <v>31</v>
      </c>
      <c r="G379" s="63" t="s">
        <v>10</v>
      </c>
    </row>
    <row r="380" spans="3:7" ht="15" thickBot="1" x14ac:dyDescent="0.35">
      <c r="C380" s="61">
        <v>43196</v>
      </c>
      <c r="D380" s="62">
        <v>0.74456018518518519</v>
      </c>
      <c r="E380" s="63" t="s">
        <v>9</v>
      </c>
      <c r="F380" s="63">
        <v>19</v>
      </c>
      <c r="G380" s="63" t="s">
        <v>10</v>
      </c>
    </row>
    <row r="381" spans="3:7" ht="15" thickBot="1" x14ac:dyDescent="0.35">
      <c r="C381" s="61">
        <v>43196</v>
      </c>
      <c r="D381" s="62">
        <v>0.74627314814814805</v>
      </c>
      <c r="E381" s="63" t="s">
        <v>9</v>
      </c>
      <c r="F381" s="63">
        <v>10</v>
      </c>
      <c r="G381" s="63" t="s">
        <v>11</v>
      </c>
    </row>
    <row r="382" spans="3:7" ht="15" thickBot="1" x14ac:dyDescent="0.35">
      <c r="C382" s="61">
        <v>43196</v>
      </c>
      <c r="D382" s="62">
        <v>0.74645833333333333</v>
      </c>
      <c r="E382" s="63" t="s">
        <v>9</v>
      </c>
      <c r="F382" s="63">
        <v>10</v>
      </c>
      <c r="G382" s="63" t="s">
        <v>10</v>
      </c>
    </row>
    <row r="383" spans="3:7" ht="15" thickBot="1" x14ac:dyDescent="0.35">
      <c r="C383" s="61">
        <v>43196</v>
      </c>
      <c r="D383" s="62">
        <v>0.74692129629629633</v>
      </c>
      <c r="E383" s="63" t="s">
        <v>9</v>
      </c>
      <c r="F383" s="63">
        <v>12</v>
      </c>
      <c r="G383" s="63" t="s">
        <v>11</v>
      </c>
    </row>
    <row r="384" spans="3:7" ht="15" thickBot="1" x14ac:dyDescent="0.35">
      <c r="C384" s="61">
        <v>43196</v>
      </c>
      <c r="D384" s="62">
        <v>0.74695601851851856</v>
      </c>
      <c r="E384" s="63" t="s">
        <v>9</v>
      </c>
      <c r="F384" s="63">
        <v>10</v>
      </c>
      <c r="G384" s="63" t="s">
        <v>11</v>
      </c>
    </row>
    <row r="385" spans="3:7" ht="15" thickBot="1" x14ac:dyDescent="0.35">
      <c r="C385" s="61">
        <v>43196</v>
      </c>
      <c r="D385" s="62">
        <v>0.75155092592592598</v>
      </c>
      <c r="E385" s="63" t="s">
        <v>9</v>
      </c>
      <c r="F385" s="63">
        <v>12</v>
      </c>
      <c r="G385" s="63" t="s">
        <v>10</v>
      </c>
    </row>
    <row r="386" spans="3:7" ht="15" thickBot="1" x14ac:dyDescent="0.35">
      <c r="C386" s="61">
        <v>43196</v>
      </c>
      <c r="D386" s="62">
        <v>0.75156250000000002</v>
      </c>
      <c r="E386" s="63" t="s">
        <v>9</v>
      </c>
      <c r="F386" s="63">
        <v>10</v>
      </c>
      <c r="G386" s="63" t="s">
        <v>10</v>
      </c>
    </row>
    <row r="387" spans="3:7" ht="15" thickBot="1" x14ac:dyDescent="0.35">
      <c r="C387" s="61">
        <v>43196</v>
      </c>
      <c r="D387" s="62">
        <v>0.75460648148148157</v>
      </c>
      <c r="E387" s="63" t="s">
        <v>9</v>
      </c>
      <c r="F387" s="63">
        <v>21</v>
      </c>
      <c r="G387" s="63" t="s">
        <v>10</v>
      </c>
    </row>
    <row r="388" spans="3:7" ht="15" thickBot="1" x14ac:dyDescent="0.35">
      <c r="C388" s="61">
        <v>43196</v>
      </c>
      <c r="D388" s="62">
        <v>0.75880787037037034</v>
      </c>
      <c r="E388" s="63" t="s">
        <v>9</v>
      </c>
      <c r="F388" s="63">
        <v>16</v>
      </c>
      <c r="G388" s="63" t="s">
        <v>10</v>
      </c>
    </row>
    <row r="389" spans="3:7" ht="15" thickBot="1" x14ac:dyDescent="0.35">
      <c r="C389" s="61">
        <v>43196</v>
      </c>
      <c r="D389" s="62">
        <v>0.75995370370370363</v>
      </c>
      <c r="E389" s="63" t="s">
        <v>9</v>
      </c>
      <c r="F389" s="63">
        <v>10</v>
      </c>
      <c r="G389" s="63" t="s">
        <v>11</v>
      </c>
    </row>
    <row r="390" spans="3:7" ht="15" thickBot="1" x14ac:dyDescent="0.35">
      <c r="C390" s="61">
        <v>43196</v>
      </c>
      <c r="D390" s="62">
        <v>0.76831018518518512</v>
      </c>
      <c r="E390" s="63" t="s">
        <v>9</v>
      </c>
      <c r="F390" s="63">
        <v>12</v>
      </c>
      <c r="G390" s="63" t="s">
        <v>11</v>
      </c>
    </row>
    <row r="391" spans="3:7" ht="15" thickBot="1" x14ac:dyDescent="0.35">
      <c r="C391" s="61">
        <v>43196</v>
      </c>
      <c r="D391" s="62">
        <v>0.76947916666666671</v>
      </c>
      <c r="E391" s="63" t="s">
        <v>9</v>
      </c>
      <c r="F391" s="63">
        <v>10</v>
      </c>
      <c r="G391" s="63" t="s">
        <v>11</v>
      </c>
    </row>
    <row r="392" spans="3:7" ht="15" thickBot="1" x14ac:dyDescent="0.35">
      <c r="C392" s="61">
        <v>43196</v>
      </c>
      <c r="D392" s="62">
        <v>0.77043981481481483</v>
      </c>
      <c r="E392" s="63" t="s">
        <v>9</v>
      </c>
      <c r="F392" s="63">
        <v>10</v>
      </c>
      <c r="G392" s="63" t="s">
        <v>11</v>
      </c>
    </row>
    <row r="393" spans="3:7" ht="15" thickBot="1" x14ac:dyDescent="0.35">
      <c r="C393" s="61">
        <v>43196</v>
      </c>
      <c r="D393" s="62">
        <v>0.77314814814814825</v>
      </c>
      <c r="E393" s="63" t="s">
        <v>9</v>
      </c>
      <c r="F393" s="63">
        <v>9</v>
      </c>
      <c r="G393" s="63" t="s">
        <v>10</v>
      </c>
    </row>
    <row r="394" spans="3:7" ht="15" thickBot="1" x14ac:dyDescent="0.35">
      <c r="C394" s="61">
        <v>43196</v>
      </c>
      <c r="D394" s="62">
        <v>0.77364583333333325</v>
      </c>
      <c r="E394" s="63" t="s">
        <v>9</v>
      </c>
      <c r="F394" s="63">
        <v>14</v>
      </c>
      <c r="G394" s="63" t="s">
        <v>11</v>
      </c>
    </row>
    <row r="395" spans="3:7" ht="15" thickBot="1" x14ac:dyDescent="0.35">
      <c r="C395" s="61">
        <v>43196</v>
      </c>
      <c r="D395" s="62">
        <v>0.78583333333333327</v>
      </c>
      <c r="E395" s="63" t="s">
        <v>9</v>
      </c>
      <c r="F395" s="63">
        <v>26</v>
      </c>
      <c r="G395" s="63" t="s">
        <v>10</v>
      </c>
    </row>
    <row r="396" spans="3:7" ht="15" thickBot="1" x14ac:dyDescent="0.35">
      <c r="C396" s="61">
        <v>43196</v>
      </c>
      <c r="D396" s="62">
        <v>0.79160879629629621</v>
      </c>
      <c r="E396" s="63" t="s">
        <v>9</v>
      </c>
      <c r="F396" s="63">
        <v>11</v>
      </c>
      <c r="G396" s="63" t="s">
        <v>11</v>
      </c>
    </row>
    <row r="397" spans="3:7" ht="15" thickBot="1" x14ac:dyDescent="0.35">
      <c r="C397" s="61">
        <v>43196</v>
      </c>
      <c r="D397" s="62">
        <v>0.79162037037037036</v>
      </c>
      <c r="E397" s="63" t="s">
        <v>9</v>
      </c>
      <c r="F397" s="63">
        <v>10</v>
      </c>
      <c r="G397" s="63" t="s">
        <v>11</v>
      </c>
    </row>
    <row r="398" spans="3:7" ht="15" thickBot="1" x14ac:dyDescent="0.35">
      <c r="C398" s="61">
        <v>43196</v>
      </c>
      <c r="D398" s="62">
        <v>0.79283564814814822</v>
      </c>
      <c r="E398" s="63" t="s">
        <v>9</v>
      </c>
      <c r="F398" s="63">
        <v>34</v>
      </c>
      <c r="G398" s="63" t="s">
        <v>10</v>
      </c>
    </row>
    <row r="399" spans="3:7" ht="15" thickBot="1" x14ac:dyDescent="0.35">
      <c r="C399" s="61">
        <v>43196</v>
      </c>
      <c r="D399" s="62">
        <v>0.80172453703703705</v>
      </c>
      <c r="E399" s="63" t="s">
        <v>9</v>
      </c>
      <c r="F399" s="63">
        <v>10</v>
      </c>
      <c r="G399" s="63" t="s">
        <v>10</v>
      </c>
    </row>
    <row r="400" spans="3:7" ht="15" thickBot="1" x14ac:dyDescent="0.35">
      <c r="C400" s="61">
        <v>43196</v>
      </c>
      <c r="D400" s="62">
        <v>0.80175925925925917</v>
      </c>
      <c r="E400" s="63" t="s">
        <v>9</v>
      </c>
      <c r="F400" s="63">
        <v>10</v>
      </c>
      <c r="G400" s="63" t="s">
        <v>10</v>
      </c>
    </row>
    <row r="401" spans="3:7" ht="15" thickBot="1" x14ac:dyDescent="0.35">
      <c r="C401" s="61">
        <v>43196</v>
      </c>
      <c r="D401" s="62">
        <v>0.80178240740740747</v>
      </c>
      <c r="E401" s="63" t="s">
        <v>9</v>
      </c>
      <c r="F401" s="63">
        <v>12</v>
      </c>
      <c r="G401" s="63" t="s">
        <v>10</v>
      </c>
    </row>
    <row r="402" spans="3:7" ht="15" thickBot="1" x14ac:dyDescent="0.35">
      <c r="C402" s="61">
        <v>43196</v>
      </c>
      <c r="D402" s="62">
        <v>0.80256944444444445</v>
      </c>
      <c r="E402" s="63" t="s">
        <v>9</v>
      </c>
      <c r="F402" s="63">
        <v>10</v>
      </c>
      <c r="G402" s="63" t="s">
        <v>11</v>
      </c>
    </row>
    <row r="403" spans="3:7" ht="15" thickBot="1" x14ac:dyDescent="0.35">
      <c r="C403" s="61">
        <v>43196</v>
      </c>
      <c r="D403" s="62">
        <v>0.80260416666666667</v>
      </c>
      <c r="E403" s="63" t="s">
        <v>9</v>
      </c>
      <c r="F403" s="63">
        <v>11</v>
      </c>
      <c r="G403" s="63" t="s">
        <v>11</v>
      </c>
    </row>
    <row r="404" spans="3:7" ht="15" thickBot="1" x14ac:dyDescent="0.35">
      <c r="C404" s="61">
        <v>43196</v>
      </c>
      <c r="D404" s="62">
        <v>0.80872685185185178</v>
      </c>
      <c r="E404" s="63" t="s">
        <v>9</v>
      </c>
      <c r="F404" s="63">
        <v>12</v>
      </c>
      <c r="G404" s="63" t="s">
        <v>10</v>
      </c>
    </row>
    <row r="405" spans="3:7" ht="15" thickBot="1" x14ac:dyDescent="0.35">
      <c r="C405" s="61">
        <v>43196</v>
      </c>
      <c r="D405" s="62">
        <v>0.81068287037037035</v>
      </c>
      <c r="E405" s="63" t="s">
        <v>9</v>
      </c>
      <c r="F405" s="63">
        <v>35</v>
      </c>
      <c r="G405" s="63" t="s">
        <v>10</v>
      </c>
    </row>
    <row r="406" spans="3:7" ht="15" thickBot="1" x14ac:dyDescent="0.35">
      <c r="C406" s="61">
        <v>43196</v>
      </c>
      <c r="D406" s="62">
        <v>0.81939814814814815</v>
      </c>
      <c r="E406" s="63" t="s">
        <v>9</v>
      </c>
      <c r="F406" s="63">
        <v>16</v>
      </c>
      <c r="G406" s="63" t="s">
        <v>11</v>
      </c>
    </row>
    <row r="407" spans="3:7" ht="15" thickBot="1" x14ac:dyDescent="0.35">
      <c r="C407" s="61">
        <v>43196</v>
      </c>
      <c r="D407" s="62">
        <v>0.8203125</v>
      </c>
      <c r="E407" s="63" t="s">
        <v>9</v>
      </c>
      <c r="F407" s="63">
        <v>14</v>
      </c>
      <c r="G407" s="63" t="s">
        <v>11</v>
      </c>
    </row>
    <row r="408" spans="3:7" ht="15" thickBot="1" x14ac:dyDescent="0.35">
      <c r="C408" s="61">
        <v>43196</v>
      </c>
      <c r="D408" s="62">
        <v>0.83114583333333336</v>
      </c>
      <c r="E408" s="63" t="s">
        <v>9</v>
      </c>
      <c r="F408" s="63">
        <v>29</v>
      </c>
      <c r="G408" s="63" t="s">
        <v>10</v>
      </c>
    </row>
    <row r="409" spans="3:7" ht="15" thickBot="1" x14ac:dyDescent="0.35">
      <c r="C409" s="61">
        <v>43196</v>
      </c>
      <c r="D409" s="62">
        <v>0.83156249999999998</v>
      </c>
      <c r="E409" s="63" t="s">
        <v>9</v>
      </c>
      <c r="F409" s="63">
        <v>15</v>
      </c>
      <c r="G409" s="63" t="s">
        <v>11</v>
      </c>
    </row>
    <row r="410" spans="3:7" ht="15" thickBot="1" x14ac:dyDescent="0.35">
      <c r="C410" s="61">
        <v>43196</v>
      </c>
      <c r="D410" s="62">
        <v>0.83673611111111112</v>
      </c>
      <c r="E410" s="63" t="s">
        <v>9</v>
      </c>
      <c r="F410" s="63">
        <v>12</v>
      </c>
      <c r="G410" s="63" t="s">
        <v>11</v>
      </c>
    </row>
    <row r="411" spans="3:7" ht="15" thickBot="1" x14ac:dyDescent="0.35">
      <c r="C411" s="61">
        <v>43196</v>
      </c>
      <c r="D411" s="62">
        <v>0.84112268518518529</v>
      </c>
      <c r="E411" s="63" t="s">
        <v>9</v>
      </c>
      <c r="F411" s="63">
        <v>10</v>
      </c>
      <c r="G411" s="63" t="s">
        <v>11</v>
      </c>
    </row>
    <row r="412" spans="3:7" ht="15" thickBot="1" x14ac:dyDescent="0.35">
      <c r="C412" s="61">
        <v>43196</v>
      </c>
      <c r="D412" s="62">
        <v>0.84439814814814806</v>
      </c>
      <c r="E412" s="63" t="s">
        <v>9</v>
      </c>
      <c r="F412" s="63">
        <v>24</v>
      </c>
      <c r="G412" s="63" t="s">
        <v>10</v>
      </c>
    </row>
    <row r="413" spans="3:7" ht="15" thickBot="1" x14ac:dyDescent="0.35">
      <c r="C413" s="61">
        <v>43196</v>
      </c>
      <c r="D413" s="62">
        <v>0.84745370370370365</v>
      </c>
      <c r="E413" s="63" t="s">
        <v>9</v>
      </c>
      <c r="F413" s="63">
        <v>10</v>
      </c>
      <c r="G413" s="63" t="s">
        <v>11</v>
      </c>
    </row>
    <row r="414" spans="3:7" ht="15" thickBot="1" x14ac:dyDescent="0.35">
      <c r="C414" s="61">
        <v>43196</v>
      </c>
      <c r="D414" s="62">
        <v>0.84763888888888894</v>
      </c>
      <c r="E414" s="63" t="s">
        <v>9</v>
      </c>
      <c r="F414" s="63">
        <v>10</v>
      </c>
      <c r="G414" s="63" t="s">
        <v>11</v>
      </c>
    </row>
    <row r="415" spans="3:7" ht="15" thickBot="1" x14ac:dyDescent="0.35">
      <c r="C415" s="61">
        <v>43196</v>
      </c>
      <c r="D415" s="62">
        <v>0.84812500000000002</v>
      </c>
      <c r="E415" s="63" t="s">
        <v>9</v>
      </c>
      <c r="F415" s="63">
        <v>17</v>
      </c>
      <c r="G415" s="63" t="s">
        <v>10</v>
      </c>
    </row>
    <row r="416" spans="3:7" ht="15" thickBot="1" x14ac:dyDescent="0.35">
      <c r="C416" s="61">
        <v>43196</v>
      </c>
      <c r="D416" s="62">
        <v>0.84826388888888893</v>
      </c>
      <c r="E416" s="63" t="s">
        <v>9</v>
      </c>
      <c r="F416" s="63">
        <v>11</v>
      </c>
      <c r="G416" s="63" t="s">
        <v>10</v>
      </c>
    </row>
    <row r="417" spans="3:7" ht="15" thickBot="1" x14ac:dyDescent="0.35">
      <c r="C417" s="61">
        <v>43196</v>
      </c>
      <c r="D417" s="62">
        <v>0.85103009259259255</v>
      </c>
      <c r="E417" s="63" t="s">
        <v>9</v>
      </c>
      <c r="F417" s="63">
        <v>14</v>
      </c>
      <c r="G417" s="63" t="s">
        <v>11</v>
      </c>
    </row>
    <row r="418" spans="3:7" ht="15" thickBot="1" x14ac:dyDescent="0.35">
      <c r="C418" s="61">
        <v>43196</v>
      </c>
      <c r="D418" s="62">
        <v>0.85233796296296294</v>
      </c>
      <c r="E418" s="63" t="s">
        <v>9</v>
      </c>
      <c r="F418" s="63">
        <v>38</v>
      </c>
      <c r="G418" s="63" t="s">
        <v>10</v>
      </c>
    </row>
    <row r="419" spans="3:7" ht="15" thickBot="1" x14ac:dyDescent="0.35">
      <c r="C419" s="61">
        <v>43196</v>
      </c>
      <c r="D419" s="62">
        <v>0.85276620370370371</v>
      </c>
      <c r="E419" s="63" t="s">
        <v>9</v>
      </c>
      <c r="F419" s="63">
        <v>35</v>
      </c>
      <c r="G419" s="63" t="s">
        <v>10</v>
      </c>
    </row>
    <row r="420" spans="3:7" ht="15" thickBot="1" x14ac:dyDescent="0.35">
      <c r="C420" s="61">
        <v>43196</v>
      </c>
      <c r="D420" s="62">
        <v>0.85702546296296289</v>
      </c>
      <c r="E420" s="63" t="s">
        <v>9</v>
      </c>
      <c r="F420" s="63">
        <v>26</v>
      </c>
      <c r="G420" s="63" t="s">
        <v>10</v>
      </c>
    </row>
    <row r="421" spans="3:7" ht="15" thickBot="1" x14ac:dyDescent="0.35">
      <c r="C421" s="61">
        <v>43196</v>
      </c>
      <c r="D421" s="62">
        <v>0.85711805555555554</v>
      </c>
      <c r="E421" s="63" t="s">
        <v>9</v>
      </c>
      <c r="F421" s="63">
        <v>12</v>
      </c>
      <c r="G421" s="63" t="s">
        <v>11</v>
      </c>
    </row>
    <row r="422" spans="3:7" ht="15" thickBot="1" x14ac:dyDescent="0.35">
      <c r="C422" s="61">
        <v>43196</v>
      </c>
      <c r="D422" s="62">
        <v>0.86777777777777787</v>
      </c>
      <c r="E422" s="63" t="s">
        <v>9</v>
      </c>
      <c r="F422" s="63">
        <v>22</v>
      </c>
      <c r="G422" s="63" t="s">
        <v>10</v>
      </c>
    </row>
    <row r="423" spans="3:7" ht="15" thickBot="1" x14ac:dyDescent="0.35">
      <c r="C423" s="61">
        <v>43196</v>
      </c>
      <c r="D423" s="62">
        <v>0.86975694444444451</v>
      </c>
      <c r="E423" s="63" t="s">
        <v>9</v>
      </c>
      <c r="F423" s="63">
        <v>15</v>
      </c>
      <c r="G423" s="63" t="s">
        <v>11</v>
      </c>
    </row>
    <row r="424" spans="3:7" ht="15" thickBot="1" x14ac:dyDescent="0.35">
      <c r="C424" s="61">
        <v>43196</v>
      </c>
      <c r="D424" s="62">
        <v>0.87550925925925915</v>
      </c>
      <c r="E424" s="63" t="s">
        <v>9</v>
      </c>
      <c r="F424" s="63">
        <v>10</v>
      </c>
      <c r="G424" s="63" t="s">
        <v>11</v>
      </c>
    </row>
    <row r="425" spans="3:7" ht="15" thickBot="1" x14ac:dyDescent="0.35">
      <c r="C425" s="61">
        <v>43196</v>
      </c>
      <c r="D425" s="62">
        <v>0.88283564814814808</v>
      </c>
      <c r="E425" s="63" t="s">
        <v>9</v>
      </c>
      <c r="F425" s="63">
        <v>14</v>
      </c>
      <c r="G425" s="63" t="s">
        <v>11</v>
      </c>
    </row>
    <row r="426" spans="3:7" ht="15" thickBot="1" x14ac:dyDescent="0.35">
      <c r="C426" s="61">
        <v>43196</v>
      </c>
      <c r="D426" s="62">
        <v>0.88356481481481486</v>
      </c>
      <c r="E426" s="63" t="s">
        <v>9</v>
      </c>
      <c r="F426" s="63">
        <v>11</v>
      </c>
      <c r="G426" s="63" t="s">
        <v>11</v>
      </c>
    </row>
    <row r="427" spans="3:7" ht="15" thickBot="1" x14ac:dyDescent="0.35">
      <c r="C427" s="61">
        <v>43196</v>
      </c>
      <c r="D427" s="62">
        <v>0.89726851851851863</v>
      </c>
      <c r="E427" s="63" t="s">
        <v>9</v>
      </c>
      <c r="F427" s="63">
        <v>13</v>
      </c>
      <c r="G427" s="63" t="s">
        <v>11</v>
      </c>
    </row>
    <row r="428" spans="3:7" ht="15" thickBot="1" x14ac:dyDescent="0.35">
      <c r="C428" s="61">
        <v>43196</v>
      </c>
      <c r="D428" s="62">
        <v>0.89774305555555556</v>
      </c>
      <c r="E428" s="63" t="s">
        <v>9</v>
      </c>
      <c r="F428" s="63">
        <v>11</v>
      </c>
      <c r="G428" s="63" t="s">
        <v>11</v>
      </c>
    </row>
    <row r="429" spans="3:7" ht="15" thickBot="1" x14ac:dyDescent="0.35">
      <c r="C429" s="61">
        <v>43196</v>
      </c>
      <c r="D429" s="62">
        <v>0.90729166666666661</v>
      </c>
      <c r="E429" s="63" t="s">
        <v>9</v>
      </c>
      <c r="F429" s="63">
        <v>11</v>
      </c>
      <c r="G429" s="63" t="s">
        <v>11</v>
      </c>
    </row>
    <row r="430" spans="3:7" ht="15" thickBot="1" x14ac:dyDescent="0.35">
      <c r="C430" s="61">
        <v>43196</v>
      </c>
      <c r="D430" s="62">
        <v>0.91531250000000008</v>
      </c>
      <c r="E430" s="63" t="s">
        <v>9</v>
      </c>
      <c r="F430" s="63">
        <v>10</v>
      </c>
      <c r="G430" s="63" t="s">
        <v>10</v>
      </c>
    </row>
    <row r="431" spans="3:7" ht="15" thickBot="1" x14ac:dyDescent="0.35">
      <c r="C431" s="61">
        <v>43196</v>
      </c>
      <c r="D431" s="62">
        <v>0.93482638888888892</v>
      </c>
      <c r="E431" s="63" t="s">
        <v>9</v>
      </c>
      <c r="F431" s="63">
        <v>22</v>
      </c>
      <c r="G431" s="63" t="s">
        <v>10</v>
      </c>
    </row>
    <row r="432" spans="3:7" ht="15" thickBot="1" x14ac:dyDescent="0.35">
      <c r="C432" s="61">
        <v>43196</v>
      </c>
      <c r="D432" s="62">
        <v>0.94594907407407414</v>
      </c>
      <c r="E432" s="63" t="s">
        <v>9</v>
      </c>
      <c r="F432" s="63">
        <v>17</v>
      </c>
      <c r="G432" s="63" t="s">
        <v>10</v>
      </c>
    </row>
    <row r="433" spans="3:7" ht="15" thickBot="1" x14ac:dyDescent="0.35">
      <c r="C433" s="61">
        <v>43197</v>
      </c>
      <c r="D433" s="62">
        <v>0.11627314814814815</v>
      </c>
      <c r="E433" s="63" t="s">
        <v>9</v>
      </c>
      <c r="F433" s="63">
        <v>11</v>
      </c>
      <c r="G433" s="63" t="s">
        <v>11</v>
      </c>
    </row>
    <row r="434" spans="3:7" ht="15" thickBot="1" x14ac:dyDescent="0.35">
      <c r="C434" s="61">
        <v>43197</v>
      </c>
      <c r="D434" s="62">
        <v>0.15569444444444444</v>
      </c>
      <c r="E434" s="63" t="s">
        <v>9</v>
      </c>
      <c r="F434" s="63">
        <v>37</v>
      </c>
      <c r="G434" s="63" t="s">
        <v>10</v>
      </c>
    </row>
    <row r="435" spans="3:7" ht="15" thickBot="1" x14ac:dyDescent="0.35">
      <c r="C435" s="61">
        <v>43197</v>
      </c>
      <c r="D435" s="62">
        <v>0.16236111111111109</v>
      </c>
      <c r="E435" s="63" t="s">
        <v>9</v>
      </c>
      <c r="F435" s="63">
        <v>20</v>
      </c>
      <c r="G435" s="63" t="s">
        <v>11</v>
      </c>
    </row>
    <row r="436" spans="3:7" ht="15" thickBot="1" x14ac:dyDescent="0.35">
      <c r="C436" s="61">
        <v>43197</v>
      </c>
      <c r="D436" s="62">
        <v>0.16246527777777778</v>
      </c>
      <c r="E436" s="63" t="s">
        <v>9</v>
      </c>
      <c r="F436" s="63">
        <v>13</v>
      </c>
      <c r="G436" s="63" t="s">
        <v>11</v>
      </c>
    </row>
    <row r="437" spans="3:7" ht="15" thickBot="1" x14ac:dyDescent="0.35">
      <c r="C437" s="61">
        <v>43197</v>
      </c>
      <c r="D437" s="62">
        <v>0.26303240740740741</v>
      </c>
      <c r="E437" s="63" t="s">
        <v>9</v>
      </c>
      <c r="F437" s="63">
        <v>20</v>
      </c>
      <c r="G437" s="63" t="s">
        <v>10</v>
      </c>
    </row>
    <row r="438" spans="3:7" ht="15" thickBot="1" x14ac:dyDescent="0.35">
      <c r="C438" s="61">
        <v>43197</v>
      </c>
      <c r="D438" s="62">
        <v>0.2638078703703704</v>
      </c>
      <c r="E438" s="63" t="s">
        <v>9</v>
      </c>
      <c r="F438" s="63">
        <v>24</v>
      </c>
      <c r="G438" s="63" t="s">
        <v>10</v>
      </c>
    </row>
    <row r="439" spans="3:7" ht="15" thickBot="1" x14ac:dyDescent="0.35">
      <c r="C439" s="61">
        <v>43197</v>
      </c>
      <c r="D439" s="62">
        <v>0.26631944444444444</v>
      </c>
      <c r="E439" s="63" t="s">
        <v>9</v>
      </c>
      <c r="F439" s="63">
        <v>36</v>
      </c>
      <c r="G439" s="63" t="s">
        <v>10</v>
      </c>
    </row>
    <row r="440" spans="3:7" ht="15" thickBot="1" x14ac:dyDescent="0.35">
      <c r="C440" s="61">
        <v>43197</v>
      </c>
      <c r="D440" s="62">
        <v>0.26797453703703705</v>
      </c>
      <c r="E440" s="63" t="s">
        <v>9</v>
      </c>
      <c r="F440" s="63">
        <v>32</v>
      </c>
      <c r="G440" s="63" t="s">
        <v>10</v>
      </c>
    </row>
    <row r="441" spans="3:7" ht="15" thickBot="1" x14ac:dyDescent="0.35">
      <c r="C441" s="61">
        <v>43197</v>
      </c>
      <c r="D441" s="62">
        <v>0.26915509259259257</v>
      </c>
      <c r="E441" s="63" t="s">
        <v>9</v>
      </c>
      <c r="F441" s="63">
        <v>13</v>
      </c>
      <c r="G441" s="63" t="s">
        <v>10</v>
      </c>
    </row>
    <row r="442" spans="3:7" ht="15" thickBot="1" x14ac:dyDescent="0.35">
      <c r="C442" s="61">
        <v>43197</v>
      </c>
      <c r="D442" s="62">
        <v>0.27199074074074076</v>
      </c>
      <c r="E442" s="63" t="s">
        <v>9</v>
      </c>
      <c r="F442" s="63">
        <v>34</v>
      </c>
      <c r="G442" s="63" t="s">
        <v>10</v>
      </c>
    </row>
    <row r="443" spans="3:7" ht="15" thickBot="1" x14ac:dyDescent="0.35">
      <c r="C443" s="61">
        <v>43197</v>
      </c>
      <c r="D443" s="62">
        <v>0.27637731481481481</v>
      </c>
      <c r="E443" s="63" t="s">
        <v>9</v>
      </c>
      <c r="F443" s="63">
        <v>21</v>
      </c>
      <c r="G443" s="63" t="s">
        <v>10</v>
      </c>
    </row>
    <row r="444" spans="3:7" ht="15" thickBot="1" x14ac:dyDescent="0.35">
      <c r="C444" s="61">
        <v>43197</v>
      </c>
      <c r="D444" s="62">
        <v>0.27648148148148149</v>
      </c>
      <c r="E444" s="63" t="s">
        <v>9</v>
      </c>
      <c r="F444" s="63">
        <v>12</v>
      </c>
      <c r="G444" s="63" t="s">
        <v>11</v>
      </c>
    </row>
    <row r="445" spans="3:7" ht="15" thickBot="1" x14ac:dyDescent="0.35">
      <c r="C445" s="61">
        <v>43197</v>
      </c>
      <c r="D445" s="62">
        <v>0.27741898148148147</v>
      </c>
      <c r="E445" s="63" t="s">
        <v>9</v>
      </c>
      <c r="F445" s="63">
        <v>30</v>
      </c>
      <c r="G445" s="63" t="s">
        <v>10</v>
      </c>
    </row>
    <row r="446" spans="3:7" ht="15" thickBot="1" x14ac:dyDescent="0.35">
      <c r="C446" s="61">
        <v>43197</v>
      </c>
      <c r="D446" s="62">
        <v>0.2804976851851852</v>
      </c>
      <c r="E446" s="63" t="s">
        <v>9</v>
      </c>
      <c r="F446" s="63">
        <v>31</v>
      </c>
      <c r="G446" s="63" t="s">
        <v>10</v>
      </c>
    </row>
    <row r="447" spans="3:7" ht="15" thickBot="1" x14ac:dyDescent="0.35">
      <c r="C447" s="61">
        <v>43197</v>
      </c>
      <c r="D447" s="62">
        <v>0.28232638888888889</v>
      </c>
      <c r="E447" s="63" t="s">
        <v>9</v>
      </c>
      <c r="F447" s="63">
        <v>10</v>
      </c>
      <c r="G447" s="63" t="s">
        <v>11</v>
      </c>
    </row>
    <row r="448" spans="3:7" ht="15" thickBot="1" x14ac:dyDescent="0.35">
      <c r="C448" s="61">
        <v>43197</v>
      </c>
      <c r="D448" s="62">
        <v>0.28234953703703702</v>
      </c>
      <c r="E448" s="63" t="s">
        <v>9</v>
      </c>
      <c r="F448" s="63">
        <v>10</v>
      </c>
      <c r="G448" s="63" t="s">
        <v>11</v>
      </c>
    </row>
    <row r="449" spans="3:7" ht="15" thickBot="1" x14ac:dyDescent="0.35">
      <c r="C449" s="61">
        <v>43197</v>
      </c>
      <c r="D449" s="62">
        <v>0.28311342592592592</v>
      </c>
      <c r="E449" s="63" t="s">
        <v>9</v>
      </c>
      <c r="F449" s="63">
        <v>27</v>
      </c>
      <c r="G449" s="63" t="s">
        <v>10</v>
      </c>
    </row>
    <row r="450" spans="3:7" ht="15" thickBot="1" x14ac:dyDescent="0.35">
      <c r="C450" s="61">
        <v>43197</v>
      </c>
      <c r="D450" s="62">
        <v>0.28373842592592591</v>
      </c>
      <c r="E450" s="63" t="s">
        <v>9</v>
      </c>
      <c r="F450" s="63">
        <v>32</v>
      </c>
      <c r="G450" s="63" t="s">
        <v>10</v>
      </c>
    </row>
    <row r="451" spans="3:7" ht="15" thickBot="1" x14ac:dyDescent="0.35">
      <c r="C451" s="61">
        <v>43197</v>
      </c>
      <c r="D451" s="62">
        <v>0.28425925925925927</v>
      </c>
      <c r="E451" s="63" t="s">
        <v>9</v>
      </c>
      <c r="F451" s="63">
        <v>13</v>
      </c>
      <c r="G451" s="63" t="s">
        <v>11</v>
      </c>
    </row>
    <row r="452" spans="3:7" ht="15" thickBot="1" x14ac:dyDescent="0.35">
      <c r="C452" s="61">
        <v>43197</v>
      </c>
      <c r="D452" s="62">
        <v>0.29328703703703701</v>
      </c>
      <c r="E452" s="63" t="s">
        <v>9</v>
      </c>
      <c r="F452" s="63">
        <v>12</v>
      </c>
      <c r="G452" s="63" t="s">
        <v>11</v>
      </c>
    </row>
    <row r="453" spans="3:7" ht="15" thickBot="1" x14ac:dyDescent="0.35">
      <c r="C453" s="61">
        <v>43197</v>
      </c>
      <c r="D453" s="62">
        <v>0.29435185185185186</v>
      </c>
      <c r="E453" s="63" t="s">
        <v>9</v>
      </c>
      <c r="F453" s="63">
        <v>33</v>
      </c>
      <c r="G453" s="63" t="s">
        <v>10</v>
      </c>
    </row>
    <row r="454" spans="3:7" ht="15" thickBot="1" x14ac:dyDescent="0.35">
      <c r="C454" s="61">
        <v>43197</v>
      </c>
      <c r="D454" s="62">
        <v>0.2951273148148148</v>
      </c>
      <c r="E454" s="63" t="s">
        <v>9</v>
      </c>
      <c r="F454" s="63">
        <v>16</v>
      </c>
      <c r="G454" s="63" t="s">
        <v>11</v>
      </c>
    </row>
    <row r="455" spans="3:7" ht="15" thickBot="1" x14ac:dyDescent="0.35">
      <c r="C455" s="61">
        <v>43197</v>
      </c>
      <c r="D455" s="62">
        <v>0.29596064814814815</v>
      </c>
      <c r="E455" s="63" t="s">
        <v>9</v>
      </c>
      <c r="F455" s="63">
        <v>11</v>
      </c>
      <c r="G455" s="63" t="s">
        <v>11</v>
      </c>
    </row>
    <row r="456" spans="3:7" ht="15" thickBot="1" x14ac:dyDescent="0.35">
      <c r="C456" s="61">
        <v>43197</v>
      </c>
      <c r="D456" s="62">
        <v>0.31364583333333335</v>
      </c>
      <c r="E456" s="63" t="s">
        <v>9</v>
      </c>
      <c r="F456" s="63">
        <v>12</v>
      </c>
      <c r="G456" s="63" t="s">
        <v>11</v>
      </c>
    </row>
    <row r="457" spans="3:7" ht="15" thickBot="1" x14ac:dyDescent="0.35">
      <c r="C457" s="61">
        <v>43197</v>
      </c>
      <c r="D457" s="62">
        <v>0.33137731481481481</v>
      </c>
      <c r="E457" s="63" t="s">
        <v>9</v>
      </c>
      <c r="F457" s="63">
        <v>12</v>
      </c>
      <c r="G457" s="63" t="s">
        <v>11</v>
      </c>
    </row>
    <row r="458" spans="3:7" ht="15" thickBot="1" x14ac:dyDescent="0.35">
      <c r="C458" s="61">
        <v>43197</v>
      </c>
      <c r="D458" s="62">
        <v>0.34912037037037041</v>
      </c>
      <c r="E458" s="63" t="s">
        <v>9</v>
      </c>
      <c r="F458" s="63">
        <v>12</v>
      </c>
      <c r="G458" s="63" t="s">
        <v>11</v>
      </c>
    </row>
    <row r="459" spans="3:7" ht="15" thickBot="1" x14ac:dyDescent="0.35">
      <c r="C459" s="61">
        <v>43197</v>
      </c>
      <c r="D459" s="62">
        <v>0.34940972222222227</v>
      </c>
      <c r="E459" s="63" t="s">
        <v>9</v>
      </c>
      <c r="F459" s="63">
        <v>23</v>
      </c>
      <c r="G459" s="63" t="s">
        <v>10</v>
      </c>
    </row>
    <row r="460" spans="3:7" ht="15" thickBot="1" x14ac:dyDescent="0.35">
      <c r="C460" s="61">
        <v>43197</v>
      </c>
      <c r="D460" s="62">
        <v>0.34998842592592588</v>
      </c>
      <c r="E460" s="63" t="s">
        <v>9</v>
      </c>
      <c r="F460" s="63">
        <v>23</v>
      </c>
      <c r="G460" s="63" t="s">
        <v>10</v>
      </c>
    </row>
    <row r="461" spans="3:7" ht="15" thickBot="1" x14ac:dyDescent="0.35">
      <c r="C461" s="61">
        <v>43197</v>
      </c>
      <c r="D461" s="62">
        <v>0.35934027777777783</v>
      </c>
      <c r="E461" s="63" t="s">
        <v>9</v>
      </c>
      <c r="F461" s="63">
        <v>13</v>
      </c>
      <c r="G461" s="63" t="s">
        <v>10</v>
      </c>
    </row>
    <row r="462" spans="3:7" ht="15" thickBot="1" x14ac:dyDescent="0.35">
      <c r="C462" s="61">
        <v>43197</v>
      </c>
      <c r="D462" s="62">
        <v>0.37425925925925929</v>
      </c>
      <c r="E462" s="63" t="s">
        <v>9</v>
      </c>
      <c r="F462" s="63">
        <v>33</v>
      </c>
      <c r="G462" s="63" t="s">
        <v>10</v>
      </c>
    </row>
    <row r="463" spans="3:7" ht="15" thickBot="1" x14ac:dyDescent="0.35">
      <c r="C463" s="61">
        <v>43197</v>
      </c>
      <c r="D463" s="62">
        <v>0.37531249999999999</v>
      </c>
      <c r="E463" s="63" t="s">
        <v>9</v>
      </c>
      <c r="F463" s="63">
        <v>11</v>
      </c>
      <c r="G463" s="63" t="s">
        <v>11</v>
      </c>
    </row>
    <row r="464" spans="3:7" ht="15" thickBot="1" x14ac:dyDescent="0.35">
      <c r="C464" s="61">
        <v>43197</v>
      </c>
      <c r="D464" s="62">
        <v>0.39483796296296297</v>
      </c>
      <c r="E464" s="63" t="s">
        <v>9</v>
      </c>
      <c r="F464" s="63">
        <v>30</v>
      </c>
      <c r="G464" s="63" t="s">
        <v>10</v>
      </c>
    </row>
    <row r="465" spans="3:7" ht="15" thickBot="1" x14ac:dyDescent="0.35">
      <c r="C465" s="61">
        <v>43197</v>
      </c>
      <c r="D465" s="62">
        <v>0.40163194444444444</v>
      </c>
      <c r="E465" s="63" t="s">
        <v>9</v>
      </c>
      <c r="F465" s="63">
        <v>14</v>
      </c>
      <c r="G465" s="63" t="s">
        <v>11</v>
      </c>
    </row>
    <row r="466" spans="3:7" ht="15" thickBot="1" x14ac:dyDescent="0.35">
      <c r="C466" s="61">
        <v>43197</v>
      </c>
      <c r="D466" s="62">
        <v>0.40229166666666666</v>
      </c>
      <c r="E466" s="63" t="s">
        <v>9</v>
      </c>
      <c r="F466" s="63">
        <v>28</v>
      </c>
      <c r="G466" s="63" t="s">
        <v>10</v>
      </c>
    </row>
    <row r="467" spans="3:7" ht="15" thickBot="1" x14ac:dyDescent="0.35">
      <c r="C467" s="61">
        <v>43197</v>
      </c>
      <c r="D467" s="62">
        <v>0.40432870370370372</v>
      </c>
      <c r="E467" s="63" t="s">
        <v>9</v>
      </c>
      <c r="F467" s="63">
        <v>10</v>
      </c>
      <c r="G467" s="63" t="s">
        <v>11</v>
      </c>
    </row>
    <row r="468" spans="3:7" ht="15" thickBot="1" x14ac:dyDescent="0.35">
      <c r="C468" s="61">
        <v>43197</v>
      </c>
      <c r="D468" s="62">
        <v>0.40437499999999998</v>
      </c>
      <c r="E468" s="63" t="s">
        <v>9</v>
      </c>
      <c r="F468" s="63">
        <v>10</v>
      </c>
      <c r="G468" s="63" t="s">
        <v>11</v>
      </c>
    </row>
    <row r="469" spans="3:7" ht="15" thickBot="1" x14ac:dyDescent="0.35">
      <c r="C469" s="61">
        <v>43197</v>
      </c>
      <c r="D469" s="62">
        <v>0.40437499999999998</v>
      </c>
      <c r="E469" s="63" t="s">
        <v>9</v>
      </c>
      <c r="F469" s="63">
        <v>10</v>
      </c>
      <c r="G469" s="63" t="s">
        <v>11</v>
      </c>
    </row>
    <row r="470" spans="3:7" ht="15" thickBot="1" x14ac:dyDescent="0.35">
      <c r="C470" s="61">
        <v>43197</v>
      </c>
      <c r="D470" s="62">
        <v>0.41334490740740742</v>
      </c>
      <c r="E470" s="63" t="s">
        <v>9</v>
      </c>
      <c r="F470" s="63">
        <v>27</v>
      </c>
      <c r="G470" s="63" t="s">
        <v>10</v>
      </c>
    </row>
    <row r="471" spans="3:7" ht="15" thickBot="1" x14ac:dyDescent="0.35">
      <c r="C471" s="61">
        <v>43197</v>
      </c>
      <c r="D471" s="62">
        <v>0.41452546296296294</v>
      </c>
      <c r="E471" s="63" t="s">
        <v>9</v>
      </c>
      <c r="F471" s="63">
        <v>12</v>
      </c>
      <c r="G471" s="63" t="s">
        <v>11</v>
      </c>
    </row>
    <row r="472" spans="3:7" ht="15" thickBot="1" x14ac:dyDescent="0.35">
      <c r="C472" s="61">
        <v>43197</v>
      </c>
      <c r="D472" s="62">
        <v>0.42068287037037039</v>
      </c>
      <c r="E472" s="63" t="s">
        <v>9</v>
      </c>
      <c r="F472" s="63">
        <v>12</v>
      </c>
      <c r="G472" s="63" t="s">
        <v>11</v>
      </c>
    </row>
    <row r="473" spans="3:7" ht="15" thickBot="1" x14ac:dyDescent="0.35">
      <c r="C473" s="61">
        <v>43197</v>
      </c>
      <c r="D473" s="62">
        <v>0.42707175925925928</v>
      </c>
      <c r="E473" s="63" t="s">
        <v>9</v>
      </c>
      <c r="F473" s="63">
        <v>19</v>
      </c>
      <c r="G473" s="63" t="s">
        <v>10</v>
      </c>
    </row>
    <row r="474" spans="3:7" ht="15" thickBot="1" x14ac:dyDescent="0.35">
      <c r="C474" s="61">
        <v>43197</v>
      </c>
      <c r="D474" s="62">
        <v>0.42927083333333332</v>
      </c>
      <c r="E474" s="63" t="s">
        <v>9</v>
      </c>
      <c r="F474" s="63">
        <v>11</v>
      </c>
      <c r="G474" s="63" t="s">
        <v>11</v>
      </c>
    </row>
    <row r="475" spans="3:7" ht="15" thickBot="1" x14ac:dyDescent="0.35">
      <c r="C475" s="61">
        <v>43197</v>
      </c>
      <c r="D475" s="62">
        <v>0.4304398148148148</v>
      </c>
      <c r="E475" s="63" t="s">
        <v>9</v>
      </c>
      <c r="F475" s="63">
        <v>22</v>
      </c>
      <c r="G475" s="63" t="s">
        <v>10</v>
      </c>
    </row>
    <row r="476" spans="3:7" ht="15" thickBot="1" x14ac:dyDescent="0.35">
      <c r="C476" s="61">
        <v>43197</v>
      </c>
      <c r="D476" s="62">
        <v>0.43640046296296298</v>
      </c>
      <c r="E476" s="63" t="s">
        <v>9</v>
      </c>
      <c r="F476" s="63">
        <v>16</v>
      </c>
      <c r="G476" s="63" t="s">
        <v>11</v>
      </c>
    </row>
    <row r="477" spans="3:7" ht="15" thickBot="1" x14ac:dyDescent="0.35">
      <c r="C477" s="61">
        <v>43197</v>
      </c>
      <c r="D477" s="62">
        <v>0.43809027777777776</v>
      </c>
      <c r="E477" s="63" t="s">
        <v>9</v>
      </c>
      <c r="F477" s="63">
        <v>26</v>
      </c>
      <c r="G477" s="63" t="s">
        <v>10</v>
      </c>
    </row>
    <row r="478" spans="3:7" ht="15" thickBot="1" x14ac:dyDescent="0.35">
      <c r="C478" s="61">
        <v>43197</v>
      </c>
      <c r="D478" s="62">
        <v>0.44015046296296295</v>
      </c>
      <c r="E478" s="63" t="s">
        <v>9</v>
      </c>
      <c r="F478" s="63">
        <v>12</v>
      </c>
      <c r="G478" s="63" t="s">
        <v>10</v>
      </c>
    </row>
    <row r="479" spans="3:7" ht="15" thickBot="1" x14ac:dyDescent="0.35">
      <c r="C479" s="61">
        <v>43197</v>
      </c>
      <c r="D479" s="62">
        <v>0.44089120370370366</v>
      </c>
      <c r="E479" s="63" t="s">
        <v>9</v>
      </c>
      <c r="F479" s="63">
        <v>18</v>
      </c>
      <c r="G479" s="63" t="s">
        <v>10</v>
      </c>
    </row>
    <row r="480" spans="3:7" ht="15" thickBot="1" x14ac:dyDescent="0.35">
      <c r="C480" s="61">
        <v>43197</v>
      </c>
      <c r="D480" s="62">
        <v>0.44274305555555554</v>
      </c>
      <c r="E480" s="63" t="s">
        <v>9</v>
      </c>
      <c r="F480" s="63">
        <v>18</v>
      </c>
      <c r="G480" s="63" t="s">
        <v>10</v>
      </c>
    </row>
    <row r="481" spans="3:7" ht="15" thickBot="1" x14ac:dyDescent="0.35">
      <c r="C481" s="61">
        <v>43197</v>
      </c>
      <c r="D481" s="62">
        <v>0.44570601851851849</v>
      </c>
      <c r="E481" s="63" t="s">
        <v>9</v>
      </c>
      <c r="F481" s="63">
        <v>11</v>
      </c>
      <c r="G481" s="63" t="s">
        <v>10</v>
      </c>
    </row>
    <row r="482" spans="3:7" ht="15" thickBot="1" x14ac:dyDescent="0.35">
      <c r="C482" s="61">
        <v>43197</v>
      </c>
      <c r="D482" s="62">
        <v>0.44877314814814812</v>
      </c>
      <c r="E482" s="63" t="s">
        <v>9</v>
      </c>
      <c r="F482" s="63">
        <v>11</v>
      </c>
      <c r="G482" s="63" t="s">
        <v>11</v>
      </c>
    </row>
    <row r="483" spans="3:7" ht="15" thickBot="1" x14ac:dyDescent="0.35">
      <c r="C483" s="61">
        <v>43197</v>
      </c>
      <c r="D483" s="62">
        <v>0.45033564814814814</v>
      </c>
      <c r="E483" s="63" t="s">
        <v>9</v>
      </c>
      <c r="F483" s="63">
        <v>15</v>
      </c>
      <c r="G483" s="63" t="s">
        <v>11</v>
      </c>
    </row>
    <row r="484" spans="3:7" ht="15" thickBot="1" x14ac:dyDescent="0.35">
      <c r="C484" s="61">
        <v>43197</v>
      </c>
      <c r="D484" s="62">
        <v>0.4533449074074074</v>
      </c>
      <c r="E484" s="63" t="s">
        <v>9</v>
      </c>
      <c r="F484" s="63">
        <v>11</v>
      </c>
      <c r="G484" s="63" t="s">
        <v>10</v>
      </c>
    </row>
    <row r="485" spans="3:7" ht="15" thickBot="1" x14ac:dyDescent="0.35">
      <c r="C485" s="61">
        <v>43197</v>
      </c>
      <c r="D485" s="62">
        <v>0.45921296296296293</v>
      </c>
      <c r="E485" s="63" t="s">
        <v>9</v>
      </c>
      <c r="F485" s="63">
        <v>10</v>
      </c>
      <c r="G485" s="63" t="s">
        <v>11</v>
      </c>
    </row>
    <row r="486" spans="3:7" ht="15" thickBot="1" x14ac:dyDescent="0.35">
      <c r="C486" s="61">
        <v>43197</v>
      </c>
      <c r="D486" s="62">
        <v>0.46135416666666668</v>
      </c>
      <c r="E486" s="63" t="s">
        <v>9</v>
      </c>
      <c r="F486" s="63">
        <v>14</v>
      </c>
      <c r="G486" s="63" t="s">
        <v>11</v>
      </c>
    </row>
    <row r="487" spans="3:7" ht="15" thickBot="1" x14ac:dyDescent="0.35">
      <c r="C487" s="61">
        <v>43197</v>
      </c>
      <c r="D487" s="62">
        <v>0.46152777777777776</v>
      </c>
      <c r="E487" s="63" t="s">
        <v>9</v>
      </c>
      <c r="F487" s="63">
        <v>16</v>
      </c>
      <c r="G487" s="63" t="s">
        <v>11</v>
      </c>
    </row>
    <row r="488" spans="3:7" ht="15" thickBot="1" x14ac:dyDescent="0.35">
      <c r="C488" s="61">
        <v>43197</v>
      </c>
      <c r="D488" s="62">
        <v>0.46642361111111108</v>
      </c>
      <c r="E488" s="63" t="s">
        <v>9</v>
      </c>
      <c r="F488" s="63">
        <v>30</v>
      </c>
      <c r="G488" s="63" t="s">
        <v>10</v>
      </c>
    </row>
    <row r="489" spans="3:7" ht="15" thickBot="1" x14ac:dyDescent="0.35">
      <c r="C489" s="61">
        <v>43197</v>
      </c>
      <c r="D489" s="62">
        <v>0.47045138888888888</v>
      </c>
      <c r="E489" s="63" t="s">
        <v>9</v>
      </c>
      <c r="F489" s="63">
        <v>14</v>
      </c>
      <c r="G489" s="63" t="s">
        <v>10</v>
      </c>
    </row>
    <row r="490" spans="3:7" ht="15" thickBot="1" x14ac:dyDescent="0.35">
      <c r="C490" s="61">
        <v>43197</v>
      </c>
      <c r="D490" s="62">
        <v>0.47093750000000001</v>
      </c>
      <c r="E490" s="63" t="s">
        <v>9</v>
      </c>
      <c r="F490" s="63">
        <v>11</v>
      </c>
      <c r="G490" s="63" t="s">
        <v>11</v>
      </c>
    </row>
    <row r="491" spans="3:7" ht="15" thickBot="1" x14ac:dyDescent="0.35">
      <c r="C491" s="61">
        <v>43197</v>
      </c>
      <c r="D491" s="62">
        <v>0.47116898148148145</v>
      </c>
      <c r="E491" s="63" t="s">
        <v>9</v>
      </c>
      <c r="F491" s="63">
        <v>19</v>
      </c>
      <c r="G491" s="63" t="s">
        <v>10</v>
      </c>
    </row>
    <row r="492" spans="3:7" ht="15" thickBot="1" x14ac:dyDescent="0.35">
      <c r="C492" s="61">
        <v>43197</v>
      </c>
      <c r="D492" s="62">
        <v>0.47164351851851855</v>
      </c>
      <c r="E492" s="63" t="s">
        <v>9</v>
      </c>
      <c r="F492" s="63">
        <v>32</v>
      </c>
      <c r="G492" s="63" t="s">
        <v>10</v>
      </c>
    </row>
    <row r="493" spans="3:7" ht="15" thickBot="1" x14ac:dyDescent="0.35">
      <c r="C493" s="61">
        <v>43197</v>
      </c>
      <c r="D493" s="62">
        <v>0.47203703703703703</v>
      </c>
      <c r="E493" s="63" t="s">
        <v>9</v>
      </c>
      <c r="F493" s="63">
        <v>14</v>
      </c>
      <c r="G493" s="63" t="s">
        <v>10</v>
      </c>
    </row>
    <row r="494" spans="3:7" ht="15" thickBot="1" x14ac:dyDescent="0.35">
      <c r="C494" s="61">
        <v>43197</v>
      </c>
      <c r="D494" s="62">
        <v>0.47339120370370374</v>
      </c>
      <c r="E494" s="63" t="s">
        <v>9</v>
      </c>
      <c r="F494" s="63">
        <v>34</v>
      </c>
      <c r="G494" s="63" t="s">
        <v>10</v>
      </c>
    </row>
    <row r="495" spans="3:7" ht="15" thickBot="1" x14ac:dyDescent="0.35">
      <c r="C495" s="61">
        <v>43197</v>
      </c>
      <c r="D495" s="62">
        <v>0.47401620370370368</v>
      </c>
      <c r="E495" s="63" t="s">
        <v>9</v>
      </c>
      <c r="F495" s="63">
        <v>10</v>
      </c>
      <c r="G495" s="63" t="s">
        <v>11</v>
      </c>
    </row>
    <row r="496" spans="3:7" ht="15" thickBot="1" x14ac:dyDescent="0.35">
      <c r="C496" s="61">
        <v>43197</v>
      </c>
      <c r="D496" s="62">
        <v>0.47464120370370372</v>
      </c>
      <c r="E496" s="63" t="s">
        <v>9</v>
      </c>
      <c r="F496" s="63">
        <v>28</v>
      </c>
      <c r="G496" s="63" t="s">
        <v>10</v>
      </c>
    </row>
    <row r="497" spans="3:7" ht="15" thickBot="1" x14ac:dyDescent="0.35">
      <c r="C497" s="61">
        <v>43197</v>
      </c>
      <c r="D497" s="62">
        <v>0.47472222222222221</v>
      </c>
      <c r="E497" s="63" t="s">
        <v>9</v>
      </c>
      <c r="F497" s="63">
        <v>34</v>
      </c>
      <c r="G497" s="63" t="s">
        <v>10</v>
      </c>
    </row>
    <row r="498" spans="3:7" ht="15" thickBot="1" x14ac:dyDescent="0.35">
      <c r="C498" s="61">
        <v>43197</v>
      </c>
      <c r="D498" s="62">
        <v>0.47493055555555558</v>
      </c>
      <c r="E498" s="63" t="s">
        <v>9</v>
      </c>
      <c r="F498" s="63">
        <v>11</v>
      </c>
      <c r="G498" s="63" t="s">
        <v>11</v>
      </c>
    </row>
    <row r="499" spans="3:7" ht="15" thickBot="1" x14ac:dyDescent="0.35">
      <c r="C499" s="61">
        <v>43197</v>
      </c>
      <c r="D499" s="62">
        <v>0.47508101851851853</v>
      </c>
      <c r="E499" s="63" t="s">
        <v>9</v>
      </c>
      <c r="F499" s="63">
        <v>28</v>
      </c>
      <c r="G499" s="63" t="s">
        <v>10</v>
      </c>
    </row>
    <row r="500" spans="3:7" ht="15" thickBot="1" x14ac:dyDescent="0.35">
      <c r="C500" s="61">
        <v>43197</v>
      </c>
      <c r="D500" s="62">
        <v>0.47593749999999996</v>
      </c>
      <c r="E500" s="63" t="s">
        <v>9</v>
      </c>
      <c r="F500" s="63">
        <v>13</v>
      </c>
      <c r="G500" s="63" t="s">
        <v>11</v>
      </c>
    </row>
    <row r="501" spans="3:7" ht="15" thickBot="1" x14ac:dyDescent="0.35">
      <c r="C501" s="61">
        <v>43197</v>
      </c>
      <c r="D501" s="62">
        <v>0.47614583333333332</v>
      </c>
      <c r="E501" s="63" t="s">
        <v>9</v>
      </c>
      <c r="F501" s="63">
        <v>15</v>
      </c>
      <c r="G501" s="63" t="s">
        <v>11</v>
      </c>
    </row>
    <row r="502" spans="3:7" ht="15" thickBot="1" x14ac:dyDescent="0.35">
      <c r="C502" s="61">
        <v>43197</v>
      </c>
      <c r="D502" s="62">
        <v>0.47638888888888892</v>
      </c>
      <c r="E502" s="63" t="s">
        <v>9</v>
      </c>
      <c r="F502" s="63">
        <v>40</v>
      </c>
      <c r="G502" s="63" t="s">
        <v>10</v>
      </c>
    </row>
    <row r="503" spans="3:7" ht="15" thickBot="1" x14ac:dyDescent="0.35">
      <c r="C503" s="61">
        <v>43197</v>
      </c>
      <c r="D503" s="62">
        <v>0.47671296296296295</v>
      </c>
      <c r="E503" s="63" t="s">
        <v>9</v>
      </c>
      <c r="F503" s="63">
        <v>34</v>
      </c>
      <c r="G503" s="63" t="s">
        <v>10</v>
      </c>
    </row>
    <row r="504" spans="3:7" ht="15" thickBot="1" x14ac:dyDescent="0.35">
      <c r="C504" s="61">
        <v>43197</v>
      </c>
      <c r="D504" s="62">
        <v>0.47740740740740745</v>
      </c>
      <c r="E504" s="63" t="s">
        <v>9</v>
      </c>
      <c r="F504" s="63">
        <v>29</v>
      </c>
      <c r="G504" s="63" t="s">
        <v>10</v>
      </c>
    </row>
    <row r="505" spans="3:7" ht="15" thickBot="1" x14ac:dyDescent="0.35">
      <c r="C505" s="61">
        <v>43197</v>
      </c>
      <c r="D505" s="62">
        <v>0.47826388888888888</v>
      </c>
      <c r="E505" s="63" t="s">
        <v>9</v>
      </c>
      <c r="F505" s="63">
        <v>22</v>
      </c>
      <c r="G505" s="63" t="s">
        <v>10</v>
      </c>
    </row>
    <row r="506" spans="3:7" ht="15" thickBot="1" x14ac:dyDescent="0.35">
      <c r="C506" s="61">
        <v>43197</v>
      </c>
      <c r="D506" s="62">
        <v>0.47996527777777781</v>
      </c>
      <c r="E506" s="63" t="s">
        <v>9</v>
      </c>
      <c r="F506" s="63">
        <v>26</v>
      </c>
      <c r="G506" s="63" t="s">
        <v>10</v>
      </c>
    </row>
    <row r="507" spans="3:7" ht="15" thickBot="1" x14ac:dyDescent="0.35">
      <c r="C507" s="61">
        <v>43197</v>
      </c>
      <c r="D507" s="62">
        <v>0.4801273148148148</v>
      </c>
      <c r="E507" s="63" t="s">
        <v>9</v>
      </c>
      <c r="F507" s="63">
        <v>11</v>
      </c>
      <c r="G507" s="63" t="s">
        <v>11</v>
      </c>
    </row>
    <row r="508" spans="3:7" ht="15" thickBot="1" x14ac:dyDescent="0.35">
      <c r="C508" s="61">
        <v>43197</v>
      </c>
      <c r="D508" s="62">
        <v>0.48040509259259262</v>
      </c>
      <c r="E508" s="63" t="s">
        <v>9</v>
      </c>
      <c r="F508" s="63">
        <v>10</v>
      </c>
      <c r="G508" s="63" t="s">
        <v>11</v>
      </c>
    </row>
    <row r="509" spans="3:7" ht="15" thickBot="1" x14ac:dyDescent="0.35">
      <c r="C509" s="61">
        <v>43197</v>
      </c>
      <c r="D509" s="62">
        <v>0.48079861111111111</v>
      </c>
      <c r="E509" s="63" t="s">
        <v>9</v>
      </c>
      <c r="F509" s="63">
        <v>10</v>
      </c>
      <c r="G509" s="63" t="s">
        <v>11</v>
      </c>
    </row>
    <row r="510" spans="3:7" ht="15" thickBot="1" x14ac:dyDescent="0.35">
      <c r="C510" s="61">
        <v>43197</v>
      </c>
      <c r="D510" s="62">
        <v>0.4811111111111111</v>
      </c>
      <c r="E510" s="63" t="s">
        <v>9</v>
      </c>
      <c r="F510" s="63">
        <v>14</v>
      </c>
      <c r="G510" s="63" t="s">
        <v>11</v>
      </c>
    </row>
    <row r="511" spans="3:7" ht="15" thickBot="1" x14ac:dyDescent="0.35">
      <c r="C511" s="61">
        <v>43197</v>
      </c>
      <c r="D511" s="62">
        <v>0.48236111111111107</v>
      </c>
      <c r="E511" s="63" t="s">
        <v>9</v>
      </c>
      <c r="F511" s="63">
        <v>25</v>
      </c>
      <c r="G511" s="63" t="s">
        <v>10</v>
      </c>
    </row>
    <row r="512" spans="3:7" ht="15" thickBot="1" x14ac:dyDescent="0.35">
      <c r="C512" s="61">
        <v>43197</v>
      </c>
      <c r="D512" s="62">
        <v>0.48372685185185182</v>
      </c>
      <c r="E512" s="63" t="s">
        <v>9</v>
      </c>
      <c r="F512" s="63">
        <v>20</v>
      </c>
      <c r="G512" s="63" t="s">
        <v>10</v>
      </c>
    </row>
    <row r="513" spans="3:7" ht="15" thickBot="1" x14ac:dyDescent="0.35">
      <c r="C513" s="61">
        <v>43197</v>
      </c>
      <c r="D513" s="62">
        <v>0.48406250000000001</v>
      </c>
      <c r="E513" s="63" t="s">
        <v>9</v>
      </c>
      <c r="F513" s="63">
        <v>13</v>
      </c>
      <c r="G513" s="63" t="s">
        <v>11</v>
      </c>
    </row>
    <row r="514" spans="3:7" ht="15" thickBot="1" x14ac:dyDescent="0.35">
      <c r="C514" s="61">
        <v>43197</v>
      </c>
      <c r="D514" s="62">
        <v>0.48502314814814818</v>
      </c>
      <c r="E514" s="63" t="s">
        <v>9</v>
      </c>
      <c r="F514" s="63">
        <v>15</v>
      </c>
      <c r="G514" s="63" t="s">
        <v>10</v>
      </c>
    </row>
    <row r="515" spans="3:7" ht="15" thickBot="1" x14ac:dyDescent="0.35">
      <c r="C515" s="61">
        <v>43197</v>
      </c>
      <c r="D515" s="62">
        <v>0.48587962962962966</v>
      </c>
      <c r="E515" s="63" t="s">
        <v>9</v>
      </c>
      <c r="F515" s="63">
        <v>14</v>
      </c>
      <c r="G515" s="63" t="s">
        <v>10</v>
      </c>
    </row>
    <row r="516" spans="3:7" ht="15" thickBot="1" x14ac:dyDescent="0.35">
      <c r="C516" s="61">
        <v>43197</v>
      </c>
      <c r="D516" s="62">
        <v>0.48737268518518517</v>
      </c>
      <c r="E516" s="63" t="s">
        <v>9</v>
      </c>
      <c r="F516" s="63">
        <v>19</v>
      </c>
      <c r="G516" s="63" t="s">
        <v>10</v>
      </c>
    </row>
    <row r="517" spans="3:7" ht="15" thickBot="1" x14ac:dyDescent="0.35">
      <c r="C517" s="61">
        <v>43197</v>
      </c>
      <c r="D517" s="62">
        <v>0.48781249999999998</v>
      </c>
      <c r="E517" s="63" t="s">
        <v>9</v>
      </c>
      <c r="F517" s="63">
        <v>13</v>
      </c>
      <c r="G517" s="63" t="s">
        <v>11</v>
      </c>
    </row>
    <row r="518" spans="3:7" ht="15" thickBot="1" x14ac:dyDescent="0.35">
      <c r="C518" s="61">
        <v>43197</v>
      </c>
      <c r="D518" s="62">
        <v>0.48851851851851852</v>
      </c>
      <c r="E518" s="63" t="s">
        <v>9</v>
      </c>
      <c r="F518" s="63">
        <v>16</v>
      </c>
      <c r="G518" s="63" t="s">
        <v>11</v>
      </c>
    </row>
    <row r="519" spans="3:7" ht="15" thickBot="1" x14ac:dyDescent="0.35">
      <c r="C519" s="61">
        <v>43197</v>
      </c>
      <c r="D519" s="62">
        <v>0.49153935185185182</v>
      </c>
      <c r="E519" s="63" t="s">
        <v>9</v>
      </c>
      <c r="F519" s="63">
        <v>26</v>
      </c>
      <c r="G519" s="63" t="s">
        <v>10</v>
      </c>
    </row>
    <row r="520" spans="3:7" ht="15" thickBot="1" x14ac:dyDescent="0.35">
      <c r="C520" s="61">
        <v>43197</v>
      </c>
      <c r="D520" s="62">
        <v>0.49238425925925927</v>
      </c>
      <c r="E520" s="63" t="s">
        <v>9</v>
      </c>
      <c r="F520" s="63">
        <v>25</v>
      </c>
      <c r="G520" s="63" t="s">
        <v>10</v>
      </c>
    </row>
    <row r="521" spans="3:7" ht="15" thickBot="1" x14ac:dyDescent="0.35">
      <c r="C521" s="61">
        <v>43197</v>
      </c>
      <c r="D521" s="62">
        <v>0.49337962962962961</v>
      </c>
      <c r="E521" s="63" t="s">
        <v>9</v>
      </c>
      <c r="F521" s="63">
        <v>12</v>
      </c>
      <c r="G521" s="63" t="s">
        <v>11</v>
      </c>
    </row>
    <row r="522" spans="3:7" ht="15" thickBot="1" x14ac:dyDescent="0.35">
      <c r="C522" s="61">
        <v>43197</v>
      </c>
      <c r="D522" s="62">
        <v>0.49571759259259257</v>
      </c>
      <c r="E522" s="63" t="s">
        <v>9</v>
      </c>
      <c r="F522" s="63">
        <v>29</v>
      </c>
      <c r="G522" s="63" t="s">
        <v>10</v>
      </c>
    </row>
    <row r="523" spans="3:7" ht="15" thickBot="1" x14ac:dyDescent="0.35">
      <c r="C523" s="61">
        <v>43197</v>
      </c>
      <c r="D523" s="62">
        <v>0.4966782407407408</v>
      </c>
      <c r="E523" s="63" t="s">
        <v>9</v>
      </c>
      <c r="F523" s="63">
        <v>28</v>
      </c>
      <c r="G523" s="63" t="s">
        <v>10</v>
      </c>
    </row>
    <row r="524" spans="3:7" ht="15" thickBot="1" x14ac:dyDescent="0.35">
      <c r="C524" s="61">
        <v>43197</v>
      </c>
      <c r="D524" s="62">
        <v>0.49718749999999995</v>
      </c>
      <c r="E524" s="63" t="s">
        <v>9</v>
      </c>
      <c r="F524" s="63">
        <v>37</v>
      </c>
      <c r="G524" s="63" t="s">
        <v>10</v>
      </c>
    </row>
    <row r="525" spans="3:7" ht="15" thickBot="1" x14ac:dyDescent="0.35">
      <c r="C525" s="61">
        <v>43197</v>
      </c>
      <c r="D525" s="62">
        <v>0.49888888888888888</v>
      </c>
      <c r="E525" s="63" t="s">
        <v>9</v>
      </c>
      <c r="F525" s="63">
        <v>12</v>
      </c>
      <c r="G525" s="63" t="s">
        <v>11</v>
      </c>
    </row>
    <row r="526" spans="3:7" ht="15" thickBot="1" x14ac:dyDescent="0.35">
      <c r="C526" s="61">
        <v>43197</v>
      </c>
      <c r="D526" s="62">
        <v>0.50012731481481476</v>
      </c>
      <c r="E526" s="63" t="s">
        <v>9</v>
      </c>
      <c r="F526" s="63">
        <v>11</v>
      </c>
      <c r="G526" s="63" t="s">
        <v>10</v>
      </c>
    </row>
    <row r="527" spans="3:7" ht="15" thickBot="1" x14ac:dyDescent="0.35">
      <c r="C527" s="61">
        <v>43197</v>
      </c>
      <c r="D527" s="62">
        <v>0.5003819444444445</v>
      </c>
      <c r="E527" s="63" t="s">
        <v>9</v>
      </c>
      <c r="F527" s="63">
        <v>20</v>
      </c>
      <c r="G527" s="63" t="s">
        <v>11</v>
      </c>
    </row>
    <row r="528" spans="3:7" ht="15" thickBot="1" x14ac:dyDescent="0.35">
      <c r="C528" s="61">
        <v>43197</v>
      </c>
      <c r="D528" s="62">
        <v>0.50062499999999999</v>
      </c>
      <c r="E528" s="63" t="s">
        <v>9</v>
      </c>
      <c r="F528" s="63">
        <v>13</v>
      </c>
      <c r="G528" s="63" t="s">
        <v>11</v>
      </c>
    </row>
    <row r="529" spans="3:7" ht="15" thickBot="1" x14ac:dyDescent="0.35">
      <c r="C529" s="61">
        <v>43197</v>
      </c>
      <c r="D529" s="62">
        <v>0.5010648148148148</v>
      </c>
      <c r="E529" s="63" t="s">
        <v>9</v>
      </c>
      <c r="F529" s="63">
        <v>23</v>
      </c>
      <c r="G529" s="63" t="s">
        <v>10</v>
      </c>
    </row>
    <row r="530" spans="3:7" ht="15" thickBot="1" x14ac:dyDescent="0.35">
      <c r="C530" s="61">
        <v>43197</v>
      </c>
      <c r="D530" s="62">
        <v>0.50214120370370374</v>
      </c>
      <c r="E530" s="63" t="s">
        <v>9</v>
      </c>
      <c r="F530" s="63">
        <v>23</v>
      </c>
      <c r="G530" s="63" t="s">
        <v>10</v>
      </c>
    </row>
    <row r="531" spans="3:7" ht="15" thickBot="1" x14ac:dyDescent="0.35">
      <c r="C531" s="61">
        <v>43197</v>
      </c>
      <c r="D531" s="62">
        <v>0.50261574074074067</v>
      </c>
      <c r="E531" s="63" t="s">
        <v>9</v>
      </c>
      <c r="F531" s="63">
        <v>10</v>
      </c>
      <c r="G531" s="63" t="s">
        <v>11</v>
      </c>
    </row>
    <row r="532" spans="3:7" ht="15" thickBot="1" x14ac:dyDescent="0.35">
      <c r="C532" s="61">
        <v>43197</v>
      </c>
      <c r="D532" s="62">
        <v>0.50302083333333336</v>
      </c>
      <c r="E532" s="63" t="s">
        <v>9</v>
      </c>
      <c r="F532" s="63">
        <v>10</v>
      </c>
      <c r="G532" s="63" t="s">
        <v>11</v>
      </c>
    </row>
    <row r="533" spans="3:7" ht="15" thickBot="1" x14ac:dyDescent="0.35">
      <c r="C533" s="61">
        <v>43197</v>
      </c>
      <c r="D533" s="62">
        <v>0.50589120370370366</v>
      </c>
      <c r="E533" s="63" t="s">
        <v>9</v>
      </c>
      <c r="F533" s="63">
        <v>10</v>
      </c>
      <c r="G533" s="63" t="s">
        <v>11</v>
      </c>
    </row>
    <row r="534" spans="3:7" ht="15" thickBot="1" x14ac:dyDescent="0.35">
      <c r="C534" s="61">
        <v>43197</v>
      </c>
      <c r="D534" s="62">
        <v>0.50688657407407411</v>
      </c>
      <c r="E534" s="63" t="s">
        <v>9</v>
      </c>
      <c r="F534" s="63">
        <v>24</v>
      </c>
      <c r="G534" s="63" t="s">
        <v>10</v>
      </c>
    </row>
    <row r="535" spans="3:7" ht="15" thickBot="1" x14ac:dyDescent="0.35">
      <c r="C535" s="61">
        <v>43197</v>
      </c>
      <c r="D535" s="62">
        <v>0.50724537037037043</v>
      </c>
      <c r="E535" s="63" t="s">
        <v>9</v>
      </c>
      <c r="F535" s="63">
        <v>31</v>
      </c>
      <c r="G535" s="63" t="s">
        <v>10</v>
      </c>
    </row>
    <row r="536" spans="3:7" ht="15" thickBot="1" x14ac:dyDescent="0.35">
      <c r="C536" s="61">
        <v>43197</v>
      </c>
      <c r="D536" s="62">
        <v>0.50937500000000002</v>
      </c>
      <c r="E536" s="63" t="s">
        <v>9</v>
      </c>
      <c r="F536" s="63">
        <v>12</v>
      </c>
      <c r="G536" s="63" t="s">
        <v>11</v>
      </c>
    </row>
    <row r="537" spans="3:7" ht="15" thickBot="1" x14ac:dyDescent="0.35">
      <c r="C537" s="61">
        <v>43197</v>
      </c>
      <c r="D537" s="62">
        <v>0.51203703703703707</v>
      </c>
      <c r="E537" s="63" t="s">
        <v>9</v>
      </c>
      <c r="F537" s="63">
        <v>10</v>
      </c>
      <c r="G537" s="63" t="s">
        <v>11</v>
      </c>
    </row>
    <row r="538" spans="3:7" ht="15" thickBot="1" x14ac:dyDescent="0.35">
      <c r="C538" s="61">
        <v>43197</v>
      </c>
      <c r="D538" s="62">
        <v>0.51348379629629626</v>
      </c>
      <c r="E538" s="63" t="s">
        <v>9</v>
      </c>
      <c r="F538" s="63">
        <v>12</v>
      </c>
      <c r="G538" s="63" t="s">
        <v>10</v>
      </c>
    </row>
    <row r="539" spans="3:7" ht="15" thickBot="1" x14ac:dyDescent="0.35">
      <c r="C539" s="61">
        <v>43197</v>
      </c>
      <c r="D539" s="62">
        <v>0.51629629629629636</v>
      </c>
      <c r="E539" s="63" t="s">
        <v>9</v>
      </c>
      <c r="F539" s="63">
        <v>35</v>
      </c>
      <c r="G539" s="63" t="s">
        <v>10</v>
      </c>
    </row>
    <row r="540" spans="3:7" ht="15" thickBot="1" x14ac:dyDescent="0.35">
      <c r="C540" s="61">
        <v>43197</v>
      </c>
      <c r="D540" s="62">
        <v>0.52</v>
      </c>
      <c r="E540" s="63" t="s">
        <v>9</v>
      </c>
      <c r="F540" s="63">
        <v>13</v>
      </c>
      <c r="G540" s="63" t="s">
        <v>11</v>
      </c>
    </row>
    <row r="541" spans="3:7" ht="15" thickBot="1" x14ac:dyDescent="0.35">
      <c r="C541" s="61">
        <v>43197</v>
      </c>
      <c r="D541" s="62">
        <v>0.52177083333333341</v>
      </c>
      <c r="E541" s="63" t="s">
        <v>9</v>
      </c>
      <c r="F541" s="63">
        <v>10</v>
      </c>
      <c r="G541" s="63" t="s">
        <v>10</v>
      </c>
    </row>
    <row r="542" spans="3:7" ht="15" thickBot="1" x14ac:dyDescent="0.35">
      <c r="C542" s="61">
        <v>43197</v>
      </c>
      <c r="D542" s="62">
        <v>0.52206018518518515</v>
      </c>
      <c r="E542" s="63" t="s">
        <v>9</v>
      </c>
      <c r="F542" s="63">
        <v>12</v>
      </c>
      <c r="G542" s="63" t="s">
        <v>11</v>
      </c>
    </row>
    <row r="543" spans="3:7" ht="15" thickBot="1" x14ac:dyDescent="0.35">
      <c r="C543" s="61">
        <v>43197</v>
      </c>
      <c r="D543" s="62">
        <v>0.52358796296296295</v>
      </c>
      <c r="E543" s="63" t="s">
        <v>9</v>
      </c>
      <c r="F543" s="63">
        <v>10</v>
      </c>
      <c r="G543" s="63" t="s">
        <v>11</v>
      </c>
    </row>
    <row r="544" spans="3:7" ht="15" thickBot="1" x14ac:dyDescent="0.35">
      <c r="C544" s="61">
        <v>43197</v>
      </c>
      <c r="D544" s="62">
        <v>0.52879629629629632</v>
      </c>
      <c r="E544" s="63" t="s">
        <v>9</v>
      </c>
      <c r="F544" s="63">
        <v>25</v>
      </c>
      <c r="G544" s="63" t="s">
        <v>10</v>
      </c>
    </row>
    <row r="545" spans="3:7" ht="15" thickBot="1" x14ac:dyDescent="0.35">
      <c r="C545" s="61">
        <v>43197</v>
      </c>
      <c r="D545" s="62">
        <v>0.53009259259259256</v>
      </c>
      <c r="E545" s="63" t="s">
        <v>9</v>
      </c>
      <c r="F545" s="63">
        <v>25</v>
      </c>
      <c r="G545" s="63" t="s">
        <v>10</v>
      </c>
    </row>
    <row r="546" spans="3:7" ht="15" thickBot="1" x14ac:dyDescent="0.35">
      <c r="C546" s="61">
        <v>43197</v>
      </c>
      <c r="D546" s="62">
        <v>0.53082175925925923</v>
      </c>
      <c r="E546" s="63" t="s">
        <v>9</v>
      </c>
      <c r="F546" s="63">
        <v>10</v>
      </c>
      <c r="G546" s="63" t="s">
        <v>11</v>
      </c>
    </row>
    <row r="547" spans="3:7" ht="15" thickBot="1" x14ac:dyDescent="0.35">
      <c r="C547" s="61">
        <v>43197</v>
      </c>
      <c r="D547" s="62">
        <v>0.53164351851851854</v>
      </c>
      <c r="E547" s="63" t="s">
        <v>9</v>
      </c>
      <c r="F547" s="63">
        <v>20</v>
      </c>
      <c r="G547" s="63" t="s">
        <v>10</v>
      </c>
    </row>
    <row r="548" spans="3:7" ht="15" thickBot="1" x14ac:dyDescent="0.35">
      <c r="C548" s="61">
        <v>43197</v>
      </c>
      <c r="D548" s="62">
        <v>0.53207175925925931</v>
      </c>
      <c r="E548" s="63" t="s">
        <v>9</v>
      </c>
      <c r="F548" s="63">
        <v>10</v>
      </c>
      <c r="G548" s="63" t="s">
        <v>11</v>
      </c>
    </row>
    <row r="549" spans="3:7" ht="15" thickBot="1" x14ac:dyDescent="0.35">
      <c r="C549" s="61">
        <v>43197</v>
      </c>
      <c r="D549" s="62">
        <v>0.5323148148148148</v>
      </c>
      <c r="E549" s="63" t="s">
        <v>9</v>
      </c>
      <c r="F549" s="63">
        <v>11</v>
      </c>
      <c r="G549" s="63" t="s">
        <v>10</v>
      </c>
    </row>
    <row r="550" spans="3:7" ht="15" thickBot="1" x14ac:dyDescent="0.35">
      <c r="C550" s="61">
        <v>43197</v>
      </c>
      <c r="D550" s="62">
        <v>0.53592592592592592</v>
      </c>
      <c r="E550" s="63" t="s">
        <v>9</v>
      </c>
      <c r="F550" s="63">
        <v>10</v>
      </c>
      <c r="G550" s="63" t="s">
        <v>11</v>
      </c>
    </row>
    <row r="551" spans="3:7" ht="15" thickBot="1" x14ac:dyDescent="0.35">
      <c r="C551" s="61">
        <v>43197</v>
      </c>
      <c r="D551" s="62">
        <v>0.53793981481481479</v>
      </c>
      <c r="E551" s="63" t="s">
        <v>9</v>
      </c>
      <c r="F551" s="63">
        <v>14</v>
      </c>
      <c r="G551" s="63" t="s">
        <v>11</v>
      </c>
    </row>
    <row r="552" spans="3:7" ht="15" thickBot="1" x14ac:dyDescent="0.35">
      <c r="C552" s="61">
        <v>43197</v>
      </c>
      <c r="D552" s="62">
        <v>0.538599537037037</v>
      </c>
      <c r="E552" s="63" t="s">
        <v>9</v>
      </c>
      <c r="F552" s="63">
        <v>10</v>
      </c>
      <c r="G552" s="63" t="s">
        <v>11</v>
      </c>
    </row>
    <row r="553" spans="3:7" ht="15" thickBot="1" x14ac:dyDescent="0.35">
      <c r="C553" s="61">
        <v>43197</v>
      </c>
      <c r="D553" s="62">
        <v>0.53866898148148146</v>
      </c>
      <c r="E553" s="63" t="s">
        <v>9</v>
      </c>
      <c r="F553" s="63">
        <v>15</v>
      </c>
      <c r="G553" s="63" t="s">
        <v>10</v>
      </c>
    </row>
    <row r="554" spans="3:7" ht="15" thickBot="1" x14ac:dyDescent="0.35">
      <c r="C554" s="61">
        <v>43197</v>
      </c>
      <c r="D554" s="62">
        <v>0.54074074074074074</v>
      </c>
      <c r="E554" s="63" t="s">
        <v>9</v>
      </c>
      <c r="F554" s="63">
        <v>10</v>
      </c>
      <c r="G554" s="63" t="s">
        <v>11</v>
      </c>
    </row>
    <row r="555" spans="3:7" ht="15" thickBot="1" x14ac:dyDescent="0.35">
      <c r="C555" s="61">
        <v>43197</v>
      </c>
      <c r="D555" s="62">
        <v>0.54087962962962965</v>
      </c>
      <c r="E555" s="63" t="s">
        <v>9</v>
      </c>
      <c r="F555" s="63">
        <v>25</v>
      </c>
      <c r="G555" s="63" t="s">
        <v>10</v>
      </c>
    </row>
    <row r="556" spans="3:7" ht="15" thickBot="1" x14ac:dyDescent="0.35">
      <c r="C556" s="61">
        <v>43197</v>
      </c>
      <c r="D556" s="62">
        <v>0.54293981481481479</v>
      </c>
      <c r="E556" s="63" t="s">
        <v>9</v>
      </c>
      <c r="F556" s="63">
        <v>10</v>
      </c>
      <c r="G556" s="63" t="s">
        <v>11</v>
      </c>
    </row>
    <row r="557" spans="3:7" ht="15" thickBot="1" x14ac:dyDescent="0.35">
      <c r="C557" s="61">
        <v>43197</v>
      </c>
      <c r="D557" s="62">
        <v>0.54398148148148151</v>
      </c>
      <c r="E557" s="63" t="s">
        <v>9</v>
      </c>
      <c r="F557" s="63">
        <v>32</v>
      </c>
      <c r="G557" s="63" t="s">
        <v>10</v>
      </c>
    </row>
    <row r="558" spans="3:7" ht="15" thickBot="1" x14ac:dyDescent="0.35">
      <c r="C558" s="61">
        <v>43197</v>
      </c>
      <c r="D558" s="62">
        <v>0.55462962962962969</v>
      </c>
      <c r="E558" s="63" t="s">
        <v>9</v>
      </c>
      <c r="F558" s="63">
        <v>20</v>
      </c>
      <c r="G558" s="63" t="s">
        <v>10</v>
      </c>
    </row>
    <row r="559" spans="3:7" ht="15" thickBot="1" x14ac:dyDescent="0.35">
      <c r="C559" s="61">
        <v>43197</v>
      </c>
      <c r="D559" s="62">
        <v>0.55504629629629632</v>
      </c>
      <c r="E559" s="63" t="s">
        <v>9</v>
      </c>
      <c r="F559" s="63">
        <v>10</v>
      </c>
      <c r="G559" s="63" t="s">
        <v>10</v>
      </c>
    </row>
    <row r="560" spans="3:7" ht="15" thickBot="1" x14ac:dyDescent="0.35">
      <c r="C560" s="61">
        <v>43197</v>
      </c>
      <c r="D560" s="62">
        <v>0.55525462962962957</v>
      </c>
      <c r="E560" s="63" t="s">
        <v>9</v>
      </c>
      <c r="F560" s="63">
        <v>15</v>
      </c>
      <c r="G560" s="63" t="s">
        <v>11</v>
      </c>
    </row>
    <row r="561" spans="3:7" ht="15" thickBot="1" x14ac:dyDescent="0.35">
      <c r="C561" s="61">
        <v>43197</v>
      </c>
      <c r="D561" s="62">
        <v>0.55527777777777776</v>
      </c>
      <c r="E561" s="63" t="s">
        <v>9</v>
      </c>
      <c r="F561" s="63">
        <v>13</v>
      </c>
      <c r="G561" s="63" t="s">
        <v>10</v>
      </c>
    </row>
    <row r="562" spans="3:7" ht="15" thickBot="1" x14ac:dyDescent="0.35">
      <c r="C562" s="61">
        <v>43197</v>
      </c>
      <c r="D562" s="62">
        <v>0.55826388888888889</v>
      </c>
      <c r="E562" s="63" t="s">
        <v>9</v>
      </c>
      <c r="F562" s="63">
        <v>24</v>
      </c>
      <c r="G562" s="63" t="s">
        <v>10</v>
      </c>
    </row>
    <row r="563" spans="3:7" ht="15" thickBot="1" x14ac:dyDescent="0.35">
      <c r="C563" s="61">
        <v>43197</v>
      </c>
      <c r="D563" s="62">
        <v>0.55962962962962959</v>
      </c>
      <c r="E563" s="63" t="s">
        <v>9</v>
      </c>
      <c r="F563" s="63">
        <v>26</v>
      </c>
      <c r="G563" s="63" t="s">
        <v>10</v>
      </c>
    </row>
    <row r="564" spans="3:7" ht="15" thickBot="1" x14ac:dyDescent="0.35">
      <c r="C564" s="61">
        <v>43197</v>
      </c>
      <c r="D564" s="62">
        <v>0.56297453703703704</v>
      </c>
      <c r="E564" s="63" t="s">
        <v>9</v>
      </c>
      <c r="F564" s="63">
        <v>11</v>
      </c>
      <c r="G564" s="63" t="s">
        <v>11</v>
      </c>
    </row>
    <row r="565" spans="3:7" ht="15" thickBot="1" x14ac:dyDescent="0.35">
      <c r="C565" s="61">
        <v>43197</v>
      </c>
      <c r="D565" s="62">
        <v>0.56331018518518516</v>
      </c>
      <c r="E565" s="63" t="s">
        <v>9</v>
      </c>
      <c r="F565" s="63">
        <v>13</v>
      </c>
      <c r="G565" s="63" t="s">
        <v>11</v>
      </c>
    </row>
    <row r="566" spans="3:7" ht="15" thickBot="1" x14ac:dyDescent="0.35">
      <c r="C566" s="61">
        <v>43197</v>
      </c>
      <c r="D566" s="62">
        <v>0.56702546296296297</v>
      </c>
      <c r="E566" s="63" t="s">
        <v>9</v>
      </c>
      <c r="F566" s="63">
        <v>21</v>
      </c>
      <c r="G566" s="63" t="s">
        <v>10</v>
      </c>
    </row>
    <row r="567" spans="3:7" ht="15" thickBot="1" x14ac:dyDescent="0.35">
      <c r="C567" s="61">
        <v>43197</v>
      </c>
      <c r="D567" s="62">
        <v>0.56960648148148152</v>
      </c>
      <c r="E567" s="63" t="s">
        <v>9</v>
      </c>
      <c r="F567" s="63">
        <v>11</v>
      </c>
      <c r="G567" s="63" t="s">
        <v>11</v>
      </c>
    </row>
    <row r="568" spans="3:7" ht="15" thickBot="1" x14ac:dyDescent="0.35">
      <c r="C568" s="61">
        <v>43197</v>
      </c>
      <c r="D568" s="62">
        <v>0.57807870370370373</v>
      </c>
      <c r="E568" s="63" t="s">
        <v>9</v>
      </c>
      <c r="F568" s="63">
        <v>29</v>
      </c>
      <c r="G568" s="63" t="s">
        <v>10</v>
      </c>
    </row>
    <row r="569" spans="3:7" ht="15" thickBot="1" x14ac:dyDescent="0.35">
      <c r="C569" s="61">
        <v>43197</v>
      </c>
      <c r="D569" s="62">
        <v>0.57833333333333337</v>
      </c>
      <c r="E569" s="63" t="s">
        <v>9</v>
      </c>
      <c r="F569" s="63">
        <v>11</v>
      </c>
      <c r="G569" s="63" t="s">
        <v>11</v>
      </c>
    </row>
    <row r="570" spans="3:7" ht="15" thickBot="1" x14ac:dyDescent="0.35">
      <c r="C570" s="61">
        <v>43197</v>
      </c>
      <c r="D570" s="62">
        <v>0.57981481481481478</v>
      </c>
      <c r="E570" s="63" t="s">
        <v>9</v>
      </c>
      <c r="F570" s="63">
        <v>12</v>
      </c>
      <c r="G570" s="63" t="s">
        <v>11</v>
      </c>
    </row>
    <row r="571" spans="3:7" ht="15" thickBot="1" x14ac:dyDescent="0.35">
      <c r="C571" s="61">
        <v>43197</v>
      </c>
      <c r="D571" s="62">
        <v>0.58104166666666668</v>
      </c>
      <c r="E571" s="63" t="s">
        <v>9</v>
      </c>
      <c r="F571" s="63">
        <v>10</v>
      </c>
      <c r="G571" s="63" t="s">
        <v>10</v>
      </c>
    </row>
    <row r="572" spans="3:7" ht="15" thickBot="1" x14ac:dyDescent="0.35">
      <c r="C572" s="61">
        <v>43197</v>
      </c>
      <c r="D572" s="62">
        <v>0.58150462962962968</v>
      </c>
      <c r="E572" s="63" t="s">
        <v>9</v>
      </c>
      <c r="F572" s="63">
        <v>12</v>
      </c>
      <c r="G572" s="63" t="s">
        <v>10</v>
      </c>
    </row>
    <row r="573" spans="3:7" ht="15" thickBot="1" x14ac:dyDescent="0.35">
      <c r="C573" s="61">
        <v>43197</v>
      </c>
      <c r="D573" s="62">
        <v>0.58171296296296293</v>
      </c>
      <c r="E573" s="63" t="s">
        <v>9</v>
      </c>
      <c r="F573" s="63">
        <v>10</v>
      </c>
      <c r="G573" s="63" t="s">
        <v>11</v>
      </c>
    </row>
    <row r="574" spans="3:7" ht="15" thickBot="1" x14ac:dyDescent="0.35">
      <c r="C574" s="61">
        <v>43197</v>
      </c>
      <c r="D574" s="62">
        <v>0.58232638888888888</v>
      </c>
      <c r="E574" s="63" t="s">
        <v>9</v>
      </c>
      <c r="F574" s="63">
        <v>12</v>
      </c>
      <c r="G574" s="63" t="s">
        <v>11</v>
      </c>
    </row>
    <row r="575" spans="3:7" ht="15" thickBot="1" x14ac:dyDescent="0.35">
      <c r="C575" s="61">
        <v>43197</v>
      </c>
      <c r="D575" s="62">
        <v>0.58378472222222222</v>
      </c>
      <c r="E575" s="63" t="s">
        <v>9</v>
      </c>
      <c r="F575" s="63">
        <v>10</v>
      </c>
      <c r="G575" s="63" t="s">
        <v>11</v>
      </c>
    </row>
    <row r="576" spans="3:7" ht="15" thickBot="1" x14ac:dyDescent="0.35">
      <c r="C576" s="61">
        <v>43197</v>
      </c>
      <c r="D576" s="62">
        <v>0.59365740740740736</v>
      </c>
      <c r="E576" s="63" t="s">
        <v>9</v>
      </c>
      <c r="F576" s="63">
        <v>21</v>
      </c>
      <c r="G576" s="63" t="s">
        <v>10</v>
      </c>
    </row>
    <row r="577" spans="3:7" ht="15" thickBot="1" x14ac:dyDescent="0.35">
      <c r="C577" s="61">
        <v>43197</v>
      </c>
      <c r="D577" s="62">
        <v>0.59709490740740734</v>
      </c>
      <c r="E577" s="63" t="s">
        <v>9</v>
      </c>
      <c r="F577" s="63">
        <v>24</v>
      </c>
      <c r="G577" s="63" t="s">
        <v>10</v>
      </c>
    </row>
    <row r="578" spans="3:7" ht="15" thickBot="1" x14ac:dyDescent="0.35">
      <c r="C578" s="61">
        <v>43197</v>
      </c>
      <c r="D578" s="62">
        <v>0.59798611111111111</v>
      </c>
      <c r="E578" s="63" t="s">
        <v>9</v>
      </c>
      <c r="F578" s="63">
        <v>24</v>
      </c>
      <c r="G578" s="63" t="s">
        <v>10</v>
      </c>
    </row>
    <row r="579" spans="3:7" ht="15" thickBot="1" x14ac:dyDescent="0.35">
      <c r="C579" s="61">
        <v>43197</v>
      </c>
      <c r="D579" s="62">
        <v>0.60167824074074072</v>
      </c>
      <c r="E579" s="63" t="s">
        <v>9</v>
      </c>
      <c r="F579" s="63">
        <v>11</v>
      </c>
      <c r="G579" s="63" t="s">
        <v>11</v>
      </c>
    </row>
    <row r="580" spans="3:7" ht="15" thickBot="1" x14ac:dyDescent="0.35">
      <c r="C580" s="61">
        <v>43197</v>
      </c>
      <c r="D580" s="62">
        <v>0.60906249999999995</v>
      </c>
      <c r="E580" s="63" t="s">
        <v>9</v>
      </c>
      <c r="F580" s="63">
        <v>12</v>
      </c>
      <c r="G580" s="63" t="s">
        <v>10</v>
      </c>
    </row>
    <row r="581" spans="3:7" ht="15" thickBot="1" x14ac:dyDescent="0.35">
      <c r="C581" s="61">
        <v>43197</v>
      </c>
      <c r="D581" s="62">
        <v>0.60924768518518524</v>
      </c>
      <c r="E581" s="63" t="s">
        <v>9</v>
      </c>
      <c r="F581" s="63">
        <v>12</v>
      </c>
      <c r="G581" s="63" t="s">
        <v>11</v>
      </c>
    </row>
    <row r="582" spans="3:7" ht="15" thickBot="1" x14ac:dyDescent="0.35">
      <c r="C582" s="61">
        <v>43197</v>
      </c>
      <c r="D582" s="62">
        <v>0.61199074074074067</v>
      </c>
      <c r="E582" s="63" t="s">
        <v>9</v>
      </c>
      <c r="F582" s="63">
        <v>11</v>
      </c>
      <c r="G582" s="63" t="s">
        <v>11</v>
      </c>
    </row>
    <row r="583" spans="3:7" ht="15" thickBot="1" x14ac:dyDescent="0.35">
      <c r="C583" s="61">
        <v>43197</v>
      </c>
      <c r="D583" s="62">
        <v>0.61225694444444445</v>
      </c>
      <c r="E583" s="63" t="s">
        <v>9</v>
      </c>
      <c r="F583" s="63">
        <v>26</v>
      </c>
      <c r="G583" s="63" t="s">
        <v>10</v>
      </c>
    </row>
    <row r="584" spans="3:7" ht="15" thickBot="1" x14ac:dyDescent="0.35">
      <c r="C584" s="61">
        <v>43197</v>
      </c>
      <c r="D584" s="62">
        <v>0.61278935185185179</v>
      </c>
      <c r="E584" s="63" t="s">
        <v>9</v>
      </c>
      <c r="F584" s="63">
        <v>36</v>
      </c>
      <c r="G584" s="63" t="s">
        <v>10</v>
      </c>
    </row>
    <row r="585" spans="3:7" ht="15" thickBot="1" x14ac:dyDescent="0.35">
      <c r="C585" s="61">
        <v>43197</v>
      </c>
      <c r="D585" s="62">
        <v>0.62076388888888889</v>
      </c>
      <c r="E585" s="63" t="s">
        <v>9</v>
      </c>
      <c r="F585" s="63">
        <v>12</v>
      </c>
      <c r="G585" s="63" t="s">
        <v>11</v>
      </c>
    </row>
    <row r="586" spans="3:7" ht="15" thickBot="1" x14ac:dyDescent="0.35">
      <c r="C586" s="61">
        <v>43197</v>
      </c>
      <c r="D586" s="62">
        <v>0.62138888888888888</v>
      </c>
      <c r="E586" s="63" t="s">
        <v>9</v>
      </c>
      <c r="F586" s="63">
        <v>11</v>
      </c>
      <c r="G586" s="63" t="s">
        <v>11</v>
      </c>
    </row>
    <row r="587" spans="3:7" ht="15" thickBot="1" x14ac:dyDescent="0.35">
      <c r="C587" s="61">
        <v>43197</v>
      </c>
      <c r="D587" s="62">
        <v>0.62384259259259256</v>
      </c>
      <c r="E587" s="63" t="s">
        <v>9</v>
      </c>
      <c r="F587" s="63">
        <v>13</v>
      </c>
      <c r="G587" s="63" t="s">
        <v>11</v>
      </c>
    </row>
    <row r="588" spans="3:7" ht="15" thickBot="1" x14ac:dyDescent="0.35">
      <c r="C588" s="61">
        <v>43197</v>
      </c>
      <c r="D588" s="62">
        <v>0.62777777777777777</v>
      </c>
      <c r="E588" s="63" t="s">
        <v>9</v>
      </c>
      <c r="F588" s="63">
        <v>13</v>
      </c>
      <c r="G588" s="63" t="s">
        <v>11</v>
      </c>
    </row>
    <row r="589" spans="3:7" ht="15" thickBot="1" x14ac:dyDescent="0.35">
      <c r="C589" s="61">
        <v>43197</v>
      </c>
      <c r="D589" s="62">
        <v>0.62949074074074074</v>
      </c>
      <c r="E589" s="63" t="s">
        <v>9</v>
      </c>
      <c r="F589" s="63">
        <v>22</v>
      </c>
      <c r="G589" s="63" t="s">
        <v>10</v>
      </c>
    </row>
    <row r="590" spans="3:7" ht="15" thickBot="1" x14ac:dyDescent="0.35">
      <c r="C590" s="61">
        <v>43197</v>
      </c>
      <c r="D590" s="62">
        <v>0.63078703703703709</v>
      </c>
      <c r="E590" s="63" t="s">
        <v>9</v>
      </c>
      <c r="F590" s="63">
        <v>12</v>
      </c>
      <c r="G590" s="63" t="s">
        <v>11</v>
      </c>
    </row>
    <row r="591" spans="3:7" ht="15" thickBot="1" x14ac:dyDescent="0.35">
      <c r="C591" s="61">
        <v>43197</v>
      </c>
      <c r="D591" s="62">
        <v>0.63428240740740738</v>
      </c>
      <c r="E591" s="63" t="s">
        <v>9</v>
      </c>
      <c r="F591" s="63">
        <v>32</v>
      </c>
      <c r="G591" s="63" t="s">
        <v>10</v>
      </c>
    </row>
    <row r="592" spans="3:7" ht="15" thickBot="1" x14ac:dyDescent="0.35">
      <c r="C592" s="61">
        <v>43197</v>
      </c>
      <c r="D592" s="62">
        <v>0.63718750000000002</v>
      </c>
      <c r="E592" s="63" t="s">
        <v>9</v>
      </c>
      <c r="F592" s="63">
        <v>18</v>
      </c>
      <c r="G592" s="63" t="s">
        <v>10</v>
      </c>
    </row>
    <row r="593" spans="3:7" ht="15" thickBot="1" x14ac:dyDescent="0.35">
      <c r="C593" s="61">
        <v>43197</v>
      </c>
      <c r="D593" s="62">
        <v>0.6372916666666667</v>
      </c>
      <c r="E593" s="63" t="s">
        <v>9</v>
      </c>
      <c r="F593" s="63">
        <v>14</v>
      </c>
      <c r="G593" s="63" t="s">
        <v>11</v>
      </c>
    </row>
    <row r="594" spans="3:7" ht="15" thickBot="1" x14ac:dyDescent="0.35">
      <c r="C594" s="61">
        <v>43197</v>
      </c>
      <c r="D594" s="62">
        <v>0.64565972222222223</v>
      </c>
      <c r="E594" s="63" t="s">
        <v>9</v>
      </c>
      <c r="F594" s="63">
        <v>10</v>
      </c>
      <c r="G594" s="63" t="s">
        <v>11</v>
      </c>
    </row>
    <row r="595" spans="3:7" ht="15" thickBot="1" x14ac:dyDescent="0.35">
      <c r="C595" s="61">
        <v>43197</v>
      </c>
      <c r="D595" s="62">
        <v>0.64569444444444446</v>
      </c>
      <c r="E595" s="63" t="s">
        <v>9</v>
      </c>
      <c r="F595" s="63">
        <v>12</v>
      </c>
      <c r="G595" s="63" t="s">
        <v>11</v>
      </c>
    </row>
    <row r="596" spans="3:7" ht="15" thickBot="1" x14ac:dyDescent="0.35">
      <c r="C596" s="61">
        <v>43197</v>
      </c>
      <c r="D596" s="62">
        <v>0.64901620370370372</v>
      </c>
      <c r="E596" s="63" t="s">
        <v>9</v>
      </c>
      <c r="F596" s="63">
        <v>26</v>
      </c>
      <c r="G596" s="63" t="s">
        <v>10</v>
      </c>
    </row>
    <row r="597" spans="3:7" ht="15" thickBot="1" x14ac:dyDescent="0.35">
      <c r="C597" s="61">
        <v>43197</v>
      </c>
      <c r="D597" s="62">
        <v>0.64965277777777775</v>
      </c>
      <c r="E597" s="63" t="s">
        <v>9</v>
      </c>
      <c r="F597" s="63">
        <v>22</v>
      </c>
      <c r="G597" s="63" t="s">
        <v>10</v>
      </c>
    </row>
    <row r="598" spans="3:7" ht="15" thickBot="1" x14ac:dyDescent="0.35">
      <c r="C598" s="61">
        <v>43197</v>
      </c>
      <c r="D598" s="62">
        <v>0.65366898148148145</v>
      </c>
      <c r="E598" s="63" t="s">
        <v>9</v>
      </c>
      <c r="F598" s="63">
        <v>39</v>
      </c>
      <c r="G598" s="63" t="s">
        <v>10</v>
      </c>
    </row>
    <row r="599" spans="3:7" ht="15" thickBot="1" x14ac:dyDescent="0.35">
      <c r="C599" s="61">
        <v>43197</v>
      </c>
      <c r="D599" s="62">
        <v>0.65571759259259255</v>
      </c>
      <c r="E599" s="63" t="s">
        <v>9</v>
      </c>
      <c r="F599" s="63">
        <v>10</v>
      </c>
      <c r="G599" s="63" t="s">
        <v>11</v>
      </c>
    </row>
    <row r="600" spans="3:7" ht="15" thickBot="1" x14ac:dyDescent="0.35">
      <c r="C600" s="61">
        <v>43197</v>
      </c>
      <c r="D600" s="62">
        <v>0.65847222222222224</v>
      </c>
      <c r="E600" s="63" t="s">
        <v>9</v>
      </c>
      <c r="F600" s="63">
        <v>11</v>
      </c>
      <c r="G600" s="63" t="s">
        <v>11</v>
      </c>
    </row>
    <row r="601" spans="3:7" ht="15" thickBot="1" x14ac:dyDescent="0.35">
      <c r="C601" s="61">
        <v>43197</v>
      </c>
      <c r="D601" s="62">
        <v>0.66108796296296302</v>
      </c>
      <c r="E601" s="63" t="s">
        <v>9</v>
      </c>
      <c r="F601" s="63">
        <v>24</v>
      </c>
      <c r="G601" s="63" t="s">
        <v>10</v>
      </c>
    </row>
    <row r="602" spans="3:7" ht="15" thickBot="1" x14ac:dyDescent="0.35">
      <c r="C602" s="61">
        <v>43197</v>
      </c>
      <c r="D602" s="62">
        <v>0.66587962962962965</v>
      </c>
      <c r="E602" s="63" t="s">
        <v>9</v>
      </c>
      <c r="F602" s="63">
        <v>12</v>
      </c>
      <c r="G602" s="63" t="s">
        <v>11</v>
      </c>
    </row>
    <row r="603" spans="3:7" ht="15" thickBot="1" x14ac:dyDescent="0.35">
      <c r="C603" s="61">
        <v>43197</v>
      </c>
      <c r="D603" s="62">
        <v>0.66833333333333333</v>
      </c>
      <c r="E603" s="63" t="s">
        <v>9</v>
      </c>
      <c r="F603" s="63">
        <v>13</v>
      </c>
      <c r="G603" s="63" t="s">
        <v>11</v>
      </c>
    </row>
    <row r="604" spans="3:7" ht="15" thickBot="1" x14ac:dyDescent="0.35">
      <c r="C604" s="61">
        <v>43197</v>
      </c>
      <c r="D604" s="62">
        <v>0.66905092592592597</v>
      </c>
      <c r="E604" s="63" t="s">
        <v>9</v>
      </c>
      <c r="F604" s="63">
        <v>22</v>
      </c>
      <c r="G604" s="63" t="s">
        <v>10</v>
      </c>
    </row>
    <row r="605" spans="3:7" ht="15" thickBot="1" x14ac:dyDescent="0.35">
      <c r="C605" s="61">
        <v>43197</v>
      </c>
      <c r="D605" s="62">
        <v>0.67115740740740737</v>
      </c>
      <c r="E605" s="63" t="s">
        <v>9</v>
      </c>
      <c r="F605" s="63">
        <v>13</v>
      </c>
      <c r="G605" s="63" t="s">
        <v>11</v>
      </c>
    </row>
    <row r="606" spans="3:7" ht="15" thickBot="1" x14ac:dyDescent="0.35">
      <c r="C606" s="61">
        <v>43197</v>
      </c>
      <c r="D606" s="62">
        <v>0.6754282407407407</v>
      </c>
      <c r="E606" s="63" t="s">
        <v>9</v>
      </c>
      <c r="F606" s="63">
        <v>22</v>
      </c>
      <c r="G606" s="63" t="s">
        <v>10</v>
      </c>
    </row>
    <row r="607" spans="3:7" ht="15" thickBot="1" x14ac:dyDescent="0.35">
      <c r="C607" s="61">
        <v>43197</v>
      </c>
      <c r="D607" s="62">
        <v>0.67603009259259261</v>
      </c>
      <c r="E607" s="63" t="s">
        <v>9</v>
      </c>
      <c r="F607" s="63">
        <v>24</v>
      </c>
      <c r="G607" s="63" t="s">
        <v>10</v>
      </c>
    </row>
    <row r="608" spans="3:7" ht="15" thickBot="1" x14ac:dyDescent="0.35">
      <c r="C608" s="61">
        <v>43197</v>
      </c>
      <c r="D608" s="62">
        <v>0.67839120370370365</v>
      </c>
      <c r="E608" s="63" t="s">
        <v>9</v>
      </c>
      <c r="F608" s="63">
        <v>11</v>
      </c>
      <c r="G608" s="63" t="s">
        <v>11</v>
      </c>
    </row>
    <row r="609" spans="3:7" ht="15" thickBot="1" x14ac:dyDescent="0.35">
      <c r="C609" s="61">
        <v>43197</v>
      </c>
      <c r="D609" s="62">
        <v>0.67899305555555556</v>
      </c>
      <c r="E609" s="63" t="s">
        <v>9</v>
      </c>
      <c r="F609" s="63">
        <v>11</v>
      </c>
      <c r="G609" s="63" t="s">
        <v>11</v>
      </c>
    </row>
    <row r="610" spans="3:7" ht="15" thickBot="1" x14ac:dyDescent="0.35">
      <c r="C610" s="61">
        <v>43197</v>
      </c>
      <c r="D610" s="62">
        <v>0.68008101851851854</v>
      </c>
      <c r="E610" s="63" t="s">
        <v>9</v>
      </c>
      <c r="F610" s="63">
        <v>21</v>
      </c>
      <c r="G610" s="63" t="s">
        <v>10</v>
      </c>
    </row>
    <row r="611" spans="3:7" ht="15" thickBot="1" x14ac:dyDescent="0.35">
      <c r="C611" s="61">
        <v>43197</v>
      </c>
      <c r="D611" s="62">
        <v>0.68031249999999999</v>
      </c>
      <c r="E611" s="63" t="s">
        <v>9</v>
      </c>
      <c r="F611" s="63">
        <v>16</v>
      </c>
      <c r="G611" s="63" t="s">
        <v>11</v>
      </c>
    </row>
    <row r="612" spans="3:7" ht="15" thickBot="1" x14ac:dyDescent="0.35">
      <c r="C612" s="61">
        <v>43197</v>
      </c>
      <c r="D612" s="62">
        <v>0.68076388888888895</v>
      </c>
      <c r="E612" s="63" t="s">
        <v>9</v>
      </c>
      <c r="F612" s="63">
        <v>20</v>
      </c>
      <c r="G612" s="63" t="s">
        <v>10</v>
      </c>
    </row>
    <row r="613" spans="3:7" ht="15" thickBot="1" x14ac:dyDescent="0.35">
      <c r="C613" s="61">
        <v>43197</v>
      </c>
      <c r="D613" s="62">
        <v>0.68107638888888899</v>
      </c>
      <c r="E613" s="63" t="s">
        <v>9</v>
      </c>
      <c r="F613" s="63">
        <v>11</v>
      </c>
      <c r="G613" s="63" t="s">
        <v>11</v>
      </c>
    </row>
    <row r="614" spans="3:7" ht="15" thickBot="1" x14ac:dyDescent="0.35">
      <c r="C614" s="61">
        <v>43197</v>
      </c>
      <c r="D614" s="62">
        <v>0.68126157407407406</v>
      </c>
      <c r="E614" s="63" t="s">
        <v>9</v>
      </c>
      <c r="F614" s="63">
        <v>11</v>
      </c>
      <c r="G614" s="63" t="s">
        <v>11</v>
      </c>
    </row>
    <row r="615" spans="3:7" ht="15" thickBot="1" x14ac:dyDescent="0.35">
      <c r="C615" s="61">
        <v>43197</v>
      </c>
      <c r="D615" s="62">
        <v>0.68203703703703711</v>
      </c>
      <c r="E615" s="63" t="s">
        <v>9</v>
      </c>
      <c r="F615" s="63">
        <v>10</v>
      </c>
      <c r="G615" s="63" t="s">
        <v>10</v>
      </c>
    </row>
    <row r="616" spans="3:7" ht="15" thickBot="1" x14ac:dyDescent="0.35">
      <c r="C616" s="61">
        <v>43197</v>
      </c>
      <c r="D616" s="62">
        <v>0.68296296296296299</v>
      </c>
      <c r="E616" s="63" t="s">
        <v>9</v>
      </c>
      <c r="F616" s="63">
        <v>11</v>
      </c>
      <c r="G616" s="63" t="s">
        <v>10</v>
      </c>
    </row>
    <row r="617" spans="3:7" ht="15" thickBot="1" x14ac:dyDescent="0.35">
      <c r="C617" s="61">
        <v>43197</v>
      </c>
      <c r="D617" s="62">
        <v>0.68305555555555564</v>
      </c>
      <c r="E617" s="63" t="s">
        <v>9</v>
      </c>
      <c r="F617" s="63">
        <v>10</v>
      </c>
      <c r="G617" s="63" t="s">
        <v>11</v>
      </c>
    </row>
    <row r="618" spans="3:7" ht="15" thickBot="1" x14ac:dyDescent="0.35">
      <c r="C618" s="61">
        <v>43197</v>
      </c>
      <c r="D618" s="62">
        <v>0.68306712962962957</v>
      </c>
      <c r="E618" s="63" t="s">
        <v>9</v>
      </c>
      <c r="F618" s="63">
        <v>9</v>
      </c>
      <c r="G618" s="63" t="s">
        <v>11</v>
      </c>
    </row>
    <row r="619" spans="3:7" ht="15" thickBot="1" x14ac:dyDescent="0.35">
      <c r="C619" s="61">
        <v>43197</v>
      </c>
      <c r="D619" s="62">
        <v>0.68306712962962957</v>
      </c>
      <c r="E619" s="63" t="s">
        <v>9</v>
      </c>
      <c r="F619" s="63">
        <v>12</v>
      </c>
      <c r="G619" s="63" t="s">
        <v>11</v>
      </c>
    </row>
    <row r="620" spans="3:7" ht="15" thickBot="1" x14ac:dyDescent="0.35">
      <c r="C620" s="61">
        <v>43197</v>
      </c>
      <c r="D620" s="62">
        <v>0.68307870370370372</v>
      </c>
      <c r="E620" s="63" t="s">
        <v>9</v>
      </c>
      <c r="F620" s="63">
        <v>16</v>
      </c>
      <c r="G620" s="63" t="s">
        <v>11</v>
      </c>
    </row>
    <row r="621" spans="3:7" ht="15" thickBot="1" x14ac:dyDescent="0.35">
      <c r="C621" s="61">
        <v>43197</v>
      </c>
      <c r="D621" s="62">
        <v>0.68309027777777775</v>
      </c>
      <c r="E621" s="63" t="s">
        <v>9</v>
      </c>
      <c r="F621" s="63">
        <v>11</v>
      </c>
      <c r="G621" s="63" t="s">
        <v>11</v>
      </c>
    </row>
    <row r="622" spans="3:7" ht="15" thickBot="1" x14ac:dyDescent="0.35">
      <c r="C622" s="61">
        <v>43197</v>
      </c>
      <c r="D622" s="62">
        <v>0.68314814814814817</v>
      </c>
      <c r="E622" s="63" t="s">
        <v>9</v>
      </c>
      <c r="F622" s="63">
        <v>14</v>
      </c>
      <c r="G622" s="63" t="s">
        <v>11</v>
      </c>
    </row>
    <row r="623" spans="3:7" ht="15" thickBot="1" x14ac:dyDescent="0.35">
      <c r="C623" s="61">
        <v>43197</v>
      </c>
      <c r="D623" s="62">
        <v>0.68347222222222215</v>
      </c>
      <c r="E623" s="63" t="s">
        <v>9</v>
      </c>
      <c r="F623" s="63">
        <v>36</v>
      </c>
      <c r="G623" s="63" t="s">
        <v>10</v>
      </c>
    </row>
    <row r="624" spans="3:7" ht="15" thickBot="1" x14ac:dyDescent="0.35">
      <c r="C624" s="61">
        <v>43197</v>
      </c>
      <c r="D624" s="62">
        <v>0.68612268518518515</v>
      </c>
      <c r="E624" s="63" t="s">
        <v>9</v>
      </c>
      <c r="F624" s="63">
        <v>25</v>
      </c>
      <c r="G624" s="63" t="s">
        <v>10</v>
      </c>
    </row>
    <row r="625" spans="3:7" ht="15" thickBot="1" x14ac:dyDescent="0.35">
      <c r="C625" s="61">
        <v>43197</v>
      </c>
      <c r="D625" s="62">
        <v>0.68847222222222226</v>
      </c>
      <c r="E625" s="63" t="s">
        <v>9</v>
      </c>
      <c r="F625" s="63">
        <v>21</v>
      </c>
      <c r="G625" s="63" t="s">
        <v>10</v>
      </c>
    </row>
    <row r="626" spans="3:7" ht="15" thickBot="1" x14ac:dyDescent="0.35">
      <c r="C626" s="61">
        <v>43197</v>
      </c>
      <c r="D626" s="62">
        <v>0.68934027777777773</v>
      </c>
      <c r="E626" s="63" t="s">
        <v>9</v>
      </c>
      <c r="F626" s="63">
        <v>19</v>
      </c>
      <c r="G626" s="63" t="s">
        <v>11</v>
      </c>
    </row>
    <row r="627" spans="3:7" ht="15" thickBot="1" x14ac:dyDescent="0.35">
      <c r="C627" s="61">
        <v>43197</v>
      </c>
      <c r="D627" s="62">
        <v>0.6899074074074073</v>
      </c>
      <c r="E627" s="63" t="s">
        <v>9</v>
      </c>
      <c r="F627" s="63">
        <v>22</v>
      </c>
      <c r="G627" s="63" t="s">
        <v>10</v>
      </c>
    </row>
    <row r="628" spans="3:7" ht="15" thickBot="1" x14ac:dyDescent="0.35">
      <c r="C628" s="61">
        <v>43197</v>
      </c>
      <c r="D628" s="62">
        <v>0.69020833333333342</v>
      </c>
      <c r="E628" s="63" t="s">
        <v>9</v>
      </c>
      <c r="F628" s="63">
        <v>22</v>
      </c>
      <c r="G628" s="63" t="s">
        <v>11</v>
      </c>
    </row>
    <row r="629" spans="3:7" ht="15" thickBot="1" x14ac:dyDescent="0.35">
      <c r="C629" s="61">
        <v>43197</v>
      </c>
      <c r="D629" s="62">
        <v>0.69021990740740735</v>
      </c>
      <c r="E629" s="63" t="s">
        <v>9</v>
      </c>
      <c r="F629" s="63">
        <v>13</v>
      </c>
      <c r="G629" s="63" t="s">
        <v>11</v>
      </c>
    </row>
    <row r="630" spans="3:7" ht="15" thickBot="1" x14ac:dyDescent="0.35">
      <c r="C630" s="61">
        <v>43197</v>
      </c>
      <c r="D630" s="62">
        <v>0.69070601851851843</v>
      </c>
      <c r="E630" s="63" t="s">
        <v>9</v>
      </c>
      <c r="F630" s="63">
        <v>15</v>
      </c>
      <c r="G630" s="63" t="s">
        <v>10</v>
      </c>
    </row>
    <row r="631" spans="3:7" ht="15" thickBot="1" x14ac:dyDescent="0.35">
      <c r="C631" s="61">
        <v>43197</v>
      </c>
      <c r="D631" s="62">
        <v>0.69092592592592583</v>
      </c>
      <c r="E631" s="63" t="s">
        <v>9</v>
      </c>
      <c r="F631" s="63">
        <v>10</v>
      </c>
      <c r="G631" s="63" t="s">
        <v>11</v>
      </c>
    </row>
    <row r="632" spans="3:7" ht="15" thickBot="1" x14ac:dyDescent="0.35">
      <c r="C632" s="61">
        <v>43197</v>
      </c>
      <c r="D632" s="62">
        <v>0.69101851851851848</v>
      </c>
      <c r="E632" s="63" t="s">
        <v>9</v>
      </c>
      <c r="F632" s="63">
        <v>19</v>
      </c>
      <c r="G632" s="63" t="s">
        <v>10</v>
      </c>
    </row>
    <row r="633" spans="3:7" ht="15" thickBot="1" x14ac:dyDescent="0.35">
      <c r="C633" s="61">
        <v>43197</v>
      </c>
      <c r="D633" s="62">
        <v>0.69109953703703697</v>
      </c>
      <c r="E633" s="63" t="s">
        <v>9</v>
      </c>
      <c r="F633" s="63">
        <v>10</v>
      </c>
      <c r="G633" s="63" t="s">
        <v>11</v>
      </c>
    </row>
    <row r="634" spans="3:7" ht="15" thickBot="1" x14ac:dyDescent="0.35">
      <c r="C634" s="61">
        <v>43197</v>
      </c>
      <c r="D634" s="62">
        <v>0.69112268518518516</v>
      </c>
      <c r="E634" s="63" t="s">
        <v>9</v>
      </c>
      <c r="F634" s="63">
        <v>10</v>
      </c>
      <c r="G634" s="63" t="s">
        <v>11</v>
      </c>
    </row>
    <row r="635" spans="3:7" ht="15" thickBot="1" x14ac:dyDescent="0.35">
      <c r="C635" s="61">
        <v>43197</v>
      </c>
      <c r="D635" s="62">
        <v>0.69113425925925931</v>
      </c>
      <c r="E635" s="63" t="s">
        <v>9</v>
      </c>
      <c r="F635" s="63">
        <v>9</v>
      </c>
      <c r="G635" s="63" t="s">
        <v>11</v>
      </c>
    </row>
    <row r="636" spans="3:7" ht="15" thickBot="1" x14ac:dyDescent="0.35">
      <c r="C636" s="61">
        <v>43197</v>
      </c>
      <c r="D636" s="62">
        <v>0.69114583333333324</v>
      </c>
      <c r="E636" s="63" t="s">
        <v>9</v>
      </c>
      <c r="F636" s="63">
        <v>9</v>
      </c>
      <c r="G636" s="63" t="s">
        <v>11</v>
      </c>
    </row>
    <row r="637" spans="3:7" ht="15" thickBot="1" x14ac:dyDescent="0.35">
      <c r="C637" s="61">
        <v>43197</v>
      </c>
      <c r="D637" s="62">
        <v>0.69120370370370365</v>
      </c>
      <c r="E637" s="63" t="s">
        <v>9</v>
      </c>
      <c r="F637" s="63">
        <v>8</v>
      </c>
      <c r="G637" s="63" t="s">
        <v>10</v>
      </c>
    </row>
    <row r="638" spans="3:7" ht="15" thickBot="1" x14ac:dyDescent="0.35">
      <c r="C638" s="61">
        <v>43197</v>
      </c>
      <c r="D638" s="62">
        <v>0.69125000000000003</v>
      </c>
      <c r="E638" s="63" t="s">
        <v>9</v>
      </c>
      <c r="F638" s="63">
        <v>10</v>
      </c>
      <c r="G638" s="63" t="s">
        <v>10</v>
      </c>
    </row>
    <row r="639" spans="3:7" ht="15" thickBot="1" x14ac:dyDescent="0.35">
      <c r="C639" s="61">
        <v>43197</v>
      </c>
      <c r="D639" s="62">
        <v>0.69125000000000003</v>
      </c>
      <c r="E639" s="63" t="s">
        <v>9</v>
      </c>
      <c r="F639" s="63">
        <v>10</v>
      </c>
      <c r="G639" s="63" t="s">
        <v>10</v>
      </c>
    </row>
    <row r="640" spans="3:7" ht="15" thickBot="1" x14ac:dyDescent="0.35">
      <c r="C640" s="61">
        <v>43197</v>
      </c>
      <c r="D640" s="62">
        <v>0.69126157407407407</v>
      </c>
      <c r="E640" s="63" t="s">
        <v>9</v>
      </c>
      <c r="F640" s="63">
        <v>9</v>
      </c>
      <c r="G640" s="63" t="s">
        <v>10</v>
      </c>
    </row>
    <row r="641" spans="3:7" ht="15" thickBot="1" x14ac:dyDescent="0.35">
      <c r="C641" s="61">
        <v>43197</v>
      </c>
      <c r="D641" s="62">
        <v>0.69126157407407407</v>
      </c>
      <c r="E641" s="63" t="s">
        <v>9</v>
      </c>
      <c r="F641" s="63">
        <v>10</v>
      </c>
      <c r="G641" s="63" t="s">
        <v>10</v>
      </c>
    </row>
    <row r="642" spans="3:7" ht="15" thickBot="1" x14ac:dyDescent="0.35">
      <c r="C642" s="61">
        <v>43197</v>
      </c>
      <c r="D642" s="62">
        <v>0.69134259259259256</v>
      </c>
      <c r="E642" s="63" t="s">
        <v>9</v>
      </c>
      <c r="F642" s="63">
        <v>11</v>
      </c>
      <c r="G642" s="63" t="s">
        <v>10</v>
      </c>
    </row>
    <row r="643" spans="3:7" ht="15" thickBot="1" x14ac:dyDescent="0.35">
      <c r="C643" s="61">
        <v>43197</v>
      </c>
      <c r="D643" s="62">
        <v>0.69144675925925936</v>
      </c>
      <c r="E643" s="63" t="s">
        <v>9</v>
      </c>
      <c r="F643" s="63">
        <v>10</v>
      </c>
      <c r="G643" s="63" t="s">
        <v>11</v>
      </c>
    </row>
    <row r="644" spans="3:7" ht="15" thickBot="1" x14ac:dyDescent="0.35">
      <c r="C644" s="61">
        <v>43197</v>
      </c>
      <c r="D644" s="62">
        <v>0.6915162037037037</v>
      </c>
      <c r="E644" s="63" t="s">
        <v>9</v>
      </c>
      <c r="F644" s="63">
        <v>11</v>
      </c>
      <c r="G644" s="63" t="s">
        <v>11</v>
      </c>
    </row>
    <row r="645" spans="3:7" ht="15" thickBot="1" x14ac:dyDescent="0.35">
      <c r="C645" s="61">
        <v>43197</v>
      </c>
      <c r="D645" s="62">
        <v>0.6915972222222222</v>
      </c>
      <c r="E645" s="63" t="s">
        <v>9</v>
      </c>
      <c r="F645" s="63">
        <v>20</v>
      </c>
      <c r="G645" s="63" t="s">
        <v>11</v>
      </c>
    </row>
    <row r="646" spans="3:7" ht="15" thickBot="1" x14ac:dyDescent="0.35">
      <c r="C646" s="61">
        <v>43197</v>
      </c>
      <c r="D646" s="62">
        <v>0.69559027777777782</v>
      </c>
      <c r="E646" s="63" t="s">
        <v>9</v>
      </c>
      <c r="F646" s="63">
        <v>11</v>
      </c>
      <c r="G646" s="63" t="s">
        <v>11</v>
      </c>
    </row>
    <row r="647" spans="3:7" ht="15" thickBot="1" x14ac:dyDescent="0.35">
      <c r="C647" s="61">
        <v>43197</v>
      </c>
      <c r="D647" s="62">
        <v>0.69606481481481486</v>
      </c>
      <c r="E647" s="63" t="s">
        <v>9</v>
      </c>
      <c r="F647" s="63">
        <v>17</v>
      </c>
      <c r="G647" s="63" t="s">
        <v>10</v>
      </c>
    </row>
    <row r="648" spans="3:7" ht="15" thickBot="1" x14ac:dyDescent="0.35">
      <c r="C648" s="61">
        <v>43197</v>
      </c>
      <c r="D648" s="62">
        <v>0.6974999999999999</v>
      </c>
      <c r="E648" s="63" t="s">
        <v>9</v>
      </c>
      <c r="F648" s="63">
        <v>13</v>
      </c>
      <c r="G648" s="63" t="s">
        <v>11</v>
      </c>
    </row>
    <row r="649" spans="3:7" ht="15" thickBot="1" x14ac:dyDescent="0.35">
      <c r="C649" s="61">
        <v>43197</v>
      </c>
      <c r="D649" s="62">
        <v>0.70012731481481483</v>
      </c>
      <c r="E649" s="63" t="s">
        <v>9</v>
      </c>
      <c r="F649" s="63">
        <v>11</v>
      </c>
      <c r="G649" s="63" t="s">
        <v>11</v>
      </c>
    </row>
    <row r="650" spans="3:7" ht="15" thickBot="1" x14ac:dyDescent="0.35">
      <c r="C650" s="61">
        <v>43197</v>
      </c>
      <c r="D650" s="62">
        <v>0.70130787037037035</v>
      </c>
      <c r="E650" s="63" t="s">
        <v>9</v>
      </c>
      <c r="F650" s="63">
        <v>13</v>
      </c>
      <c r="G650" s="63" t="s">
        <v>11</v>
      </c>
    </row>
    <row r="651" spans="3:7" ht="15" thickBot="1" x14ac:dyDescent="0.35">
      <c r="C651" s="61">
        <v>43197</v>
      </c>
      <c r="D651" s="62">
        <v>0.705011574074074</v>
      </c>
      <c r="E651" s="63" t="s">
        <v>9</v>
      </c>
      <c r="F651" s="63">
        <v>11</v>
      </c>
      <c r="G651" s="63" t="s">
        <v>10</v>
      </c>
    </row>
    <row r="652" spans="3:7" ht="15" thickBot="1" x14ac:dyDescent="0.35">
      <c r="C652" s="61">
        <v>43197</v>
      </c>
      <c r="D652" s="62">
        <v>0.71390046296296295</v>
      </c>
      <c r="E652" s="63" t="s">
        <v>9</v>
      </c>
      <c r="F652" s="63">
        <v>25</v>
      </c>
      <c r="G652" s="63" t="s">
        <v>10</v>
      </c>
    </row>
    <row r="653" spans="3:7" ht="15" thickBot="1" x14ac:dyDescent="0.35">
      <c r="C653" s="61">
        <v>43197</v>
      </c>
      <c r="D653" s="62">
        <v>0.7257986111111111</v>
      </c>
      <c r="E653" s="63" t="s">
        <v>9</v>
      </c>
      <c r="F653" s="63">
        <v>13</v>
      </c>
      <c r="G653" s="63" t="s">
        <v>11</v>
      </c>
    </row>
    <row r="654" spans="3:7" ht="15" thickBot="1" x14ac:dyDescent="0.35">
      <c r="C654" s="61">
        <v>43197</v>
      </c>
      <c r="D654" s="62">
        <v>0.7260416666666667</v>
      </c>
      <c r="E654" s="63" t="s">
        <v>9</v>
      </c>
      <c r="F654" s="63">
        <v>9</v>
      </c>
      <c r="G654" s="63" t="s">
        <v>11</v>
      </c>
    </row>
    <row r="655" spans="3:7" ht="15" thickBot="1" x14ac:dyDescent="0.35">
      <c r="C655" s="61">
        <v>43197</v>
      </c>
      <c r="D655" s="62">
        <v>0.72624999999999995</v>
      </c>
      <c r="E655" s="63" t="s">
        <v>9</v>
      </c>
      <c r="F655" s="63">
        <v>11</v>
      </c>
      <c r="G655" s="63" t="s">
        <v>11</v>
      </c>
    </row>
    <row r="656" spans="3:7" ht="15" thickBot="1" x14ac:dyDescent="0.35">
      <c r="C656" s="61">
        <v>43197</v>
      </c>
      <c r="D656" s="62">
        <v>0.73003472222222221</v>
      </c>
      <c r="E656" s="63" t="s">
        <v>9</v>
      </c>
      <c r="F656" s="63">
        <v>11</v>
      </c>
      <c r="G656" s="63" t="s">
        <v>11</v>
      </c>
    </row>
    <row r="657" spans="3:7" ht="15" thickBot="1" x14ac:dyDescent="0.35">
      <c r="C657" s="61">
        <v>43197</v>
      </c>
      <c r="D657" s="62">
        <v>0.73653935185185182</v>
      </c>
      <c r="E657" s="63" t="s">
        <v>9</v>
      </c>
      <c r="F657" s="63">
        <v>11</v>
      </c>
      <c r="G657" s="63" t="s">
        <v>11</v>
      </c>
    </row>
    <row r="658" spans="3:7" ht="15" thickBot="1" x14ac:dyDescent="0.35">
      <c r="C658" s="61">
        <v>43197</v>
      </c>
      <c r="D658" s="62">
        <v>0.74091435185185184</v>
      </c>
      <c r="E658" s="63" t="s">
        <v>9</v>
      </c>
      <c r="F658" s="63">
        <v>19</v>
      </c>
      <c r="G658" s="63" t="s">
        <v>10</v>
      </c>
    </row>
    <row r="659" spans="3:7" ht="15" thickBot="1" x14ac:dyDescent="0.35">
      <c r="C659" s="61">
        <v>43197</v>
      </c>
      <c r="D659" s="62">
        <v>0.7443171296296297</v>
      </c>
      <c r="E659" s="63" t="s">
        <v>9</v>
      </c>
      <c r="F659" s="63">
        <v>10</v>
      </c>
      <c r="G659" s="63" t="s">
        <v>11</v>
      </c>
    </row>
    <row r="660" spans="3:7" ht="15" thickBot="1" x14ac:dyDescent="0.35">
      <c r="C660" s="61">
        <v>43197</v>
      </c>
      <c r="D660" s="62">
        <v>0.74701388888888898</v>
      </c>
      <c r="E660" s="63" t="s">
        <v>9</v>
      </c>
      <c r="F660" s="63">
        <v>10</v>
      </c>
      <c r="G660" s="63" t="s">
        <v>11</v>
      </c>
    </row>
    <row r="661" spans="3:7" ht="15" thickBot="1" x14ac:dyDescent="0.35">
      <c r="C661" s="61">
        <v>43197</v>
      </c>
      <c r="D661" s="62">
        <v>0.74804398148148143</v>
      </c>
      <c r="E661" s="63" t="s">
        <v>9</v>
      </c>
      <c r="F661" s="63">
        <v>12</v>
      </c>
      <c r="G661" s="63" t="s">
        <v>11</v>
      </c>
    </row>
    <row r="662" spans="3:7" ht="15" thickBot="1" x14ac:dyDescent="0.35">
      <c r="C662" s="61">
        <v>43197</v>
      </c>
      <c r="D662" s="62">
        <v>0.75097222222222226</v>
      </c>
      <c r="E662" s="63" t="s">
        <v>9</v>
      </c>
      <c r="F662" s="63">
        <v>9</v>
      </c>
      <c r="G662" s="63" t="s">
        <v>10</v>
      </c>
    </row>
    <row r="663" spans="3:7" ht="15" thickBot="1" x14ac:dyDescent="0.35">
      <c r="C663" s="61">
        <v>43197</v>
      </c>
      <c r="D663" s="62">
        <v>0.75099537037037034</v>
      </c>
      <c r="E663" s="63" t="s">
        <v>9</v>
      </c>
      <c r="F663" s="63">
        <v>13</v>
      </c>
      <c r="G663" s="63" t="s">
        <v>10</v>
      </c>
    </row>
    <row r="664" spans="3:7" ht="15" thickBot="1" x14ac:dyDescent="0.35">
      <c r="C664" s="61">
        <v>43197</v>
      </c>
      <c r="D664" s="62">
        <v>0.7530324074074074</v>
      </c>
      <c r="E664" s="63" t="s">
        <v>9</v>
      </c>
      <c r="F664" s="63">
        <v>10</v>
      </c>
      <c r="G664" s="63" t="s">
        <v>11</v>
      </c>
    </row>
    <row r="665" spans="3:7" ht="15" thickBot="1" x14ac:dyDescent="0.35">
      <c r="C665" s="61">
        <v>43197</v>
      </c>
      <c r="D665" s="62">
        <v>0.75929398148148142</v>
      </c>
      <c r="E665" s="63" t="s">
        <v>9</v>
      </c>
      <c r="F665" s="63">
        <v>29</v>
      </c>
      <c r="G665" s="63" t="s">
        <v>10</v>
      </c>
    </row>
    <row r="666" spans="3:7" ht="15" thickBot="1" x14ac:dyDescent="0.35">
      <c r="C666" s="61">
        <v>43197</v>
      </c>
      <c r="D666" s="62">
        <v>0.76236111111111116</v>
      </c>
      <c r="E666" s="63" t="s">
        <v>9</v>
      </c>
      <c r="F666" s="63">
        <v>12</v>
      </c>
      <c r="G666" s="63" t="s">
        <v>11</v>
      </c>
    </row>
    <row r="667" spans="3:7" ht="15" thickBot="1" x14ac:dyDescent="0.35">
      <c r="C667" s="61">
        <v>43197</v>
      </c>
      <c r="D667" s="62">
        <v>0.76490740740740737</v>
      </c>
      <c r="E667" s="63" t="s">
        <v>9</v>
      </c>
      <c r="F667" s="63">
        <v>10</v>
      </c>
      <c r="G667" s="63" t="s">
        <v>11</v>
      </c>
    </row>
    <row r="668" spans="3:7" ht="15" thickBot="1" x14ac:dyDescent="0.35">
      <c r="C668" s="61">
        <v>43197</v>
      </c>
      <c r="D668" s="62">
        <v>0.77320601851851845</v>
      </c>
      <c r="E668" s="63" t="s">
        <v>9</v>
      </c>
      <c r="F668" s="63">
        <v>10</v>
      </c>
      <c r="G668" s="63" t="s">
        <v>10</v>
      </c>
    </row>
    <row r="669" spans="3:7" ht="15" thickBot="1" x14ac:dyDescent="0.35">
      <c r="C669" s="61">
        <v>43197</v>
      </c>
      <c r="D669" s="62">
        <v>0.78199074074074071</v>
      </c>
      <c r="E669" s="63" t="s">
        <v>9</v>
      </c>
      <c r="F669" s="63">
        <v>9</v>
      </c>
      <c r="G669" s="63" t="s">
        <v>10</v>
      </c>
    </row>
    <row r="670" spans="3:7" ht="15" thickBot="1" x14ac:dyDescent="0.35">
      <c r="C670" s="61">
        <v>43197</v>
      </c>
      <c r="D670" s="62">
        <v>0.78210648148148154</v>
      </c>
      <c r="E670" s="63" t="s">
        <v>9</v>
      </c>
      <c r="F670" s="63">
        <v>20</v>
      </c>
      <c r="G670" s="63" t="s">
        <v>10</v>
      </c>
    </row>
    <row r="671" spans="3:7" ht="15" thickBot="1" x14ac:dyDescent="0.35">
      <c r="C671" s="61">
        <v>43197</v>
      </c>
      <c r="D671" s="62">
        <v>0.78453703703703714</v>
      </c>
      <c r="E671" s="63" t="s">
        <v>9</v>
      </c>
      <c r="F671" s="63">
        <v>21</v>
      </c>
      <c r="G671" s="63" t="s">
        <v>10</v>
      </c>
    </row>
    <row r="672" spans="3:7" ht="15" thickBot="1" x14ac:dyDescent="0.35">
      <c r="C672" s="61">
        <v>43197</v>
      </c>
      <c r="D672" s="62">
        <v>0.80944444444444441</v>
      </c>
      <c r="E672" s="63" t="s">
        <v>9</v>
      </c>
      <c r="F672" s="63">
        <v>11</v>
      </c>
      <c r="G672" s="63" t="s">
        <v>11</v>
      </c>
    </row>
    <row r="673" spans="3:7" ht="15" thickBot="1" x14ac:dyDescent="0.35">
      <c r="C673" s="61">
        <v>43197</v>
      </c>
      <c r="D673" s="62">
        <v>0.81098379629629624</v>
      </c>
      <c r="E673" s="63" t="s">
        <v>9</v>
      </c>
      <c r="F673" s="63">
        <v>30</v>
      </c>
      <c r="G673" s="63" t="s">
        <v>10</v>
      </c>
    </row>
    <row r="674" spans="3:7" ht="15" thickBot="1" x14ac:dyDescent="0.35">
      <c r="C674" s="61">
        <v>43197</v>
      </c>
      <c r="D674" s="62">
        <v>0.8179050925925927</v>
      </c>
      <c r="E674" s="63" t="s">
        <v>9</v>
      </c>
      <c r="F674" s="63">
        <v>10</v>
      </c>
      <c r="G674" s="63" t="s">
        <v>10</v>
      </c>
    </row>
    <row r="675" spans="3:7" ht="15" thickBot="1" x14ac:dyDescent="0.35">
      <c r="C675" s="61">
        <v>43197</v>
      </c>
      <c r="D675" s="62">
        <v>0.81868055555555552</v>
      </c>
      <c r="E675" s="63" t="s">
        <v>9</v>
      </c>
      <c r="F675" s="63">
        <v>11</v>
      </c>
      <c r="G675" s="63" t="s">
        <v>11</v>
      </c>
    </row>
    <row r="676" spans="3:7" ht="15" thickBot="1" x14ac:dyDescent="0.35">
      <c r="C676" s="61">
        <v>43197</v>
      </c>
      <c r="D676" s="62">
        <v>0.81891203703703708</v>
      </c>
      <c r="E676" s="63" t="s">
        <v>9</v>
      </c>
      <c r="F676" s="63">
        <v>23</v>
      </c>
      <c r="G676" s="63" t="s">
        <v>10</v>
      </c>
    </row>
    <row r="677" spans="3:7" ht="15" thickBot="1" x14ac:dyDescent="0.35">
      <c r="C677" s="61">
        <v>43197</v>
      </c>
      <c r="D677" s="62">
        <v>0.8195486111111111</v>
      </c>
      <c r="E677" s="63" t="s">
        <v>9</v>
      </c>
      <c r="F677" s="63">
        <v>31</v>
      </c>
      <c r="G677" s="63" t="s">
        <v>10</v>
      </c>
    </row>
    <row r="678" spans="3:7" ht="15" thickBot="1" x14ac:dyDescent="0.35">
      <c r="C678" s="61">
        <v>43197</v>
      </c>
      <c r="D678" s="62">
        <v>0.8325231481481481</v>
      </c>
      <c r="E678" s="63" t="s">
        <v>9</v>
      </c>
      <c r="F678" s="63">
        <v>10</v>
      </c>
      <c r="G678" s="63" t="s">
        <v>10</v>
      </c>
    </row>
    <row r="679" spans="3:7" ht="15" thickBot="1" x14ac:dyDescent="0.35">
      <c r="C679" s="61">
        <v>43197</v>
      </c>
      <c r="D679" s="62">
        <v>0.83265046296296286</v>
      </c>
      <c r="E679" s="63" t="s">
        <v>9</v>
      </c>
      <c r="F679" s="63">
        <v>15</v>
      </c>
      <c r="G679" s="63" t="s">
        <v>10</v>
      </c>
    </row>
    <row r="680" spans="3:7" ht="15" thickBot="1" x14ac:dyDescent="0.35">
      <c r="C680" s="61">
        <v>43197</v>
      </c>
      <c r="D680" s="62">
        <v>0.83416666666666661</v>
      </c>
      <c r="E680" s="63" t="s">
        <v>9</v>
      </c>
      <c r="F680" s="63">
        <v>22</v>
      </c>
      <c r="G680" s="63" t="s">
        <v>10</v>
      </c>
    </row>
    <row r="681" spans="3:7" ht="15" thickBot="1" x14ac:dyDescent="0.35">
      <c r="C681" s="61">
        <v>43197</v>
      </c>
      <c r="D681" s="62">
        <v>0.83504629629629623</v>
      </c>
      <c r="E681" s="63" t="s">
        <v>9</v>
      </c>
      <c r="F681" s="63">
        <v>14</v>
      </c>
      <c r="G681" s="63" t="s">
        <v>11</v>
      </c>
    </row>
    <row r="682" spans="3:7" ht="15" thickBot="1" x14ac:dyDescent="0.35">
      <c r="C682" s="61">
        <v>43197</v>
      </c>
      <c r="D682" s="62">
        <v>0.83880787037037041</v>
      </c>
      <c r="E682" s="63" t="s">
        <v>9</v>
      </c>
      <c r="F682" s="63">
        <v>12</v>
      </c>
      <c r="G682" s="63" t="s">
        <v>11</v>
      </c>
    </row>
    <row r="683" spans="3:7" ht="15" thickBot="1" x14ac:dyDescent="0.35">
      <c r="C683" s="61">
        <v>43197</v>
      </c>
      <c r="D683" s="62">
        <v>0.84037037037037043</v>
      </c>
      <c r="E683" s="63" t="s">
        <v>9</v>
      </c>
      <c r="F683" s="63">
        <v>22</v>
      </c>
      <c r="G683" s="63" t="s">
        <v>10</v>
      </c>
    </row>
    <row r="684" spans="3:7" ht="15" thickBot="1" x14ac:dyDescent="0.35">
      <c r="C684" s="61">
        <v>43197</v>
      </c>
      <c r="D684" s="62">
        <v>0.84380787037037042</v>
      </c>
      <c r="E684" s="63" t="s">
        <v>9</v>
      </c>
      <c r="F684" s="63">
        <v>23</v>
      </c>
      <c r="G684" s="63" t="s">
        <v>10</v>
      </c>
    </row>
    <row r="685" spans="3:7" ht="15" thickBot="1" x14ac:dyDescent="0.35">
      <c r="C685" s="61">
        <v>43197</v>
      </c>
      <c r="D685" s="62">
        <v>0.84390046296296306</v>
      </c>
      <c r="E685" s="63" t="s">
        <v>9</v>
      </c>
      <c r="F685" s="63">
        <v>11</v>
      </c>
      <c r="G685" s="63" t="s">
        <v>11</v>
      </c>
    </row>
    <row r="686" spans="3:7" ht="15" thickBot="1" x14ac:dyDescent="0.35">
      <c r="C686" s="61">
        <v>43197</v>
      </c>
      <c r="D686" s="62">
        <v>0.845636574074074</v>
      </c>
      <c r="E686" s="63" t="s">
        <v>9</v>
      </c>
      <c r="F686" s="63">
        <v>22</v>
      </c>
      <c r="G686" s="63" t="s">
        <v>10</v>
      </c>
    </row>
    <row r="687" spans="3:7" ht="15" thickBot="1" x14ac:dyDescent="0.35">
      <c r="C687" s="61">
        <v>43197</v>
      </c>
      <c r="D687" s="62">
        <v>0.84714120370370372</v>
      </c>
      <c r="E687" s="63" t="s">
        <v>9</v>
      </c>
      <c r="F687" s="63">
        <v>12</v>
      </c>
      <c r="G687" s="63" t="s">
        <v>11</v>
      </c>
    </row>
    <row r="688" spans="3:7" ht="15" thickBot="1" x14ac:dyDescent="0.35">
      <c r="C688" s="61">
        <v>43197</v>
      </c>
      <c r="D688" s="62">
        <v>0.85193287037037047</v>
      </c>
      <c r="E688" s="63" t="s">
        <v>9</v>
      </c>
      <c r="F688" s="63">
        <v>41</v>
      </c>
      <c r="G688" s="63" t="s">
        <v>10</v>
      </c>
    </row>
    <row r="689" spans="3:7" ht="15" thickBot="1" x14ac:dyDescent="0.35">
      <c r="C689" s="61">
        <v>43197</v>
      </c>
      <c r="D689" s="62">
        <v>0.85212962962962957</v>
      </c>
      <c r="E689" s="63" t="s">
        <v>9</v>
      </c>
      <c r="F689" s="63">
        <v>35</v>
      </c>
      <c r="G689" s="63" t="s">
        <v>10</v>
      </c>
    </row>
    <row r="690" spans="3:7" ht="15" thickBot="1" x14ac:dyDescent="0.35">
      <c r="C690" s="61">
        <v>43197</v>
      </c>
      <c r="D690" s="62">
        <v>0.85370370370370363</v>
      </c>
      <c r="E690" s="63" t="s">
        <v>9</v>
      </c>
      <c r="F690" s="63">
        <v>35</v>
      </c>
      <c r="G690" s="63" t="s">
        <v>11</v>
      </c>
    </row>
    <row r="691" spans="3:7" ht="15" thickBot="1" x14ac:dyDescent="0.35">
      <c r="C691" s="61">
        <v>43197</v>
      </c>
      <c r="D691" s="62">
        <v>0.85378472222222224</v>
      </c>
      <c r="E691" s="63" t="s">
        <v>9</v>
      </c>
      <c r="F691" s="63">
        <v>13</v>
      </c>
      <c r="G691" s="63" t="s">
        <v>11</v>
      </c>
    </row>
    <row r="692" spans="3:7" ht="15" thickBot="1" x14ac:dyDescent="0.35">
      <c r="C692" s="61">
        <v>43197</v>
      </c>
      <c r="D692" s="62">
        <v>0.86004629629629636</v>
      </c>
      <c r="E692" s="63" t="s">
        <v>9</v>
      </c>
      <c r="F692" s="63">
        <v>16</v>
      </c>
      <c r="G692" s="63" t="s">
        <v>11</v>
      </c>
    </row>
    <row r="693" spans="3:7" ht="15" thickBot="1" x14ac:dyDescent="0.35">
      <c r="C693" s="61">
        <v>43197</v>
      </c>
      <c r="D693" s="62">
        <v>0.86071759259259262</v>
      </c>
      <c r="E693" s="63" t="s">
        <v>9</v>
      </c>
      <c r="F693" s="63">
        <v>15</v>
      </c>
      <c r="G693" s="63" t="s">
        <v>11</v>
      </c>
    </row>
    <row r="694" spans="3:7" ht="15" thickBot="1" x14ac:dyDescent="0.35">
      <c r="C694" s="61">
        <v>43197</v>
      </c>
      <c r="D694" s="62">
        <v>0.86336805555555562</v>
      </c>
      <c r="E694" s="63" t="s">
        <v>9</v>
      </c>
      <c r="F694" s="63">
        <v>12</v>
      </c>
      <c r="G694" s="63" t="s">
        <v>11</v>
      </c>
    </row>
    <row r="695" spans="3:7" ht="15" thickBot="1" x14ac:dyDescent="0.35">
      <c r="C695" s="61">
        <v>43197</v>
      </c>
      <c r="D695" s="62">
        <v>0.86596064814814822</v>
      </c>
      <c r="E695" s="63" t="s">
        <v>9</v>
      </c>
      <c r="F695" s="63">
        <v>14</v>
      </c>
      <c r="G695" s="63" t="s">
        <v>11</v>
      </c>
    </row>
    <row r="696" spans="3:7" ht="15" thickBot="1" x14ac:dyDescent="0.35">
      <c r="C696" s="61">
        <v>43197</v>
      </c>
      <c r="D696" s="62">
        <v>0.87187500000000007</v>
      </c>
      <c r="E696" s="63" t="s">
        <v>9</v>
      </c>
      <c r="F696" s="63">
        <v>12</v>
      </c>
      <c r="G696" s="63" t="s">
        <v>11</v>
      </c>
    </row>
    <row r="697" spans="3:7" ht="15" thickBot="1" x14ac:dyDescent="0.35">
      <c r="C697" s="61">
        <v>43197</v>
      </c>
      <c r="D697" s="62">
        <v>0.87731481481481488</v>
      </c>
      <c r="E697" s="63" t="s">
        <v>9</v>
      </c>
      <c r="F697" s="63">
        <v>11</v>
      </c>
      <c r="G697" s="63" t="s">
        <v>11</v>
      </c>
    </row>
    <row r="698" spans="3:7" ht="15" thickBot="1" x14ac:dyDescent="0.35">
      <c r="C698" s="61">
        <v>43197</v>
      </c>
      <c r="D698" s="62">
        <v>0.87959490740740742</v>
      </c>
      <c r="E698" s="63" t="s">
        <v>9</v>
      </c>
      <c r="F698" s="63">
        <v>14</v>
      </c>
      <c r="G698" s="63" t="s">
        <v>11</v>
      </c>
    </row>
    <row r="699" spans="3:7" ht="15" thickBot="1" x14ac:dyDescent="0.35">
      <c r="C699" s="61">
        <v>43197</v>
      </c>
      <c r="D699" s="62">
        <v>0.88028935185185186</v>
      </c>
      <c r="E699" s="63" t="s">
        <v>9</v>
      </c>
      <c r="F699" s="63">
        <v>12</v>
      </c>
      <c r="G699" s="63" t="s">
        <v>11</v>
      </c>
    </row>
    <row r="700" spans="3:7" ht="15" thickBot="1" x14ac:dyDescent="0.35">
      <c r="C700" s="61">
        <v>43197</v>
      </c>
      <c r="D700" s="62">
        <v>0.88112268518518511</v>
      </c>
      <c r="E700" s="63" t="s">
        <v>9</v>
      </c>
      <c r="F700" s="63">
        <v>12</v>
      </c>
      <c r="G700" s="63" t="s">
        <v>11</v>
      </c>
    </row>
    <row r="701" spans="3:7" ht="15" thickBot="1" x14ac:dyDescent="0.35">
      <c r="C701" s="61">
        <v>43197</v>
      </c>
      <c r="D701" s="62">
        <v>0.88656250000000003</v>
      </c>
      <c r="E701" s="63" t="s">
        <v>9</v>
      </c>
      <c r="F701" s="63">
        <v>11</v>
      </c>
      <c r="G701" s="63" t="s">
        <v>11</v>
      </c>
    </row>
    <row r="702" spans="3:7" ht="15" thickBot="1" x14ac:dyDescent="0.35">
      <c r="C702" s="61">
        <v>43197</v>
      </c>
      <c r="D702" s="62">
        <v>0.89093750000000005</v>
      </c>
      <c r="E702" s="63" t="s">
        <v>9</v>
      </c>
      <c r="F702" s="63">
        <v>11</v>
      </c>
      <c r="G702" s="63" t="s">
        <v>10</v>
      </c>
    </row>
    <row r="703" spans="3:7" ht="15" thickBot="1" x14ac:dyDescent="0.35">
      <c r="C703" s="61">
        <v>43197</v>
      </c>
      <c r="D703" s="62">
        <v>0.90453703703703703</v>
      </c>
      <c r="E703" s="63" t="s">
        <v>9</v>
      </c>
      <c r="F703" s="63">
        <v>10</v>
      </c>
      <c r="G703" s="63" t="s">
        <v>11</v>
      </c>
    </row>
    <row r="704" spans="3:7" ht="15" thickBot="1" x14ac:dyDescent="0.35">
      <c r="C704" s="61">
        <v>43197</v>
      </c>
      <c r="D704" s="62">
        <v>0.94304398148148139</v>
      </c>
      <c r="E704" s="63" t="s">
        <v>9</v>
      </c>
      <c r="F704" s="63">
        <v>10</v>
      </c>
      <c r="G704" s="63" t="s">
        <v>11</v>
      </c>
    </row>
    <row r="705" spans="3:7" ht="15" thickBot="1" x14ac:dyDescent="0.35">
      <c r="C705" s="61">
        <v>43198</v>
      </c>
      <c r="D705" s="62">
        <v>0.16708333333333333</v>
      </c>
      <c r="E705" s="63" t="s">
        <v>9</v>
      </c>
      <c r="F705" s="63">
        <v>30</v>
      </c>
      <c r="G705" s="63" t="s">
        <v>10</v>
      </c>
    </row>
    <row r="706" spans="3:7" ht="15" thickBot="1" x14ac:dyDescent="0.35">
      <c r="C706" s="61">
        <v>43198</v>
      </c>
      <c r="D706" s="62">
        <v>0.16718750000000002</v>
      </c>
      <c r="E706" s="63" t="s">
        <v>9</v>
      </c>
      <c r="F706" s="63">
        <v>13</v>
      </c>
      <c r="G706" s="63" t="s">
        <v>11</v>
      </c>
    </row>
    <row r="707" spans="3:7" ht="15" thickBot="1" x14ac:dyDescent="0.35">
      <c r="C707" s="61">
        <v>43198</v>
      </c>
      <c r="D707" s="62">
        <v>0.25574074074074077</v>
      </c>
      <c r="E707" s="63" t="s">
        <v>9</v>
      </c>
      <c r="F707" s="63">
        <v>14</v>
      </c>
      <c r="G707" s="63" t="s">
        <v>10</v>
      </c>
    </row>
    <row r="708" spans="3:7" ht="15" thickBot="1" x14ac:dyDescent="0.35">
      <c r="C708" s="61">
        <v>43198</v>
      </c>
      <c r="D708" s="62">
        <v>0.26224537037037038</v>
      </c>
      <c r="E708" s="63" t="s">
        <v>9</v>
      </c>
      <c r="F708" s="63">
        <v>25</v>
      </c>
      <c r="G708" s="63" t="s">
        <v>10</v>
      </c>
    </row>
    <row r="709" spans="3:7" ht="15" thickBot="1" x14ac:dyDescent="0.35">
      <c r="C709" s="61">
        <v>43198</v>
      </c>
      <c r="D709" s="62">
        <v>0.26284722222222223</v>
      </c>
      <c r="E709" s="63" t="s">
        <v>9</v>
      </c>
      <c r="F709" s="63">
        <v>24</v>
      </c>
      <c r="G709" s="63" t="s">
        <v>10</v>
      </c>
    </row>
    <row r="710" spans="3:7" ht="15" thickBot="1" x14ac:dyDescent="0.35">
      <c r="C710" s="61">
        <v>43198</v>
      </c>
      <c r="D710" s="62">
        <v>0.26593749999999999</v>
      </c>
      <c r="E710" s="63" t="s">
        <v>9</v>
      </c>
      <c r="F710" s="63">
        <v>28</v>
      </c>
      <c r="G710" s="63" t="s">
        <v>10</v>
      </c>
    </row>
    <row r="711" spans="3:7" ht="15" thickBot="1" x14ac:dyDescent="0.35">
      <c r="C711" s="61">
        <v>43198</v>
      </c>
      <c r="D711" s="62">
        <v>0.27211805555555557</v>
      </c>
      <c r="E711" s="63" t="s">
        <v>9</v>
      </c>
      <c r="F711" s="63">
        <v>26</v>
      </c>
      <c r="G711" s="63" t="s">
        <v>10</v>
      </c>
    </row>
    <row r="712" spans="3:7" ht="15" thickBot="1" x14ac:dyDescent="0.35">
      <c r="C712" s="61">
        <v>43198</v>
      </c>
      <c r="D712" s="62">
        <v>0.27243055555555556</v>
      </c>
      <c r="E712" s="63" t="s">
        <v>9</v>
      </c>
      <c r="F712" s="63">
        <v>34</v>
      </c>
      <c r="G712" s="63" t="s">
        <v>10</v>
      </c>
    </row>
    <row r="713" spans="3:7" ht="15" thickBot="1" x14ac:dyDescent="0.35">
      <c r="C713" s="61">
        <v>43198</v>
      </c>
      <c r="D713" s="62">
        <v>0.27409722222222221</v>
      </c>
      <c r="E713" s="63" t="s">
        <v>9</v>
      </c>
      <c r="F713" s="63">
        <v>25</v>
      </c>
      <c r="G713" s="63" t="s">
        <v>10</v>
      </c>
    </row>
    <row r="714" spans="3:7" ht="15" thickBot="1" x14ac:dyDescent="0.35">
      <c r="C714" s="61">
        <v>43198</v>
      </c>
      <c r="D714" s="62">
        <v>0.27679398148148149</v>
      </c>
      <c r="E714" s="63" t="s">
        <v>9</v>
      </c>
      <c r="F714" s="63">
        <v>34</v>
      </c>
      <c r="G714" s="63" t="s">
        <v>10</v>
      </c>
    </row>
    <row r="715" spans="3:7" ht="15" thickBot="1" x14ac:dyDescent="0.35">
      <c r="C715" s="61">
        <v>43198</v>
      </c>
      <c r="D715" s="62">
        <v>0.27696759259259257</v>
      </c>
      <c r="E715" s="63" t="s">
        <v>9</v>
      </c>
      <c r="F715" s="63">
        <v>33</v>
      </c>
      <c r="G715" s="63" t="s">
        <v>10</v>
      </c>
    </row>
    <row r="716" spans="3:7" ht="15" thickBot="1" x14ac:dyDescent="0.35">
      <c r="C716" s="61">
        <v>43198</v>
      </c>
      <c r="D716" s="62">
        <v>0.27854166666666669</v>
      </c>
      <c r="E716" s="63" t="s">
        <v>9</v>
      </c>
      <c r="F716" s="63">
        <v>27</v>
      </c>
      <c r="G716" s="63" t="s">
        <v>10</v>
      </c>
    </row>
    <row r="717" spans="3:7" ht="15" thickBot="1" x14ac:dyDescent="0.35">
      <c r="C717" s="61">
        <v>43198</v>
      </c>
      <c r="D717" s="62">
        <v>0.27930555555555553</v>
      </c>
      <c r="E717" s="63" t="s">
        <v>9</v>
      </c>
      <c r="F717" s="63">
        <v>18</v>
      </c>
      <c r="G717" s="63" t="s">
        <v>10</v>
      </c>
    </row>
    <row r="718" spans="3:7" ht="15" thickBot="1" x14ac:dyDescent="0.35">
      <c r="C718" s="61">
        <v>43198</v>
      </c>
      <c r="D718" s="62">
        <v>0.27996527777777774</v>
      </c>
      <c r="E718" s="63" t="s">
        <v>9</v>
      </c>
      <c r="F718" s="63">
        <v>31</v>
      </c>
      <c r="G718" s="63" t="s">
        <v>10</v>
      </c>
    </row>
    <row r="719" spans="3:7" ht="15" thickBot="1" x14ac:dyDescent="0.35">
      <c r="C719" s="61">
        <v>43198</v>
      </c>
      <c r="D719" s="62">
        <v>0.28137731481481482</v>
      </c>
      <c r="E719" s="63" t="s">
        <v>9</v>
      </c>
      <c r="F719" s="63">
        <v>11</v>
      </c>
      <c r="G719" s="63" t="s">
        <v>11</v>
      </c>
    </row>
    <row r="720" spans="3:7" ht="15" thickBot="1" x14ac:dyDescent="0.35">
      <c r="C720" s="61">
        <v>43198</v>
      </c>
      <c r="D720" s="62">
        <v>0.28598379629629628</v>
      </c>
      <c r="E720" s="63" t="s">
        <v>9</v>
      </c>
      <c r="F720" s="63">
        <v>13</v>
      </c>
      <c r="G720" s="63" t="s">
        <v>11</v>
      </c>
    </row>
    <row r="721" spans="3:7" ht="15" thickBot="1" x14ac:dyDescent="0.35">
      <c r="C721" s="61">
        <v>43198</v>
      </c>
      <c r="D721" s="62">
        <v>0.29012731481481485</v>
      </c>
      <c r="E721" s="63" t="s">
        <v>9</v>
      </c>
      <c r="F721" s="63">
        <v>10</v>
      </c>
      <c r="G721" s="63" t="s">
        <v>11</v>
      </c>
    </row>
    <row r="722" spans="3:7" ht="15" thickBot="1" x14ac:dyDescent="0.35">
      <c r="C722" s="61">
        <v>43198</v>
      </c>
      <c r="D722" s="62">
        <v>0.29016203703703702</v>
      </c>
      <c r="E722" s="63" t="s">
        <v>9</v>
      </c>
      <c r="F722" s="63">
        <v>10</v>
      </c>
      <c r="G722" s="63" t="s">
        <v>11</v>
      </c>
    </row>
    <row r="723" spans="3:7" ht="15" thickBot="1" x14ac:dyDescent="0.35">
      <c r="C723" s="61">
        <v>43198</v>
      </c>
      <c r="D723" s="62">
        <v>0.29547453703703702</v>
      </c>
      <c r="E723" s="63" t="s">
        <v>9</v>
      </c>
      <c r="F723" s="63">
        <v>36</v>
      </c>
      <c r="G723" s="63" t="s">
        <v>10</v>
      </c>
    </row>
    <row r="724" spans="3:7" ht="15" thickBot="1" x14ac:dyDescent="0.35">
      <c r="C724" s="61">
        <v>43198</v>
      </c>
      <c r="D724" s="62">
        <v>0.3024189814814815</v>
      </c>
      <c r="E724" s="63" t="s">
        <v>9</v>
      </c>
      <c r="F724" s="63">
        <v>15</v>
      </c>
      <c r="G724" s="63" t="s">
        <v>11</v>
      </c>
    </row>
    <row r="725" spans="3:7" ht="15" thickBot="1" x14ac:dyDescent="0.35">
      <c r="C725" s="61">
        <v>43198</v>
      </c>
      <c r="D725" s="62">
        <v>0.3029398148148148</v>
      </c>
      <c r="E725" s="63" t="s">
        <v>9</v>
      </c>
      <c r="F725" s="63">
        <v>13</v>
      </c>
      <c r="G725" s="63" t="s">
        <v>10</v>
      </c>
    </row>
    <row r="726" spans="3:7" ht="15" thickBot="1" x14ac:dyDescent="0.35">
      <c r="C726" s="61">
        <v>43198</v>
      </c>
      <c r="D726" s="62">
        <v>0.30692129629629633</v>
      </c>
      <c r="E726" s="63" t="s">
        <v>9</v>
      </c>
      <c r="F726" s="63">
        <v>10</v>
      </c>
      <c r="G726" s="63" t="s">
        <v>11</v>
      </c>
    </row>
    <row r="727" spans="3:7" ht="15" thickBot="1" x14ac:dyDescent="0.35">
      <c r="C727" s="61">
        <v>43198</v>
      </c>
      <c r="D727" s="62">
        <v>0.32351851851851854</v>
      </c>
      <c r="E727" s="63" t="s">
        <v>9</v>
      </c>
      <c r="F727" s="63">
        <v>30</v>
      </c>
      <c r="G727" s="63" t="s">
        <v>10</v>
      </c>
    </row>
    <row r="728" spans="3:7" ht="15" thickBot="1" x14ac:dyDescent="0.35">
      <c r="C728" s="61">
        <v>43198</v>
      </c>
      <c r="D728" s="62">
        <v>0.32663194444444443</v>
      </c>
      <c r="E728" s="63" t="s">
        <v>9</v>
      </c>
      <c r="F728" s="63">
        <v>34</v>
      </c>
      <c r="G728" s="63" t="s">
        <v>10</v>
      </c>
    </row>
    <row r="729" spans="3:7" ht="15" thickBot="1" x14ac:dyDescent="0.35">
      <c r="C729" s="61">
        <v>43198</v>
      </c>
      <c r="D729" s="62">
        <v>0.33053240740740741</v>
      </c>
      <c r="E729" s="63" t="s">
        <v>9</v>
      </c>
      <c r="F729" s="63">
        <v>33</v>
      </c>
      <c r="G729" s="63" t="s">
        <v>10</v>
      </c>
    </row>
    <row r="730" spans="3:7" ht="15" thickBot="1" x14ac:dyDescent="0.35">
      <c r="C730" s="61">
        <v>43198</v>
      </c>
      <c r="D730" s="62">
        <v>0.35577546296296297</v>
      </c>
      <c r="E730" s="63" t="s">
        <v>9</v>
      </c>
      <c r="F730" s="63">
        <v>31</v>
      </c>
      <c r="G730" s="63" t="s">
        <v>10</v>
      </c>
    </row>
    <row r="731" spans="3:7" ht="15" thickBot="1" x14ac:dyDescent="0.35">
      <c r="C731" s="61">
        <v>43198</v>
      </c>
      <c r="D731" s="62">
        <v>0.35987268518518517</v>
      </c>
      <c r="E731" s="63" t="s">
        <v>9</v>
      </c>
      <c r="F731" s="63">
        <v>10</v>
      </c>
      <c r="G731" s="63" t="s">
        <v>11</v>
      </c>
    </row>
    <row r="732" spans="3:7" ht="15" thickBot="1" x14ac:dyDescent="0.35">
      <c r="C732" s="61">
        <v>43198</v>
      </c>
      <c r="D732" s="62">
        <v>0.36239583333333331</v>
      </c>
      <c r="E732" s="63" t="s">
        <v>9</v>
      </c>
      <c r="F732" s="63">
        <v>10</v>
      </c>
      <c r="G732" s="63" t="s">
        <v>10</v>
      </c>
    </row>
    <row r="733" spans="3:7" ht="15" thickBot="1" x14ac:dyDescent="0.35">
      <c r="C733" s="61">
        <v>43198</v>
      </c>
      <c r="D733" s="62">
        <v>0.37468750000000001</v>
      </c>
      <c r="E733" s="63" t="s">
        <v>9</v>
      </c>
      <c r="F733" s="63">
        <v>14</v>
      </c>
      <c r="G733" s="63" t="s">
        <v>11</v>
      </c>
    </row>
    <row r="734" spans="3:7" ht="15" thickBot="1" x14ac:dyDescent="0.35">
      <c r="C734" s="61">
        <v>43198</v>
      </c>
      <c r="D734" s="62">
        <v>0.38193287037037038</v>
      </c>
      <c r="E734" s="63" t="s">
        <v>9</v>
      </c>
      <c r="F734" s="63">
        <v>41</v>
      </c>
      <c r="G734" s="63" t="s">
        <v>10</v>
      </c>
    </row>
    <row r="735" spans="3:7" ht="15" thickBot="1" x14ac:dyDescent="0.35">
      <c r="C735" s="61">
        <v>43198</v>
      </c>
      <c r="D735" s="62">
        <v>0.38731481481481483</v>
      </c>
      <c r="E735" s="63" t="s">
        <v>9</v>
      </c>
      <c r="F735" s="63">
        <v>11</v>
      </c>
      <c r="G735" s="63" t="s">
        <v>11</v>
      </c>
    </row>
    <row r="736" spans="3:7" ht="15" thickBot="1" x14ac:dyDescent="0.35">
      <c r="C736" s="61">
        <v>43198</v>
      </c>
      <c r="D736" s="62">
        <v>0.39548611111111115</v>
      </c>
      <c r="E736" s="63" t="s">
        <v>9</v>
      </c>
      <c r="F736" s="63">
        <v>20</v>
      </c>
      <c r="G736" s="63" t="s">
        <v>10</v>
      </c>
    </row>
    <row r="737" spans="3:7" ht="15" thickBot="1" x14ac:dyDescent="0.35">
      <c r="C737" s="61">
        <v>43198</v>
      </c>
      <c r="D737" s="62">
        <v>0.39863425925925927</v>
      </c>
      <c r="E737" s="63" t="s">
        <v>9</v>
      </c>
      <c r="F737" s="63">
        <v>11</v>
      </c>
      <c r="G737" s="63" t="s">
        <v>11</v>
      </c>
    </row>
    <row r="738" spans="3:7" ht="15" thickBot="1" x14ac:dyDescent="0.35">
      <c r="C738" s="61">
        <v>43198</v>
      </c>
      <c r="D738" s="62">
        <v>0.40089120370370374</v>
      </c>
      <c r="E738" s="63" t="s">
        <v>9</v>
      </c>
      <c r="F738" s="63">
        <v>30</v>
      </c>
      <c r="G738" s="63" t="s">
        <v>10</v>
      </c>
    </row>
    <row r="739" spans="3:7" ht="15" thickBot="1" x14ac:dyDescent="0.35">
      <c r="C739" s="61">
        <v>43198</v>
      </c>
      <c r="D739" s="62">
        <v>0.40359953703703705</v>
      </c>
      <c r="E739" s="63" t="s">
        <v>9</v>
      </c>
      <c r="F739" s="63">
        <v>12</v>
      </c>
      <c r="G739" s="63" t="s">
        <v>11</v>
      </c>
    </row>
    <row r="740" spans="3:7" ht="15" thickBot="1" x14ac:dyDescent="0.35">
      <c r="C740" s="61">
        <v>43198</v>
      </c>
      <c r="D740" s="62">
        <v>0.40842592592592591</v>
      </c>
      <c r="E740" s="63" t="s">
        <v>9</v>
      </c>
      <c r="F740" s="63">
        <v>21</v>
      </c>
      <c r="G740" s="63" t="s">
        <v>10</v>
      </c>
    </row>
    <row r="741" spans="3:7" ht="15" thickBot="1" x14ac:dyDescent="0.35">
      <c r="C741" s="61">
        <v>43198</v>
      </c>
      <c r="D741" s="62">
        <v>0.41180555555555554</v>
      </c>
      <c r="E741" s="63" t="s">
        <v>9</v>
      </c>
      <c r="F741" s="63">
        <v>11</v>
      </c>
      <c r="G741" s="63" t="s">
        <v>11</v>
      </c>
    </row>
    <row r="742" spans="3:7" ht="15" thickBot="1" x14ac:dyDescent="0.35">
      <c r="C742" s="61">
        <v>43198</v>
      </c>
      <c r="D742" s="62">
        <v>0.41370370370370368</v>
      </c>
      <c r="E742" s="63" t="s">
        <v>9</v>
      </c>
      <c r="F742" s="63">
        <v>13</v>
      </c>
      <c r="G742" s="63" t="s">
        <v>11</v>
      </c>
    </row>
    <row r="743" spans="3:7" ht="15" thickBot="1" x14ac:dyDescent="0.35">
      <c r="C743" s="61">
        <v>43198</v>
      </c>
      <c r="D743" s="62">
        <v>0.4155787037037037</v>
      </c>
      <c r="E743" s="63" t="s">
        <v>9</v>
      </c>
      <c r="F743" s="63">
        <v>14</v>
      </c>
      <c r="G743" s="63" t="s">
        <v>11</v>
      </c>
    </row>
    <row r="744" spans="3:7" ht="15" thickBot="1" x14ac:dyDescent="0.35">
      <c r="C744" s="61">
        <v>43198</v>
      </c>
      <c r="D744" s="62">
        <v>0.41784722222222226</v>
      </c>
      <c r="E744" s="63" t="s">
        <v>9</v>
      </c>
      <c r="F744" s="63">
        <v>10</v>
      </c>
      <c r="G744" s="63" t="s">
        <v>10</v>
      </c>
    </row>
    <row r="745" spans="3:7" ht="15" thickBot="1" x14ac:dyDescent="0.35">
      <c r="C745" s="61">
        <v>43198</v>
      </c>
      <c r="D745" s="62">
        <v>0.42260416666666667</v>
      </c>
      <c r="E745" s="63" t="s">
        <v>9</v>
      </c>
      <c r="F745" s="63">
        <v>10</v>
      </c>
      <c r="G745" s="63" t="s">
        <v>10</v>
      </c>
    </row>
    <row r="746" spans="3:7" ht="15" thickBot="1" x14ac:dyDescent="0.35">
      <c r="C746" s="61">
        <v>43198</v>
      </c>
      <c r="D746" s="62">
        <v>0.42760416666666662</v>
      </c>
      <c r="E746" s="63" t="s">
        <v>9</v>
      </c>
      <c r="F746" s="63">
        <v>12</v>
      </c>
      <c r="G746" s="63" t="s">
        <v>11</v>
      </c>
    </row>
    <row r="747" spans="3:7" ht="15" thickBot="1" x14ac:dyDescent="0.35">
      <c r="C747" s="61">
        <v>43198</v>
      </c>
      <c r="D747" s="62">
        <v>0.43164351851851851</v>
      </c>
      <c r="E747" s="63" t="s">
        <v>9</v>
      </c>
      <c r="F747" s="63">
        <v>24</v>
      </c>
      <c r="G747" s="63" t="s">
        <v>10</v>
      </c>
    </row>
    <row r="748" spans="3:7" ht="15" thickBot="1" x14ac:dyDescent="0.35">
      <c r="C748" s="61">
        <v>43198</v>
      </c>
      <c r="D748" s="62">
        <v>0.43184027777777773</v>
      </c>
      <c r="E748" s="63" t="s">
        <v>9</v>
      </c>
      <c r="F748" s="63">
        <v>19</v>
      </c>
      <c r="G748" s="63" t="s">
        <v>10</v>
      </c>
    </row>
    <row r="749" spans="3:7" ht="15" thickBot="1" x14ac:dyDescent="0.35">
      <c r="C749" s="61">
        <v>43198</v>
      </c>
      <c r="D749" s="62">
        <v>0.43204861111111109</v>
      </c>
      <c r="E749" s="63" t="s">
        <v>9</v>
      </c>
      <c r="F749" s="63">
        <v>12</v>
      </c>
      <c r="G749" s="63" t="s">
        <v>11</v>
      </c>
    </row>
    <row r="750" spans="3:7" ht="15" thickBot="1" x14ac:dyDescent="0.35">
      <c r="C750" s="61">
        <v>43198</v>
      </c>
      <c r="D750" s="62">
        <v>0.43759259259259259</v>
      </c>
      <c r="E750" s="63" t="s">
        <v>9</v>
      </c>
      <c r="F750" s="63">
        <v>10</v>
      </c>
      <c r="G750" s="63" t="s">
        <v>11</v>
      </c>
    </row>
    <row r="751" spans="3:7" ht="15" thickBot="1" x14ac:dyDescent="0.35">
      <c r="C751" s="61">
        <v>43198</v>
      </c>
      <c r="D751" s="62">
        <v>0.44215277777777778</v>
      </c>
      <c r="E751" s="63" t="s">
        <v>9</v>
      </c>
      <c r="F751" s="63">
        <v>16</v>
      </c>
      <c r="G751" s="63" t="s">
        <v>10</v>
      </c>
    </row>
    <row r="752" spans="3:7" ht="15" thickBot="1" x14ac:dyDescent="0.35">
      <c r="C752" s="61">
        <v>43198</v>
      </c>
      <c r="D752" s="62">
        <v>0.44335648148148149</v>
      </c>
      <c r="E752" s="63" t="s">
        <v>9</v>
      </c>
      <c r="F752" s="63">
        <v>12</v>
      </c>
      <c r="G752" s="63" t="s">
        <v>11</v>
      </c>
    </row>
    <row r="753" spans="3:7" ht="15" thickBot="1" x14ac:dyDescent="0.35">
      <c r="C753" s="61">
        <v>43198</v>
      </c>
      <c r="D753" s="62">
        <v>0.44511574074074073</v>
      </c>
      <c r="E753" s="63" t="s">
        <v>9</v>
      </c>
      <c r="F753" s="63">
        <v>14</v>
      </c>
      <c r="G753" s="63" t="s">
        <v>10</v>
      </c>
    </row>
    <row r="754" spans="3:7" ht="15" thickBot="1" x14ac:dyDescent="0.35">
      <c r="C754" s="61">
        <v>43198</v>
      </c>
      <c r="D754" s="62">
        <v>0.44906249999999998</v>
      </c>
      <c r="E754" s="63" t="s">
        <v>9</v>
      </c>
      <c r="F754" s="63">
        <v>21</v>
      </c>
      <c r="G754" s="63" t="s">
        <v>10</v>
      </c>
    </row>
    <row r="755" spans="3:7" ht="15" thickBot="1" x14ac:dyDescent="0.35">
      <c r="C755" s="61">
        <v>43198</v>
      </c>
      <c r="D755" s="62">
        <v>0.45042824074074073</v>
      </c>
      <c r="E755" s="63" t="s">
        <v>9</v>
      </c>
      <c r="F755" s="63">
        <v>12</v>
      </c>
      <c r="G755" s="63" t="s">
        <v>10</v>
      </c>
    </row>
    <row r="756" spans="3:7" ht="15" thickBot="1" x14ac:dyDescent="0.35">
      <c r="C756" s="61">
        <v>43198</v>
      </c>
      <c r="D756" s="62">
        <v>0.45304398148148151</v>
      </c>
      <c r="E756" s="63" t="s">
        <v>9</v>
      </c>
      <c r="F756" s="63">
        <v>21</v>
      </c>
      <c r="G756" s="63" t="s">
        <v>10</v>
      </c>
    </row>
    <row r="757" spans="3:7" ht="15" thickBot="1" x14ac:dyDescent="0.35">
      <c r="C757" s="61">
        <v>43198</v>
      </c>
      <c r="D757" s="62">
        <v>0.45350694444444445</v>
      </c>
      <c r="E757" s="63" t="s">
        <v>9</v>
      </c>
      <c r="F757" s="63">
        <v>10</v>
      </c>
      <c r="G757" s="63" t="s">
        <v>11</v>
      </c>
    </row>
    <row r="758" spans="3:7" ht="15" thickBot="1" x14ac:dyDescent="0.35">
      <c r="C758" s="61">
        <v>43198</v>
      </c>
      <c r="D758" s="62">
        <v>0.45392361111111112</v>
      </c>
      <c r="E758" s="63" t="s">
        <v>9</v>
      </c>
      <c r="F758" s="63">
        <v>13</v>
      </c>
      <c r="G758" s="63" t="s">
        <v>11</v>
      </c>
    </row>
    <row r="759" spans="3:7" ht="15" thickBot="1" x14ac:dyDescent="0.35">
      <c r="C759" s="61">
        <v>43198</v>
      </c>
      <c r="D759" s="62">
        <v>0.45607638888888885</v>
      </c>
      <c r="E759" s="63" t="s">
        <v>9</v>
      </c>
      <c r="F759" s="63">
        <v>11</v>
      </c>
      <c r="G759" s="63" t="s">
        <v>11</v>
      </c>
    </row>
    <row r="760" spans="3:7" ht="15" thickBot="1" x14ac:dyDescent="0.35">
      <c r="C760" s="61">
        <v>43198</v>
      </c>
      <c r="D760" s="62">
        <v>0.45611111111111113</v>
      </c>
      <c r="E760" s="63" t="s">
        <v>9</v>
      </c>
      <c r="F760" s="63">
        <v>11</v>
      </c>
      <c r="G760" s="63" t="s">
        <v>11</v>
      </c>
    </row>
    <row r="761" spans="3:7" ht="15" thickBot="1" x14ac:dyDescent="0.35">
      <c r="C761" s="61">
        <v>43198</v>
      </c>
      <c r="D761" s="62">
        <v>0.45724537037037033</v>
      </c>
      <c r="E761" s="63" t="s">
        <v>9</v>
      </c>
      <c r="F761" s="63">
        <v>19</v>
      </c>
      <c r="G761" s="63" t="s">
        <v>10</v>
      </c>
    </row>
    <row r="762" spans="3:7" ht="15" thickBot="1" x14ac:dyDescent="0.35">
      <c r="C762" s="61">
        <v>43198</v>
      </c>
      <c r="D762" s="62">
        <v>0.45748842592592592</v>
      </c>
      <c r="E762" s="63" t="s">
        <v>9</v>
      </c>
      <c r="F762" s="63">
        <v>26</v>
      </c>
      <c r="G762" s="63" t="s">
        <v>10</v>
      </c>
    </row>
    <row r="763" spans="3:7" ht="15" thickBot="1" x14ac:dyDescent="0.35">
      <c r="C763" s="61">
        <v>43198</v>
      </c>
      <c r="D763" s="62">
        <v>0.45849537037037041</v>
      </c>
      <c r="E763" s="63" t="s">
        <v>9</v>
      </c>
      <c r="F763" s="63">
        <v>9</v>
      </c>
      <c r="G763" s="63" t="s">
        <v>11</v>
      </c>
    </row>
    <row r="764" spans="3:7" ht="15" thickBot="1" x14ac:dyDescent="0.35">
      <c r="C764" s="61">
        <v>43198</v>
      </c>
      <c r="D764" s="62">
        <v>0.45986111111111111</v>
      </c>
      <c r="E764" s="63" t="s">
        <v>9</v>
      </c>
      <c r="F764" s="63">
        <v>13</v>
      </c>
      <c r="G764" s="63" t="s">
        <v>11</v>
      </c>
    </row>
    <row r="765" spans="3:7" ht="15" thickBot="1" x14ac:dyDescent="0.35">
      <c r="C765" s="61">
        <v>43198</v>
      </c>
      <c r="D765" s="62">
        <v>0.46589120370370374</v>
      </c>
      <c r="E765" s="63" t="s">
        <v>9</v>
      </c>
      <c r="F765" s="63">
        <v>30</v>
      </c>
      <c r="G765" s="63" t="s">
        <v>10</v>
      </c>
    </row>
    <row r="766" spans="3:7" ht="15" thickBot="1" x14ac:dyDescent="0.35">
      <c r="C766" s="61">
        <v>43198</v>
      </c>
      <c r="D766" s="62">
        <v>0.46756944444444448</v>
      </c>
      <c r="E766" s="63" t="s">
        <v>9</v>
      </c>
      <c r="F766" s="63">
        <v>27</v>
      </c>
      <c r="G766" s="63" t="s">
        <v>10</v>
      </c>
    </row>
    <row r="767" spans="3:7" ht="15" thickBot="1" x14ac:dyDescent="0.35">
      <c r="C767" s="61">
        <v>43198</v>
      </c>
      <c r="D767" s="62">
        <v>0.47108796296296296</v>
      </c>
      <c r="E767" s="63" t="s">
        <v>9</v>
      </c>
      <c r="F767" s="63">
        <v>19</v>
      </c>
      <c r="G767" s="63" t="s">
        <v>10</v>
      </c>
    </row>
    <row r="768" spans="3:7" ht="15" thickBot="1" x14ac:dyDescent="0.35">
      <c r="C768" s="61">
        <v>43198</v>
      </c>
      <c r="D768" s="62">
        <v>0.47116898148148145</v>
      </c>
      <c r="E768" s="63" t="s">
        <v>9</v>
      </c>
      <c r="F768" s="63">
        <v>10</v>
      </c>
      <c r="G768" s="63" t="s">
        <v>11</v>
      </c>
    </row>
    <row r="769" spans="3:7" ht="15" thickBot="1" x14ac:dyDescent="0.35">
      <c r="C769" s="61">
        <v>43198</v>
      </c>
      <c r="D769" s="62">
        <v>0.47456018518518522</v>
      </c>
      <c r="E769" s="63" t="s">
        <v>9</v>
      </c>
      <c r="F769" s="63">
        <v>10</v>
      </c>
      <c r="G769" s="63" t="s">
        <v>10</v>
      </c>
    </row>
    <row r="770" spans="3:7" ht="15" thickBot="1" x14ac:dyDescent="0.35">
      <c r="C770" s="61">
        <v>43198</v>
      </c>
      <c r="D770" s="62">
        <v>0.47553240740740743</v>
      </c>
      <c r="E770" s="63" t="s">
        <v>9</v>
      </c>
      <c r="F770" s="63">
        <v>26</v>
      </c>
      <c r="G770" s="63" t="s">
        <v>10</v>
      </c>
    </row>
    <row r="771" spans="3:7" ht="15" thickBot="1" x14ac:dyDescent="0.35">
      <c r="C771" s="61">
        <v>43198</v>
      </c>
      <c r="D771" s="62">
        <v>0.4756481481481481</v>
      </c>
      <c r="E771" s="63" t="s">
        <v>9</v>
      </c>
      <c r="F771" s="63">
        <v>24</v>
      </c>
      <c r="G771" s="63" t="s">
        <v>10</v>
      </c>
    </row>
    <row r="772" spans="3:7" ht="15" thickBot="1" x14ac:dyDescent="0.35">
      <c r="C772" s="61">
        <v>43198</v>
      </c>
      <c r="D772" s="62">
        <v>0.47652777777777783</v>
      </c>
      <c r="E772" s="63" t="s">
        <v>9</v>
      </c>
      <c r="F772" s="63">
        <v>36</v>
      </c>
      <c r="G772" s="63" t="s">
        <v>10</v>
      </c>
    </row>
    <row r="773" spans="3:7" ht="15" thickBot="1" x14ac:dyDescent="0.35">
      <c r="C773" s="61">
        <v>43198</v>
      </c>
      <c r="D773" s="62">
        <v>0.4775578703703704</v>
      </c>
      <c r="E773" s="63" t="s">
        <v>9</v>
      </c>
      <c r="F773" s="63">
        <v>29</v>
      </c>
      <c r="G773" s="63" t="s">
        <v>10</v>
      </c>
    </row>
    <row r="774" spans="3:7" ht="15" thickBot="1" x14ac:dyDescent="0.35">
      <c r="C774" s="61">
        <v>43198</v>
      </c>
      <c r="D774" s="62">
        <v>0.47767361111111112</v>
      </c>
      <c r="E774" s="63" t="s">
        <v>9</v>
      </c>
      <c r="F774" s="63">
        <v>11</v>
      </c>
      <c r="G774" s="63" t="s">
        <v>11</v>
      </c>
    </row>
    <row r="775" spans="3:7" ht="15" thickBot="1" x14ac:dyDescent="0.35">
      <c r="C775" s="61">
        <v>43198</v>
      </c>
      <c r="D775" s="62">
        <v>0.47798611111111117</v>
      </c>
      <c r="E775" s="63" t="s">
        <v>9</v>
      </c>
      <c r="F775" s="63">
        <v>18</v>
      </c>
      <c r="G775" s="63" t="s">
        <v>10</v>
      </c>
    </row>
    <row r="776" spans="3:7" ht="15" thickBot="1" x14ac:dyDescent="0.35">
      <c r="C776" s="61">
        <v>43198</v>
      </c>
      <c r="D776" s="62">
        <v>0.47812499999999997</v>
      </c>
      <c r="E776" s="63" t="s">
        <v>9</v>
      </c>
      <c r="F776" s="63">
        <v>25</v>
      </c>
      <c r="G776" s="63" t="s">
        <v>10</v>
      </c>
    </row>
    <row r="777" spans="3:7" ht="15" thickBot="1" x14ac:dyDescent="0.35">
      <c r="C777" s="61">
        <v>43198</v>
      </c>
      <c r="D777" s="62">
        <v>0.47840277777777779</v>
      </c>
      <c r="E777" s="63" t="s">
        <v>9</v>
      </c>
      <c r="F777" s="63">
        <v>15</v>
      </c>
      <c r="G777" s="63" t="s">
        <v>10</v>
      </c>
    </row>
    <row r="778" spans="3:7" ht="15" thickBot="1" x14ac:dyDescent="0.35">
      <c r="C778" s="61">
        <v>43198</v>
      </c>
      <c r="D778" s="62">
        <v>0.47848379629629628</v>
      </c>
      <c r="E778" s="63" t="s">
        <v>9</v>
      </c>
      <c r="F778" s="63">
        <v>15</v>
      </c>
      <c r="G778" s="63" t="s">
        <v>11</v>
      </c>
    </row>
    <row r="779" spans="3:7" ht="15" thickBot="1" x14ac:dyDescent="0.35">
      <c r="C779" s="61">
        <v>43198</v>
      </c>
      <c r="D779" s="62">
        <v>0.47856481481481478</v>
      </c>
      <c r="E779" s="63" t="s">
        <v>9</v>
      </c>
      <c r="F779" s="63">
        <v>17</v>
      </c>
      <c r="G779" s="63" t="s">
        <v>10</v>
      </c>
    </row>
    <row r="780" spans="3:7" ht="15" thickBot="1" x14ac:dyDescent="0.35">
      <c r="C780" s="61">
        <v>43198</v>
      </c>
      <c r="D780" s="62">
        <v>0.47878472222222218</v>
      </c>
      <c r="E780" s="63" t="s">
        <v>9</v>
      </c>
      <c r="F780" s="63">
        <v>14</v>
      </c>
      <c r="G780" s="63" t="s">
        <v>11</v>
      </c>
    </row>
    <row r="781" spans="3:7" ht="15" thickBot="1" x14ac:dyDescent="0.35">
      <c r="C781" s="61">
        <v>43198</v>
      </c>
      <c r="D781" s="62">
        <v>0.47968749999999999</v>
      </c>
      <c r="E781" s="63" t="s">
        <v>9</v>
      </c>
      <c r="F781" s="63">
        <v>12</v>
      </c>
      <c r="G781" s="63" t="s">
        <v>11</v>
      </c>
    </row>
    <row r="782" spans="3:7" ht="15" thickBot="1" x14ac:dyDescent="0.35">
      <c r="C782" s="61">
        <v>43198</v>
      </c>
      <c r="D782" s="62">
        <v>0.47998842592592594</v>
      </c>
      <c r="E782" s="63" t="s">
        <v>9</v>
      </c>
      <c r="F782" s="63">
        <v>25</v>
      </c>
      <c r="G782" s="63" t="s">
        <v>10</v>
      </c>
    </row>
    <row r="783" spans="3:7" ht="15" thickBot="1" x14ac:dyDescent="0.35">
      <c r="C783" s="61">
        <v>43198</v>
      </c>
      <c r="D783" s="62">
        <v>0.48017361111111106</v>
      </c>
      <c r="E783" s="63" t="s">
        <v>9</v>
      </c>
      <c r="F783" s="63">
        <v>14</v>
      </c>
      <c r="G783" s="63" t="s">
        <v>11</v>
      </c>
    </row>
    <row r="784" spans="3:7" ht="15" thickBot="1" x14ac:dyDescent="0.35">
      <c r="C784" s="61">
        <v>43198</v>
      </c>
      <c r="D784" s="62">
        <v>0.48061342592592587</v>
      </c>
      <c r="E784" s="63" t="s">
        <v>9</v>
      </c>
      <c r="F784" s="63">
        <v>11</v>
      </c>
      <c r="G784" s="63" t="s">
        <v>11</v>
      </c>
    </row>
    <row r="785" spans="3:7" ht="15" thickBot="1" x14ac:dyDescent="0.35">
      <c r="C785" s="61">
        <v>43198</v>
      </c>
      <c r="D785" s="62">
        <v>0.48074074074074075</v>
      </c>
      <c r="E785" s="63" t="s">
        <v>9</v>
      </c>
      <c r="F785" s="63">
        <v>10</v>
      </c>
      <c r="G785" s="63" t="s">
        <v>10</v>
      </c>
    </row>
    <row r="786" spans="3:7" ht="15" thickBot="1" x14ac:dyDescent="0.35">
      <c r="C786" s="61">
        <v>43198</v>
      </c>
      <c r="D786" s="62">
        <v>0.48076388888888894</v>
      </c>
      <c r="E786" s="63" t="s">
        <v>9</v>
      </c>
      <c r="F786" s="63">
        <v>13</v>
      </c>
      <c r="G786" s="63" t="s">
        <v>11</v>
      </c>
    </row>
    <row r="787" spans="3:7" ht="15" thickBot="1" x14ac:dyDescent="0.35">
      <c r="C787" s="61">
        <v>43198</v>
      </c>
      <c r="D787" s="62">
        <v>0.48188657407407409</v>
      </c>
      <c r="E787" s="63" t="s">
        <v>9</v>
      </c>
      <c r="F787" s="63">
        <v>13</v>
      </c>
      <c r="G787" s="63" t="s">
        <v>11</v>
      </c>
    </row>
    <row r="788" spans="3:7" ht="15" thickBot="1" x14ac:dyDescent="0.35">
      <c r="C788" s="61">
        <v>43198</v>
      </c>
      <c r="D788" s="62">
        <v>0.48201388888888891</v>
      </c>
      <c r="E788" s="63" t="s">
        <v>9</v>
      </c>
      <c r="F788" s="63">
        <v>37</v>
      </c>
      <c r="G788" s="63" t="s">
        <v>10</v>
      </c>
    </row>
    <row r="789" spans="3:7" ht="15" thickBot="1" x14ac:dyDescent="0.35">
      <c r="C789" s="61">
        <v>43198</v>
      </c>
      <c r="D789" s="62">
        <v>0.48224537037037035</v>
      </c>
      <c r="E789" s="63" t="s">
        <v>9</v>
      </c>
      <c r="F789" s="63">
        <v>23</v>
      </c>
      <c r="G789" s="63" t="s">
        <v>10</v>
      </c>
    </row>
    <row r="790" spans="3:7" ht="15" thickBot="1" x14ac:dyDescent="0.35">
      <c r="C790" s="61">
        <v>43198</v>
      </c>
      <c r="D790" s="62">
        <v>0.48252314814814817</v>
      </c>
      <c r="E790" s="63" t="s">
        <v>9</v>
      </c>
      <c r="F790" s="63">
        <v>15</v>
      </c>
      <c r="G790" s="63" t="s">
        <v>11</v>
      </c>
    </row>
    <row r="791" spans="3:7" ht="15" thickBot="1" x14ac:dyDescent="0.35">
      <c r="C791" s="61">
        <v>43198</v>
      </c>
      <c r="D791" s="62">
        <v>0.48299768518518515</v>
      </c>
      <c r="E791" s="63" t="s">
        <v>9</v>
      </c>
      <c r="F791" s="63">
        <v>21</v>
      </c>
      <c r="G791" s="63" t="s">
        <v>10</v>
      </c>
    </row>
    <row r="792" spans="3:7" ht="15" thickBot="1" x14ac:dyDescent="0.35">
      <c r="C792" s="61">
        <v>43198</v>
      </c>
      <c r="D792" s="62">
        <v>0.48581018518518521</v>
      </c>
      <c r="E792" s="63" t="s">
        <v>9</v>
      </c>
      <c r="F792" s="63">
        <v>28</v>
      </c>
      <c r="G792" s="63" t="s">
        <v>10</v>
      </c>
    </row>
    <row r="793" spans="3:7" ht="15" thickBot="1" x14ac:dyDescent="0.35">
      <c r="C793" s="61">
        <v>43198</v>
      </c>
      <c r="D793" s="62">
        <v>0.486875</v>
      </c>
      <c r="E793" s="63" t="s">
        <v>9</v>
      </c>
      <c r="F793" s="63">
        <v>20</v>
      </c>
      <c r="G793" s="63" t="s">
        <v>10</v>
      </c>
    </row>
    <row r="794" spans="3:7" ht="15" thickBot="1" x14ac:dyDescent="0.35">
      <c r="C794" s="61">
        <v>43198</v>
      </c>
      <c r="D794" s="62">
        <v>0.48755787037037041</v>
      </c>
      <c r="E794" s="63" t="s">
        <v>9</v>
      </c>
      <c r="F794" s="63">
        <v>11</v>
      </c>
      <c r="G794" s="63" t="s">
        <v>11</v>
      </c>
    </row>
    <row r="795" spans="3:7" ht="15" thickBot="1" x14ac:dyDescent="0.35">
      <c r="C795" s="61">
        <v>43198</v>
      </c>
      <c r="D795" s="62">
        <v>0.48888888888888887</v>
      </c>
      <c r="E795" s="63" t="s">
        <v>9</v>
      </c>
      <c r="F795" s="63">
        <v>18</v>
      </c>
      <c r="G795" s="63" t="s">
        <v>11</v>
      </c>
    </row>
    <row r="796" spans="3:7" ht="15" thickBot="1" x14ac:dyDescent="0.35">
      <c r="C796" s="61">
        <v>43198</v>
      </c>
      <c r="D796" s="62">
        <v>0.48995370370370367</v>
      </c>
      <c r="E796" s="63" t="s">
        <v>9</v>
      </c>
      <c r="F796" s="63">
        <v>24</v>
      </c>
      <c r="G796" s="63" t="s">
        <v>10</v>
      </c>
    </row>
    <row r="797" spans="3:7" ht="15" thickBot="1" x14ac:dyDescent="0.35">
      <c r="C797" s="61">
        <v>43198</v>
      </c>
      <c r="D797" s="62">
        <v>0.49063657407407407</v>
      </c>
      <c r="E797" s="63" t="s">
        <v>9</v>
      </c>
      <c r="F797" s="63">
        <v>22</v>
      </c>
      <c r="G797" s="63" t="s">
        <v>10</v>
      </c>
    </row>
    <row r="798" spans="3:7" ht="15" thickBot="1" x14ac:dyDescent="0.35">
      <c r="C798" s="61">
        <v>43198</v>
      </c>
      <c r="D798" s="62">
        <v>0.4919560185185185</v>
      </c>
      <c r="E798" s="63" t="s">
        <v>9</v>
      </c>
      <c r="F798" s="63">
        <v>20</v>
      </c>
      <c r="G798" s="63" t="s">
        <v>10</v>
      </c>
    </row>
    <row r="799" spans="3:7" ht="15" thickBot="1" x14ac:dyDescent="0.35">
      <c r="C799" s="61">
        <v>43198</v>
      </c>
      <c r="D799" s="62">
        <v>0.49222222222222217</v>
      </c>
      <c r="E799" s="63" t="s">
        <v>9</v>
      </c>
      <c r="F799" s="63">
        <v>10</v>
      </c>
      <c r="G799" s="63" t="s">
        <v>10</v>
      </c>
    </row>
    <row r="800" spans="3:7" ht="15" thickBot="1" x14ac:dyDescent="0.35">
      <c r="C800" s="61">
        <v>43198</v>
      </c>
      <c r="D800" s="62">
        <v>0.49223379629629632</v>
      </c>
      <c r="E800" s="63" t="s">
        <v>9</v>
      </c>
      <c r="F800" s="63">
        <v>9</v>
      </c>
      <c r="G800" s="63" t="s">
        <v>10</v>
      </c>
    </row>
    <row r="801" spans="3:7" ht="15" thickBot="1" x14ac:dyDescent="0.35">
      <c r="C801" s="61">
        <v>43198</v>
      </c>
      <c r="D801" s="62">
        <v>0.49232638888888891</v>
      </c>
      <c r="E801" s="63" t="s">
        <v>9</v>
      </c>
      <c r="F801" s="63">
        <v>21</v>
      </c>
      <c r="G801" s="63" t="s">
        <v>10</v>
      </c>
    </row>
    <row r="802" spans="3:7" ht="15" thickBot="1" x14ac:dyDescent="0.35">
      <c r="C802" s="61">
        <v>43198</v>
      </c>
      <c r="D802" s="62">
        <v>0.49412037037037032</v>
      </c>
      <c r="E802" s="63" t="s">
        <v>9</v>
      </c>
      <c r="F802" s="63">
        <v>17</v>
      </c>
      <c r="G802" s="63" t="s">
        <v>10</v>
      </c>
    </row>
    <row r="803" spans="3:7" ht="15" thickBot="1" x14ac:dyDescent="0.35">
      <c r="C803" s="61">
        <v>43198</v>
      </c>
      <c r="D803" s="62">
        <v>0.49680555555555556</v>
      </c>
      <c r="E803" s="63" t="s">
        <v>9</v>
      </c>
      <c r="F803" s="63">
        <v>15</v>
      </c>
      <c r="G803" s="63" t="s">
        <v>11</v>
      </c>
    </row>
    <row r="804" spans="3:7" ht="15" thickBot="1" x14ac:dyDescent="0.35">
      <c r="C804" s="61">
        <v>43198</v>
      </c>
      <c r="D804" s="62">
        <v>0.49981481481481477</v>
      </c>
      <c r="E804" s="63" t="s">
        <v>9</v>
      </c>
      <c r="F804" s="63">
        <v>12</v>
      </c>
      <c r="G804" s="63" t="s">
        <v>11</v>
      </c>
    </row>
    <row r="805" spans="3:7" ht="15" thickBot="1" x14ac:dyDescent="0.35">
      <c r="C805" s="61">
        <v>43198</v>
      </c>
      <c r="D805" s="62">
        <v>0.50087962962962962</v>
      </c>
      <c r="E805" s="63" t="s">
        <v>9</v>
      </c>
      <c r="F805" s="63">
        <v>30</v>
      </c>
      <c r="G805" s="63" t="s">
        <v>10</v>
      </c>
    </row>
    <row r="806" spans="3:7" ht="15" thickBot="1" x14ac:dyDescent="0.35">
      <c r="C806" s="61">
        <v>43198</v>
      </c>
      <c r="D806" s="62">
        <v>0.50283564814814818</v>
      </c>
      <c r="E806" s="63" t="s">
        <v>9</v>
      </c>
      <c r="F806" s="63">
        <v>13</v>
      </c>
      <c r="G806" s="63" t="s">
        <v>11</v>
      </c>
    </row>
    <row r="807" spans="3:7" ht="15" thickBot="1" x14ac:dyDescent="0.35">
      <c r="C807" s="61">
        <v>43198</v>
      </c>
      <c r="D807" s="62">
        <v>0.50314814814814812</v>
      </c>
      <c r="E807" s="63" t="s">
        <v>9</v>
      </c>
      <c r="F807" s="63">
        <v>16</v>
      </c>
      <c r="G807" s="63" t="s">
        <v>11</v>
      </c>
    </row>
    <row r="808" spans="3:7" ht="15" thickBot="1" x14ac:dyDescent="0.35">
      <c r="C808" s="61">
        <v>43198</v>
      </c>
      <c r="D808" s="62">
        <v>0.50326388888888884</v>
      </c>
      <c r="E808" s="63" t="s">
        <v>9</v>
      </c>
      <c r="F808" s="63">
        <v>12</v>
      </c>
      <c r="G808" s="63" t="s">
        <v>11</v>
      </c>
    </row>
    <row r="809" spans="3:7" ht="15" thickBot="1" x14ac:dyDescent="0.35">
      <c r="C809" s="61">
        <v>43198</v>
      </c>
      <c r="D809" s="62">
        <v>0.50351851851851859</v>
      </c>
      <c r="E809" s="63" t="s">
        <v>9</v>
      </c>
      <c r="F809" s="63">
        <v>12</v>
      </c>
      <c r="G809" s="63" t="s">
        <v>11</v>
      </c>
    </row>
    <row r="810" spans="3:7" ht="15" thickBot="1" x14ac:dyDescent="0.35">
      <c r="C810" s="61">
        <v>43198</v>
      </c>
      <c r="D810" s="62">
        <v>0.50369212962962961</v>
      </c>
      <c r="E810" s="63" t="s">
        <v>9</v>
      </c>
      <c r="F810" s="63">
        <v>12</v>
      </c>
      <c r="G810" s="63" t="s">
        <v>11</v>
      </c>
    </row>
    <row r="811" spans="3:7" ht="15" thickBot="1" x14ac:dyDescent="0.35">
      <c r="C811" s="61">
        <v>43198</v>
      </c>
      <c r="D811" s="62">
        <v>0.50912037037037039</v>
      </c>
      <c r="E811" s="63" t="s">
        <v>9</v>
      </c>
      <c r="F811" s="63">
        <v>24</v>
      </c>
      <c r="G811" s="63" t="s">
        <v>10</v>
      </c>
    </row>
    <row r="812" spans="3:7" ht="15" thickBot="1" x14ac:dyDescent="0.35">
      <c r="C812" s="61">
        <v>43198</v>
      </c>
      <c r="D812" s="62">
        <v>0.50923611111111111</v>
      </c>
      <c r="E812" s="63" t="s">
        <v>9</v>
      </c>
      <c r="F812" s="63">
        <v>10</v>
      </c>
      <c r="G812" s="63" t="s">
        <v>11</v>
      </c>
    </row>
    <row r="813" spans="3:7" ht="15" thickBot="1" x14ac:dyDescent="0.35">
      <c r="C813" s="61">
        <v>43198</v>
      </c>
      <c r="D813" s="62">
        <v>0.50924768518518515</v>
      </c>
      <c r="E813" s="63" t="s">
        <v>9</v>
      </c>
      <c r="F813" s="63">
        <v>10</v>
      </c>
      <c r="G813" s="63" t="s">
        <v>11</v>
      </c>
    </row>
    <row r="814" spans="3:7" ht="15" thickBot="1" x14ac:dyDescent="0.35">
      <c r="C814" s="61">
        <v>43198</v>
      </c>
      <c r="D814" s="62">
        <v>0.50935185185185183</v>
      </c>
      <c r="E814" s="63" t="s">
        <v>9</v>
      </c>
      <c r="F814" s="63">
        <v>11</v>
      </c>
      <c r="G814" s="63" t="s">
        <v>11</v>
      </c>
    </row>
    <row r="815" spans="3:7" ht="15" thickBot="1" x14ac:dyDescent="0.35">
      <c r="C815" s="61">
        <v>43198</v>
      </c>
      <c r="D815" s="62">
        <v>0.50944444444444448</v>
      </c>
      <c r="E815" s="63" t="s">
        <v>9</v>
      </c>
      <c r="F815" s="63">
        <v>12</v>
      </c>
      <c r="G815" s="63" t="s">
        <v>10</v>
      </c>
    </row>
    <row r="816" spans="3:7" ht="15" thickBot="1" x14ac:dyDescent="0.35">
      <c r="C816" s="61">
        <v>43198</v>
      </c>
      <c r="D816" s="62">
        <v>0.50950231481481478</v>
      </c>
      <c r="E816" s="63" t="s">
        <v>9</v>
      </c>
      <c r="F816" s="63">
        <v>11</v>
      </c>
      <c r="G816" s="63" t="s">
        <v>11</v>
      </c>
    </row>
    <row r="817" spans="3:7" ht="15" thickBot="1" x14ac:dyDescent="0.35">
      <c r="C817" s="61">
        <v>43198</v>
      </c>
      <c r="D817" s="62">
        <v>0.51170138888888894</v>
      </c>
      <c r="E817" s="63" t="s">
        <v>9</v>
      </c>
      <c r="F817" s="63">
        <v>13</v>
      </c>
      <c r="G817" s="63" t="s">
        <v>11</v>
      </c>
    </row>
    <row r="818" spans="3:7" ht="15" thickBot="1" x14ac:dyDescent="0.35">
      <c r="C818" s="61">
        <v>43198</v>
      </c>
      <c r="D818" s="62">
        <v>0.51188657407407401</v>
      </c>
      <c r="E818" s="63" t="s">
        <v>9</v>
      </c>
      <c r="F818" s="63">
        <v>11</v>
      </c>
      <c r="G818" s="63" t="s">
        <v>11</v>
      </c>
    </row>
    <row r="819" spans="3:7" ht="15" thickBot="1" x14ac:dyDescent="0.35">
      <c r="C819" s="61">
        <v>43198</v>
      </c>
      <c r="D819" s="62">
        <v>0.51244212962962965</v>
      </c>
      <c r="E819" s="63" t="s">
        <v>9</v>
      </c>
      <c r="F819" s="63">
        <v>24</v>
      </c>
      <c r="G819" s="63" t="s">
        <v>10</v>
      </c>
    </row>
    <row r="820" spans="3:7" ht="15" thickBot="1" x14ac:dyDescent="0.35">
      <c r="C820" s="61">
        <v>43198</v>
      </c>
      <c r="D820" s="62">
        <v>0.51274305555555555</v>
      </c>
      <c r="E820" s="63" t="s">
        <v>9</v>
      </c>
      <c r="F820" s="63">
        <v>10</v>
      </c>
      <c r="G820" s="63" t="s">
        <v>10</v>
      </c>
    </row>
    <row r="821" spans="3:7" ht="15" thickBot="1" x14ac:dyDescent="0.35">
      <c r="C821" s="61">
        <v>43198</v>
      </c>
      <c r="D821" s="62">
        <v>0.51561342592592596</v>
      </c>
      <c r="E821" s="63" t="s">
        <v>9</v>
      </c>
      <c r="F821" s="63">
        <v>19</v>
      </c>
      <c r="G821" s="63" t="s">
        <v>10</v>
      </c>
    </row>
    <row r="822" spans="3:7" ht="15" thickBot="1" x14ac:dyDescent="0.35">
      <c r="C822" s="61">
        <v>43198</v>
      </c>
      <c r="D822" s="62">
        <v>0.51621527777777776</v>
      </c>
      <c r="E822" s="63" t="s">
        <v>9</v>
      </c>
      <c r="F822" s="63">
        <v>34</v>
      </c>
      <c r="G822" s="63" t="s">
        <v>10</v>
      </c>
    </row>
    <row r="823" spans="3:7" ht="15" thickBot="1" x14ac:dyDescent="0.35">
      <c r="C823" s="61">
        <v>43198</v>
      </c>
      <c r="D823" s="62">
        <v>0.51718750000000002</v>
      </c>
      <c r="E823" s="63" t="s">
        <v>9</v>
      </c>
      <c r="F823" s="63">
        <v>12</v>
      </c>
      <c r="G823" s="63" t="s">
        <v>11</v>
      </c>
    </row>
    <row r="824" spans="3:7" ht="15" thickBot="1" x14ac:dyDescent="0.35">
      <c r="C824" s="61">
        <v>43198</v>
      </c>
      <c r="D824" s="62">
        <v>0.51755787037037038</v>
      </c>
      <c r="E824" s="63" t="s">
        <v>9</v>
      </c>
      <c r="F824" s="63">
        <v>14</v>
      </c>
      <c r="G824" s="63" t="s">
        <v>11</v>
      </c>
    </row>
    <row r="825" spans="3:7" ht="15" thickBot="1" x14ac:dyDescent="0.35">
      <c r="C825" s="61">
        <v>43198</v>
      </c>
      <c r="D825" s="62">
        <v>0.51839120370370373</v>
      </c>
      <c r="E825" s="63" t="s">
        <v>9</v>
      </c>
      <c r="F825" s="63">
        <v>14</v>
      </c>
      <c r="G825" s="63" t="s">
        <v>11</v>
      </c>
    </row>
    <row r="826" spans="3:7" ht="15" thickBot="1" x14ac:dyDescent="0.35">
      <c r="C826" s="61">
        <v>43198</v>
      </c>
      <c r="D826" s="62">
        <v>0.52640046296296295</v>
      </c>
      <c r="E826" s="63" t="s">
        <v>9</v>
      </c>
      <c r="F826" s="63">
        <v>22</v>
      </c>
      <c r="G826" s="63" t="s">
        <v>10</v>
      </c>
    </row>
    <row r="827" spans="3:7" ht="15" thickBot="1" x14ac:dyDescent="0.35">
      <c r="C827" s="61">
        <v>43198</v>
      </c>
      <c r="D827" s="62">
        <v>0.52776620370370375</v>
      </c>
      <c r="E827" s="63" t="s">
        <v>9</v>
      </c>
      <c r="F827" s="63">
        <v>31</v>
      </c>
      <c r="G827" s="63" t="s">
        <v>10</v>
      </c>
    </row>
    <row r="828" spans="3:7" ht="15" thickBot="1" x14ac:dyDescent="0.35">
      <c r="C828" s="61">
        <v>43198</v>
      </c>
      <c r="D828" s="62">
        <v>0.52848379629629627</v>
      </c>
      <c r="E828" s="63" t="s">
        <v>9</v>
      </c>
      <c r="F828" s="63">
        <v>12</v>
      </c>
      <c r="G828" s="63" t="s">
        <v>11</v>
      </c>
    </row>
    <row r="829" spans="3:7" ht="15" thickBot="1" x14ac:dyDescent="0.35">
      <c r="C829" s="61">
        <v>43198</v>
      </c>
      <c r="D829" s="62">
        <v>0.52887731481481481</v>
      </c>
      <c r="E829" s="63" t="s">
        <v>9</v>
      </c>
      <c r="F829" s="63">
        <v>32</v>
      </c>
      <c r="G829" s="63" t="s">
        <v>10</v>
      </c>
    </row>
    <row r="830" spans="3:7" ht="15" thickBot="1" x14ac:dyDescent="0.35">
      <c r="C830" s="61">
        <v>43198</v>
      </c>
      <c r="D830" s="62">
        <v>0.52915509259259264</v>
      </c>
      <c r="E830" s="63" t="s">
        <v>9</v>
      </c>
      <c r="F830" s="63">
        <v>12</v>
      </c>
      <c r="G830" s="63" t="s">
        <v>11</v>
      </c>
    </row>
    <row r="831" spans="3:7" ht="15" thickBot="1" x14ac:dyDescent="0.35">
      <c r="C831" s="61">
        <v>43198</v>
      </c>
      <c r="D831" s="62">
        <v>0.53222222222222226</v>
      </c>
      <c r="E831" s="63" t="s">
        <v>9</v>
      </c>
      <c r="F831" s="63">
        <v>14</v>
      </c>
      <c r="G831" s="63" t="s">
        <v>11</v>
      </c>
    </row>
    <row r="832" spans="3:7" ht="15" thickBot="1" x14ac:dyDescent="0.35">
      <c r="C832" s="61">
        <v>43198</v>
      </c>
      <c r="D832" s="62">
        <v>0.53342592592592586</v>
      </c>
      <c r="E832" s="63" t="s">
        <v>9</v>
      </c>
      <c r="F832" s="63">
        <v>12</v>
      </c>
      <c r="G832" s="63" t="s">
        <v>11</v>
      </c>
    </row>
    <row r="833" spans="3:7" ht="15" thickBot="1" x14ac:dyDescent="0.35">
      <c r="C833" s="61">
        <v>43198</v>
      </c>
      <c r="D833" s="62">
        <v>0.53472222222222221</v>
      </c>
      <c r="E833" s="63" t="s">
        <v>9</v>
      </c>
      <c r="F833" s="63">
        <v>11</v>
      </c>
      <c r="G833" s="63" t="s">
        <v>10</v>
      </c>
    </row>
    <row r="834" spans="3:7" ht="15" thickBot="1" x14ac:dyDescent="0.35">
      <c r="C834" s="61">
        <v>43198</v>
      </c>
      <c r="D834" s="62">
        <v>0.53547453703703707</v>
      </c>
      <c r="E834" s="63" t="s">
        <v>9</v>
      </c>
      <c r="F834" s="63">
        <v>31</v>
      </c>
      <c r="G834" s="63" t="s">
        <v>10</v>
      </c>
    </row>
    <row r="835" spans="3:7" ht="15" thickBot="1" x14ac:dyDescent="0.35">
      <c r="C835" s="61">
        <v>43198</v>
      </c>
      <c r="D835" s="62">
        <v>0.53732638888888895</v>
      </c>
      <c r="E835" s="63" t="s">
        <v>9</v>
      </c>
      <c r="F835" s="63">
        <v>11</v>
      </c>
      <c r="G835" s="63" t="s">
        <v>10</v>
      </c>
    </row>
    <row r="836" spans="3:7" ht="15" thickBot="1" x14ac:dyDescent="0.35">
      <c r="C836" s="61">
        <v>43198</v>
      </c>
      <c r="D836" s="62">
        <v>0.53763888888888889</v>
      </c>
      <c r="E836" s="63" t="s">
        <v>9</v>
      </c>
      <c r="F836" s="63">
        <v>12</v>
      </c>
      <c r="G836" s="63" t="s">
        <v>11</v>
      </c>
    </row>
    <row r="837" spans="3:7" ht="15" thickBot="1" x14ac:dyDescent="0.35">
      <c r="C837" s="61">
        <v>43198</v>
      </c>
      <c r="D837" s="62">
        <v>0.53885416666666663</v>
      </c>
      <c r="E837" s="63" t="s">
        <v>9</v>
      </c>
      <c r="F837" s="63">
        <v>10</v>
      </c>
      <c r="G837" s="63" t="s">
        <v>11</v>
      </c>
    </row>
    <row r="838" spans="3:7" ht="15" thickBot="1" x14ac:dyDescent="0.35">
      <c r="C838" s="61">
        <v>43198</v>
      </c>
      <c r="D838" s="62">
        <v>0.5389004629629629</v>
      </c>
      <c r="E838" s="63" t="s">
        <v>9</v>
      </c>
      <c r="F838" s="63">
        <v>11</v>
      </c>
      <c r="G838" s="63" t="s">
        <v>11</v>
      </c>
    </row>
    <row r="839" spans="3:7" ht="15" thickBot="1" x14ac:dyDescent="0.35">
      <c r="C839" s="61">
        <v>43198</v>
      </c>
      <c r="D839" s="62">
        <v>0.53972222222222221</v>
      </c>
      <c r="E839" s="63" t="s">
        <v>9</v>
      </c>
      <c r="F839" s="63">
        <v>11</v>
      </c>
      <c r="G839" s="63" t="s">
        <v>11</v>
      </c>
    </row>
    <row r="840" spans="3:7" ht="15" thickBot="1" x14ac:dyDescent="0.35">
      <c r="C840" s="61">
        <v>43198</v>
      </c>
      <c r="D840" s="62">
        <v>0.54271990740740739</v>
      </c>
      <c r="E840" s="63" t="s">
        <v>9</v>
      </c>
      <c r="F840" s="63">
        <v>22</v>
      </c>
      <c r="G840" s="63" t="s">
        <v>10</v>
      </c>
    </row>
    <row r="841" spans="3:7" ht="15" thickBot="1" x14ac:dyDescent="0.35">
      <c r="C841" s="61">
        <v>43198</v>
      </c>
      <c r="D841" s="62">
        <v>0.54462962962962969</v>
      </c>
      <c r="E841" s="63" t="s">
        <v>9</v>
      </c>
      <c r="F841" s="63">
        <v>22</v>
      </c>
      <c r="G841" s="63" t="s">
        <v>10</v>
      </c>
    </row>
    <row r="842" spans="3:7" ht="15" thickBot="1" x14ac:dyDescent="0.35">
      <c r="C842" s="61">
        <v>43198</v>
      </c>
      <c r="D842" s="62">
        <v>0.54541666666666666</v>
      </c>
      <c r="E842" s="63" t="s">
        <v>9</v>
      </c>
      <c r="F842" s="63">
        <v>13</v>
      </c>
      <c r="G842" s="63" t="s">
        <v>11</v>
      </c>
    </row>
    <row r="843" spans="3:7" ht="15" thickBot="1" x14ac:dyDescent="0.35">
      <c r="C843" s="61">
        <v>43198</v>
      </c>
      <c r="D843" s="62">
        <v>0.54583333333333328</v>
      </c>
      <c r="E843" s="63" t="s">
        <v>9</v>
      </c>
      <c r="F843" s="63">
        <v>12</v>
      </c>
      <c r="G843" s="63" t="s">
        <v>11</v>
      </c>
    </row>
    <row r="844" spans="3:7" ht="15" thickBot="1" x14ac:dyDescent="0.35">
      <c r="C844" s="61">
        <v>43198</v>
      </c>
      <c r="D844" s="62">
        <v>0.5461111111111111</v>
      </c>
      <c r="E844" s="63" t="s">
        <v>9</v>
      </c>
      <c r="F844" s="63">
        <v>27</v>
      </c>
      <c r="G844" s="63" t="s">
        <v>10</v>
      </c>
    </row>
    <row r="845" spans="3:7" ht="15" thickBot="1" x14ac:dyDescent="0.35">
      <c r="C845" s="61">
        <v>43198</v>
      </c>
      <c r="D845" s="62">
        <v>0.54788194444444438</v>
      </c>
      <c r="E845" s="63" t="s">
        <v>9</v>
      </c>
      <c r="F845" s="63">
        <v>13</v>
      </c>
      <c r="G845" s="63" t="s">
        <v>11</v>
      </c>
    </row>
    <row r="846" spans="3:7" ht="15" thickBot="1" x14ac:dyDescent="0.35">
      <c r="C846" s="61">
        <v>43198</v>
      </c>
      <c r="D846" s="62">
        <v>0.55085648148148147</v>
      </c>
      <c r="E846" s="63" t="s">
        <v>9</v>
      </c>
      <c r="F846" s="63">
        <v>28</v>
      </c>
      <c r="G846" s="63" t="s">
        <v>10</v>
      </c>
    </row>
    <row r="847" spans="3:7" ht="15" thickBot="1" x14ac:dyDescent="0.35">
      <c r="C847" s="61">
        <v>43198</v>
      </c>
      <c r="D847" s="62">
        <v>0.55179398148148151</v>
      </c>
      <c r="E847" s="63" t="s">
        <v>9</v>
      </c>
      <c r="F847" s="63">
        <v>11</v>
      </c>
      <c r="G847" s="63" t="s">
        <v>11</v>
      </c>
    </row>
    <row r="848" spans="3:7" ht="15" thickBot="1" x14ac:dyDescent="0.35">
      <c r="C848" s="61">
        <v>43198</v>
      </c>
      <c r="D848" s="62">
        <v>0.55194444444444446</v>
      </c>
      <c r="E848" s="63" t="s">
        <v>9</v>
      </c>
      <c r="F848" s="63">
        <v>25</v>
      </c>
      <c r="G848" s="63" t="s">
        <v>10</v>
      </c>
    </row>
    <row r="849" spans="3:7" ht="15" thickBot="1" x14ac:dyDescent="0.35">
      <c r="C849" s="61">
        <v>43198</v>
      </c>
      <c r="D849" s="62">
        <v>0.55346064814814822</v>
      </c>
      <c r="E849" s="63" t="s">
        <v>9</v>
      </c>
      <c r="F849" s="63">
        <v>10</v>
      </c>
      <c r="G849" s="63" t="s">
        <v>11</v>
      </c>
    </row>
    <row r="850" spans="3:7" ht="15" thickBot="1" x14ac:dyDescent="0.35">
      <c r="C850" s="61">
        <v>43198</v>
      </c>
      <c r="D850" s="62">
        <v>0.55872685185185189</v>
      </c>
      <c r="E850" s="63" t="s">
        <v>9</v>
      </c>
      <c r="F850" s="63">
        <v>11</v>
      </c>
      <c r="G850" s="63" t="s">
        <v>11</v>
      </c>
    </row>
    <row r="851" spans="3:7" ht="15" thickBot="1" x14ac:dyDescent="0.35">
      <c r="C851" s="61">
        <v>43198</v>
      </c>
      <c r="D851" s="62">
        <v>0.55937500000000007</v>
      </c>
      <c r="E851" s="63" t="s">
        <v>9</v>
      </c>
      <c r="F851" s="63">
        <v>24</v>
      </c>
      <c r="G851" s="63" t="s">
        <v>10</v>
      </c>
    </row>
    <row r="852" spans="3:7" ht="15" thickBot="1" x14ac:dyDescent="0.35">
      <c r="C852" s="61">
        <v>43198</v>
      </c>
      <c r="D852" s="62">
        <v>0.55982638888888892</v>
      </c>
      <c r="E852" s="63" t="s">
        <v>9</v>
      </c>
      <c r="F852" s="63">
        <v>23</v>
      </c>
      <c r="G852" s="63" t="s">
        <v>10</v>
      </c>
    </row>
    <row r="853" spans="3:7" ht="15" thickBot="1" x14ac:dyDescent="0.35">
      <c r="C853" s="61">
        <v>43198</v>
      </c>
      <c r="D853" s="62">
        <v>0.56255787037037031</v>
      </c>
      <c r="E853" s="63" t="s">
        <v>9</v>
      </c>
      <c r="F853" s="63">
        <v>11</v>
      </c>
      <c r="G853" s="63" t="s">
        <v>10</v>
      </c>
    </row>
    <row r="854" spans="3:7" ht="15" thickBot="1" x14ac:dyDescent="0.35">
      <c r="C854" s="61">
        <v>43198</v>
      </c>
      <c r="D854" s="62">
        <v>0.56300925925925926</v>
      </c>
      <c r="E854" s="63" t="s">
        <v>9</v>
      </c>
      <c r="F854" s="63">
        <v>16</v>
      </c>
      <c r="G854" s="63" t="s">
        <v>11</v>
      </c>
    </row>
    <row r="855" spans="3:7" ht="15" thickBot="1" x14ac:dyDescent="0.35">
      <c r="C855" s="61">
        <v>43198</v>
      </c>
      <c r="D855" s="62">
        <v>0.56339120370370377</v>
      </c>
      <c r="E855" s="63" t="s">
        <v>9</v>
      </c>
      <c r="F855" s="63">
        <v>10</v>
      </c>
      <c r="G855" s="63" t="s">
        <v>11</v>
      </c>
    </row>
    <row r="856" spans="3:7" ht="15" thickBot="1" x14ac:dyDescent="0.35">
      <c r="C856" s="61">
        <v>43198</v>
      </c>
      <c r="D856" s="62">
        <v>0.56465277777777778</v>
      </c>
      <c r="E856" s="63" t="s">
        <v>9</v>
      </c>
      <c r="F856" s="63">
        <v>11</v>
      </c>
      <c r="G856" s="63" t="s">
        <v>11</v>
      </c>
    </row>
    <row r="857" spans="3:7" ht="15" thickBot="1" x14ac:dyDescent="0.35">
      <c r="C857" s="61">
        <v>43198</v>
      </c>
      <c r="D857" s="62">
        <v>0.56798611111111108</v>
      </c>
      <c r="E857" s="63" t="s">
        <v>9</v>
      </c>
      <c r="F857" s="63">
        <v>12</v>
      </c>
      <c r="G857" s="63" t="s">
        <v>10</v>
      </c>
    </row>
    <row r="858" spans="3:7" ht="15" thickBot="1" x14ac:dyDescent="0.35">
      <c r="C858" s="61">
        <v>43198</v>
      </c>
      <c r="D858" s="62">
        <v>0.57644675925925926</v>
      </c>
      <c r="E858" s="63" t="s">
        <v>9</v>
      </c>
      <c r="F858" s="63">
        <v>10</v>
      </c>
      <c r="G858" s="63" t="s">
        <v>10</v>
      </c>
    </row>
    <row r="859" spans="3:7" ht="15" thickBot="1" x14ac:dyDescent="0.35">
      <c r="C859" s="61">
        <v>43198</v>
      </c>
      <c r="D859" s="62">
        <v>0.58153935185185179</v>
      </c>
      <c r="E859" s="63" t="s">
        <v>9</v>
      </c>
      <c r="F859" s="63">
        <v>12</v>
      </c>
      <c r="G859" s="63" t="s">
        <v>10</v>
      </c>
    </row>
    <row r="860" spans="3:7" ht="15" thickBot="1" x14ac:dyDescent="0.35">
      <c r="C860" s="61">
        <v>43198</v>
      </c>
      <c r="D860" s="62">
        <v>0.58189814814814811</v>
      </c>
      <c r="E860" s="63" t="s">
        <v>9</v>
      </c>
      <c r="F860" s="63">
        <v>10</v>
      </c>
      <c r="G860" s="63" t="s">
        <v>11</v>
      </c>
    </row>
    <row r="861" spans="3:7" ht="15" thickBot="1" x14ac:dyDescent="0.35">
      <c r="C861" s="61">
        <v>43198</v>
      </c>
      <c r="D861" s="62">
        <v>0.58728009259259262</v>
      </c>
      <c r="E861" s="63" t="s">
        <v>9</v>
      </c>
      <c r="F861" s="63">
        <v>13</v>
      </c>
      <c r="G861" s="63" t="s">
        <v>11</v>
      </c>
    </row>
    <row r="862" spans="3:7" ht="15" thickBot="1" x14ac:dyDescent="0.35">
      <c r="C862" s="61">
        <v>43198</v>
      </c>
      <c r="D862" s="62">
        <v>0.58773148148148147</v>
      </c>
      <c r="E862" s="63" t="s">
        <v>9</v>
      </c>
      <c r="F862" s="63">
        <v>12</v>
      </c>
      <c r="G862" s="63" t="s">
        <v>11</v>
      </c>
    </row>
    <row r="863" spans="3:7" ht="15" thickBot="1" x14ac:dyDescent="0.35">
      <c r="C863" s="61">
        <v>43198</v>
      </c>
      <c r="D863" s="62">
        <v>0.5964814814814815</v>
      </c>
      <c r="E863" s="63" t="s">
        <v>9</v>
      </c>
      <c r="F863" s="63">
        <v>12</v>
      </c>
      <c r="G863" s="63" t="s">
        <v>11</v>
      </c>
    </row>
    <row r="864" spans="3:7" ht="15" thickBot="1" x14ac:dyDescent="0.35">
      <c r="C864" s="61">
        <v>43198</v>
      </c>
      <c r="D864" s="62">
        <v>0.59824074074074074</v>
      </c>
      <c r="E864" s="63" t="s">
        <v>9</v>
      </c>
      <c r="F864" s="63">
        <v>12</v>
      </c>
      <c r="G864" s="63" t="s">
        <v>10</v>
      </c>
    </row>
    <row r="865" spans="3:7" ht="15" thickBot="1" x14ac:dyDescent="0.35">
      <c r="C865" s="61">
        <v>43198</v>
      </c>
      <c r="D865" s="62">
        <v>0.59861111111111109</v>
      </c>
      <c r="E865" s="63" t="s">
        <v>9</v>
      </c>
      <c r="F865" s="63">
        <v>17</v>
      </c>
      <c r="G865" s="63" t="s">
        <v>10</v>
      </c>
    </row>
    <row r="866" spans="3:7" ht="15" thickBot="1" x14ac:dyDescent="0.35">
      <c r="C866" s="61">
        <v>43198</v>
      </c>
      <c r="D866" s="62">
        <v>0.59871527777777778</v>
      </c>
      <c r="E866" s="63" t="s">
        <v>9</v>
      </c>
      <c r="F866" s="63">
        <v>11</v>
      </c>
      <c r="G866" s="63" t="s">
        <v>11</v>
      </c>
    </row>
    <row r="867" spans="3:7" ht="15" thickBot="1" x14ac:dyDescent="0.35">
      <c r="C867" s="61">
        <v>43198</v>
      </c>
      <c r="D867" s="62">
        <v>0.59957175925925921</v>
      </c>
      <c r="E867" s="63" t="s">
        <v>9</v>
      </c>
      <c r="F867" s="63">
        <v>10</v>
      </c>
      <c r="G867" s="63" t="s">
        <v>11</v>
      </c>
    </row>
    <row r="868" spans="3:7" ht="15" thickBot="1" x14ac:dyDescent="0.35">
      <c r="C868" s="61">
        <v>43198</v>
      </c>
      <c r="D868" s="62">
        <v>0.60046296296296298</v>
      </c>
      <c r="E868" s="63" t="s">
        <v>9</v>
      </c>
      <c r="F868" s="63">
        <v>11</v>
      </c>
      <c r="G868" s="63" t="s">
        <v>11</v>
      </c>
    </row>
    <row r="869" spans="3:7" ht="15" thickBot="1" x14ac:dyDescent="0.35">
      <c r="C869" s="61">
        <v>43198</v>
      </c>
      <c r="D869" s="62">
        <v>0.60218749999999999</v>
      </c>
      <c r="E869" s="63" t="s">
        <v>9</v>
      </c>
      <c r="F869" s="63">
        <v>26</v>
      </c>
      <c r="G869" s="63" t="s">
        <v>10</v>
      </c>
    </row>
    <row r="870" spans="3:7" ht="15" thickBot="1" x14ac:dyDescent="0.35">
      <c r="C870" s="61">
        <v>43198</v>
      </c>
      <c r="D870" s="62">
        <v>0.60328703703703701</v>
      </c>
      <c r="E870" s="63" t="s">
        <v>9</v>
      </c>
      <c r="F870" s="63">
        <v>10</v>
      </c>
      <c r="G870" s="63" t="s">
        <v>11</v>
      </c>
    </row>
    <row r="871" spans="3:7" ht="15" thickBot="1" x14ac:dyDescent="0.35">
      <c r="C871" s="61">
        <v>43198</v>
      </c>
      <c r="D871" s="62">
        <v>0.61604166666666671</v>
      </c>
      <c r="E871" s="63" t="s">
        <v>9</v>
      </c>
      <c r="F871" s="63">
        <v>19</v>
      </c>
      <c r="G871" s="63" t="s">
        <v>10</v>
      </c>
    </row>
    <row r="872" spans="3:7" ht="15" thickBot="1" x14ac:dyDescent="0.35">
      <c r="C872" s="61">
        <v>43198</v>
      </c>
      <c r="D872" s="62">
        <v>0.61865740740740738</v>
      </c>
      <c r="E872" s="63" t="s">
        <v>9</v>
      </c>
      <c r="F872" s="63">
        <v>27</v>
      </c>
      <c r="G872" s="63" t="s">
        <v>10</v>
      </c>
    </row>
    <row r="873" spans="3:7" ht="15" thickBot="1" x14ac:dyDescent="0.35">
      <c r="C873" s="61">
        <v>43198</v>
      </c>
      <c r="D873" s="62">
        <v>0.6236342592592593</v>
      </c>
      <c r="E873" s="63" t="s">
        <v>9</v>
      </c>
      <c r="F873" s="63">
        <v>15</v>
      </c>
      <c r="G873" s="63" t="s">
        <v>11</v>
      </c>
    </row>
    <row r="874" spans="3:7" ht="15" thickBot="1" x14ac:dyDescent="0.35">
      <c r="C874" s="61">
        <v>43198</v>
      </c>
      <c r="D874" s="62">
        <v>0.62432870370370364</v>
      </c>
      <c r="E874" s="63" t="s">
        <v>9</v>
      </c>
      <c r="F874" s="63">
        <v>13</v>
      </c>
      <c r="G874" s="63" t="s">
        <v>11</v>
      </c>
    </row>
    <row r="875" spans="3:7" ht="15" thickBot="1" x14ac:dyDescent="0.35">
      <c r="C875" s="61">
        <v>43198</v>
      </c>
      <c r="D875" s="62">
        <v>0.62437500000000001</v>
      </c>
      <c r="E875" s="63" t="s">
        <v>9</v>
      </c>
      <c r="F875" s="63">
        <v>10</v>
      </c>
      <c r="G875" s="63" t="s">
        <v>11</v>
      </c>
    </row>
    <row r="876" spans="3:7" ht="15" thickBot="1" x14ac:dyDescent="0.35">
      <c r="C876" s="61">
        <v>43198</v>
      </c>
      <c r="D876" s="62">
        <v>0.62719907407407405</v>
      </c>
      <c r="E876" s="63" t="s">
        <v>9</v>
      </c>
      <c r="F876" s="63">
        <v>14</v>
      </c>
      <c r="G876" s="63" t="s">
        <v>11</v>
      </c>
    </row>
    <row r="877" spans="3:7" ht="15" thickBot="1" x14ac:dyDescent="0.35">
      <c r="C877" s="61">
        <v>43198</v>
      </c>
      <c r="D877" s="62">
        <v>0.62934027777777779</v>
      </c>
      <c r="E877" s="63" t="s">
        <v>9</v>
      </c>
      <c r="F877" s="63">
        <v>9</v>
      </c>
      <c r="G877" s="63" t="s">
        <v>11</v>
      </c>
    </row>
    <row r="878" spans="3:7" ht="15" thickBot="1" x14ac:dyDescent="0.35">
      <c r="C878" s="61">
        <v>43198</v>
      </c>
      <c r="D878" s="62">
        <v>0.62937500000000002</v>
      </c>
      <c r="E878" s="63" t="s">
        <v>9</v>
      </c>
      <c r="F878" s="63">
        <v>10</v>
      </c>
      <c r="G878" s="63" t="s">
        <v>11</v>
      </c>
    </row>
    <row r="879" spans="3:7" ht="15" thickBot="1" x14ac:dyDescent="0.35">
      <c r="C879" s="61">
        <v>43198</v>
      </c>
      <c r="D879" s="62">
        <v>0.63033564814814813</v>
      </c>
      <c r="E879" s="63" t="s">
        <v>9</v>
      </c>
      <c r="F879" s="63">
        <v>15</v>
      </c>
      <c r="G879" s="63" t="s">
        <v>11</v>
      </c>
    </row>
    <row r="880" spans="3:7" ht="15" thickBot="1" x14ac:dyDescent="0.35">
      <c r="C880" s="61">
        <v>43198</v>
      </c>
      <c r="D880" s="62">
        <v>0.63302083333333337</v>
      </c>
      <c r="E880" s="63" t="s">
        <v>9</v>
      </c>
      <c r="F880" s="63">
        <v>15</v>
      </c>
      <c r="G880" s="63" t="s">
        <v>10</v>
      </c>
    </row>
    <row r="881" spans="3:7" ht="15" thickBot="1" x14ac:dyDescent="0.35">
      <c r="C881" s="61">
        <v>43198</v>
      </c>
      <c r="D881" s="62">
        <v>0.6331944444444445</v>
      </c>
      <c r="E881" s="63" t="s">
        <v>9</v>
      </c>
      <c r="F881" s="63">
        <v>12</v>
      </c>
      <c r="G881" s="63" t="s">
        <v>10</v>
      </c>
    </row>
    <row r="882" spans="3:7" ht="15" thickBot="1" x14ac:dyDescent="0.35">
      <c r="C882" s="61">
        <v>43198</v>
      </c>
      <c r="D882" s="62">
        <v>0.63320601851851854</v>
      </c>
      <c r="E882" s="63" t="s">
        <v>9</v>
      </c>
      <c r="F882" s="63">
        <v>13</v>
      </c>
      <c r="G882" s="63" t="s">
        <v>10</v>
      </c>
    </row>
    <row r="883" spans="3:7" ht="15" thickBot="1" x14ac:dyDescent="0.35">
      <c r="C883" s="61">
        <v>43198</v>
      </c>
      <c r="D883" s="62">
        <v>0.63321759259259258</v>
      </c>
      <c r="E883" s="63" t="s">
        <v>9</v>
      </c>
      <c r="F883" s="63">
        <v>15</v>
      </c>
      <c r="G883" s="63" t="s">
        <v>10</v>
      </c>
    </row>
    <row r="884" spans="3:7" ht="15" thickBot="1" x14ac:dyDescent="0.35">
      <c r="C884" s="61">
        <v>43198</v>
      </c>
      <c r="D884" s="62">
        <v>0.63521990740740741</v>
      </c>
      <c r="E884" s="63" t="s">
        <v>9</v>
      </c>
      <c r="F884" s="63">
        <v>15</v>
      </c>
      <c r="G884" s="63" t="s">
        <v>10</v>
      </c>
    </row>
    <row r="885" spans="3:7" ht="15" thickBot="1" x14ac:dyDescent="0.35">
      <c r="C885" s="61">
        <v>43198</v>
      </c>
      <c r="D885" s="62">
        <v>0.63583333333333336</v>
      </c>
      <c r="E885" s="63" t="s">
        <v>9</v>
      </c>
      <c r="F885" s="63">
        <v>26</v>
      </c>
      <c r="G885" s="63" t="s">
        <v>10</v>
      </c>
    </row>
    <row r="886" spans="3:7" ht="15" thickBot="1" x14ac:dyDescent="0.35">
      <c r="C886" s="61">
        <v>43198</v>
      </c>
      <c r="D886" s="62">
        <v>0.63810185185185186</v>
      </c>
      <c r="E886" s="63" t="s">
        <v>9</v>
      </c>
      <c r="F886" s="63">
        <v>25</v>
      </c>
      <c r="G886" s="63" t="s">
        <v>10</v>
      </c>
    </row>
    <row r="887" spans="3:7" ht="15" thickBot="1" x14ac:dyDescent="0.35">
      <c r="C887" s="61">
        <v>43198</v>
      </c>
      <c r="D887" s="62">
        <v>0.63998842592592597</v>
      </c>
      <c r="E887" s="63" t="s">
        <v>9</v>
      </c>
      <c r="F887" s="63">
        <v>9</v>
      </c>
      <c r="G887" s="63" t="s">
        <v>11</v>
      </c>
    </row>
    <row r="888" spans="3:7" ht="15" thickBot="1" x14ac:dyDescent="0.35">
      <c r="C888" s="61">
        <v>43198</v>
      </c>
      <c r="D888" s="62">
        <v>0.64017361111111104</v>
      </c>
      <c r="E888" s="63" t="s">
        <v>9</v>
      </c>
      <c r="F888" s="63">
        <v>10</v>
      </c>
      <c r="G888" s="63" t="s">
        <v>11</v>
      </c>
    </row>
    <row r="889" spans="3:7" ht="15" thickBot="1" x14ac:dyDescent="0.35">
      <c r="C889" s="61">
        <v>43198</v>
      </c>
      <c r="D889" s="62">
        <v>0.64187499999999997</v>
      </c>
      <c r="E889" s="63" t="s">
        <v>9</v>
      </c>
      <c r="F889" s="63">
        <v>15</v>
      </c>
      <c r="G889" s="63" t="s">
        <v>10</v>
      </c>
    </row>
    <row r="890" spans="3:7" ht="15" thickBot="1" x14ac:dyDescent="0.35">
      <c r="C890" s="61">
        <v>43198</v>
      </c>
      <c r="D890" s="62">
        <v>0.64341435185185192</v>
      </c>
      <c r="E890" s="63" t="s">
        <v>9</v>
      </c>
      <c r="F890" s="63">
        <v>19</v>
      </c>
      <c r="G890" s="63" t="s">
        <v>10</v>
      </c>
    </row>
    <row r="891" spans="3:7" ht="15" thickBot="1" x14ac:dyDescent="0.35">
      <c r="C891" s="61">
        <v>43198</v>
      </c>
      <c r="D891" s="62">
        <v>0.64496527777777779</v>
      </c>
      <c r="E891" s="63" t="s">
        <v>9</v>
      </c>
      <c r="F891" s="63">
        <v>12</v>
      </c>
      <c r="G891" s="63" t="s">
        <v>10</v>
      </c>
    </row>
    <row r="892" spans="3:7" ht="15" thickBot="1" x14ac:dyDescent="0.35">
      <c r="C892" s="61">
        <v>43198</v>
      </c>
      <c r="D892" s="62">
        <v>0.64674768518518522</v>
      </c>
      <c r="E892" s="63" t="s">
        <v>9</v>
      </c>
      <c r="F892" s="63">
        <v>12</v>
      </c>
      <c r="G892" s="63" t="s">
        <v>11</v>
      </c>
    </row>
    <row r="893" spans="3:7" ht="15" thickBot="1" x14ac:dyDescent="0.35">
      <c r="C893" s="61">
        <v>43198</v>
      </c>
      <c r="D893" s="62">
        <v>0.65038194444444442</v>
      </c>
      <c r="E893" s="63" t="s">
        <v>9</v>
      </c>
      <c r="F893" s="63">
        <v>23</v>
      </c>
      <c r="G893" s="63" t="s">
        <v>10</v>
      </c>
    </row>
    <row r="894" spans="3:7" ht="15" thickBot="1" x14ac:dyDescent="0.35">
      <c r="C894" s="61">
        <v>43198</v>
      </c>
      <c r="D894" s="62">
        <v>0.65152777777777782</v>
      </c>
      <c r="E894" s="63" t="s">
        <v>9</v>
      </c>
      <c r="F894" s="63">
        <v>22</v>
      </c>
      <c r="G894" s="63" t="s">
        <v>10</v>
      </c>
    </row>
    <row r="895" spans="3:7" ht="15" thickBot="1" x14ac:dyDescent="0.35">
      <c r="C895" s="61">
        <v>43198</v>
      </c>
      <c r="D895" s="62">
        <v>0.6523958333333334</v>
      </c>
      <c r="E895" s="63" t="s">
        <v>9</v>
      </c>
      <c r="F895" s="63">
        <v>21</v>
      </c>
      <c r="G895" s="63" t="s">
        <v>10</v>
      </c>
    </row>
    <row r="896" spans="3:7" ht="15" thickBot="1" x14ac:dyDescent="0.35">
      <c r="C896" s="61">
        <v>43198</v>
      </c>
      <c r="D896" s="62">
        <v>0.65392361111111108</v>
      </c>
      <c r="E896" s="63" t="s">
        <v>9</v>
      </c>
      <c r="F896" s="63">
        <v>32</v>
      </c>
      <c r="G896" s="63" t="s">
        <v>10</v>
      </c>
    </row>
    <row r="897" spans="3:7" ht="15" thickBot="1" x14ac:dyDescent="0.35">
      <c r="C897" s="61">
        <v>43198</v>
      </c>
      <c r="D897" s="62">
        <v>0.65415509259259264</v>
      </c>
      <c r="E897" s="63" t="s">
        <v>9</v>
      </c>
      <c r="F897" s="63">
        <v>29</v>
      </c>
      <c r="G897" s="63" t="s">
        <v>10</v>
      </c>
    </row>
    <row r="898" spans="3:7" ht="15" thickBot="1" x14ac:dyDescent="0.35">
      <c r="C898" s="61">
        <v>43198</v>
      </c>
      <c r="D898" s="62">
        <v>0.65489583333333334</v>
      </c>
      <c r="E898" s="63" t="s">
        <v>9</v>
      </c>
      <c r="F898" s="63">
        <v>11</v>
      </c>
      <c r="G898" s="63" t="s">
        <v>10</v>
      </c>
    </row>
    <row r="899" spans="3:7" ht="15" thickBot="1" x14ac:dyDescent="0.35">
      <c r="C899" s="61">
        <v>43198</v>
      </c>
      <c r="D899" s="62">
        <v>0.65574074074074074</v>
      </c>
      <c r="E899" s="63" t="s">
        <v>9</v>
      </c>
      <c r="F899" s="63">
        <v>13</v>
      </c>
      <c r="G899" s="63" t="s">
        <v>10</v>
      </c>
    </row>
    <row r="900" spans="3:7" ht="15" thickBot="1" x14ac:dyDescent="0.35">
      <c r="C900" s="61">
        <v>43198</v>
      </c>
      <c r="D900" s="62">
        <v>0.65591435185185187</v>
      </c>
      <c r="E900" s="63" t="s">
        <v>9</v>
      </c>
      <c r="F900" s="63">
        <v>22</v>
      </c>
      <c r="G900" s="63" t="s">
        <v>10</v>
      </c>
    </row>
    <row r="901" spans="3:7" ht="15" thickBot="1" x14ac:dyDescent="0.35">
      <c r="C901" s="61">
        <v>43198</v>
      </c>
      <c r="D901" s="62">
        <v>0.65760416666666666</v>
      </c>
      <c r="E901" s="63" t="s">
        <v>9</v>
      </c>
      <c r="F901" s="63">
        <v>17</v>
      </c>
      <c r="G901" s="63" t="s">
        <v>10</v>
      </c>
    </row>
    <row r="902" spans="3:7" ht="15" thickBot="1" x14ac:dyDescent="0.35">
      <c r="C902" s="61">
        <v>43198</v>
      </c>
      <c r="D902" s="62">
        <v>0.66104166666666664</v>
      </c>
      <c r="E902" s="63" t="s">
        <v>9</v>
      </c>
      <c r="F902" s="63">
        <v>18</v>
      </c>
      <c r="G902" s="63" t="s">
        <v>11</v>
      </c>
    </row>
    <row r="903" spans="3:7" ht="15" thickBot="1" x14ac:dyDescent="0.35">
      <c r="C903" s="61">
        <v>43198</v>
      </c>
      <c r="D903" s="62">
        <v>0.66157407407407409</v>
      </c>
      <c r="E903" s="63" t="s">
        <v>9</v>
      </c>
      <c r="F903" s="63">
        <v>29</v>
      </c>
      <c r="G903" s="63" t="s">
        <v>10</v>
      </c>
    </row>
    <row r="904" spans="3:7" ht="15" thickBot="1" x14ac:dyDescent="0.35">
      <c r="C904" s="61">
        <v>43198</v>
      </c>
      <c r="D904" s="62">
        <v>0.66297453703703701</v>
      </c>
      <c r="E904" s="63" t="s">
        <v>9</v>
      </c>
      <c r="F904" s="63">
        <v>12</v>
      </c>
      <c r="G904" s="63" t="s">
        <v>11</v>
      </c>
    </row>
    <row r="905" spans="3:7" ht="15" thickBot="1" x14ac:dyDescent="0.35">
      <c r="C905" s="61">
        <v>43198</v>
      </c>
      <c r="D905" s="62">
        <v>0.66431712962962963</v>
      </c>
      <c r="E905" s="63" t="s">
        <v>9</v>
      </c>
      <c r="F905" s="63">
        <v>16</v>
      </c>
      <c r="G905" s="63" t="s">
        <v>11</v>
      </c>
    </row>
    <row r="906" spans="3:7" ht="15" thickBot="1" x14ac:dyDescent="0.35">
      <c r="C906" s="61">
        <v>43198</v>
      </c>
      <c r="D906" s="62">
        <v>0.66643518518518519</v>
      </c>
      <c r="E906" s="63" t="s">
        <v>9</v>
      </c>
      <c r="F906" s="63">
        <v>9</v>
      </c>
      <c r="G906" s="63" t="s">
        <v>11</v>
      </c>
    </row>
    <row r="907" spans="3:7" ht="15" thickBot="1" x14ac:dyDescent="0.35">
      <c r="C907" s="61">
        <v>43198</v>
      </c>
      <c r="D907" s="62">
        <v>0.66892361111111109</v>
      </c>
      <c r="E907" s="63" t="s">
        <v>9</v>
      </c>
      <c r="F907" s="63">
        <v>25</v>
      </c>
      <c r="G907" s="63" t="s">
        <v>10</v>
      </c>
    </row>
    <row r="908" spans="3:7" ht="15" thickBot="1" x14ac:dyDescent="0.35">
      <c r="C908" s="61">
        <v>43198</v>
      </c>
      <c r="D908" s="62">
        <v>0.66951388888888885</v>
      </c>
      <c r="E908" s="63" t="s">
        <v>9</v>
      </c>
      <c r="F908" s="63">
        <v>11</v>
      </c>
      <c r="G908" s="63" t="s">
        <v>11</v>
      </c>
    </row>
    <row r="909" spans="3:7" ht="15" thickBot="1" x14ac:dyDescent="0.35">
      <c r="C909" s="61">
        <v>43198</v>
      </c>
      <c r="D909" s="62">
        <v>0.66980324074074071</v>
      </c>
      <c r="E909" s="63" t="s">
        <v>9</v>
      </c>
      <c r="F909" s="63">
        <v>12</v>
      </c>
      <c r="G909" s="63" t="s">
        <v>11</v>
      </c>
    </row>
    <row r="910" spans="3:7" ht="15" thickBot="1" x14ac:dyDescent="0.35">
      <c r="C910" s="61">
        <v>43198</v>
      </c>
      <c r="D910" s="62">
        <v>0.67299768518518521</v>
      </c>
      <c r="E910" s="63" t="s">
        <v>9</v>
      </c>
      <c r="F910" s="63">
        <v>26</v>
      </c>
      <c r="G910" s="63" t="s">
        <v>10</v>
      </c>
    </row>
    <row r="911" spans="3:7" ht="15" thickBot="1" x14ac:dyDescent="0.35">
      <c r="C911" s="61">
        <v>43198</v>
      </c>
      <c r="D911" s="62">
        <v>0.6737037037037038</v>
      </c>
      <c r="E911" s="63" t="s">
        <v>9</v>
      </c>
      <c r="F911" s="63">
        <v>17</v>
      </c>
      <c r="G911" s="63" t="s">
        <v>11</v>
      </c>
    </row>
    <row r="912" spans="3:7" ht="15" thickBot="1" x14ac:dyDescent="0.35">
      <c r="C912" s="61">
        <v>43198</v>
      </c>
      <c r="D912" s="62">
        <v>0.67383101851851857</v>
      </c>
      <c r="E912" s="63" t="s">
        <v>9</v>
      </c>
      <c r="F912" s="63">
        <v>16</v>
      </c>
      <c r="G912" s="63" t="s">
        <v>11</v>
      </c>
    </row>
    <row r="913" spans="3:7" ht="15" thickBot="1" x14ac:dyDescent="0.35">
      <c r="C913" s="61">
        <v>43198</v>
      </c>
      <c r="D913" s="62">
        <v>0.67402777777777778</v>
      </c>
      <c r="E913" s="63" t="s">
        <v>9</v>
      </c>
      <c r="F913" s="63">
        <v>15</v>
      </c>
      <c r="G913" s="63" t="s">
        <v>11</v>
      </c>
    </row>
    <row r="914" spans="3:7" ht="15" thickBot="1" x14ac:dyDescent="0.35">
      <c r="C914" s="61">
        <v>43198</v>
      </c>
      <c r="D914" s="62">
        <v>0.67459490740740735</v>
      </c>
      <c r="E914" s="63" t="s">
        <v>9</v>
      </c>
      <c r="F914" s="63">
        <v>11</v>
      </c>
      <c r="G914" s="63" t="s">
        <v>10</v>
      </c>
    </row>
    <row r="915" spans="3:7" ht="15" thickBot="1" x14ac:dyDescent="0.35">
      <c r="C915" s="61">
        <v>43198</v>
      </c>
      <c r="D915" s="62">
        <v>0.67853009259259256</v>
      </c>
      <c r="E915" s="63" t="s">
        <v>9</v>
      </c>
      <c r="F915" s="63">
        <v>15</v>
      </c>
      <c r="G915" s="63" t="s">
        <v>11</v>
      </c>
    </row>
    <row r="916" spans="3:7" ht="15" thickBot="1" x14ac:dyDescent="0.35">
      <c r="C916" s="61">
        <v>43198</v>
      </c>
      <c r="D916" s="62">
        <v>0.68089120370370371</v>
      </c>
      <c r="E916" s="63" t="s">
        <v>9</v>
      </c>
      <c r="F916" s="63">
        <v>10</v>
      </c>
      <c r="G916" s="63" t="s">
        <v>11</v>
      </c>
    </row>
    <row r="917" spans="3:7" ht="15" thickBot="1" x14ac:dyDescent="0.35">
      <c r="C917" s="61">
        <v>43198</v>
      </c>
      <c r="D917" s="62">
        <v>0.68226851851851855</v>
      </c>
      <c r="E917" s="63" t="s">
        <v>9</v>
      </c>
      <c r="F917" s="63">
        <v>20</v>
      </c>
      <c r="G917" s="63" t="s">
        <v>10</v>
      </c>
    </row>
    <row r="918" spans="3:7" ht="15" thickBot="1" x14ac:dyDescent="0.35">
      <c r="C918" s="61">
        <v>43198</v>
      </c>
      <c r="D918" s="62">
        <v>0.68246527777777777</v>
      </c>
      <c r="E918" s="63" t="s">
        <v>9</v>
      </c>
      <c r="F918" s="63">
        <v>10</v>
      </c>
      <c r="G918" s="63" t="s">
        <v>11</v>
      </c>
    </row>
    <row r="919" spans="3:7" ht="15" thickBot="1" x14ac:dyDescent="0.35">
      <c r="C919" s="61">
        <v>43198</v>
      </c>
      <c r="D919" s="62">
        <v>0.6831018518518519</v>
      </c>
      <c r="E919" s="63" t="s">
        <v>9</v>
      </c>
      <c r="F919" s="63">
        <v>11</v>
      </c>
      <c r="G919" s="63" t="s">
        <v>10</v>
      </c>
    </row>
    <row r="920" spans="3:7" ht="15" thickBot="1" x14ac:dyDescent="0.35">
      <c r="C920" s="61">
        <v>43198</v>
      </c>
      <c r="D920" s="62">
        <v>0.68421296296296286</v>
      </c>
      <c r="E920" s="63" t="s">
        <v>9</v>
      </c>
      <c r="F920" s="63">
        <v>14</v>
      </c>
      <c r="G920" s="63" t="s">
        <v>11</v>
      </c>
    </row>
    <row r="921" spans="3:7" ht="15" thickBot="1" x14ac:dyDescent="0.35">
      <c r="C921" s="61">
        <v>43198</v>
      </c>
      <c r="D921" s="62">
        <v>0.68841435185185185</v>
      </c>
      <c r="E921" s="63" t="s">
        <v>9</v>
      </c>
      <c r="F921" s="63">
        <v>13</v>
      </c>
      <c r="G921" s="63" t="s">
        <v>11</v>
      </c>
    </row>
    <row r="922" spans="3:7" ht="15" thickBot="1" x14ac:dyDescent="0.35">
      <c r="C922" s="61">
        <v>43198</v>
      </c>
      <c r="D922" s="62">
        <v>0.69018518518518512</v>
      </c>
      <c r="E922" s="63" t="s">
        <v>9</v>
      </c>
      <c r="F922" s="63">
        <v>23</v>
      </c>
      <c r="G922" s="63" t="s">
        <v>10</v>
      </c>
    </row>
    <row r="923" spans="3:7" ht="15" thickBot="1" x14ac:dyDescent="0.35">
      <c r="C923" s="61">
        <v>43198</v>
      </c>
      <c r="D923" s="62">
        <v>0.69039351851851849</v>
      </c>
      <c r="E923" s="63" t="s">
        <v>9</v>
      </c>
      <c r="F923" s="63">
        <v>17</v>
      </c>
      <c r="G923" s="63" t="s">
        <v>11</v>
      </c>
    </row>
    <row r="924" spans="3:7" ht="15" thickBot="1" x14ac:dyDescent="0.35">
      <c r="C924" s="61">
        <v>43198</v>
      </c>
      <c r="D924" s="62">
        <v>0.69068287037037035</v>
      </c>
      <c r="E924" s="63" t="s">
        <v>9</v>
      </c>
      <c r="F924" s="63">
        <v>26</v>
      </c>
      <c r="G924" s="63" t="s">
        <v>10</v>
      </c>
    </row>
    <row r="925" spans="3:7" ht="15" thickBot="1" x14ac:dyDescent="0.35">
      <c r="C925" s="61">
        <v>43198</v>
      </c>
      <c r="D925" s="62">
        <v>0.69335648148148143</v>
      </c>
      <c r="E925" s="63" t="s">
        <v>9</v>
      </c>
      <c r="F925" s="63">
        <v>18</v>
      </c>
      <c r="G925" s="63" t="s">
        <v>10</v>
      </c>
    </row>
    <row r="926" spans="3:7" ht="15" thickBot="1" x14ac:dyDescent="0.35">
      <c r="C926" s="61">
        <v>43198</v>
      </c>
      <c r="D926" s="62">
        <v>0.69554398148148155</v>
      </c>
      <c r="E926" s="63" t="s">
        <v>9</v>
      </c>
      <c r="F926" s="63">
        <v>14</v>
      </c>
      <c r="G926" s="63" t="s">
        <v>10</v>
      </c>
    </row>
    <row r="927" spans="3:7" ht="15" thickBot="1" x14ac:dyDescent="0.35">
      <c r="C927" s="61">
        <v>43198</v>
      </c>
      <c r="D927" s="62">
        <v>0.69768518518518519</v>
      </c>
      <c r="E927" s="63" t="s">
        <v>9</v>
      </c>
      <c r="F927" s="63">
        <v>18</v>
      </c>
      <c r="G927" s="63" t="s">
        <v>10</v>
      </c>
    </row>
    <row r="928" spans="3:7" ht="15" thickBot="1" x14ac:dyDescent="0.35">
      <c r="C928" s="61">
        <v>43198</v>
      </c>
      <c r="D928" s="62">
        <v>0.6978240740740741</v>
      </c>
      <c r="E928" s="63" t="s">
        <v>9</v>
      </c>
      <c r="F928" s="63">
        <v>12</v>
      </c>
      <c r="G928" s="63" t="s">
        <v>11</v>
      </c>
    </row>
    <row r="929" spans="3:7" ht="15" thickBot="1" x14ac:dyDescent="0.35">
      <c r="C929" s="61">
        <v>43198</v>
      </c>
      <c r="D929" s="62">
        <v>0.69843749999999993</v>
      </c>
      <c r="E929" s="63" t="s">
        <v>9</v>
      </c>
      <c r="F929" s="63">
        <v>26</v>
      </c>
      <c r="G929" s="63" t="s">
        <v>10</v>
      </c>
    </row>
    <row r="930" spans="3:7" ht="15" thickBot="1" x14ac:dyDescent="0.35">
      <c r="C930" s="61">
        <v>43198</v>
      </c>
      <c r="D930" s="62">
        <v>0.69858796296296299</v>
      </c>
      <c r="E930" s="63" t="s">
        <v>9</v>
      </c>
      <c r="F930" s="63">
        <v>10</v>
      </c>
      <c r="G930" s="63" t="s">
        <v>11</v>
      </c>
    </row>
    <row r="931" spans="3:7" ht="15" thickBot="1" x14ac:dyDescent="0.35">
      <c r="C931" s="61">
        <v>43198</v>
      </c>
      <c r="D931" s="62">
        <v>0.69964120370370375</v>
      </c>
      <c r="E931" s="63" t="s">
        <v>9</v>
      </c>
      <c r="F931" s="63">
        <v>11</v>
      </c>
      <c r="G931" s="63" t="s">
        <v>11</v>
      </c>
    </row>
    <row r="932" spans="3:7" ht="15" thickBot="1" x14ac:dyDescent="0.35">
      <c r="C932" s="61">
        <v>43198</v>
      </c>
      <c r="D932" s="62">
        <v>0.69973379629629628</v>
      </c>
      <c r="E932" s="63" t="s">
        <v>9</v>
      </c>
      <c r="F932" s="63">
        <v>22</v>
      </c>
      <c r="G932" s="63" t="s">
        <v>10</v>
      </c>
    </row>
    <row r="933" spans="3:7" ht="15" thickBot="1" x14ac:dyDescent="0.35">
      <c r="C933" s="61">
        <v>43198</v>
      </c>
      <c r="D933" s="62">
        <v>0.70724537037037039</v>
      </c>
      <c r="E933" s="63" t="s">
        <v>9</v>
      </c>
      <c r="F933" s="63">
        <v>14</v>
      </c>
      <c r="G933" s="63" t="s">
        <v>11</v>
      </c>
    </row>
    <row r="934" spans="3:7" ht="15" thickBot="1" x14ac:dyDescent="0.35">
      <c r="C934" s="61">
        <v>43198</v>
      </c>
      <c r="D934" s="62">
        <v>0.71741898148148142</v>
      </c>
      <c r="E934" s="63" t="s">
        <v>9</v>
      </c>
      <c r="F934" s="63">
        <v>12</v>
      </c>
      <c r="G934" s="63" t="s">
        <v>11</v>
      </c>
    </row>
    <row r="935" spans="3:7" ht="15" thickBot="1" x14ac:dyDescent="0.35">
      <c r="C935" s="61">
        <v>43198</v>
      </c>
      <c r="D935" s="62">
        <v>0.71995370370370371</v>
      </c>
      <c r="E935" s="63" t="s">
        <v>9</v>
      </c>
      <c r="F935" s="63">
        <v>12</v>
      </c>
      <c r="G935" s="63" t="s">
        <v>11</v>
      </c>
    </row>
    <row r="936" spans="3:7" ht="15" thickBot="1" x14ac:dyDescent="0.35">
      <c r="C936" s="61">
        <v>43198</v>
      </c>
      <c r="D936" s="62">
        <v>0.71997685185185178</v>
      </c>
      <c r="E936" s="63" t="s">
        <v>9</v>
      </c>
      <c r="F936" s="63">
        <v>7</v>
      </c>
      <c r="G936" s="63" t="s">
        <v>11</v>
      </c>
    </row>
    <row r="937" spans="3:7" ht="15" thickBot="1" x14ac:dyDescent="0.35">
      <c r="C937" s="61">
        <v>43198</v>
      </c>
      <c r="D937" s="62">
        <v>0.72000000000000008</v>
      </c>
      <c r="E937" s="63" t="s">
        <v>9</v>
      </c>
      <c r="F937" s="63">
        <v>11</v>
      </c>
      <c r="G937" s="63" t="s">
        <v>11</v>
      </c>
    </row>
    <row r="938" spans="3:7" ht="15" thickBot="1" x14ac:dyDescent="0.35">
      <c r="C938" s="61">
        <v>43198</v>
      </c>
      <c r="D938" s="62">
        <v>0.72002314814814816</v>
      </c>
      <c r="E938" s="63" t="s">
        <v>9</v>
      </c>
      <c r="F938" s="63">
        <v>11</v>
      </c>
      <c r="G938" s="63" t="s">
        <v>11</v>
      </c>
    </row>
    <row r="939" spans="3:7" ht="15" thickBot="1" x14ac:dyDescent="0.35">
      <c r="C939" s="61">
        <v>43198</v>
      </c>
      <c r="D939" s="62">
        <v>0.72002314814814816</v>
      </c>
      <c r="E939" s="63" t="s">
        <v>9</v>
      </c>
      <c r="F939" s="63">
        <v>10</v>
      </c>
      <c r="G939" s="63" t="s">
        <v>11</v>
      </c>
    </row>
    <row r="940" spans="3:7" ht="15" thickBot="1" x14ac:dyDescent="0.35">
      <c r="C940" s="61">
        <v>43198</v>
      </c>
      <c r="D940" s="62">
        <v>0.72123842592592602</v>
      </c>
      <c r="E940" s="63" t="s">
        <v>9</v>
      </c>
      <c r="F940" s="63">
        <v>10</v>
      </c>
      <c r="G940" s="63" t="s">
        <v>10</v>
      </c>
    </row>
    <row r="941" spans="3:7" ht="15" thickBot="1" x14ac:dyDescent="0.35">
      <c r="C941" s="61">
        <v>43198</v>
      </c>
      <c r="D941" s="62">
        <v>0.72160879629629626</v>
      </c>
      <c r="E941" s="63" t="s">
        <v>9</v>
      </c>
      <c r="F941" s="63">
        <v>10</v>
      </c>
      <c r="G941" s="63" t="s">
        <v>11</v>
      </c>
    </row>
    <row r="942" spans="3:7" ht="15" thickBot="1" x14ac:dyDescent="0.35">
      <c r="C942" s="61">
        <v>43198</v>
      </c>
      <c r="D942" s="62">
        <v>0.72214120370370372</v>
      </c>
      <c r="E942" s="63" t="s">
        <v>9</v>
      </c>
      <c r="F942" s="63">
        <v>10</v>
      </c>
      <c r="G942" s="63" t="s">
        <v>11</v>
      </c>
    </row>
    <row r="943" spans="3:7" ht="15" thickBot="1" x14ac:dyDescent="0.35">
      <c r="C943" s="61">
        <v>43198</v>
      </c>
      <c r="D943" s="62">
        <v>0.72228009259259263</v>
      </c>
      <c r="E943" s="63" t="s">
        <v>9</v>
      </c>
      <c r="F943" s="63">
        <v>11</v>
      </c>
      <c r="G943" s="63" t="s">
        <v>10</v>
      </c>
    </row>
    <row r="944" spans="3:7" ht="15" thickBot="1" x14ac:dyDescent="0.35">
      <c r="C944" s="61">
        <v>43198</v>
      </c>
      <c r="D944" s="62">
        <v>0.72263888888888894</v>
      </c>
      <c r="E944" s="63" t="s">
        <v>9</v>
      </c>
      <c r="F944" s="63">
        <v>10</v>
      </c>
      <c r="G944" s="63" t="s">
        <v>10</v>
      </c>
    </row>
    <row r="945" spans="3:7" ht="15" thickBot="1" x14ac:dyDescent="0.35">
      <c r="C945" s="61">
        <v>43198</v>
      </c>
      <c r="D945" s="62">
        <v>0.72265046296296298</v>
      </c>
      <c r="E945" s="63" t="s">
        <v>9</v>
      </c>
      <c r="F945" s="63">
        <v>9</v>
      </c>
      <c r="G945" s="63" t="s">
        <v>11</v>
      </c>
    </row>
    <row r="946" spans="3:7" ht="15" thickBot="1" x14ac:dyDescent="0.35">
      <c r="C946" s="61">
        <v>43198</v>
      </c>
      <c r="D946" s="62">
        <v>0.72343750000000007</v>
      </c>
      <c r="E946" s="63" t="s">
        <v>9</v>
      </c>
      <c r="F946" s="63">
        <v>11</v>
      </c>
      <c r="G946" s="63" t="s">
        <v>10</v>
      </c>
    </row>
    <row r="947" spans="3:7" ht="15" thickBot="1" x14ac:dyDescent="0.35">
      <c r="C947" s="61">
        <v>43198</v>
      </c>
      <c r="D947" s="62">
        <v>0.72406250000000005</v>
      </c>
      <c r="E947" s="63" t="s">
        <v>9</v>
      </c>
      <c r="F947" s="63">
        <v>10</v>
      </c>
      <c r="G947" s="63" t="s">
        <v>10</v>
      </c>
    </row>
    <row r="948" spans="3:7" ht="15" thickBot="1" x14ac:dyDescent="0.35">
      <c r="C948" s="61">
        <v>43198</v>
      </c>
      <c r="D948" s="62">
        <v>0.72434027777777776</v>
      </c>
      <c r="E948" s="63" t="s">
        <v>9</v>
      </c>
      <c r="F948" s="63">
        <v>13</v>
      </c>
      <c r="G948" s="63" t="s">
        <v>11</v>
      </c>
    </row>
    <row r="949" spans="3:7" ht="15" thickBot="1" x14ac:dyDescent="0.35">
      <c r="C949" s="61">
        <v>43198</v>
      </c>
      <c r="D949" s="62">
        <v>0.72450231481481486</v>
      </c>
      <c r="E949" s="63" t="s">
        <v>9</v>
      </c>
      <c r="F949" s="63">
        <v>12</v>
      </c>
      <c r="G949" s="63" t="s">
        <v>11</v>
      </c>
    </row>
    <row r="950" spans="3:7" ht="15" thickBot="1" x14ac:dyDescent="0.35">
      <c r="C950" s="61">
        <v>43198</v>
      </c>
      <c r="D950" s="62">
        <v>0.724675925925926</v>
      </c>
      <c r="E950" s="63" t="s">
        <v>9</v>
      </c>
      <c r="F950" s="63">
        <v>13</v>
      </c>
      <c r="G950" s="63" t="s">
        <v>11</v>
      </c>
    </row>
    <row r="951" spans="3:7" ht="15" thickBot="1" x14ac:dyDescent="0.35">
      <c r="C951" s="61">
        <v>43198</v>
      </c>
      <c r="D951" s="62">
        <v>0.72655092592592585</v>
      </c>
      <c r="E951" s="63" t="s">
        <v>9</v>
      </c>
      <c r="F951" s="63">
        <v>12</v>
      </c>
      <c r="G951" s="63" t="s">
        <v>11</v>
      </c>
    </row>
    <row r="952" spans="3:7" ht="15" thickBot="1" x14ac:dyDescent="0.35">
      <c r="C952" s="61">
        <v>43198</v>
      </c>
      <c r="D952" s="62">
        <v>0.73042824074074064</v>
      </c>
      <c r="E952" s="63" t="s">
        <v>9</v>
      </c>
      <c r="F952" s="63">
        <v>14</v>
      </c>
      <c r="G952" s="63" t="s">
        <v>10</v>
      </c>
    </row>
    <row r="953" spans="3:7" ht="15" thickBot="1" x14ac:dyDescent="0.35">
      <c r="C953" s="61">
        <v>43198</v>
      </c>
      <c r="D953" s="62">
        <v>0.73357638888888888</v>
      </c>
      <c r="E953" s="63" t="s">
        <v>9</v>
      </c>
      <c r="F953" s="63">
        <v>11</v>
      </c>
      <c r="G953" s="63" t="s">
        <v>11</v>
      </c>
    </row>
    <row r="954" spans="3:7" ht="15" thickBot="1" x14ac:dyDescent="0.35">
      <c r="C954" s="61">
        <v>43198</v>
      </c>
      <c r="D954" s="62">
        <v>0.73410879629629633</v>
      </c>
      <c r="E954" s="63" t="s">
        <v>9</v>
      </c>
      <c r="F954" s="63">
        <v>19</v>
      </c>
      <c r="G954" s="63" t="s">
        <v>10</v>
      </c>
    </row>
    <row r="955" spans="3:7" ht="15" thickBot="1" x14ac:dyDescent="0.35">
      <c r="C955" s="61">
        <v>43198</v>
      </c>
      <c r="D955" s="62">
        <v>0.73601851851851852</v>
      </c>
      <c r="E955" s="63" t="s">
        <v>9</v>
      </c>
      <c r="F955" s="63">
        <v>23</v>
      </c>
      <c r="G955" s="63" t="s">
        <v>10</v>
      </c>
    </row>
    <row r="956" spans="3:7" ht="15" thickBot="1" x14ac:dyDescent="0.35">
      <c r="C956" s="61">
        <v>43198</v>
      </c>
      <c r="D956" s="62">
        <v>0.73685185185185187</v>
      </c>
      <c r="E956" s="63" t="s">
        <v>9</v>
      </c>
      <c r="F956" s="63">
        <v>15</v>
      </c>
      <c r="G956" s="63" t="s">
        <v>10</v>
      </c>
    </row>
    <row r="957" spans="3:7" ht="15" thickBot="1" x14ac:dyDescent="0.35">
      <c r="C957" s="61">
        <v>43198</v>
      </c>
      <c r="D957" s="62">
        <v>0.7412037037037037</v>
      </c>
      <c r="E957" s="63" t="s">
        <v>9</v>
      </c>
      <c r="F957" s="63">
        <v>10</v>
      </c>
      <c r="G957" s="63" t="s">
        <v>11</v>
      </c>
    </row>
    <row r="958" spans="3:7" ht="15" thickBot="1" x14ac:dyDescent="0.35">
      <c r="C958" s="61">
        <v>43198</v>
      </c>
      <c r="D958" s="62">
        <v>0.74493055555555554</v>
      </c>
      <c r="E958" s="63" t="s">
        <v>9</v>
      </c>
      <c r="F958" s="63">
        <v>14</v>
      </c>
      <c r="G958" s="63" t="s">
        <v>11</v>
      </c>
    </row>
    <row r="959" spans="3:7" ht="15" thickBot="1" x14ac:dyDescent="0.35">
      <c r="C959" s="61">
        <v>43198</v>
      </c>
      <c r="D959" s="62">
        <v>0.7489351851851852</v>
      </c>
      <c r="E959" s="63" t="s">
        <v>9</v>
      </c>
      <c r="F959" s="63">
        <v>11</v>
      </c>
      <c r="G959" s="63" t="s">
        <v>11</v>
      </c>
    </row>
    <row r="960" spans="3:7" ht="15" thickBot="1" x14ac:dyDescent="0.35">
      <c r="C960" s="61">
        <v>43198</v>
      </c>
      <c r="D960" s="62">
        <v>0.74965277777777783</v>
      </c>
      <c r="E960" s="63" t="s">
        <v>9</v>
      </c>
      <c r="F960" s="63">
        <v>24</v>
      </c>
      <c r="G960" s="63" t="s">
        <v>10</v>
      </c>
    </row>
    <row r="961" spans="3:7" ht="15" thickBot="1" x14ac:dyDescent="0.35">
      <c r="C961" s="61">
        <v>43198</v>
      </c>
      <c r="D961" s="62">
        <v>0.75194444444444442</v>
      </c>
      <c r="E961" s="63" t="s">
        <v>9</v>
      </c>
      <c r="F961" s="63">
        <v>21</v>
      </c>
      <c r="G961" s="63" t="s">
        <v>10</v>
      </c>
    </row>
    <row r="962" spans="3:7" ht="15" thickBot="1" x14ac:dyDescent="0.35">
      <c r="C962" s="61">
        <v>43198</v>
      </c>
      <c r="D962" s="62">
        <v>0.75298611111111102</v>
      </c>
      <c r="E962" s="63" t="s">
        <v>9</v>
      </c>
      <c r="F962" s="63">
        <v>10</v>
      </c>
      <c r="G962" s="63" t="s">
        <v>10</v>
      </c>
    </row>
    <row r="963" spans="3:7" ht="15" thickBot="1" x14ac:dyDescent="0.35">
      <c r="C963" s="61">
        <v>43198</v>
      </c>
      <c r="D963" s="62">
        <v>0.75621527777777775</v>
      </c>
      <c r="E963" s="63" t="s">
        <v>9</v>
      </c>
      <c r="F963" s="63">
        <v>14</v>
      </c>
      <c r="G963" s="63" t="s">
        <v>11</v>
      </c>
    </row>
    <row r="964" spans="3:7" ht="15" thickBot="1" x14ac:dyDescent="0.35">
      <c r="C964" s="61">
        <v>43198</v>
      </c>
      <c r="D964" s="62">
        <v>0.75662037037037033</v>
      </c>
      <c r="E964" s="63" t="s">
        <v>9</v>
      </c>
      <c r="F964" s="63">
        <v>10</v>
      </c>
      <c r="G964" s="63" t="s">
        <v>10</v>
      </c>
    </row>
    <row r="965" spans="3:7" ht="15" thickBot="1" x14ac:dyDescent="0.35">
      <c r="C965" s="61">
        <v>43198</v>
      </c>
      <c r="D965" s="62">
        <v>0.75716435185185194</v>
      </c>
      <c r="E965" s="63" t="s">
        <v>9</v>
      </c>
      <c r="F965" s="63">
        <v>10</v>
      </c>
      <c r="G965" s="63" t="s">
        <v>10</v>
      </c>
    </row>
    <row r="966" spans="3:7" ht="15" thickBot="1" x14ac:dyDescent="0.35">
      <c r="C966" s="61">
        <v>43198</v>
      </c>
      <c r="D966" s="62">
        <v>0.75752314814814825</v>
      </c>
      <c r="E966" s="63" t="s">
        <v>9</v>
      </c>
      <c r="F966" s="63">
        <v>10</v>
      </c>
      <c r="G966" s="63" t="s">
        <v>11</v>
      </c>
    </row>
    <row r="967" spans="3:7" ht="15" thickBot="1" x14ac:dyDescent="0.35">
      <c r="C967" s="61">
        <v>43198</v>
      </c>
      <c r="D967" s="62">
        <v>0.75753472222222218</v>
      </c>
      <c r="E967" s="63" t="s">
        <v>9</v>
      </c>
      <c r="F967" s="63">
        <v>9</v>
      </c>
      <c r="G967" s="63" t="s">
        <v>11</v>
      </c>
    </row>
    <row r="968" spans="3:7" ht="15" thickBot="1" x14ac:dyDescent="0.35">
      <c r="C968" s="61">
        <v>43198</v>
      </c>
      <c r="D968" s="62">
        <v>0.75755787037037037</v>
      </c>
      <c r="E968" s="63" t="s">
        <v>9</v>
      </c>
      <c r="F968" s="63">
        <v>10</v>
      </c>
      <c r="G968" s="63" t="s">
        <v>11</v>
      </c>
    </row>
    <row r="969" spans="3:7" ht="15" thickBot="1" x14ac:dyDescent="0.35">
      <c r="C969" s="61">
        <v>43198</v>
      </c>
      <c r="D969" s="62">
        <v>0.75835648148148149</v>
      </c>
      <c r="E969" s="63" t="s">
        <v>9</v>
      </c>
      <c r="F969" s="63">
        <v>11</v>
      </c>
      <c r="G969" s="63" t="s">
        <v>11</v>
      </c>
    </row>
    <row r="970" spans="3:7" ht="15" thickBot="1" x14ac:dyDescent="0.35">
      <c r="C970" s="61">
        <v>43198</v>
      </c>
      <c r="D970" s="62">
        <v>0.75836805555555553</v>
      </c>
      <c r="E970" s="63" t="s">
        <v>9</v>
      </c>
      <c r="F970" s="63">
        <v>11</v>
      </c>
      <c r="G970" s="63" t="s">
        <v>11</v>
      </c>
    </row>
    <row r="971" spans="3:7" ht="15" thickBot="1" x14ac:dyDescent="0.35">
      <c r="C971" s="61">
        <v>43198</v>
      </c>
      <c r="D971" s="62">
        <v>0.75856481481481486</v>
      </c>
      <c r="E971" s="63" t="s">
        <v>9</v>
      </c>
      <c r="F971" s="63">
        <v>10</v>
      </c>
      <c r="G971" s="63" t="s">
        <v>10</v>
      </c>
    </row>
    <row r="972" spans="3:7" ht="15" thickBot="1" x14ac:dyDescent="0.35">
      <c r="C972" s="61">
        <v>43198</v>
      </c>
      <c r="D972" s="62">
        <v>0.76155092592592588</v>
      </c>
      <c r="E972" s="63" t="s">
        <v>9</v>
      </c>
      <c r="F972" s="63">
        <v>19</v>
      </c>
      <c r="G972" s="63" t="s">
        <v>11</v>
      </c>
    </row>
    <row r="973" spans="3:7" ht="15" thickBot="1" x14ac:dyDescent="0.35">
      <c r="C973" s="61">
        <v>43198</v>
      </c>
      <c r="D973" s="62">
        <v>0.76155092592592588</v>
      </c>
      <c r="E973" s="63" t="s">
        <v>9</v>
      </c>
      <c r="F973" s="63">
        <v>19</v>
      </c>
      <c r="G973" s="63" t="s">
        <v>11</v>
      </c>
    </row>
    <row r="974" spans="3:7" ht="15" thickBot="1" x14ac:dyDescent="0.35">
      <c r="C974" s="61">
        <v>43198</v>
      </c>
      <c r="D974" s="62">
        <v>0.76798611111111104</v>
      </c>
      <c r="E974" s="63" t="s">
        <v>9</v>
      </c>
      <c r="F974" s="63">
        <v>12</v>
      </c>
      <c r="G974" s="63" t="s">
        <v>10</v>
      </c>
    </row>
    <row r="975" spans="3:7" ht="15" thickBot="1" x14ac:dyDescent="0.35">
      <c r="C975" s="61">
        <v>43198</v>
      </c>
      <c r="D975" s="62">
        <v>0.77626157407407403</v>
      </c>
      <c r="E975" s="63" t="s">
        <v>9</v>
      </c>
      <c r="F975" s="63">
        <v>35</v>
      </c>
      <c r="G975" s="63" t="s">
        <v>10</v>
      </c>
    </row>
    <row r="976" spans="3:7" ht="15" thickBot="1" x14ac:dyDescent="0.35">
      <c r="C976" s="61">
        <v>43198</v>
      </c>
      <c r="D976" s="62">
        <v>0.77864583333333337</v>
      </c>
      <c r="E976" s="63" t="s">
        <v>9</v>
      </c>
      <c r="F976" s="63">
        <v>13</v>
      </c>
      <c r="G976" s="63" t="s">
        <v>11</v>
      </c>
    </row>
    <row r="977" spans="3:7" ht="15" thickBot="1" x14ac:dyDescent="0.35">
      <c r="C977" s="61">
        <v>43198</v>
      </c>
      <c r="D977" s="62">
        <v>0.77898148148148139</v>
      </c>
      <c r="E977" s="63" t="s">
        <v>9</v>
      </c>
      <c r="F977" s="63">
        <v>10</v>
      </c>
      <c r="G977" s="63" t="s">
        <v>11</v>
      </c>
    </row>
    <row r="978" spans="3:7" ht="15" thickBot="1" x14ac:dyDescent="0.35">
      <c r="C978" s="61">
        <v>43198</v>
      </c>
      <c r="D978" s="62">
        <v>0.77960648148148148</v>
      </c>
      <c r="E978" s="63" t="s">
        <v>9</v>
      </c>
      <c r="F978" s="63">
        <v>32</v>
      </c>
      <c r="G978" s="63" t="s">
        <v>10</v>
      </c>
    </row>
    <row r="979" spans="3:7" ht="15" thickBot="1" x14ac:dyDescent="0.35">
      <c r="C979" s="61">
        <v>43198</v>
      </c>
      <c r="D979" s="62">
        <v>0.78025462962962966</v>
      </c>
      <c r="E979" s="63" t="s">
        <v>9</v>
      </c>
      <c r="F979" s="63">
        <v>10</v>
      </c>
      <c r="G979" s="63" t="s">
        <v>11</v>
      </c>
    </row>
    <row r="980" spans="3:7" ht="15" thickBot="1" x14ac:dyDescent="0.35">
      <c r="C980" s="61">
        <v>43198</v>
      </c>
      <c r="D980" s="62">
        <v>0.78197916666666656</v>
      </c>
      <c r="E980" s="63" t="s">
        <v>9</v>
      </c>
      <c r="F980" s="63">
        <v>24</v>
      </c>
      <c r="G980" s="63" t="s">
        <v>10</v>
      </c>
    </row>
    <row r="981" spans="3:7" ht="15" thickBot="1" x14ac:dyDescent="0.35">
      <c r="C981" s="61">
        <v>43198</v>
      </c>
      <c r="D981" s="62">
        <v>0.78401620370370362</v>
      </c>
      <c r="E981" s="63" t="s">
        <v>9</v>
      </c>
      <c r="F981" s="63">
        <v>16</v>
      </c>
      <c r="G981" s="63" t="s">
        <v>11</v>
      </c>
    </row>
    <row r="982" spans="3:7" ht="15" thickBot="1" x14ac:dyDescent="0.35">
      <c r="C982" s="61">
        <v>43198</v>
      </c>
      <c r="D982" s="62">
        <v>0.78440972222222216</v>
      </c>
      <c r="E982" s="63" t="s">
        <v>9</v>
      </c>
      <c r="F982" s="63">
        <v>32</v>
      </c>
      <c r="G982" s="63" t="s">
        <v>10</v>
      </c>
    </row>
    <row r="983" spans="3:7" ht="15" thickBot="1" x14ac:dyDescent="0.35">
      <c r="C983" s="61">
        <v>43198</v>
      </c>
      <c r="D983" s="62">
        <v>0.79074074074074074</v>
      </c>
      <c r="E983" s="63" t="s">
        <v>9</v>
      </c>
      <c r="F983" s="63">
        <v>9</v>
      </c>
      <c r="G983" s="63" t="s">
        <v>10</v>
      </c>
    </row>
    <row r="984" spans="3:7" ht="15" thickBot="1" x14ac:dyDescent="0.35">
      <c r="C984" s="61">
        <v>43198</v>
      </c>
      <c r="D984" s="62">
        <v>0.79214120370370367</v>
      </c>
      <c r="E984" s="63" t="s">
        <v>9</v>
      </c>
      <c r="F984" s="63">
        <v>19</v>
      </c>
      <c r="G984" s="63" t="s">
        <v>10</v>
      </c>
    </row>
    <row r="985" spans="3:7" ht="15" thickBot="1" x14ac:dyDescent="0.35">
      <c r="C985" s="61">
        <v>43198</v>
      </c>
      <c r="D985" s="62">
        <v>0.79835648148148142</v>
      </c>
      <c r="E985" s="63" t="s">
        <v>9</v>
      </c>
      <c r="F985" s="63">
        <v>13</v>
      </c>
      <c r="G985" s="63" t="s">
        <v>11</v>
      </c>
    </row>
    <row r="986" spans="3:7" ht="15" thickBot="1" x14ac:dyDescent="0.35">
      <c r="C986" s="61">
        <v>43198</v>
      </c>
      <c r="D986" s="62">
        <v>0.7992824074074073</v>
      </c>
      <c r="E986" s="63" t="s">
        <v>9</v>
      </c>
      <c r="F986" s="63">
        <v>12</v>
      </c>
      <c r="G986" s="63" t="s">
        <v>11</v>
      </c>
    </row>
    <row r="987" spans="3:7" ht="15" thickBot="1" x14ac:dyDescent="0.35">
      <c r="C987" s="61">
        <v>43198</v>
      </c>
      <c r="D987" s="62">
        <v>0.8008912037037037</v>
      </c>
      <c r="E987" s="63" t="s">
        <v>9</v>
      </c>
      <c r="F987" s="63">
        <v>12</v>
      </c>
      <c r="G987" s="63" t="s">
        <v>11</v>
      </c>
    </row>
    <row r="988" spans="3:7" ht="15" thickBot="1" x14ac:dyDescent="0.35">
      <c r="C988" s="61">
        <v>43198</v>
      </c>
      <c r="D988" s="62">
        <v>0.80483796296296306</v>
      </c>
      <c r="E988" s="63" t="s">
        <v>9</v>
      </c>
      <c r="F988" s="63">
        <v>23</v>
      </c>
      <c r="G988" s="63" t="s">
        <v>10</v>
      </c>
    </row>
    <row r="989" spans="3:7" ht="15" thickBot="1" x14ac:dyDescent="0.35">
      <c r="C989" s="61">
        <v>43198</v>
      </c>
      <c r="D989" s="62">
        <v>0.80780092592592589</v>
      </c>
      <c r="E989" s="63" t="s">
        <v>9</v>
      </c>
      <c r="F989" s="63">
        <v>10</v>
      </c>
      <c r="G989" s="63" t="s">
        <v>11</v>
      </c>
    </row>
    <row r="990" spans="3:7" ht="15" thickBot="1" x14ac:dyDescent="0.35">
      <c r="C990" s="61">
        <v>43198</v>
      </c>
      <c r="D990" s="62">
        <v>0.82026620370370373</v>
      </c>
      <c r="E990" s="63" t="s">
        <v>9</v>
      </c>
      <c r="F990" s="63">
        <v>14</v>
      </c>
      <c r="G990" s="63" t="s">
        <v>11</v>
      </c>
    </row>
    <row r="991" spans="3:7" ht="15" thickBot="1" x14ac:dyDescent="0.35">
      <c r="C991" s="61">
        <v>43198</v>
      </c>
      <c r="D991" s="62">
        <v>0.8259143518518518</v>
      </c>
      <c r="E991" s="63" t="s">
        <v>9</v>
      </c>
      <c r="F991" s="63">
        <v>20</v>
      </c>
      <c r="G991" s="63" t="s">
        <v>11</v>
      </c>
    </row>
    <row r="992" spans="3:7" ht="15" thickBot="1" x14ac:dyDescent="0.35">
      <c r="C992" s="61">
        <v>43198</v>
      </c>
      <c r="D992" s="62">
        <v>0.83037037037037031</v>
      </c>
      <c r="E992" s="63" t="s">
        <v>9</v>
      </c>
      <c r="F992" s="63">
        <v>28</v>
      </c>
      <c r="G992" s="63" t="s">
        <v>10</v>
      </c>
    </row>
    <row r="993" spans="3:7" ht="15" thickBot="1" x14ac:dyDescent="0.35">
      <c r="C993" s="61">
        <v>43198</v>
      </c>
      <c r="D993" s="62">
        <v>0.83151620370370372</v>
      </c>
      <c r="E993" s="63" t="s">
        <v>9</v>
      </c>
      <c r="F993" s="63">
        <v>12</v>
      </c>
      <c r="G993" s="63" t="s">
        <v>11</v>
      </c>
    </row>
    <row r="994" spans="3:7" ht="15" thickBot="1" x14ac:dyDescent="0.35">
      <c r="C994" s="61">
        <v>43198</v>
      </c>
      <c r="D994" s="62">
        <v>0.84065972222222218</v>
      </c>
      <c r="E994" s="63" t="s">
        <v>9</v>
      </c>
      <c r="F994" s="63">
        <v>13</v>
      </c>
      <c r="G994" s="63" t="s">
        <v>11</v>
      </c>
    </row>
    <row r="995" spans="3:7" ht="15" thickBot="1" x14ac:dyDescent="0.35">
      <c r="C995" s="61">
        <v>43198</v>
      </c>
      <c r="D995" s="62">
        <v>0.84274305555555562</v>
      </c>
      <c r="E995" s="63" t="s">
        <v>9</v>
      </c>
      <c r="F995" s="63">
        <v>31</v>
      </c>
      <c r="G995" s="63" t="s">
        <v>10</v>
      </c>
    </row>
    <row r="996" spans="3:7" ht="15" thickBot="1" x14ac:dyDescent="0.35">
      <c r="C996" s="61">
        <v>43198</v>
      </c>
      <c r="D996" s="62">
        <v>0.84582175925925929</v>
      </c>
      <c r="E996" s="63" t="s">
        <v>9</v>
      </c>
      <c r="F996" s="63">
        <v>13</v>
      </c>
      <c r="G996" s="63" t="s">
        <v>11</v>
      </c>
    </row>
    <row r="997" spans="3:7" ht="15" thickBot="1" x14ac:dyDescent="0.35">
      <c r="C997" s="61">
        <v>43198</v>
      </c>
      <c r="D997" s="62">
        <v>0.84592592592592597</v>
      </c>
      <c r="E997" s="63" t="s">
        <v>9</v>
      </c>
      <c r="F997" s="63">
        <v>21</v>
      </c>
      <c r="G997" s="63" t="s">
        <v>10</v>
      </c>
    </row>
    <row r="998" spans="3:7" ht="15" thickBot="1" x14ac:dyDescent="0.35">
      <c r="C998" s="61">
        <v>43198</v>
      </c>
      <c r="D998" s="62">
        <v>0.84704861111111107</v>
      </c>
      <c r="E998" s="63" t="s">
        <v>9</v>
      </c>
      <c r="F998" s="63">
        <v>16</v>
      </c>
      <c r="G998" s="63" t="s">
        <v>11</v>
      </c>
    </row>
    <row r="999" spans="3:7" ht="15" thickBot="1" x14ac:dyDescent="0.35">
      <c r="C999" s="61">
        <v>43198</v>
      </c>
      <c r="D999" s="62">
        <v>0.84832175925925923</v>
      </c>
      <c r="E999" s="63" t="s">
        <v>9</v>
      </c>
      <c r="F999" s="63">
        <v>17</v>
      </c>
      <c r="G999" s="63" t="s">
        <v>11</v>
      </c>
    </row>
    <row r="1000" spans="3:7" ht="15" thickBot="1" x14ac:dyDescent="0.35">
      <c r="C1000" s="61">
        <v>43198</v>
      </c>
      <c r="D1000" s="62">
        <v>0.84878472222222223</v>
      </c>
      <c r="E1000" s="63" t="s">
        <v>9</v>
      </c>
      <c r="F1000" s="63">
        <v>28</v>
      </c>
      <c r="G1000" s="63" t="s">
        <v>10</v>
      </c>
    </row>
    <row r="1001" spans="3:7" ht="15" thickBot="1" x14ac:dyDescent="0.35">
      <c r="C1001" s="61">
        <v>43198</v>
      </c>
      <c r="D1001" s="62">
        <v>0.85089120370370364</v>
      </c>
      <c r="E1001" s="63" t="s">
        <v>9</v>
      </c>
      <c r="F1001" s="63">
        <v>26</v>
      </c>
      <c r="G1001" s="63" t="s">
        <v>10</v>
      </c>
    </row>
    <row r="1002" spans="3:7" ht="15" thickBot="1" x14ac:dyDescent="0.35">
      <c r="C1002" s="61">
        <v>43198</v>
      </c>
      <c r="D1002" s="62">
        <v>0.85445601851851849</v>
      </c>
      <c r="E1002" s="63" t="s">
        <v>9</v>
      </c>
      <c r="F1002" s="63">
        <v>27</v>
      </c>
      <c r="G1002" s="63" t="s">
        <v>10</v>
      </c>
    </row>
    <row r="1003" spans="3:7" ht="15" thickBot="1" x14ac:dyDescent="0.35">
      <c r="C1003" s="61">
        <v>43198</v>
      </c>
      <c r="D1003" s="62">
        <v>0.8600578703703704</v>
      </c>
      <c r="E1003" s="63" t="s">
        <v>9</v>
      </c>
      <c r="F1003" s="63">
        <v>10</v>
      </c>
      <c r="G1003" s="63" t="s">
        <v>11</v>
      </c>
    </row>
    <row r="1004" spans="3:7" ht="15" thickBot="1" x14ac:dyDescent="0.35">
      <c r="C1004" s="61">
        <v>43198</v>
      </c>
      <c r="D1004" s="62">
        <v>0.86187499999999995</v>
      </c>
      <c r="E1004" s="63" t="s">
        <v>9</v>
      </c>
      <c r="F1004" s="63">
        <v>15</v>
      </c>
      <c r="G1004" s="63" t="s">
        <v>11</v>
      </c>
    </row>
    <row r="1005" spans="3:7" ht="15" thickBot="1" x14ac:dyDescent="0.35">
      <c r="C1005" s="61">
        <v>43198</v>
      </c>
      <c r="D1005" s="62">
        <v>0.86236111111111102</v>
      </c>
      <c r="E1005" s="63" t="s">
        <v>9</v>
      </c>
      <c r="F1005" s="63">
        <v>10</v>
      </c>
      <c r="G1005" s="63" t="s">
        <v>10</v>
      </c>
    </row>
    <row r="1006" spans="3:7" ht="15" thickBot="1" x14ac:dyDescent="0.35">
      <c r="C1006" s="61">
        <v>43198</v>
      </c>
      <c r="D1006" s="62">
        <v>0.86237268518518517</v>
      </c>
      <c r="E1006" s="63" t="s">
        <v>9</v>
      </c>
      <c r="F1006" s="63">
        <v>9</v>
      </c>
      <c r="G1006" s="63" t="s">
        <v>10</v>
      </c>
    </row>
    <row r="1007" spans="3:7" ht="15" thickBot="1" x14ac:dyDescent="0.35">
      <c r="C1007" s="61">
        <v>43198</v>
      </c>
      <c r="D1007" s="62">
        <v>0.86622685185185189</v>
      </c>
      <c r="E1007" s="63" t="s">
        <v>9</v>
      </c>
      <c r="F1007" s="63">
        <v>10</v>
      </c>
      <c r="G1007" s="63" t="s">
        <v>11</v>
      </c>
    </row>
    <row r="1008" spans="3:7" ht="15" thickBot="1" x14ac:dyDescent="0.35">
      <c r="C1008" s="61">
        <v>43198</v>
      </c>
      <c r="D1008" s="62">
        <v>0.86651620370370364</v>
      </c>
      <c r="E1008" s="63" t="s">
        <v>9</v>
      </c>
      <c r="F1008" s="63">
        <v>11</v>
      </c>
      <c r="G1008" s="63" t="s">
        <v>11</v>
      </c>
    </row>
    <row r="1009" spans="3:7" ht="15" thickBot="1" x14ac:dyDescent="0.35">
      <c r="C1009" s="61">
        <v>43198</v>
      </c>
      <c r="D1009" s="62">
        <v>0.86854166666666666</v>
      </c>
      <c r="E1009" s="63" t="s">
        <v>9</v>
      </c>
      <c r="F1009" s="63">
        <v>13</v>
      </c>
      <c r="G1009" s="63" t="s">
        <v>11</v>
      </c>
    </row>
    <row r="1010" spans="3:7" ht="15" thickBot="1" x14ac:dyDescent="0.35">
      <c r="C1010" s="61">
        <v>43198</v>
      </c>
      <c r="D1010" s="62">
        <v>0.87461805555555561</v>
      </c>
      <c r="E1010" s="63" t="s">
        <v>9</v>
      </c>
      <c r="F1010" s="63">
        <v>37</v>
      </c>
      <c r="G1010" s="63" t="s">
        <v>10</v>
      </c>
    </row>
    <row r="1011" spans="3:7" ht="15" thickBot="1" x14ac:dyDescent="0.35">
      <c r="C1011" s="61">
        <v>43198</v>
      </c>
      <c r="D1011" s="62">
        <v>0.8772106481481482</v>
      </c>
      <c r="E1011" s="63" t="s">
        <v>9</v>
      </c>
      <c r="F1011" s="63">
        <v>17</v>
      </c>
      <c r="G1011" s="63" t="s">
        <v>11</v>
      </c>
    </row>
    <row r="1012" spans="3:7" ht="15" thickBot="1" x14ac:dyDescent="0.35">
      <c r="C1012" s="61">
        <v>43198</v>
      </c>
      <c r="D1012" s="62">
        <v>0.87844907407407413</v>
      </c>
      <c r="E1012" s="63" t="s">
        <v>9</v>
      </c>
      <c r="F1012" s="63">
        <v>17</v>
      </c>
      <c r="G1012" s="63" t="s">
        <v>11</v>
      </c>
    </row>
    <row r="1013" spans="3:7" ht="15" thickBot="1" x14ac:dyDescent="0.35">
      <c r="C1013" s="61">
        <v>43198</v>
      </c>
      <c r="D1013" s="62">
        <v>0.88138888888888889</v>
      </c>
      <c r="E1013" s="63" t="s">
        <v>9</v>
      </c>
      <c r="F1013" s="63">
        <v>24</v>
      </c>
      <c r="G1013" s="63" t="s">
        <v>10</v>
      </c>
    </row>
    <row r="1014" spans="3:7" ht="15" thickBot="1" x14ac:dyDescent="0.35">
      <c r="C1014" s="61">
        <v>43198</v>
      </c>
      <c r="D1014" s="62">
        <v>0.88456018518518509</v>
      </c>
      <c r="E1014" s="63" t="s">
        <v>9</v>
      </c>
      <c r="F1014" s="63">
        <v>10</v>
      </c>
      <c r="G1014" s="63" t="s">
        <v>11</v>
      </c>
    </row>
    <row r="1015" spans="3:7" ht="15" thickBot="1" x14ac:dyDescent="0.35">
      <c r="C1015" s="61">
        <v>43198</v>
      </c>
      <c r="D1015" s="62">
        <v>0.88876157407407408</v>
      </c>
      <c r="E1015" s="63" t="s">
        <v>9</v>
      </c>
      <c r="F1015" s="63">
        <v>9</v>
      </c>
      <c r="G1015" s="63" t="s">
        <v>11</v>
      </c>
    </row>
    <row r="1016" spans="3:7" ht="15" thickBot="1" x14ac:dyDescent="0.35">
      <c r="C1016" s="61">
        <v>43198</v>
      </c>
      <c r="D1016" s="62">
        <v>0.89386574074074077</v>
      </c>
      <c r="E1016" s="63" t="s">
        <v>9</v>
      </c>
      <c r="F1016" s="63">
        <v>15</v>
      </c>
      <c r="G1016" s="63" t="s">
        <v>10</v>
      </c>
    </row>
    <row r="1017" spans="3:7" ht="15" thickBot="1" x14ac:dyDescent="0.35">
      <c r="C1017" s="61">
        <v>43198</v>
      </c>
      <c r="D1017" s="62">
        <v>0.89765046296296302</v>
      </c>
      <c r="E1017" s="63" t="s">
        <v>9</v>
      </c>
      <c r="F1017" s="63">
        <v>15</v>
      </c>
      <c r="G1017" s="63" t="s">
        <v>11</v>
      </c>
    </row>
    <row r="1018" spans="3:7" ht="15" thickBot="1" x14ac:dyDescent="0.35">
      <c r="C1018" s="61">
        <v>43198</v>
      </c>
      <c r="D1018" s="62">
        <v>0.8979166666666667</v>
      </c>
      <c r="E1018" s="63" t="s">
        <v>9</v>
      </c>
      <c r="F1018" s="63">
        <v>10</v>
      </c>
      <c r="G1018" s="63" t="s">
        <v>11</v>
      </c>
    </row>
    <row r="1019" spans="3:7" ht="15" thickBot="1" x14ac:dyDescent="0.35">
      <c r="C1019" s="61">
        <v>43199</v>
      </c>
      <c r="D1019" s="62">
        <v>0.10412037037037036</v>
      </c>
      <c r="E1019" s="63" t="s">
        <v>9</v>
      </c>
      <c r="F1019" s="63">
        <v>37</v>
      </c>
      <c r="G1019" s="63" t="s">
        <v>10</v>
      </c>
    </row>
    <row r="1020" spans="3:7" ht="15" thickBot="1" x14ac:dyDescent="0.35">
      <c r="C1020" s="61">
        <v>43199</v>
      </c>
      <c r="D1020" s="62">
        <v>0.1145486111111111</v>
      </c>
      <c r="E1020" s="63" t="s">
        <v>9</v>
      </c>
      <c r="F1020" s="63">
        <v>12</v>
      </c>
      <c r="G1020" s="63" t="s">
        <v>11</v>
      </c>
    </row>
    <row r="1021" spans="3:7" ht="15" thickBot="1" x14ac:dyDescent="0.35">
      <c r="C1021" s="61">
        <v>43199</v>
      </c>
      <c r="D1021" s="62">
        <v>0.14586805555555557</v>
      </c>
      <c r="E1021" s="63" t="s">
        <v>9</v>
      </c>
      <c r="F1021" s="63">
        <v>29</v>
      </c>
      <c r="G1021" s="63" t="s">
        <v>10</v>
      </c>
    </row>
    <row r="1022" spans="3:7" ht="15" thickBot="1" x14ac:dyDescent="0.35">
      <c r="C1022" s="61">
        <v>43199</v>
      </c>
      <c r="D1022" s="62">
        <v>0.15072916666666666</v>
      </c>
      <c r="E1022" s="63" t="s">
        <v>9</v>
      </c>
      <c r="F1022" s="63">
        <v>14</v>
      </c>
      <c r="G1022" s="63" t="s">
        <v>11</v>
      </c>
    </row>
    <row r="1023" spans="3:7" ht="15" thickBot="1" x14ac:dyDescent="0.35">
      <c r="C1023" s="61">
        <v>43199</v>
      </c>
      <c r="D1023" s="62">
        <v>0.19877314814814814</v>
      </c>
      <c r="E1023" s="63" t="s">
        <v>9</v>
      </c>
      <c r="F1023" s="63">
        <v>10</v>
      </c>
      <c r="G1023" s="63" t="s">
        <v>10</v>
      </c>
    </row>
    <row r="1024" spans="3:7" ht="15" thickBot="1" x14ac:dyDescent="0.35">
      <c r="C1024" s="61">
        <v>43199</v>
      </c>
      <c r="D1024" s="62">
        <v>0.19924768518518518</v>
      </c>
      <c r="E1024" s="63" t="s">
        <v>9</v>
      </c>
      <c r="F1024" s="63">
        <v>9</v>
      </c>
      <c r="G1024" s="63" t="s">
        <v>10</v>
      </c>
    </row>
    <row r="1025" spans="3:7" ht="15" thickBot="1" x14ac:dyDescent="0.35">
      <c r="C1025" s="61">
        <v>43199</v>
      </c>
      <c r="D1025" s="62">
        <v>0.22710648148148149</v>
      </c>
      <c r="E1025" s="63" t="s">
        <v>9</v>
      </c>
      <c r="F1025" s="63">
        <v>11</v>
      </c>
      <c r="G1025" s="63" t="s">
        <v>11</v>
      </c>
    </row>
    <row r="1026" spans="3:7" ht="15" thickBot="1" x14ac:dyDescent="0.35">
      <c r="C1026" s="61">
        <v>43199</v>
      </c>
      <c r="D1026" s="62">
        <v>0.24510416666666668</v>
      </c>
      <c r="E1026" s="63" t="s">
        <v>9</v>
      </c>
      <c r="F1026" s="63">
        <v>10</v>
      </c>
      <c r="G1026" s="63" t="s">
        <v>11</v>
      </c>
    </row>
    <row r="1027" spans="3:7" ht="15" thickBot="1" x14ac:dyDescent="0.35">
      <c r="C1027" s="61">
        <v>43199</v>
      </c>
      <c r="D1027" s="62">
        <v>0.25016203703703704</v>
      </c>
      <c r="E1027" s="63" t="s">
        <v>9</v>
      </c>
      <c r="F1027" s="63">
        <v>14</v>
      </c>
      <c r="G1027" s="63" t="s">
        <v>11</v>
      </c>
    </row>
    <row r="1028" spans="3:7" ht="15" thickBot="1" x14ac:dyDescent="0.35">
      <c r="C1028" s="61">
        <v>43199</v>
      </c>
      <c r="D1028" s="62">
        <v>0.25358796296296299</v>
      </c>
      <c r="E1028" s="63" t="s">
        <v>9</v>
      </c>
      <c r="F1028" s="63">
        <v>15</v>
      </c>
      <c r="G1028" s="63" t="s">
        <v>11</v>
      </c>
    </row>
    <row r="1029" spans="3:7" ht="15" thickBot="1" x14ac:dyDescent="0.35">
      <c r="C1029" s="61">
        <v>43199</v>
      </c>
      <c r="D1029" s="62">
        <v>0.25394675925925925</v>
      </c>
      <c r="E1029" s="63" t="s">
        <v>9</v>
      </c>
      <c r="F1029" s="63">
        <v>11</v>
      </c>
      <c r="G1029" s="63" t="s">
        <v>11</v>
      </c>
    </row>
    <row r="1030" spans="3:7" ht="15" thickBot="1" x14ac:dyDescent="0.35">
      <c r="C1030" s="61">
        <v>43199</v>
      </c>
      <c r="D1030" s="62">
        <v>0.25462962962962959</v>
      </c>
      <c r="E1030" s="63" t="s">
        <v>9</v>
      </c>
      <c r="F1030" s="63">
        <v>34</v>
      </c>
      <c r="G1030" s="63" t="s">
        <v>10</v>
      </c>
    </row>
    <row r="1031" spans="3:7" ht="15" thickBot="1" x14ac:dyDescent="0.35">
      <c r="C1031" s="61">
        <v>43199</v>
      </c>
      <c r="D1031" s="62">
        <v>0.26575231481481482</v>
      </c>
      <c r="E1031" s="63" t="s">
        <v>9</v>
      </c>
      <c r="F1031" s="63">
        <v>33</v>
      </c>
      <c r="G1031" s="63" t="s">
        <v>10</v>
      </c>
    </row>
    <row r="1032" spans="3:7" ht="15" thickBot="1" x14ac:dyDescent="0.35">
      <c r="C1032" s="61">
        <v>43199</v>
      </c>
      <c r="D1032" s="62">
        <v>0.26900462962962962</v>
      </c>
      <c r="E1032" s="63" t="s">
        <v>9</v>
      </c>
      <c r="F1032" s="63">
        <v>18</v>
      </c>
      <c r="G1032" s="63" t="s">
        <v>10</v>
      </c>
    </row>
    <row r="1033" spans="3:7" ht="15" thickBot="1" x14ac:dyDescent="0.35">
      <c r="C1033" s="61">
        <v>43199</v>
      </c>
      <c r="D1033" s="62">
        <v>0.27046296296296296</v>
      </c>
      <c r="E1033" s="63" t="s">
        <v>9</v>
      </c>
      <c r="F1033" s="63">
        <v>13</v>
      </c>
      <c r="G1033" s="63" t="s">
        <v>11</v>
      </c>
    </row>
    <row r="1034" spans="3:7" ht="15" thickBot="1" x14ac:dyDescent="0.35">
      <c r="C1034" s="61">
        <v>43199</v>
      </c>
      <c r="D1034" s="62">
        <v>0.27055555555555555</v>
      </c>
      <c r="E1034" s="63" t="s">
        <v>9</v>
      </c>
      <c r="F1034" s="63">
        <v>27</v>
      </c>
      <c r="G1034" s="63" t="s">
        <v>10</v>
      </c>
    </row>
    <row r="1035" spans="3:7" ht="15" thickBot="1" x14ac:dyDescent="0.35">
      <c r="C1035" s="61">
        <v>43199</v>
      </c>
      <c r="D1035" s="62">
        <v>0.27157407407407408</v>
      </c>
      <c r="E1035" s="63" t="s">
        <v>9</v>
      </c>
      <c r="F1035" s="63">
        <v>12</v>
      </c>
      <c r="G1035" s="63" t="s">
        <v>11</v>
      </c>
    </row>
    <row r="1036" spans="3:7" ht="15" thickBot="1" x14ac:dyDescent="0.35">
      <c r="C1036" s="61">
        <v>43199</v>
      </c>
      <c r="D1036" s="62">
        <v>0.27172453703703703</v>
      </c>
      <c r="E1036" s="63" t="s">
        <v>9</v>
      </c>
      <c r="F1036" s="63">
        <v>29</v>
      </c>
      <c r="G1036" s="63" t="s">
        <v>10</v>
      </c>
    </row>
    <row r="1037" spans="3:7" ht="15" thickBot="1" x14ac:dyDescent="0.35">
      <c r="C1037" s="61">
        <v>43199</v>
      </c>
      <c r="D1037" s="62">
        <v>0.27200231481481479</v>
      </c>
      <c r="E1037" s="63" t="s">
        <v>9</v>
      </c>
      <c r="F1037" s="63">
        <v>10</v>
      </c>
      <c r="G1037" s="63" t="s">
        <v>11</v>
      </c>
    </row>
    <row r="1038" spans="3:7" ht="15" thickBot="1" x14ac:dyDescent="0.35">
      <c r="C1038" s="61">
        <v>43199</v>
      </c>
      <c r="D1038" s="62">
        <v>0.27210648148148148</v>
      </c>
      <c r="E1038" s="63" t="s">
        <v>9</v>
      </c>
      <c r="F1038" s="63">
        <v>24</v>
      </c>
      <c r="G1038" s="63" t="s">
        <v>10</v>
      </c>
    </row>
    <row r="1039" spans="3:7" ht="15" thickBot="1" x14ac:dyDescent="0.35">
      <c r="C1039" s="61">
        <v>43199</v>
      </c>
      <c r="D1039" s="62">
        <v>0.27445601851851853</v>
      </c>
      <c r="E1039" s="63" t="s">
        <v>9</v>
      </c>
      <c r="F1039" s="63">
        <v>23</v>
      </c>
      <c r="G1039" s="63" t="s">
        <v>10</v>
      </c>
    </row>
    <row r="1040" spans="3:7" ht="15" thickBot="1" x14ac:dyDescent="0.35">
      <c r="C1040" s="61">
        <v>43199</v>
      </c>
      <c r="D1040" s="62">
        <v>0.27592592592592591</v>
      </c>
      <c r="E1040" s="63" t="s">
        <v>9</v>
      </c>
      <c r="F1040" s="63">
        <v>18</v>
      </c>
      <c r="G1040" s="63" t="s">
        <v>10</v>
      </c>
    </row>
    <row r="1041" spans="3:7" ht="15" thickBot="1" x14ac:dyDescent="0.35">
      <c r="C1041" s="61">
        <v>43199</v>
      </c>
      <c r="D1041" s="62">
        <v>0.2761805555555556</v>
      </c>
      <c r="E1041" s="63" t="s">
        <v>9</v>
      </c>
      <c r="F1041" s="63">
        <v>27</v>
      </c>
      <c r="G1041" s="63" t="s">
        <v>10</v>
      </c>
    </row>
    <row r="1042" spans="3:7" ht="15" thickBot="1" x14ac:dyDescent="0.35">
      <c r="C1042" s="61">
        <v>43199</v>
      </c>
      <c r="D1042" s="62">
        <v>0.27633101851851855</v>
      </c>
      <c r="E1042" s="63" t="s">
        <v>9</v>
      </c>
      <c r="F1042" s="63">
        <v>11</v>
      </c>
      <c r="G1042" s="63" t="s">
        <v>11</v>
      </c>
    </row>
    <row r="1043" spans="3:7" ht="15" thickBot="1" x14ac:dyDescent="0.35">
      <c r="C1043" s="61">
        <v>43199</v>
      </c>
      <c r="D1043" s="62">
        <v>0.27644675925925927</v>
      </c>
      <c r="E1043" s="63" t="s">
        <v>9</v>
      </c>
      <c r="F1043" s="63">
        <v>27</v>
      </c>
      <c r="G1043" s="63" t="s">
        <v>10</v>
      </c>
    </row>
    <row r="1044" spans="3:7" ht="15" thickBot="1" x14ac:dyDescent="0.35">
      <c r="C1044" s="61">
        <v>43199</v>
      </c>
      <c r="D1044" s="62">
        <v>0.2770023148148148</v>
      </c>
      <c r="E1044" s="63" t="s">
        <v>9</v>
      </c>
      <c r="F1044" s="63">
        <v>32</v>
      </c>
      <c r="G1044" s="63" t="s">
        <v>10</v>
      </c>
    </row>
    <row r="1045" spans="3:7" ht="15" thickBot="1" x14ac:dyDescent="0.35">
      <c r="C1045" s="61">
        <v>43199</v>
      </c>
      <c r="D1045" s="62">
        <v>0.27731481481481485</v>
      </c>
      <c r="E1045" s="63" t="s">
        <v>9</v>
      </c>
      <c r="F1045" s="63">
        <v>15</v>
      </c>
      <c r="G1045" s="63" t="s">
        <v>11</v>
      </c>
    </row>
    <row r="1046" spans="3:7" ht="15" thickBot="1" x14ac:dyDescent="0.35">
      <c r="C1046" s="61">
        <v>43199</v>
      </c>
      <c r="D1046" s="62">
        <v>0.27771990740740743</v>
      </c>
      <c r="E1046" s="63" t="s">
        <v>9</v>
      </c>
      <c r="F1046" s="63">
        <v>18</v>
      </c>
      <c r="G1046" s="63" t="s">
        <v>10</v>
      </c>
    </row>
    <row r="1047" spans="3:7" ht="15" thickBot="1" x14ac:dyDescent="0.35">
      <c r="C1047" s="61">
        <v>43199</v>
      </c>
      <c r="D1047" s="62">
        <v>0.27790509259259261</v>
      </c>
      <c r="E1047" s="63" t="s">
        <v>9</v>
      </c>
      <c r="F1047" s="63">
        <v>34</v>
      </c>
      <c r="G1047" s="63" t="s">
        <v>10</v>
      </c>
    </row>
    <row r="1048" spans="3:7" ht="15" thickBot="1" x14ac:dyDescent="0.35">
      <c r="C1048" s="61">
        <v>43199</v>
      </c>
      <c r="D1048" s="62">
        <v>0.27925925925925926</v>
      </c>
      <c r="E1048" s="63" t="s">
        <v>9</v>
      </c>
      <c r="F1048" s="63">
        <v>27</v>
      </c>
      <c r="G1048" s="63" t="s">
        <v>10</v>
      </c>
    </row>
    <row r="1049" spans="3:7" ht="15" thickBot="1" x14ac:dyDescent="0.35">
      <c r="C1049" s="61">
        <v>43199</v>
      </c>
      <c r="D1049" s="62">
        <v>0.27997685185185184</v>
      </c>
      <c r="E1049" s="63" t="s">
        <v>9</v>
      </c>
      <c r="F1049" s="63">
        <v>37</v>
      </c>
      <c r="G1049" s="63" t="s">
        <v>10</v>
      </c>
    </row>
    <row r="1050" spans="3:7" ht="15" thickBot="1" x14ac:dyDescent="0.35">
      <c r="C1050" s="61">
        <v>43199</v>
      </c>
      <c r="D1050" s="62">
        <v>0.28015046296296298</v>
      </c>
      <c r="E1050" s="63" t="s">
        <v>9</v>
      </c>
      <c r="F1050" s="63">
        <v>11</v>
      </c>
      <c r="G1050" s="63" t="s">
        <v>11</v>
      </c>
    </row>
    <row r="1051" spans="3:7" ht="15" thickBot="1" x14ac:dyDescent="0.35">
      <c r="C1051" s="61">
        <v>43199</v>
      </c>
      <c r="D1051" s="62">
        <v>0.28171296296296294</v>
      </c>
      <c r="E1051" s="63" t="s">
        <v>9</v>
      </c>
      <c r="F1051" s="63">
        <v>14</v>
      </c>
      <c r="G1051" s="63" t="s">
        <v>11</v>
      </c>
    </row>
    <row r="1052" spans="3:7" ht="15" thickBot="1" x14ac:dyDescent="0.35">
      <c r="C1052" s="61">
        <v>43199</v>
      </c>
      <c r="D1052" s="62">
        <v>0.28454861111111113</v>
      </c>
      <c r="E1052" s="63" t="s">
        <v>9</v>
      </c>
      <c r="F1052" s="63">
        <v>14</v>
      </c>
      <c r="G1052" s="63" t="s">
        <v>11</v>
      </c>
    </row>
    <row r="1053" spans="3:7" ht="15" thickBot="1" x14ac:dyDescent="0.35">
      <c r="C1053" s="61">
        <v>43199</v>
      </c>
      <c r="D1053" s="62">
        <v>0.28583333333333333</v>
      </c>
      <c r="E1053" s="63" t="s">
        <v>9</v>
      </c>
      <c r="F1053" s="63">
        <v>11</v>
      </c>
      <c r="G1053" s="63" t="s">
        <v>11</v>
      </c>
    </row>
    <row r="1054" spans="3:7" ht="15" thickBot="1" x14ac:dyDescent="0.35">
      <c r="C1054" s="61">
        <v>43199</v>
      </c>
      <c r="D1054" s="62">
        <v>0.28587962962962959</v>
      </c>
      <c r="E1054" s="63" t="s">
        <v>9</v>
      </c>
      <c r="F1054" s="63">
        <v>10</v>
      </c>
      <c r="G1054" s="63" t="s">
        <v>11</v>
      </c>
    </row>
    <row r="1055" spans="3:7" ht="15" thickBot="1" x14ac:dyDescent="0.35">
      <c r="C1055" s="61">
        <v>43199</v>
      </c>
      <c r="D1055" s="62">
        <v>0.28614583333333332</v>
      </c>
      <c r="E1055" s="63" t="s">
        <v>9</v>
      </c>
      <c r="F1055" s="63">
        <v>26</v>
      </c>
      <c r="G1055" s="63" t="s">
        <v>10</v>
      </c>
    </row>
    <row r="1056" spans="3:7" ht="15" thickBot="1" x14ac:dyDescent="0.35">
      <c r="C1056" s="61">
        <v>43199</v>
      </c>
      <c r="D1056" s="62">
        <v>0.28738425925925926</v>
      </c>
      <c r="E1056" s="63" t="s">
        <v>9</v>
      </c>
      <c r="F1056" s="63">
        <v>13</v>
      </c>
      <c r="G1056" s="63" t="s">
        <v>11</v>
      </c>
    </row>
    <row r="1057" spans="3:7" ht="15" thickBot="1" x14ac:dyDescent="0.35">
      <c r="C1057" s="61">
        <v>43199</v>
      </c>
      <c r="D1057" s="62">
        <v>0.2898958333333333</v>
      </c>
      <c r="E1057" s="63" t="s">
        <v>9</v>
      </c>
      <c r="F1057" s="63">
        <v>12</v>
      </c>
      <c r="G1057" s="63" t="s">
        <v>11</v>
      </c>
    </row>
    <row r="1058" spans="3:7" ht="15" thickBot="1" x14ac:dyDescent="0.35">
      <c r="C1058" s="61">
        <v>43199</v>
      </c>
      <c r="D1058" s="62">
        <v>0.28993055555555552</v>
      </c>
      <c r="E1058" s="63" t="s">
        <v>9</v>
      </c>
      <c r="F1058" s="63">
        <v>14</v>
      </c>
      <c r="G1058" s="63" t="s">
        <v>11</v>
      </c>
    </row>
    <row r="1059" spans="3:7" ht="15" thickBot="1" x14ac:dyDescent="0.35">
      <c r="C1059" s="61">
        <v>43199</v>
      </c>
      <c r="D1059" s="62">
        <v>0.2910300925925926</v>
      </c>
      <c r="E1059" s="63" t="s">
        <v>9</v>
      </c>
      <c r="F1059" s="63">
        <v>33</v>
      </c>
      <c r="G1059" s="63" t="s">
        <v>10</v>
      </c>
    </row>
    <row r="1060" spans="3:7" ht="15" thickBot="1" x14ac:dyDescent="0.35">
      <c r="C1060" s="61">
        <v>43199</v>
      </c>
      <c r="D1060" s="62">
        <v>0.29263888888888889</v>
      </c>
      <c r="E1060" s="63" t="s">
        <v>9</v>
      </c>
      <c r="F1060" s="63">
        <v>15</v>
      </c>
      <c r="G1060" s="63" t="s">
        <v>11</v>
      </c>
    </row>
    <row r="1061" spans="3:7" ht="15" thickBot="1" x14ac:dyDescent="0.35">
      <c r="C1061" s="61">
        <v>43199</v>
      </c>
      <c r="D1061" s="62">
        <v>0.29487268518518517</v>
      </c>
      <c r="E1061" s="63" t="s">
        <v>9</v>
      </c>
      <c r="F1061" s="63">
        <v>30</v>
      </c>
      <c r="G1061" s="63" t="s">
        <v>10</v>
      </c>
    </row>
    <row r="1062" spans="3:7" ht="15" thickBot="1" x14ac:dyDescent="0.35">
      <c r="C1062" s="61">
        <v>43199</v>
      </c>
      <c r="D1062" s="62">
        <v>0.29553240740740744</v>
      </c>
      <c r="E1062" s="63" t="s">
        <v>9</v>
      </c>
      <c r="F1062" s="63">
        <v>11</v>
      </c>
      <c r="G1062" s="63" t="s">
        <v>11</v>
      </c>
    </row>
    <row r="1063" spans="3:7" ht="15" thickBot="1" x14ac:dyDescent="0.35">
      <c r="C1063" s="61">
        <v>43199</v>
      </c>
      <c r="D1063" s="62">
        <v>0.29590277777777779</v>
      </c>
      <c r="E1063" s="63" t="s">
        <v>9</v>
      </c>
      <c r="F1063" s="63">
        <v>11</v>
      </c>
      <c r="G1063" s="63" t="s">
        <v>11</v>
      </c>
    </row>
    <row r="1064" spans="3:7" ht="15" thickBot="1" x14ac:dyDescent="0.35">
      <c r="C1064" s="61">
        <v>43199</v>
      </c>
      <c r="D1064" s="62">
        <v>0.29601851851851851</v>
      </c>
      <c r="E1064" s="63" t="s">
        <v>9</v>
      </c>
      <c r="F1064" s="63">
        <v>9</v>
      </c>
      <c r="G1064" s="63" t="s">
        <v>10</v>
      </c>
    </row>
    <row r="1065" spans="3:7" ht="15" thickBot="1" x14ac:dyDescent="0.35">
      <c r="C1065" s="61">
        <v>43199</v>
      </c>
      <c r="D1065" s="62">
        <v>0.29601851851851851</v>
      </c>
      <c r="E1065" s="63" t="s">
        <v>9</v>
      </c>
      <c r="F1065" s="63">
        <v>10</v>
      </c>
      <c r="G1065" s="63" t="s">
        <v>10</v>
      </c>
    </row>
    <row r="1066" spans="3:7" ht="15" thickBot="1" x14ac:dyDescent="0.35">
      <c r="C1066" s="61">
        <v>43199</v>
      </c>
      <c r="D1066" s="62">
        <v>0.29614583333333333</v>
      </c>
      <c r="E1066" s="63" t="s">
        <v>9</v>
      </c>
      <c r="F1066" s="63">
        <v>31</v>
      </c>
      <c r="G1066" s="63" t="s">
        <v>10</v>
      </c>
    </row>
    <row r="1067" spans="3:7" ht="15" thickBot="1" x14ac:dyDescent="0.35">
      <c r="C1067" s="61">
        <v>43199</v>
      </c>
      <c r="D1067" s="62">
        <v>0.2966435185185185</v>
      </c>
      <c r="E1067" s="63" t="s">
        <v>9</v>
      </c>
      <c r="F1067" s="63">
        <v>28</v>
      </c>
      <c r="G1067" s="63" t="s">
        <v>10</v>
      </c>
    </row>
    <row r="1068" spans="3:7" ht="15" thickBot="1" x14ac:dyDescent="0.35">
      <c r="C1068" s="61">
        <v>43199</v>
      </c>
      <c r="D1068" s="62">
        <v>0.29789351851851853</v>
      </c>
      <c r="E1068" s="63" t="s">
        <v>9</v>
      </c>
      <c r="F1068" s="63">
        <v>26</v>
      </c>
      <c r="G1068" s="63" t="s">
        <v>10</v>
      </c>
    </row>
    <row r="1069" spans="3:7" ht="15" thickBot="1" x14ac:dyDescent="0.35">
      <c r="C1069" s="61">
        <v>43199</v>
      </c>
      <c r="D1069" s="62">
        <v>0.29810185185185184</v>
      </c>
      <c r="E1069" s="63" t="s">
        <v>9</v>
      </c>
      <c r="F1069" s="63">
        <v>11</v>
      </c>
      <c r="G1069" s="63" t="s">
        <v>11</v>
      </c>
    </row>
    <row r="1070" spans="3:7" ht="15" thickBot="1" x14ac:dyDescent="0.35">
      <c r="C1070" s="61">
        <v>43199</v>
      </c>
      <c r="D1070" s="62">
        <v>0.29826388888888888</v>
      </c>
      <c r="E1070" s="63" t="s">
        <v>9</v>
      </c>
      <c r="F1070" s="63">
        <v>10</v>
      </c>
      <c r="G1070" s="63" t="s">
        <v>11</v>
      </c>
    </row>
    <row r="1071" spans="3:7" ht="15" thickBot="1" x14ac:dyDescent="0.35">
      <c r="C1071" s="61">
        <v>43199</v>
      </c>
      <c r="D1071" s="62">
        <v>0.30221064814814813</v>
      </c>
      <c r="E1071" s="63" t="s">
        <v>9</v>
      </c>
      <c r="F1071" s="63">
        <v>9</v>
      </c>
      <c r="G1071" s="63" t="s">
        <v>11</v>
      </c>
    </row>
    <row r="1072" spans="3:7" ht="15" thickBot="1" x14ac:dyDescent="0.35">
      <c r="C1072" s="61">
        <v>43199</v>
      </c>
      <c r="D1072" s="62">
        <v>0.30226851851851849</v>
      </c>
      <c r="E1072" s="63" t="s">
        <v>9</v>
      </c>
      <c r="F1072" s="63">
        <v>9</v>
      </c>
      <c r="G1072" s="63" t="s">
        <v>11</v>
      </c>
    </row>
    <row r="1073" spans="3:7" ht="15" thickBot="1" x14ac:dyDescent="0.35">
      <c r="C1073" s="61">
        <v>43199</v>
      </c>
      <c r="D1073" s="62">
        <v>0.30228009259259259</v>
      </c>
      <c r="E1073" s="63" t="s">
        <v>9</v>
      </c>
      <c r="F1073" s="63">
        <v>9</v>
      </c>
      <c r="G1073" s="63" t="s">
        <v>11</v>
      </c>
    </row>
    <row r="1074" spans="3:7" ht="15" thickBot="1" x14ac:dyDescent="0.35">
      <c r="C1074" s="61">
        <v>43199</v>
      </c>
      <c r="D1074" s="62">
        <v>0.30288194444444444</v>
      </c>
      <c r="E1074" s="63" t="s">
        <v>9</v>
      </c>
      <c r="F1074" s="63">
        <v>16</v>
      </c>
      <c r="G1074" s="63" t="s">
        <v>10</v>
      </c>
    </row>
    <row r="1075" spans="3:7" ht="15" thickBot="1" x14ac:dyDescent="0.35">
      <c r="C1075" s="61">
        <v>43199</v>
      </c>
      <c r="D1075" s="62">
        <v>0.30326388888888889</v>
      </c>
      <c r="E1075" s="63" t="s">
        <v>9</v>
      </c>
      <c r="F1075" s="63">
        <v>10</v>
      </c>
      <c r="G1075" s="63" t="s">
        <v>11</v>
      </c>
    </row>
    <row r="1076" spans="3:7" ht="15" thickBot="1" x14ac:dyDescent="0.35">
      <c r="C1076" s="61">
        <v>43199</v>
      </c>
      <c r="D1076" s="62">
        <v>0.30453703703703705</v>
      </c>
      <c r="E1076" s="63" t="s">
        <v>9</v>
      </c>
      <c r="F1076" s="63">
        <v>29</v>
      </c>
      <c r="G1076" s="63" t="s">
        <v>10</v>
      </c>
    </row>
    <row r="1077" spans="3:7" ht="15" thickBot="1" x14ac:dyDescent="0.35">
      <c r="C1077" s="61">
        <v>43199</v>
      </c>
      <c r="D1077" s="62">
        <v>0.30483796296296295</v>
      </c>
      <c r="E1077" s="63" t="s">
        <v>9</v>
      </c>
      <c r="F1077" s="63">
        <v>15</v>
      </c>
      <c r="G1077" s="63" t="s">
        <v>11</v>
      </c>
    </row>
    <row r="1078" spans="3:7" ht="15" thickBot="1" x14ac:dyDescent="0.35">
      <c r="C1078" s="61">
        <v>43199</v>
      </c>
      <c r="D1078" s="62">
        <v>0.30574074074074076</v>
      </c>
      <c r="E1078" s="63" t="s">
        <v>9</v>
      </c>
      <c r="F1078" s="63">
        <v>22</v>
      </c>
      <c r="G1078" s="63" t="s">
        <v>10</v>
      </c>
    </row>
    <row r="1079" spans="3:7" ht="15" thickBot="1" x14ac:dyDescent="0.35">
      <c r="C1079" s="61">
        <v>43199</v>
      </c>
      <c r="D1079" s="62">
        <v>0.31290509259259258</v>
      </c>
      <c r="E1079" s="63" t="s">
        <v>9</v>
      </c>
      <c r="F1079" s="63">
        <v>10</v>
      </c>
      <c r="G1079" s="63" t="s">
        <v>11</v>
      </c>
    </row>
    <row r="1080" spans="3:7" ht="15" thickBot="1" x14ac:dyDescent="0.35">
      <c r="C1080" s="61">
        <v>43199</v>
      </c>
      <c r="D1080" s="62">
        <v>0.31293981481481481</v>
      </c>
      <c r="E1080" s="63" t="s">
        <v>9</v>
      </c>
      <c r="F1080" s="63">
        <v>10</v>
      </c>
      <c r="G1080" s="63" t="s">
        <v>11</v>
      </c>
    </row>
    <row r="1081" spans="3:7" ht="15" thickBot="1" x14ac:dyDescent="0.35">
      <c r="C1081" s="61">
        <v>43199</v>
      </c>
      <c r="D1081" s="62">
        <v>0.31556712962962963</v>
      </c>
      <c r="E1081" s="63" t="s">
        <v>9</v>
      </c>
      <c r="F1081" s="63">
        <v>11</v>
      </c>
      <c r="G1081" s="63" t="s">
        <v>10</v>
      </c>
    </row>
    <row r="1082" spans="3:7" ht="15" thickBot="1" x14ac:dyDescent="0.35">
      <c r="C1082" s="61">
        <v>43199</v>
      </c>
      <c r="D1082" s="62">
        <v>0.31567129629629631</v>
      </c>
      <c r="E1082" s="63" t="s">
        <v>9</v>
      </c>
      <c r="F1082" s="63">
        <v>25</v>
      </c>
      <c r="G1082" s="63" t="s">
        <v>10</v>
      </c>
    </row>
    <row r="1083" spans="3:7" ht="15" thickBot="1" x14ac:dyDescent="0.35">
      <c r="C1083" s="61">
        <v>43199</v>
      </c>
      <c r="D1083" s="62">
        <v>0.3181134259259259</v>
      </c>
      <c r="E1083" s="63" t="s">
        <v>9</v>
      </c>
      <c r="F1083" s="63">
        <v>23</v>
      </c>
      <c r="G1083" s="63" t="s">
        <v>10</v>
      </c>
    </row>
    <row r="1084" spans="3:7" ht="15" thickBot="1" x14ac:dyDescent="0.35">
      <c r="C1084" s="61">
        <v>43199</v>
      </c>
      <c r="D1084" s="62">
        <v>0.31929398148148147</v>
      </c>
      <c r="E1084" s="63" t="s">
        <v>9</v>
      </c>
      <c r="F1084" s="63">
        <v>11</v>
      </c>
      <c r="G1084" s="63" t="s">
        <v>11</v>
      </c>
    </row>
    <row r="1085" spans="3:7" ht="15" thickBot="1" x14ac:dyDescent="0.35">
      <c r="C1085" s="61">
        <v>43199</v>
      </c>
      <c r="D1085" s="62">
        <v>0.3197800925925926</v>
      </c>
      <c r="E1085" s="63" t="s">
        <v>9</v>
      </c>
      <c r="F1085" s="63">
        <v>12</v>
      </c>
      <c r="G1085" s="63" t="s">
        <v>10</v>
      </c>
    </row>
    <row r="1086" spans="3:7" ht="15" thickBot="1" x14ac:dyDescent="0.35">
      <c r="C1086" s="61">
        <v>43199</v>
      </c>
      <c r="D1086" s="62">
        <v>0.32444444444444448</v>
      </c>
      <c r="E1086" s="63" t="s">
        <v>9</v>
      </c>
      <c r="F1086" s="63">
        <v>10</v>
      </c>
      <c r="G1086" s="63" t="s">
        <v>11</v>
      </c>
    </row>
    <row r="1087" spans="3:7" ht="15" thickBot="1" x14ac:dyDescent="0.35">
      <c r="C1087" s="61">
        <v>43199</v>
      </c>
      <c r="D1087" s="62">
        <v>0.32482638888888887</v>
      </c>
      <c r="E1087" s="63" t="s">
        <v>9</v>
      </c>
      <c r="F1087" s="63">
        <v>13</v>
      </c>
      <c r="G1087" s="63" t="s">
        <v>11</v>
      </c>
    </row>
    <row r="1088" spans="3:7" ht="15" thickBot="1" x14ac:dyDescent="0.35">
      <c r="C1088" s="61">
        <v>43199</v>
      </c>
      <c r="D1088" s="62">
        <v>0.32519675925925923</v>
      </c>
      <c r="E1088" s="63" t="s">
        <v>9</v>
      </c>
      <c r="F1088" s="63">
        <v>10</v>
      </c>
      <c r="G1088" s="63" t="s">
        <v>11</v>
      </c>
    </row>
    <row r="1089" spans="3:7" ht="15" thickBot="1" x14ac:dyDescent="0.35">
      <c r="C1089" s="61">
        <v>43199</v>
      </c>
      <c r="D1089" s="62">
        <v>0.32653935185185184</v>
      </c>
      <c r="E1089" s="63" t="s">
        <v>9</v>
      </c>
      <c r="F1089" s="63">
        <v>31</v>
      </c>
      <c r="G1089" s="63" t="s">
        <v>10</v>
      </c>
    </row>
    <row r="1090" spans="3:7" ht="15" thickBot="1" x14ac:dyDescent="0.35">
      <c r="C1090" s="61">
        <v>43199</v>
      </c>
      <c r="D1090" s="62">
        <v>0.32753472222222224</v>
      </c>
      <c r="E1090" s="63" t="s">
        <v>9</v>
      </c>
      <c r="F1090" s="63">
        <v>14</v>
      </c>
      <c r="G1090" s="63" t="s">
        <v>11</v>
      </c>
    </row>
    <row r="1091" spans="3:7" ht="15" thickBot="1" x14ac:dyDescent="0.35">
      <c r="C1091" s="61">
        <v>43199</v>
      </c>
      <c r="D1091" s="62">
        <v>0.32806712962962964</v>
      </c>
      <c r="E1091" s="63" t="s">
        <v>9</v>
      </c>
      <c r="F1091" s="63">
        <v>14</v>
      </c>
      <c r="G1091" s="63" t="s">
        <v>10</v>
      </c>
    </row>
    <row r="1092" spans="3:7" ht="15" thickBot="1" x14ac:dyDescent="0.35">
      <c r="C1092" s="61">
        <v>43199</v>
      </c>
      <c r="D1092" s="62">
        <v>0.32822916666666663</v>
      </c>
      <c r="E1092" s="63" t="s">
        <v>9</v>
      </c>
      <c r="F1092" s="63">
        <v>10</v>
      </c>
      <c r="G1092" s="63" t="s">
        <v>11</v>
      </c>
    </row>
    <row r="1093" spans="3:7" ht="15" thickBot="1" x14ac:dyDescent="0.35">
      <c r="C1093" s="61">
        <v>43199</v>
      </c>
      <c r="D1093" s="62">
        <v>0.32945601851851852</v>
      </c>
      <c r="E1093" s="63" t="s">
        <v>9</v>
      </c>
      <c r="F1093" s="63">
        <v>10</v>
      </c>
      <c r="G1093" s="63" t="s">
        <v>11</v>
      </c>
    </row>
    <row r="1094" spans="3:7" ht="15" thickBot="1" x14ac:dyDescent="0.35">
      <c r="C1094" s="61">
        <v>43199</v>
      </c>
      <c r="D1094" s="62">
        <v>0.32953703703703702</v>
      </c>
      <c r="E1094" s="63" t="s">
        <v>9</v>
      </c>
      <c r="F1094" s="63">
        <v>14</v>
      </c>
      <c r="G1094" s="63" t="s">
        <v>11</v>
      </c>
    </row>
    <row r="1095" spans="3:7" ht="15" thickBot="1" x14ac:dyDescent="0.35">
      <c r="C1095" s="61">
        <v>43199</v>
      </c>
      <c r="D1095" s="62">
        <v>0.3299421296296296</v>
      </c>
      <c r="E1095" s="63" t="s">
        <v>9</v>
      </c>
      <c r="F1095" s="63">
        <v>11</v>
      </c>
      <c r="G1095" s="63" t="s">
        <v>11</v>
      </c>
    </row>
    <row r="1096" spans="3:7" ht="15" thickBot="1" x14ac:dyDescent="0.35">
      <c r="C1096" s="61">
        <v>43199</v>
      </c>
      <c r="D1096" s="62">
        <v>0.33144675925925926</v>
      </c>
      <c r="E1096" s="63" t="s">
        <v>9</v>
      </c>
      <c r="F1096" s="63">
        <v>11</v>
      </c>
      <c r="G1096" s="63" t="s">
        <v>11</v>
      </c>
    </row>
    <row r="1097" spans="3:7" ht="15" thickBot="1" x14ac:dyDescent="0.35">
      <c r="C1097" s="61">
        <v>43199</v>
      </c>
      <c r="D1097" s="62">
        <v>0.33724537037037039</v>
      </c>
      <c r="E1097" s="63" t="s">
        <v>9</v>
      </c>
      <c r="F1097" s="63">
        <v>8</v>
      </c>
      <c r="G1097" s="63" t="s">
        <v>10</v>
      </c>
    </row>
    <row r="1098" spans="3:7" ht="15" thickBot="1" x14ac:dyDescent="0.35">
      <c r="C1098" s="61">
        <v>43199</v>
      </c>
      <c r="D1098" s="62">
        <v>0.33741898148148147</v>
      </c>
      <c r="E1098" s="63" t="s">
        <v>9</v>
      </c>
      <c r="F1098" s="63">
        <v>13</v>
      </c>
      <c r="G1098" s="63" t="s">
        <v>10</v>
      </c>
    </row>
    <row r="1099" spans="3:7" ht="15" thickBot="1" x14ac:dyDescent="0.35">
      <c r="C1099" s="61">
        <v>43199</v>
      </c>
      <c r="D1099" s="62">
        <v>0.34194444444444444</v>
      </c>
      <c r="E1099" s="63" t="s">
        <v>9</v>
      </c>
      <c r="F1099" s="63">
        <v>27</v>
      </c>
      <c r="G1099" s="63" t="s">
        <v>10</v>
      </c>
    </row>
    <row r="1100" spans="3:7" ht="15" thickBot="1" x14ac:dyDescent="0.35">
      <c r="C1100" s="61">
        <v>43199</v>
      </c>
      <c r="D1100" s="62">
        <v>0.34688657407407408</v>
      </c>
      <c r="E1100" s="63" t="s">
        <v>9</v>
      </c>
      <c r="F1100" s="63">
        <v>30</v>
      </c>
      <c r="G1100" s="63" t="s">
        <v>10</v>
      </c>
    </row>
    <row r="1101" spans="3:7" ht="15" thickBot="1" x14ac:dyDescent="0.35">
      <c r="C1101" s="61">
        <v>43199</v>
      </c>
      <c r="D1101" s="62">
        <v>0.35038194444444448</v>
      </c>
      <c r="E1101" s="63" t="s">
        <v>9</v>
      </c>
      <c r="F1101" s="63">
        <v>10</v>
      </c>
      <c r="G1101" s="63" t="s">
        <v>11</v>
      </c>
    </row>
    <row r="1102" spans="3:7" ht="15" thickBot="1" x14ac:dyDescent="0.35">
      <c r="C1102" s="61">
        <v>43199</v>
      </c>
      <c r="D1102" s="62">
        <v>0.35038194444444448</v>
      </c>
      <c r="E1102" s="63" t="s">
        <v>9</v>
      </c>
      <c r="F1102" s="63">
        <v>9</v>
      </c>
      <c r="G1102" s="63" t="s">
        <v>11</v>
      </c>
    </row>
    <row r="1103" spans="3:7" ht="15" thickBot="1" x14ac:dyDescent="0.35">
      <c r="C1103" s="61">
        <v>43199</v>
      </c>
      <c r="D1103" s="62">
        <v>0.3505092592592593</v>
      </c>
      <c r="E1103" s="63" t="s">
        <v>9</v>
      </c>
      <c r="F1103" s="63">
        <v>12</v>
      </c>
      <c r="G1103" s="63" t="s">
        <v>10</v>
      </c>
    </row>
    <row r="1104" spans="3:7" ht="15" thickBot="1" x14ac:dyDescent="0.35">
      <c r="C1104" s="61">
        <v>43199</v>
      </c>
      <c r="D1104" s="62">
        <v>0.35094907407407411</v>
      </c>
      <c r="E1104" s="63" t="s">
        <v>9</v>
      </c>
      <c r="F1104" s="63">
        <v>12</v>
      </c>
      <c r="G1104" s="63" t="s">
        <v>10</v>
      </c>
    </row>
    <row r="1105" spans="3:7" ht="15" thickBot="1" x14ac:dyDescent="0.35">
      <c r="C1105" s="61">
        <v>43199</v>
      </c>
      <c r="D1105" s="62">
        <v>0.35099537037037037</v>
      </c>
      <c r="E1105" s="63" t="s">
        <v>9</v>
      </c>
      <c r="F1105" s="63">
        <v>10</v>
      </c>
      <c r="G1105" s="63" t="s">
        <v>10</v>
      </c>
    </row>
    <row r="1106" spans="3:7" ht="15" thickBot="1" x14ac:dyDescent="0.35">
      <c r="C1106" s="61">
        <v>43199</v>
      </c>
      <c r="D1106" s="62">
        <v>0.35123842592592597</v>
      </c>
      <c r="E1106" s="63" t="s">
        <v>9</v>
      </c>
      <c r="F1106" s="63">
        <v>16</v>
      </c>
      <c r="G1106" s="63" t="s">
        <v>10</v>
      </c>
    </row>
    <row r="1107" spans="3:7" ht="15" thickBot="1" x14ac:dyDescent="0.35">
      <c r="C1107" s="61">
        <v>43199</v>
      </c>
      <c r="D1107" s="62">
        <v>0.35858796296296297</v>
      </c>
      <c r="E1107" s="63" t="s">
        <v>9</v>
      </c>
      <c r="F1107" s="63">
        <v>23</v>
      </c>
      <c r="G1107" s="63" t="s">
        <v>10</v>
      </c>
    </row>
    <row r="1108" spans="3:7" ht="15" thickBot="1" x14ac:dyDescent="0.35">
      <c r="C1108" s="61">
        <v>43199</v>
      </c>
      <c r="D1108" s="62">
        <v>0.359375</v>
      </c>
      <c r="E1108" s="63" t="s">
        <v>9</v>
      </c>
      <c r="F1108" s="63">
        <v>10</v>
      </c>
      <c r="G1108" s="63" t="s">
        <v>10</v>
      </c>
    </row>
    <row r="1109" spans="3:7" ht="15" thickBot="1" x14ac:dyDescent="0.35">
      <c r="C1109" s="61">
        <v>43199</v>
      </c>
      <c r="D1109" s="62">
        <v>0.36377314814814815</v>
      </c>
      <c r="E1109" s="63" t="s">
        <v>9</v>
      </c>
      <c r="F1109" s="63">
        <v>12</v>
      </c>
      <c r="G1109" s="63" t="s">
        <v>11</v>
      </c>
    </row>
    <row r="1110" spans="3:7" ht="15" thickBot="1" x14ac:dyDescent="0.35">
      <c r="C1110" s="61">
        <v>43199</v>
      </c>
      <c r="D1110" s="62">
        <v>0.36971064814814819</v>
      </c>
      <c r="E1110" s="63" t="s">
        <v>9</v>
      </c>
      <c r="F1110" s="63">
        <v>12</v>
      </c>
      <c r="G1110" s="63" t="s">
        <v>10</v>
      </c>
    </row>
    <row r="1111" spans="3:7" ht="15" thickBot="1" x14ac:dyDescent="0.35">
      <c r="C1111" s="61">
        <v>43199</v>
      </c>
      <c r="D1111" s="62">
        <v>0.3747685185185185</v>
      </c>
      <c r="E1111" s="63" t="s">
        <v>9</v>
      </c>
      <c r="F1111" s="63">
        <v>20</v>
      </c>
      <c r="G1111" s="63" t="s">
        <v>10</v>
      </c>
    </row>
    <row r="1112" spans="3:7" ht="15" thickBot="1" x14ac:dyDescent="0.35">
      <c r="C1112" s="61">
        <v>43199</v>
      </c>
      <c r="D1112" s="62">
        <v>0.37496527777777783</v>
      </c>
      <c r="E1112" s="63" t="s">
        <v>9</v>
      </c>
      <c r="F1112" s="63">
        <v>10</v>
      </c>
      <c r="G1112" s="63" t="s">
        <v>11</v>
      </c>
    </row>
    <row r="1113" spans="3:7" ht="15" thickBot="1" x14ac:dyDescent="0.35">
      <c r="C1113" s="61">
        <v>43199</v>
      </c>
      <c r="D1113" s="62">
        <v>0.37693287037037032</v>
      </c>
      <c r="E1113" s="63" t="s">
        <v>9</v>
      </c>
      <c r="F1113" s="63">
        <v>29</v>
      </c>
      <c r="G1113" s="63" t="s">
        <v>10</v>
      </c>
    </row>
    <row r="1114" spans="3:7" ht="15" thickBot="1" x14ac:dyDescent="0.35">
      <c r="C1114" s="61">
        <v>43199</v>
      </c>
      <c r="D1114" s="62">
        <v>0.37803240740740746</v>
      </c>
      <c r="E1114" s="63" t="s">
        <v>9</v>
      </c>
      <c r="F1114" s="63">
        <v>21</v>
      </c>
      <c r="G1114" s="63" t="s">
        <v>10</v>
      </c>
    </row>
    <row r="1115" spans="3:7" ht="15" thickBot="1" x14ac:dyDescent="0.35">
      <c r="C1115" s="61">
        <v>43199</v>
      </c>
      <c r="D1115" s="62">
        <v>0.38113425925925926</v>
      </c>
      <c r="E1115" s="63" t="s">
        <v>9</v>
      </c>
      <c r="F1115" s="63">
        <v>19</v>
      </c>
      <c r="G1115" s="63" t="s">
        <v>10</v>
      </c>
    </row>
    <row r="1116" spans="3:7" ht="15" thickBot="1" x14ac:dyDescent="0.35">
      <c r="C1116" s="61">
        <v>43199</v>
      </c>
      <c r="D1116" s="62">
        <v>0.3830439814814815</v>
      </c>
      <c r="E1116" s="63" t="s">
        <v>9</v>
      </c>
      <c r="F1116" s="63">
        <v>13</v>
      </c>
      <c r="G1116" s="63" t="s">
        <v>10</v>
      </c>
    </row>
    <row r="1117" spans="3:7" ht="15" thickBot="1" x14ac:dyDescent="0.35">
      <c r="C1117" s="61">
        <v>43199</v>
      </c>
      <c r="D1117" s="62">
        <v>0.38357638888888884</v>
      </c>
      <c r="E1117" s="63" t="s">
        <v>9</v>
      </c>
      <c r="F1117" s="63">
        <v>14</v>
      </c>
      <c r="G1117" s="63" t="s">
        <v>10</v>
      </c>
    </row>
    <row r="1118" spans="3:7" ht="15" thickBot="1" x14ac:dyDescent="0.35">
      <c r="C1118" s="61">
        <v>43199</v>
      </c>
      <c r="D1118" s="62">
        <v>0.3873611111111111</v>
      </c>
      <c r="E1118" s="63" t="s">
        <v>9</v>
      </c>
      <c r="F1118" s="63">
        <v>11</v>
      </c>
      <c r="G1118" s="63" t="s">
        <v>11</v>
      </c>
    </row>
    <row r="1119" spans="3:7" ht="15" thickBot="1" x14ac:dyDescent="0.35">
      <c r="C1119" s="61">
        <v>43199</v>
      </c>
      <c r="D1119" s="62">
        <v>0.3916782407407407</v>
      </c>
      <c r="E1119" s="63" t="s">
        <v>9</v>
      </c>
      <c r="F1119" s="63">
        <v>15</v>
      </c>
      <c r="G1119" s="63" t="s">
        <v>11</v>
      </c>
    </row>
    <row r="1120" spans="3:7" ht="15" thickBot="1" x14ac:dyDescent="0.35">
      <c r="C1120" s="61">
        <v>43199</v>
      </c>
      <c r="D1120" s="62">
        <v>0.39436342592592594</v>
      </c>
      <c r="E1120" s="63" t="s">
        <v>9</v>
      </c>
      <c r="F1120" s="63">
        <v>20</v>
      </c>
      <c r="G1120" s="63" t="s">
        <v>10</v>
      </c>
    </row>
    <row r="1121" spans="3:7" ht="15" thickBot="1" x14ac:dyDescent="0.35">
      <c r="C1121" s="61">
        <v>43199</v>
      </c>
      <c r="D1121" s="62">
        <v>0.3961574074074074</v>
      </c>
      <c r="E1121" s="63" t="s">
        <v>9</v>
      </c>
      <c r="F1121" s="63">
        <v>17</v>
      </c>
      <c r="G1121" s="63" t="s">
        <v>10</v>
      </c>
    </row>
    <row r="1122" spans="3:7" ht="15" thickBot="1" x14ac:dyDescent="0.35">
      <c r="C1122" s="61">
        <v>43199</v>
      </c>
      <c r="D1122" s="62">
        <v>0.39642361111111107</v>
      </c>
      <c r="E1122" s="63" t="s">
        <v>9</v>
      </c>
      <c r="F1122" s="63">
        <v>10</v>
      </c>
      <c r="G1122" s="63" t="s">
        <v>10</v>
      </c>
    </row>
    <row r="1123" spans="3:7" ht="15" thickBot="1" x14ac:dyDescent="0.35">
      <c r="C1123" s="61">
        <v>43199</v>
      </c>
      <c r="D1123" s="62">
        <v>0.39643518518518522</v>
      </c>
      <c r="E1123" s="63" t="s">
        <v>9</v>
      </c>
      <c r="F1123" s="63">
        <v>9</v>
      </c>
      <c r="G1123" s="63" t="s">
        <v>11</v>
      </c>
    </row>
    <row r="1124" spans="3:7" ht="15" thickBot="1" x14ac:dyDescent="0.35">
      <c r="C1124" s="61">
        <v>43199</v>
      </c>
      <c r="D1124" s="62">
        <v>0.39689814814814817</v>
      </c>
      <c r="E1124" s="63" t="s">
        <v>9</v>
      </c>
      <c r="F1124" s="63">
        <v>12</v>
      </c>
      <c r="G1124" s="63" t="s">
        <v>11</v>
      </c>
    </row>
    <row r="1125" spans="3:7" ht="15" thickBot="1" x14ac:dyDescent="0.35">
      <c r="C1125" s="61">
        <v>43199</v>
      </c>
      <c r="D1125" s="62">
        <v>0.39984953703703702</v>
      </c>
      <c r="E1125" s="63" t="s">
        <v>9</v>
      </c>
      <c r="F1125" s="63">
        <v>17</v>
      </c>
      <c r="G1125" s="63" t="s">
        <v>10</v>
      </c>
    </row>
    <row r="1126" spans="3:7" ht="15" thickBot="1" x14ac:dyDescent="0.35">
      <c r="C1126" s="61">
        <v>43199</v>
      </c>
      <c r="D1126" s="62">
        <v>0.40038194444444447</v>
      </c>
      <c r="E1126" s="63" t="s">
        <v>9</v>
      </c>
      <c r="F1126" s="63">
        <v>12</v>
      </c>
      <c r="G1126" s="63" t="s">
        <v>11</v>
      </c>
    </row>
    <row r="1127" spans="3:7" ht="15" thickBot="1" x14ac:dyDescent="0.35">
      <c r="C1127" s="61">
        <v>43199</v>
      </c>
      <c r="D1127" s="62">
        <v>0.40440972222222221</v>
      </c>
      <c r="E1127" s="63" t="s">
        <v>9</v>
      </c>
      <c r="F1127" s="63">
        <v>14</v>
      </c>
      <c r="G1127" s="63" t="s">
        <v>10</v>
      </c>
    </row>
    <row r="1128" spans="3:7" ht="15" thickBot="1" x14ac:dyDescent="0.35">
      <c r="C1128" s="61">
        <v>43199</v>
      </c>
      <c r="D1128" s="62">
        <v>0.40651620370370373</v>
      </c>
      <c r="E1128" s="63" t="s">
        <v>9</v>
      </c>
      <c r="F1128" s="63">
        <v>13</v>
      </c>
      <c r="G1128" s="63" t="s">
        <v>11</v>
      </c>
    </row>
    <row r="1129" spans="3:7" ht="15" thickBot="1" x14ac:dyDescent="0.35">
      <c r="C1129" s="61">
        <v>43199</v>
      </c>
      <c r="D1129" s="62">
        <v>0.40795138888888888</v>
      </c>
      <c r="E1129" s="63" t="s">
        <v>9</v>
      </c>
      <c r="F1129" s="63">
        <v>29</v>
      </c>
      <c r="G1129" s="63" t="s">
        <v>10</v>
      </c>
    </row>
    <row r="1130" spans="3:7" ht="15" thickBot="1" x14ac:dyDescent="0.35">
      <c r="C1130" s="61">
        <v>43199</v>
      </c>
      <c r="D1130" s="62">
        <v>0.41245370370370371</v>
      </c>
      <c r="E1130" s="63" t="s">
        <v>9</v>
      </c>
      <c r="F1130" s="63">
        <v>11</v>
      </c>
      <c r="G1130" s="63" t="s">
        <v>11</v>
      </c>
    </row>
    <row r="1131" spans="3:7" ht="15" thickBot="1" x14ac:dyDescent="0.35">
      <c r="C1131" s="61">
        <v>43199</v>
      </c>
      <c r="D1131" s="62">
        <v>0.41259259259259262</v>
      </c>
      <c r="E1131" s="63" t="s">
        <v>9</v>
      </c>
      <c r="F1131" s="63">
        <v>12</v>
      </c>
      <c r="G1131" s="63" t="s">
        <v>11</v>
      </c>
    </row>
    <row r="1132" spans="3:7" ht="15" thickBot="1" x14ac:dyDescent="0.35">
      <c r="C1132" s="61">
        <v>43199</v>
      </c>
      <c r="D1132" s="62">
        <v>0.41848379629629634</v>
      </c>
      <c r="E1132" s="63" t="s">
        <v>9</v>
      </c>
      <c r="F1132" s="63">
        <v>10</v>
      </c>
      <c r="G1132" s="63" t="s">
        <v>11</v>
      </c>
    </row>
    <row r="1133" spans="3:7" ht="15" thickBot="1" x14ac:dyDescent="0.35">
      <c r="C1133" s="61">
        <v>43199</v>
      </c>
      <c r="D1133" s="62">
        <v>0.42358796296296292</v>
      </c>
      <c r="E1133" s="63" t="s">
        <v>9</v>
      </c>
      <c r="F1133" s="63">
        <v>27</v>
      </c>
      <c r="G1133" s="63" t="s">
        <v>10</v>
      </c>
    </row>
    <row r="1134" spans="3:7" ht="15" thickBot="1" x14ac:dyDescent="0.35">
      <c r="C1134" s="61">
        <v>43199</v>
      </c>
      <c r="D1134" s="62">
        <v>0.42653935185185188</v>
      </c>
      <c r="E1134" s="63" t="s">
        <v>9</v>
      </c>
      <c r="F1134" s="63">
        <v>11</v>
      </c>
      <c r="G1134" s="63" t="s">
        <v>11</v>
      </c>
    </row>
    <row r="1135" spans="3:7" ht="15" thickBot="1" x14ac:dyDescent="0.35">
      <c r="C1135" s="61">
        <v>43199</v>
      </c>
      <c r="D1135" s="62">
        <v>0.42667824074074073</v>
      </c>
      <c r="E1135" s="63" t="s">
        <v>9</v>
      </c>
      <c r="F1135" s="63">
        <v>12</v>
      </c>
      <c r="G1135" s="63" t="s">
        <v>11</v>
      </c>
    </row>
    <row r="1136" spans="3:7" ht="15" thickBot="1" x14ac:dyDescent="0.35">
      <c r="C1136" s="61">
        <v>43199</v>
      </c>
      <c r="D1136" s="62">
        <v>0.4346180555555556</v>
      </c>
      <c r="E1136" s="63" t="s">
        <v>9</v>
      </c>
      <c r="F1136" s="63">
        <v>24</v>
      </c>
      <c r="G1136" s="63" t="s">
        <v>10</v>
      </c>
    </row>
    <row r="1137" spans="3:7" ht="15" thickBot="1" x14ac:dyDescent="0.35">
      <c r="C1137" s="61">
        <v>43199</v>
      </c>
      <c r="D1137" s="62">
        <v>0.43493055555555554</v>
      </c>
      <c r="E1137" s="63" t="s">
        <v>9</v>
      </c>
      <c r="F1137" s="63">
        <v>13</v>
      </c>
      <c r="G1137" s="63" t="s">
        <v>10</v>
      </c>
    </row>
    <row r="1138" spans="3:7" ht="15" thickBot="1" x14ac:dyDescent="0.35">
      <c r="C1138" s="61">
        <v>43199</v>
      </c>
      <c r="D1138" s="62">
        <v>0.43975694444444446</v>
      </c>
      <c r="E1138" s="63" t="s">
        <v>9</v>
      </c>
      <c r="F1138" s="63">
        <v>19</v>
      </c>
      <c r="G1138" s="63" t="s">
        <v>10</v>
      </c>
    </row>
    <row r="1139" spans="3:7" ht="15" thickBot="1" x14ac:dyDescent="0.35">
      <c r="C1139" s="61">
        <v>43199</v>
      </c>
      <c r="D1139" s="62">
        <v>0.4533449074074074</v>
      </c>
      <c r="E1139" s="63" t="s">
        <v>9</v>
      </c>
      <c r="F1139" s="63">
        <v>23</v>
      </c>
      <c r="G1139" s="63" t="s">
        <v>10</v>
      </c>
    </row>
    <row r="1140" spans="3:7" ht="15" thickBot="1" x14ac:dyDescent="0.35">
      <c r="C1140" s="61">
        <v>43199</v>
      </c>
      <c r="D1140" s="62">
        <v>0.45347222222222222</v>
      </c>
      <c r="E1140" s="63" t="s">
        <v>9</v>
      </c>
      <c r="F1140" s="63">
        <v>21</v>
      </c>
      <c r="G1140" s="63" t="s">
        <v>10</v>
      </c>
    </row>
    <row r="1141" spans="3:7" ht="15" thickBot="1" x14ac:dyDescent="0.35">
      <c r="C1141" s="61">
        <v>43199</v>
      </c>
      <c r="D1141" s="62">
        <v>0.45652777777777781</v>
      </c>
      <c r="E1141" s="63" t="s">
        <v>9</v>
      </c>
      <c r="F1141" s="63">
        <v>25</v>
      </c>
      <c r="G1141" s="63" t="s">
        <v>10</v>
      </c>
    </row>
    <row r="1142" spans="3:7" ht="15" thickBot="1" x14ac:dyDescent="0.35">
      <c r="C1142" s="61">
        <v>43199</v>
      </c>
      <c r="D1142" s="62">
        <v>0.45726851851851852</v>
      </c>
      <c r="E1142" s="63" t="s">
        <v>9</v>
      </c>
      <c r="F1142" s="63">
        <v>21</v>
      </c>
      <c r="G1142" s="63" t="s">
        <v>10</v>
      </c>
    </row>
    <row r="1143" spans="3:7" ht="15" thickBot="1" x14ac:dyDescent="0.35">
      <c r="C1143" s="61">
        <v>43199</v>
      </c>
      <c r="D1143" s="62">
        <v>0.46130787037037035</v>
      </c>
      <c r="E1143" s="63" t="s">
        <v>9</v>
      </c>
      <c r="F1143" s="63">
        <v>29</v>
      </c>
      <c r="G1143" s="63" t="s">
        <v>10</v>
      </c>
    </row>
    <row r="1144" spans="3:7" ht="15" thickBot="1" x14ac:dyDescent="0.35">
      <c r="C1144" s="61">
        <v>43199</v>
      </c>
      <c r="D1144" s="62">
        <v>0.46238425925925924</v>
      </c>
      <c r="E1144" s="63" t="s">
        <v>9</v>
      </c>
      <c r="F1144" s="63">
        <v>25</v>
      </c>
      <c r="G1144" s="63" t="s">
        <v>10</v>
      </c>
    </row>
    <row r="1145" spans="3:7" ht="15" thickBot="1" x14ac:dyDescent="0.35">
      <c r="C1145" s="61">
        <v>43199</v>
      </c>
      <c r="D1145" s="62">
        <v>0.46252314814814816</v>
      </c>
      <c r="E1145" s="63" t="s">
        <v>9</v>
      </c>
      <c r="F1145" s="63">
        <v>10</v>
      </c>
      <c r="G1145" s="63" t="s">
        <v>11</v>
      </c>
    </row>
    <row r="1146" spans="3:7" ht="15" thickBot="1" x14ac:dyDescent="0.35">
      <c r="C1146" s="61">
        <v>43199</v>
      </c>
      <c r="D1146" s="62">
        <v>0.4626736111111111</v>
      </c>
      <c r="E1146" s="63" t="s">
        <v>9</v>
      </c>
      <c r="F1146" s="63">
        <v>30</v>
      </c>
      <c r="G1146" s="63" t="s">
        <v>10</v>
      </c>
    </row>
    <row r="1147" spans="3:7" ht="15" thickBot="1" x14ac:dyDescent="0.35">
      <c r="C1147" s="61">
        <v>43199</v>
      </c>
      <c r="D1147" s="62">
        <v>0.46383101851851855</v>
      </c>
      <c r="E1147" s="63" t="s">
        <v>9</v>
      </c>
      <c r="F1147" s="63">
        <v>10</v>
      </c>
      <c r="G1147" s="63" t="s">
        <v>11</v>
      </c>
    </row>
    <row r="1148" spans="3:7" ht="15" thickBot="1" x14ac:dyDescent="0.35">
      <c r="C1148" s="61">
        <v>43199</v>
      </c>
      <c r="D1148" s="62">
        <v>0.46494212962962966</v>
      </c>
      <c r="E1148" s="63" t="s">
        <v>9</v>
      </c>
      <c r="F1148" s="63">
        <v>10</v>
      </c>
      <c r="G1148" s="63" t="s">
        <v>11</v>
      </c>
    </row>
    <row r="1149" spans="3:7" ht="15" thickBot="1" x14ac:dyDescent="0.35">
      <c r="C1149" s="61">
        <v>43199</v>
      </c>
      <c r="D1149" s="62">
        <v>0.46523148148148147</v>
      </c>
      <c r="E1149" s="63" t="s">
        <v>9</v>
      </c>
      <c r="F1149" s="63">
        <v>14</v>
      </c>
      <c r="G1149" s="63" t="s">
        <v>11</v>
      </c>
    </row>
    <row r="1150" spans="3:7" ht="15" thickBot="1" x14ac:dyDescent="0.35">
      <c r="C1150" s="61">
        <v>43199</v>
      </c>
      <c r="D1150" s="62">
        <v>0.46630787037037041</v>
      </c>
      <c r="E1150" s="63" t="s">
        <v>9</v>
      </c>
      <c r="F1150" s="63">
        <v>14</v>
      </c>
      <c r="G1150" s="63" t="s">
        <v>10</v>
      </c>
    </row>
    <row r="1151" spans="3:7" ht="15" thickBot="1" x14ac:dyDescent="0.35">
      <c r="C1151" s="61">
        <v>43199</v>
      </c>
      <c r="D1151" s="62">
        <v>0.46643518518518517</v>
      </c>
      <c r="E1151" s="63" t="s">
        <v>9</v>
      </c>
      <c r="F1151" s="63">
        <v>26</v>
      </c>
      <c r="G1151" s="63" t="s">
        <v>10</v>
      </c>
    </row>
    <row r="1152" spans="3:7" ht="15" thickBot="1" x14ac:dyDescent="0.35">
      <c r="C1152" s="61">
        <v>43199</v>
      </c>
      <c r="D1152" s="62">
        <v>0.46706018518518522</v>
      </c>
      <c r="E1152" s="63" t="s">
        <v>9</v>
      </c>
      <c r="F1152" s="63">
        <v>11</v>
      </c>
      <c r="G1152" s="63" t="s">
        <v>11</v>
      </c>
    </row>
    <row r="1153" spans="3:7" ht="15" thickBot="1" x14ac:dyDescent="0.35">
      <c r="C1153" s="61">
        <v>43199</v>
      </c>
      <c r="D1153" s="62">
        <v>0.47028935185185183</v>
      </c>
      <c r="E1153" s="63" t="s">
        <v>9</v>
      </c>
      <c r="F1153" s="63">
        <v>29</v>
      </c>
      <c r="G1153" s="63" t="s">
        <v>10</v>
      </c>
    </row>
    <row r="1154" spans="3:7" ht="15" thickBot="1" x14ac:dyDescent="0.35">
      <c r="C1154" s="61">
        <v>43199</v>
      </c>
      <c r="D1154" s="62">
        <v>0.47252314814814816</v>
      </c>
      <c r="E1154" s="63" t="s">
        <v>9</v>
      </c>
      <c r="F1154" s="63">
        <v>10</v>
      </c>
      <c r="G1154" s="63" t="s">
        <v>11</v>
      </c>
    </row>
    <row r="1155" spans="3:7" ht="15" thickBot="1" x14ac:dyDescent="0.35">
      <c r="C1155" s="61">
        <v>43199</v>
      </c>
      <c r="D1155" s="62">
        <v>0.47252314814814816</v>
      </c>
      <c r="E1155" s="63" t="s">
        <v>9</v>
      </c>
      <c r="F1155" s="63">
        <v>10</v>
      </c>
      <c r="G1155" s="63" t="s">
        <v>11</v>
      </c>
    </row>
    <row r="1156" spans="3:7" ht="15" thickBot="1" x14ac:dyDescent="0.35">
      <c r="C1156" s="61">
        <v>43199</v>
      </c>
      <c r="D1156" s="62">
        <v>0.47269675925925925</v>
      </c>
      <c r="E1156" s="63" t="s">
        <v>9</v>
      </c>
      <c r="F1156" s="63">
        <v>11</v>
      </c>
      <c r="G1156" s="63" t="s">
        <v>11</v>
      </c>
    </row>
    <row r="1157" spans="3:7" ht="15" thickBot="1" x14ac:dyDescent="0.35">
      <c r="C1157" s="61">
        <v>43199</v>
      </c>
      <c r="D1157" s="62">
        <v>0.47282407407407406</v>
      </c>
      <c r="E1157" s="63" t="s">
        <v>9</v>
      </c>
      <c r="F1157" s="63">
        <v>22</v>
      </c>
      <c r="G1157" s="63" t="s">
        <v>10</v>
      </c>
    </row>
    <row r="1158" spans="3:7" ht="15" thickBot="1" x14ac:dyDescent="0.35">
      <c r="C1158" s="61">
        <v>43199</v>
      </c>
      <c r="D1158" s="62">
        <v>0.47405092592592596</v>
      </c>
      <c r="E1158" s="63" t="s">
        <v>9</v>
      </c>
      <c r="F1158" s="63">
        <v>27</v>
      </c>
      <c r="G1158" s="63" t="s">
        <v>10</v>
      </c>
    </row>
    <row r="1159" spans="3:7" ht="15" thickBot="1" x14ac:dyDescent="0.35">
      <c r="C1159" s="61">
        <v>43199</v>
      </c>
      <c r="D1159" s="62">
        <v>0.47415509259259259</v>
      </c>
      <c r="E1159" s="63" t="s">
        <v>9</v>
      </c>
      <c r="F1159" s="63">
        <v>14</v>
      </c>
      <c r="G1159" s="63" t="s">
        <v>11</v>
      </c>
    </row>
    <row r="1160" spans="3:7" ht="15" thickBot="1" x14ac:dyDescent="0.35">
      <c r="C1160" s="61">
        <v>43199</v>
      </c>
      <c r="D1160" s="62">
        <v>0.47446759259259258</v>
      </c>
      <c r="E1160" s="63" t="s">
        <v>9</v>
      </c>
      <c r="F1160" s="63">
        <v>30</v>
      </c>
      <c r="G1160" s="63" t="s">
        <v>10</v>
      </c>
    </row>
    <row r="1161" spans="3:7" ht="15" thickBot="1" x14ac:dyDescent="0.35">
      <c r="C1161" s="61">
        <v>43199</v>
      </c>
      <c r="D1161" s="62">
        <v>0.47560185185185189</v>
      </c>
      <c r="E1161" s="63" t="s">
        <v>9</v>
      </c>
      <c r="F1161" s="63">
        <v>20</v>
      </c>
      <c r="G1161" s="63" t="s">
        <v>10</v>
      </c>
    </row>
    <row r="1162" spans="3:7" ht="15" thickBot="1" x14ac:dyDescent="0.35">
      <c r="C1162" s="61">
        <v>43199</v>
      </c>
      <c r="D1162" s="62">
        <v>0.47598379629629628</v>
      </c>
      <c r="E1162" s="63" t="s">
        <v>9</v>
      </c>
      <c r="F1162" s="63">
        <v>28</v>
      </c>
      <c r="G1162" s="63" t="s">
        <v>10</v>
      </c>
    </row>
    <row r="1163" spans="3:7" ht="15" thickBot="1" x14ac:dyDescent="0.35">
      <c r="C1163" s="61">
        <v>43199</v>
      </c>
      <c r="D1163" s="62">
        <v>0.47629629629629627</v>
      </c>
      <c r="E1163" s="63" t="s">
        <v>9</v>
      </c>
      <c r="F1163" s="63">
        <v>29</v>
      </c>
      <c r="G1163" s="63" t="s">
        <v>10</v>
      </c>
    </row>
    <row r="1164" spans="3:7" ht="15" thickBot="1" x14ac:dyDescent="0.35">
      <c r="C1164" s="61">
        <v>43199</v>
      </c>
      <c r="D1164" s="62">
        <v>0.47655092592592596</v>
      </c>
      <c r="E1164" s="63" t="s">
        <v>9</v>
      </c>
      <c r="F1164" s="63">
        <v>13</v>
      </c>
      <c r="G1164" s="63" t="s">
        <v>11</v>
      </c>
    </row>
    <row r="1165" spans="3:7" ht="15" thickBot="1" x14ac:dyDescent="0.35">
      <c r="C1165" s="61">
        <v>43199</v>
      </c>
      <c r="D1165" s="62">
        <v>0.4767939814814815</v>
      </c>
      <c r="E1165" s="63" t="s">
        <v>9</v>
      </c>
      <c r="F1165" s="63">
        <v>20</v>
      </c>
      <c r="G1165" s="63" t="s">
        <v>10</v>
      </c>
    </row>
    <row r="1166" spans="3:7" ht="15" thickBot="1" x14ac:dyDescent="0.35">
      <c r="C1166" s="61">
        <v>43199</v>
      </c>
      <c r="D1166" s="62">
        <v>0.47873842592592591</v>
      </c>
      <c r="E1166" s="63" t="s">
        <v>9</v>
      </c>
      <c r="F1166" s="63">
        <v>35</v>
      </c>
      <c r="G1166" s="63" t="s">
        <v>10</v>
      </c>
    </row>
    <row r="1167" spans="3:7" ht="15" thickBot="1" x14ac:dyDescent="0.35">
      <c r="C1167" s="61">
        <v>43199</v>
      </c>
      <c r="D1167" s="62">
        <v>0.47915509259259265</v>
      </c>
      <c r="E1167" s="63" t="s">
        <v>9</v>
      </c>
      <c r="F1167" s="63">
        <v>34</v>
      </c>
      <c r="G1167" s="63" t="s">
        <v>10</v>
      </c>
    </row>
    <row r="1168" spans="3:7" ht="15" thickBot="1" x14ac:dyDescent="0.35">
      <c r="C1168" s="61">
        <v>43199</v>
      </c>
      <c r="D1168" s="62">
        <v>0.47991898148148149</v>
      </c>
      <c r="E1168" s="63" t="s">
        <v>9</v>
      </c>
      <c r="F1168" s="63">
        <v>10</v>
      </c>
      <c r="G1168" s="63" t="s">
        <v>11</v>
      </c>
    </row>
    <row r="1169" spans="3:7" ht="15" thickBot="1" x14ac:dyDescent="0.35">
      <c r="C1169" s="61">
        <v>43199</v>
      </c>
      <c r="D1169" s="62">
        <v>0.4800578703703704</v>
      </c>
      <c r="E1169" s="63" t="s">
        <v>9</v>
      </c>
      <c r="F1169" s="63">
        <v>12</v>
      </c>
      <c r="G1169" s="63" t="s">
        <v>11</v>
      </c>
    </row>
    <row r="1170" spans="3:7" ht="15" thickBot="1" x14ac:dyDescent="0.35">
      <c r="C1170" s="61">
        <v>43199</v>
      </c>
      <c r="D1170" s="62">
        <v>0.48201388888888891</v>
      </c>
      <c r="E1170" s="63" t="s">
        <v>9</v>
      </c>
      <c r="F1170" s="63">
        <v>15</v>
      </c>
      <c r="G1170" s="63" t="s">
        <v>11</v>
      </c>
    </row>
    <row r="1171" spans="3:7" ht="15" thickBot="1" x14ac:dyDescent="0.35">
      <c r="C1171" s="61">
        <v>43199</v>
      </c>
      <c r="D1171" s="62">
        <v>0.48221064814814812</v>
      </c>
      <c r="E1171" s="63" t="s">
        <v>9</v>
      </c>
      <c r="F1171" s="63">
        <v>13</v>
      </c>
      <c r="G1171" s="63" t="s">
        <v>11</v>
      </c>
    </row>
    <row r="1172" spans="3:7" ht="15" thickBot="1" x14ac:dyDescent="0.35">
      <c r="C1172" s="61">
        <v>43199</v>
      </c>
      <c r="D1172" s="62">
        <v>0.48238425925925926</v>
      </c>
      <c r="E1172" s="63" t="s">
        <v>9</v>
      </c>
      <c r="F1172" s="63">
        <v>28</v>
      </c>
      <c r="G1172" s="63" t="s">
        <v>10</v>
      </c>
    </row>
    <row r="1173" spans="3:7" ht="15" thickBot="1" x14ac:dyDescent="0.35">
      <c r="C1173" s="61">
        <v>43199</v>
      </c>
      <c r="D1173" s="62">
        <v>0.48254629629629631</v>
      </c>
      <c r="E1173" s="63" t="s">
        <v>9</v>
      </c>
      <c r="F1173" s="63">
        <v>13</v>
      </c>
      <c r="G1173" s="63" t="s">
        <v>11</v>
      </c>
    </row>
    <row r="1174" spans="3:7" ht="15" thickBot="1" x14ac:dyDescent="0.35">
      <c r="C1174" s="61">
        <v>43199</v>
      </c>
      <c r="D1174" s="62">
        <v>0.48298611111111112</v>
      </c>
      <c r="E1174" s="63" t="s">
        <v>9</v>
      </c>
      <c r="F1174" s="63">
        <v>35</v>
      </c>
      <c r="G1174" s="63" t="s">
        <v>10</v>
      </c>
    </row>
    <row r="1175" spans="3:7" ht="15" thickBot="1" x14ac:dyDescent="0.35">
      <c r="C1175" s="61">
        <v>43199</v>
      </c>
      <c r="D1175" s="62">
        <v>0.48310185185185189</v>
      </c>
      <c r="E1175" s="63" t="s">
        <v>9</v>
      </c>
      <c r="F1175" s="63">
        <v>11</v>
      </c>
      <c r="G1175" s="63" t="s">
        <v>11</v>
      </c>
    </row>
    <row r="1176" spans="3:7" ht="15" thickBot="1" x14ac:dyDescent="0.35">
      <c r="C1176" s="61">
        <v>43199</v>
      </c>
      <c r="D1176" s="62">
        <v>0.48412037037037042</v>
      </c>
      <c r="E1176" s="63" t="s">
        <v>9</v>
      </c>
      <c r="F1176" s="63">
        <v>14</v>
      </c>
      <c r="G1176" s="63" t="s">
        <v>11</v>
      </c>
    </row>
    <row r="1177" spans="3:7" ht="15" thickBot="1" x14ac:dyDescent="0.35">
      <c r="C1177" s="61">
        <v>43199</v>
      </c>
      <c r="D1177" s="62">
        <v>0.48456018518518523</v>
      </c>
      <c r="E1177" s="63" t="s">
        <v>9</v>
      </c>
      <c r="F1177" s="63">
        <v>13</v>
      </c>
      <c r="G1177" s="63" t="s">
        <v>11</v>
      </c>
    </row>
    <row r="1178" spans="3:7" ht="15" thickBot="1" x14ac:dyDescent="0.35">
      <c r="C1178" s="61">
        <v>43199</v>
      </c>
      <c r="D1178" s="62">
        <v>0.48508101851851854</v>
      </c>
      <c r="E1178" s="63" t="s">
        <v>9</v>
      </c>
      <c r="F1178" s="63">
        <v>16</v>
      </c>
      <c r="G1178" s="63" t="s">
        <v>11</v>
      </c>
    </row>
    <row r="1179" spans="3:7" ht="15" thickBot="1" x14ac:dyDescent="0.35">
      <c r="C1179" s="61">
        <v>43199</v>
      </c>
      <c r="D1179" s="62">
        <v>0.48641203703703706</v>
      </c>
      <c r="E1179" s="63" t="s">
        <v>9</v>
      </c>
      <c r="F1179" s="63">
        <v>14</v>
      </c>
      <c r="G1179" s="63" t="s">
        <v>11</v>
      </c>
    </row>
    <row r="1180" spans="3:7" ht="15" thickBot="1" x14ac:dyDescent="0.35">
      <c r="C1180" s="61">
        <v>43199</v>
      </c>
      <c r="D1180" s="62">
        <v>0.48821759259259262</v>
      </c>
      <c r="E1180" s="63" t="s">
        <v>9</v>
      </c>
      <c r="F1180" s="63">
        <v>33</v>
      </c>
      <c r="G1180" s="63" t="s">
        <v>10</v>
      </c>
    </row>
    <row r="1181" spans="3:7" ht="15" thickBot="1" x14ac:dyDescent="0.35">
      <c r="C1181" s="61">
        <v>43199</v>
      </c>
      <c r="D1181" s="62">
        <v>0.48866898148148147</v>
      </c>
      <c r="E1181" s="63" t="s">
        <v>9</v>
      </c>
      <c r="F1181" s="63">
        <v>21</v>
      </c>
      <c r="G1181" s="63" t="s">
        <v>10</v>
      </c>
    </row>
    <row r="1182" spans="3:7" ht="15" thickBot="1" x14ac:dyDescent="0.35">
      <c r="C1182" s="61">
        <v>43199</v>
      </c>
      <c r="D1182" s="62">
        <v>0.48885416666666665</v>
      </c>
      <c r="E1182" s="63" t="s">
        <v>9</v>
      </c>
      <c r="F1182" s="63">
        <v>19</v>
      </c>
      <c r="G1182" s="63" t="s">
        <v>10</v>
      </c>
    </row>
    <row r="1183" spans="3:7" ht="15" thickBot="1" x14ac:dyDescent="0.35">
      <c r="C1183" s="61">
        <v>43199</v>
      </c>
      <c r="D1183" s="62">
        <v>0.48893518518518514</v>
      </c>
      <c r="E1183" s="63" t="s">
        <v>9</v>
      </c>
      <c r="F1183" s="63">
        <v>12</v>
      </c>
      <c r="G1183" s="63" t="s">
        <v>11</v>
      </c>
    </row>
    <row r="1184" spans="3:7" ht="15" thickBot="1" x14ac:dyDescent="0.35">
      <c r="C1184" s="61">
        <v>43199</v>
      </c>
      <c r="D1184" s="62">
        <v>0.48906250000000001</v>
      </c>
      <c r="E1184" s="63" t="s">
        <v>9</v>
      </c>
      <c r="F1184" s="63">
        <v>28</v>
      </c>
      <c r="G1184" s="63" t="s">
        <v>10</v>
      </c>
    </row>
    <row r="1185" spans="3:7" ht="15" thickBot="1" x14ac:dyDescent="0.35">
      <c r="C1185" s="61">
        <v>43199</v>
      </c>
      <c r="D1185" s="62">
        <v>0.49060185185185184</v>
      </c>
      <c r="E1185" s="63" t="s">
        <v>9</v>
      </c>
      <c r="F1185" s="63">
        <v>16</v>
      </c>
      <c r="G1185" s="63" t="s">
        <v>10</v>
      </c>
    </row>
    <row r="1186" spans="3:7" ht="15" thickBot="1" x14ac:dyDescent="0.35">
      <c r="C1186" s="61">
        <v>43199</v>
      </c>
      <c r="D1186" s="62">
        <v>0.49130787037037038</v>
      </c>
      <c r="E1186" s="63" t="s">
        <v>9</v>
      </c>
      <c r="F1186" s="63">
        <v>20</v>
      </c>
      <c r="G1186" s="63" t="s">
        <v>10</v>
      </c>
    </row>
    <row r="1187" spans="3:7" ht="15" thickBot="1" x14ac:dyDescent="0.35">
      <c r="C1187" s="61">
        <v>43199</v>
      </c>
      <c r="D1187" s="62">
        <v>0.4924884259259259</v>
      </c>
      <c r="E1187" s="63" t="s">
        <v>9</v>
      </c>
      <c r="F1187" s="63">
        <v>10</v>
      </c>
      <c r="G1187" s="63" t="s">
        <v>11</v>
      </c>
    </row>
    <row r="1188" spans="3:7" ht="15" thickBot="1" x14ac:dyDescent="0.35">
      <c r="C1188" s="61">
        <v>43199</v>
      </c>
      <c r="D1188" s="62">
        <v>0.49303240740740745</v>
      </c>
      <c r="E1188" s="63" t="s">
        <v>9</v>
      </c>
      <c r="F1188" s="63">
        <v>14</v>
      </c>
      <c r="G1188" s="63" t="s">
        <v>10</v>
      </c>
    </row>
    <row r="1189" spans="3:7" ht="15" thickBot="1" x14ac:dyDescent="0.35">
      <c r="C1189" s="61">
        <v>43199</v>
      </c>
      <c r="D1189" s="62">
        <v>0.49347222222222226</v>
      </c>
      <c r="E1189" s="63" t="s">
        <v>9</v>
      </c>
      <c r="F1189" s="63">
        <v>27</v>
      </c>
      <c r="G1189" s="63" t="s">
        <v>10</v>
      </c>
    </row>
    <row r="1190" spans="3:7" ht="15" thickBot="1" x14ac:dyDescent="0.35">
      <c r="C1190" s="61">
        <v>43199</v>
      </c>
      <c r="D1190" s="62">
        <v>0.49414351851851851</v>
      </c>
      <c r="E1190" s="63" t="s">
        <v>9</v>
      </c>
      <c r="F1190" s="63">
        <v>10</v>
      </c>
      <c r="G1190" s="63" t="s">
        <v>11</v>
      </c>
    </row>
    <row r="1191" spans="3:7" ht="15" thickBot="1" x14ac:dyDescent="0.35">
      <c r="C1191" s="61">
        <v>43199</v>
      </c>
      <c r="D1191" s="62">
        <v>0.49571759259259257</v>
      </c>
      <c r="E1191" s="63" t="s">
        <v>9</v>
      </c>
      <c r="F1191" s="63">
        <v>32</v>
      </c>
      <c r="G1191" s="63" t="s">
        <v>10</v>
      </c>
    </row>
    <row r="1192" spans="3:7" ht="15" thickBot="1" x14ac:dyDescent="0.35">
      <c r="C1192" s="61">
        <v>43199</v>
      </c>
      <c r="D1192" s="62">
        <v>0.49629629629629629</v>
      </c>
      <c r="E1192" s="63" t="s">
        <v>9</v>
      </c>
      <c r="F1192" s="63">
        <v>10</v>
      </c>
      <c r="G1192" s="63" t="s">
        <v>11</v>
      </c>
    </row>
    <row r="1193" spans="3:7" ht="15" thickBot="1" x14ac:dyDescent="0.35">
      <c r="C1193" s="61">
        <v>43199</v>
      </c>
      <c r="D1193" s="62">
        <v>0.49635416666666665</v>
      </c>
      <c r="E1193" s="63" t="s">
        <v>9</v>
      </c>
      <c r="F1193" s="63">
        <v>12</v>
      </c>
      <c r="G1193" s="63" t="s">
        <v>11</v>
      </c>
    </row>
    <row r="1194" spans="3:7" ht="15" thickBot="1" x14ac:dyDescent="0.35">
      <c r="C1194" s="61">
        <v>43199</v>
      </c>
      <c r="D1194" s="62">
        <v>0.49645833333333328</v>
      </c>
      <c r="E1194" s="63" t="s">
        <v>9</v>
      </c>
      <c r="F1194" s="63">
        <v>24</v>
      </c>
      <c r="G1194" s="63" t="s">
        <v>10</v>
      </c>
    </row>
    <row r="1195" spans="3:7" ht="15" thickBot="1" x14ac:dyDescent="0.35">
      <c r="C1195" s="61">
        <v>43199</v>
      </c>
      <c r="D1195" s="62">
        <v>0.49763888888888891</v>
      </c>
      <c r="E1195" s="63" t="s">
        <v>9</v>
      </c>
      <c r="F1195" s="63">
        <v>33</v>
      </c>
      <c r="G1195" s="63" t="s">
        <v>10</v>
      </c>
    </row>
    <row r="1196" spans="3:7" ht="15" thickBot="1" x14ac:dyDescent="0.35">
      <c r="C1196" s="61">
        <v>43199</v>
      </c>
      <c r="D1196" s="62">
        <v>0.49776620370370367</v>
      </c>
      <c r="E1196" s="63" t="s">
        <v>9</v>
      </c>
      <c r="F1196" s="63">
        <v>28</v>
      </c>
      <c r="G1196" s="63" t="s">
        <v>10</v>
      </c>
    </row>
    <row r="1197" spans="3:7" ht="15" thickBot="1" x14ac:dyDescent="0.35">
      <c r="C1197" s="61">
        <v>43199</v>
      </c>
      <c r="D1197" s="62">
        <v>0.49842592592592588</v>
      </c>
      <c r="E1197" s="63" t="s">
        <v>9</v>
      </c>
      <c r="F1197" s="63">
        <v>13</v>
      </c>
      <c r="G1197" s="63" t="s">
        <v>11</v>
      </c>
    </row>
    <row r="1198" spans="3:7" ht="15" thickBot="1" x14ac:dyDescent="0.35">
      <c r="C1198" s="61">
        <v>43199</v>
      </c>
      <c r="D1198" s="62">
        <v>0.49855324074074076</v>
      </c>
      <c r="E1198" s="63" t="s">
        <v>9</v>
      </c>
      <c r="F1198" s="63">
        <v>25</v>
      </c>
      <c r="G1198" s="63" t="s">
        <v>10</v>
      </c>
    </row>
    <row r="1199" spans="3:7" ht="15" thickBot="1" x14ac:dyDescent="0.35">
      <c r="C1199" s="61">
        <v>43199</v>
      </c>
      <c r="D1199" s="62">
        <v>0.49913194444444442</v>
      </c>
      <c r="E1199" s="63" t="s">
        <v>9</v>
      </c>
      <c r="F1199" s="63">
        <v>21</v>
      </c>
      <c r="G1199" s="63" t="s">
        <v>10</v>
      </c>
    </row>
    <row r="1200" spans="3:7" ht="15" thickBot="1" x14ac:dyDescent="0.35">
      <c r="C1200" s="61">
        <v>43199</v>
      </c>
      <c r="D1200" s="62">
        <v>0.49997685185185187</v>
      </c>
      <c r="E1200" s="63" t="s">
        <v>9</v>
      </c>
      <c r="F1200" s="63">
        <v>21</v>
      </c>
      <c r="G1200" s="63" t="s">
        <v>10</v>
      </c>
    </row>
    <row r="1201" spans="3:7" ht="15" thickBot="1" x14ac:dyDescent="0.35">
      <c r="C1201" s="61">
        <v>43199</v>
      </c>
      <c r="D1201" s="62">
        <v>0.50011574074074072</v>
      </c>
      <c r="E1201" s="63" t="s">
        <v>9</v>
      </c>
      <c r="F1201" s="63">
        <v>10</v>
      </c>
      <c r="G1201" s="63" t="s">
        <v>11</v>
      </c>
    </row>
    <row r="1202" spans="3:7" ht="15" thickBot="1" x14ac:dyDescent="0.35">
      <c r="C1202" s="61">
        <v>43199</v>
      </c>
      <c r="D1202" s="62">
        <v>0.50135416666666666</v>
      </c>
      <c r="E1202" s="63" t="s">
        <v>9</v>
      </c>
      <c r="F1202" s="63">
        <v>14</v>
      </c>
      <c r="G1202" s="63" t="s">
        <v>11</v>
      </c>
    </row>
    <row r="1203" spans="3:7" ht="15" thickBot="1" x14ac:dyDescent="0.35">
      <c r="C1203" s="61">
        <v>43199</v>
      </c>
      <c r="D1203" s="62">
        <v>0.50157407407407406</v>
      </c>
      <c r="E1203" s="63" t="s">
        <v>9</v>
      </c>
      <c r="F1203" s="63">
        <v>27</v>
      </c>
      <c r="G1203" s="63" t="s">
        <v>10</v>
      </c>
    </row>
    <row r="1204" spans="3:7" ht="15" thickBot="1" x14ac:dyDescent="0.35">
      <c r="C1204" s="61">
        <v>43199</v>
      </c>
      <c r="D1204" s="62">
        <v>0.50266203703703705</v>
      </c>
      <c r="E1204" s="63" t="s">
        <v>9</v>
      </c>
      <c r="F1204" s="63">
        <v>7</v>
      </c>
      <c r="G1204" s="63" t="s">
        <v>10</v>
      </c>
    </row>
    <row r="1205" spans="3:7" ht="15" thickBot="1" x14ac:dyDescent="0.35">
      <c r="C1205" s="61">
        <v>43199</v>
      </c>
      <c r="D1205" s="62">
        <v>0.50287037037037041</v>
      </c>
      <c r="E1205" s="63" t="s">
        <v>9</v>
      </c>
      <c r="F1205" s="63">
        <v>11</v>
      </c>
      <c r="G1205" s="63" t="s">
        <v>11</v>
      </c>
    </row>
    <row r="1206" spans="3:7" ht="15" thickBot="1" x14ac:dyDescent="0.35">
      <c r="C1206" s="61">
        <v>43199</v>
      </c>
      <c r="D1206" s="62">
        <v>0.50356481481481474</v>
      </c>
      <c r="E1206" s="63" t="s">
        <v>9</v>
      </c>
      <c r="F1206" s="63">
        <v>11</v>
      </c>
      <c r="G1206" s="63" t="s">
        <v>11</v>
      </c>
    </row>
    <row r="1207" spans="3:7" ht="15" thickBot="1" x14ac:dyDescent="0.35">
      <c r="C1207" s="61">
        <v>43199</v>
      </c>
      <c r="D1207" s="62">
        <v>0.5040162037037037</v>
      </c>
      <c r="E1207" s="63" t="s">
        <v>9</v>
      </c>
      <c r="F1207" s="63">
        <v>12</v>
      </c>
      <c r="G1207" s="63" t="s">
        <v>11</v>
      </c>
    </row>
    <row r="1208" spans="3:7" ht="15" thickBot="1" x14ac:dyDescent="0.35">
      <c r="C1208" s="61">
        <v>43199</v>
      </c>
      <c r="D1208" s="62">
        <v>0.50428240740740737</v>
      </c>
      <c r="E1208" s="63" t="s">
        <v>9</v>
      </c>
      <c r="F1208" s="63">
        <v>12</v>
      </c>
      <c r="G1208" s="63" t="s">
        <v>11</v>
      </c>
    </row>
    <row r="1209" spans="3:7" ht="15" thickBot="1" x14ac:dyDescent="0.35">
      <c r="C1209" s="61">
        <v>43199</v>
      </c>
      <c r="D1209" s="62">
        <v>0.50468750000000007</v>
      </c>
      <c r="E1209" s="63" t="s">
        <v>9</v>
      </c>
      <c r="F1209" s="63">
        <v>17</v>
      </c>
      <c r="G1209" s="63" t="s">
        <v>10</v>
      </c>
    </row>
    <row r="1210" spans="3:7" ht="15" thickBot="1" x14ac:dyDescent="0.35">
      <c r="C1210" s="61">
        <v>43199</v>
      </c>
      <c r="D1210" s="62">
        <v>0.50484953703703705</v>
      </c>
      <c r="E1210" s="63" t="s">
        <v>9</v>
      </c>
      <c r="F1210" s="63">
        <v>11</v>
      </c>
      <c r="G1210" s="63" t="s">
        <v>11</v>
      </c>
    </row>
    <row r="1211" spans="3:7" ht="15" thickBot="1" x14ac:dyDescent="0.35">
      <c r="C1211" s="61">
        <v>43199</v>
      </c>
      <c r="D1211" s="62">
        <v>0.5060069444444445</v>
      </c>
      <c r="E1211" s="63" t="s">
        <v>9</v>
      </c>
      <c r="F1211" s="63">
        <v>13</v>
      </c>
      <c r="G1211" s="63" t="s">
        <v>11</v>
      </c>
    </row>
    <row r="1212" spans="3:7" ht="15" thickBot="1" x14ac:dyDescent="0.35">
      <c r="C1212" s="61">
        <v>43199</v>
      </c>
      <c r="D1212" s="62">
        <v>0.50752314814814814</v>
      </c>
      <c r="E1212" s="63" t="s">
        <v>9</v>
      </c>
      <c r="F1212" s="63">
        <v>10</v>
      </c>
      <c r="G1212" s="63" t="s">
        <v>11</v>
      </c>
    </row>
    <row r="1213" spans="3:7" ht="15" thickBot="1" x14ac:dyDescent="0.35">
      <c r="C1213" s="61">
        <v>43199</v>
      </c>
      <c r="D1213" s="62">
        <v>0.51039351851851855</v>
      </c>
      <c r="E1213" s="63" t="s">
        <v>9</v>
      </c>
      <c r="F1213" s="63">
        <v>22</v>
      </c>
      <c r="G1213" s="63" t="s">
        <v>10</v>
      </c>
    </row>
    <row r="1214" spans="3:7" ht="15" thickBot="1" x14ac:dyDescent="0.35">
      <c r="C1214" s="61">
        <v>43199</v>
      </c>
      <c r="D1214" s="62">
        <v>0.51049768518518512</v>
      </c>
      <c r="E1214" s="63" t="s">
        <v>9</v>
      </c>
      <c r="F1214" s="63">
        <v>11</v>
      </c>
      <c r="G1214" s="63" t="s">
        <v>11</v>
      </c>
    </row>
    <row r="1215" spans="3:7" ht="15" thickBot="1" x14ac:dyDescent="0.35">
      <c r="C1215" s="61">
        <v>43199</v>
      </c>
      <c r="D1215" s="62">
        <v>0.5105439814814815</v>
      </c>
      <c r="E1215" s="63" t="s">
        <v>9</v>
      </c>
      <c r="F1215" s="63">
        <v>11</v>
      </c>
      <c r="G1215" s="63" t="s">
        <v>11</v>
      </c>
    </row>
    <row r="1216" spans="3:7" ht="15" thickBot="1" x14ac:dyDescent="0.35">
      <c r="C1216" s="61">
        <v>43199</v>
      </c>
      <c r="D1216" s="62">
        <v>0.51122685185185179</v>
      </c>
      <c r="E1216" s="63" t="s">
        <v>9</v>
      </c>
      <c r="F1216" s="63">
        <v>12</v>
      </c>
      <c r="G1216" s="63" t="s">
        <v>11</v>
      </c>
    </row>
    <row r="1217" spans="3:7" ht="15" thickBot="1" x14ac:dyDescent="0.35">
      <c r="C1217" s="61">
        <v>43199</v>
      </c>
      <c r="D1217" s="62">
        <v>0.51320601851851855</v>
      </c>
      <c r="E1217" s="63" t="s">
        <v>9</v>
      </c>
      <c r="F1217" s="63">
        <v>29</v>
      </c>
      <c r="G1217" s="63" t="s">
        <v>10</v>
      </c>
    </row>
    <row r="1218" spans="3:7" ht="15" thickBot="1" x14ac:dyDescent="0.35">
      <c r="C1218" s="61">
        <v>43199</v>
      </c>
      <c r="D1218" s="62">
        <v>0.51479166666666665</v>
      </c>
      <c r="E1218" s="63" t="s">
        <v>9</v>
      </c>
      <c r="F1218" s="63">
        <v>30</v>
      </c>
      <c r="G1218" s="63" t="s">
        <v>10</v>
      </c>
    </row>
    <row r="1219" spans="3:7" ht="15" thickBot="1" x14ac:dyDescent="0.35">
      <c r="C1219" s="61">
        <v>43199</v>
      </c>
      <c r="D1219" s="62">
        <v>0.52148148148148155</v>
      </c>
      <c r="E1219" s="63" t="s">
        <v>9</v>
      </c>
      <c r="F1219" s="63">
        <v>23</v>
      </c>
      <c r="G1219" s="63" t="s">
        <v>10</v>
      </c>
    </row>
    <row r="1220" spans="3:7" ht="15" thickBot="1" x14ac:dyDescent="0.35">
      <c r="C1220" s="61">
        <v>43199</v>
      </c>
      <c r="D1220" s="62">
        <v>0.52270833333333333</v>
      </c>
      <c r="E1220" s="63" t="s">
        <v>9</v>
      </c>
      <c r="F1220" s="63">
        <v>12</v>
      </c>
      <c r="G1220" s="63" t="s">
        <v>11</v>
      </c>
    </row>
    <row r="1221" spans="3:7" ht="15" thickBot="1" x14ac:dyDescent="0.35">
      <c r="C1221" s="61">
        <v>43199</v>
      </c>
      <c r="D1221" s="62">
        <v>0.52320601851851845</v>
      </c>
      <c r="E1221" s="63" t="s">
        <v>9</v>
      </c>
      <c r="F1221" s="63">
        <v>41</v>
      </c>
      <c r="G1221" s="63" t="s">
        <v>10</v>
      </c>
    </row>
    <row r="1222" spans="3:7" ht="15" thickBot="1" x14ac:dyDescent="0.35">
      <c r="C1222" s="61">
        <v>43199</v>
      </c>
      <c r="D1222" s="62">
        <v>0.52619212962962958</v>
      </c>
      <c r="E1222" s="63" t="s">
        <v>9</v>
      </c>
      <c r="F1222" s="63">
        <v>13</v>
      </c>
      <c r="G1222" s="63" t="s">
        <v>11</v>
      </c>
    </row>
    <row r="1223" spans="3:7" ht="15" thickBot="1" x14ac:dyDescent="0.35">
      <c r="C1223" s="61">
        <v>43199</v>
      </c>
      <c r="D1223" s="62">
        <v>0.52623842592592596</v>
      </c>
      <c r="E1223" s="63" t="s">
        <v>9</v>
      </c>
      <c r="F1223" s="63">
        <v>11</v>
      </c>
      <c r="G1223" s="63" t="s">
        <v>11</v>
      </c>
    </row>
    <row r="1224" spans="3:7" ht="15" thickBot="1" x14ac:dyDescent="0.35">
      <c r="C1224" s="61">
        <v>43199</v>
      </c>
      <c r="D1224" s="62">
        <v>0.52686342592592594</v>
      </c>
      <c r="E1224" s="63" t="s">
        <v>9</v>
      </c>
      <c r="F1224" s="63">
        <v>11</v>
      </c>
      <c r="G1224" s="63" t="s">
        <v>11</v>
      </c>
    </row>
    <row r="1225" spans="3:7" ht="15" thickBot="1" x14ac:dyDescent="0.35">
      <c r="C1225" s="61">
        <v>43199</v>
      </c>
      <c r="D1225" s="62">
        <v>0.5270717592592592</v>
      </c>
      <c r="E1225" s="63" t="s">
        <v>9</v>
      </c>
      <c r="F1225" s="63">
        <v>11</v>
      </c>
      <c r="G1225" s="63" t="s">
        <v>11</v>
      </c>
    </row>
    <row r="1226" spans="3:7" ht="15" thickBot="1" x14ac:dyDescent="0.35">
      <c r="C1226" s="61">
        <v>43199</v>
      </c>
      <c r="D1226" s="62">
        <v>0.52709490740740739</v>
      </c>
      <c r="E1226" s="63" t="s">
        <v>9</v>
      </c>
      <c r="F1226" s="63">
        <v>10</v>
      </c>
      <c r="G1226" s="63" t="s">
        <v>11</v>
      </c>
    </row>
    <row r="1227" spans="3:7" ht="15" thickBot="1" x14ac:dyDescent="0.35">
      <c r="C1227" s="61">
        <v>43199</v>
      </c>
      <c r="D1227" s="62">
        <v>0.52789351851851851</v>
      </c>
      <c r="E1227" s="63" t="s">
        <v>9</v>
      </c>
      <c r="F1227" s="63">
        <v>12</v>
      </c>
      <c r="G1227" s="63" t="s">
        <v>11</v>
      </c>
    </row>
    <row r="1228" spans="3:7" ht="15" thickBot="1" x14ac:dyDescent="0.35">
      <c r="C1228" s="61">
        <v>43199</v>
      </c>
      <c r="D1228" s="62">
        <v>0.52802083333333327</v>
      </c>
      <c r="E1228" s="63" t="s">
        <v>9</v>
      </c>
      <c r="F1228" s="63">
        <v>11</v>
      </c>
      <c r="G1228" s="63" t="s">
        <v>11</v>
      </c>
    </row>
    <row r="1229" spans="3:7" ht="15" thickBot="1" x14ac:dyDescent="0.35">
      <c r="C1229" s="61">
        <v>43199</v>
      </c>
      <c r="D1229" s="62">
        <v>0.52807870370370369</v>
      </c>
      <c r="E1229" s="63" t="s">
        <v>9</v>
      </c>
      <c r="F1229" s="63">
        <v>10</v>
      </c>
      <c r="G1229" s="63" t="s">
        <v>11</v>
      </c>
    </row>
    <row r="1230" spans="3:7" ht="15" thickBot="1" x14ac:dyDescent="0.35">
      <c r="C1230" s="61">
        <v>43199</v>
      </c>
      <c r="D1230" s="62">
        <v>0.52828703703703705</v>
      </c>
      <c r="E1230" s="63" t="s">
        <v>9</v>
      </c>
      <c r="F1230" s="63">
        <v>12</v>
      </c>
      <c r="G1230" s="63" t="s">
        <v>11</v>
      </c>
    </row>
    <row r="1231" spans="3:7" ht="15" thickBot="1" x14ac:dyDescent="0.35">
      <c r="C1231" s="61">
        <v>43199</v>
      </c>
      <c r="D1231" s="62">
        <v>0.52829861111111109</v>
      </c>
      <c r="E1231" s="63" t="s">
        <v>9</v>
      </c>
      <c r="F1231" s="63">
        <v>10</v>
      </c>
      <c r="G1231" s="63" t="s">
        <v>11</v>
      </c>
    </row>
    <row r="1232" spans="3:7" ht="15" thickBot="1" x14ac:dyDescent="0.35">
      <c r="C1232" s="61">
        <v>43199</v>
      </c>
      <c r="D1232" s="62">
        <v>0.53159722222222217</v>
      </c>
      <c r="E1232" s="63" t="s">
        <v>9</v>
      </c>
      <c r="F1232" s="63">
        <v>31</v>
      </c>
      <c r="G1232" s="63" t="s">
        <v>10</v>
      </c>
    </row>
    <row r="1233" spans="3:7" ht="15" thickBot="1" x14ac:dyDescent="0.35">
      <c r="C1233" s="61">
        <v>43199</v>
      </c>
      <c r="D1233" s="62">
        <v>0.53285879629629629</v>
      </c>
      <c r="E1233" s="63" t="s">
        <v>9</v>
      </c>
      <c r="F1233" s="63">
        <v>26</v>
      </c>
      <c r="G1233" s="63" t="s">
        <v>10</v>
      </c>
    </row>
    <row r="1234" spans="3:7" ht="15" thickBot="1" x14ac:dyDescent="0.35">
      <c r="C1234" s="61">
        <v>43199</v>
      </c>
      <c r="D1234" s="62">
        <v>0.53377314814814814</v>
      </c>
      <c r="E1234" s="63" t="s">
        <v>9</v>
      </c>
      <c r="F1234" s="63">
        <v>15</v>
      </c>
      <c r="G1234" s="63" t="s">
        <v>11</v>
      </c>
    </row>
    <row r="1235" spans="3:7" ht="15" thickBot="1" x14ac:dyDescent="0.35">
      <c r="C1235" s="61">
        <v>43199</v>
      </c>
      <c r="D1235" s="62">
        <v>0.53410879629629626</v>
      </c>
      <c r="E1235" s="63" t="s">
        <v>9</v>
      </c>
      <c r="F1235" s="63">
        <v>15</v>
      </c>
      <c r="G1235" s="63" t="s">
        <v>11</v>
      </c>
    </row>
    <row r="1236" spans="3:7" ht="15" thickBot="1" x14ac:dyDescent="0.35">
      <c r="C1236" s="61">
        <v>43199</v>
      </c>
      <c r="D1236" s="62">
        <v>0.53502314814814811</v>
      </c>
      <c r="E1236" s="63" t="s">
        <v>9</v>
      </c>
      <c r="F1236" s="63">
        <v>11</v>
      </c>
      <c r="G1236" s="63" t="s">
        <v>11</v>
      </c>
    </row>
    <row r="1237" spans="3:7" ht="15" thickBot="1" x14ac:dyDescent="0.35">
      <c r="C1237" s="61">
        <v>43199</v>
      </c>
      <c r="D1237" s="62">
        <v>0.53642361111111114</v>
      </c>
      <c r="E1237" s="63" t="s">
        <v>9</v>
      </c>
      <c r="F1237" s="63">
        <v>12</v>
      </c>
      <c r="G1237" s="63" t="s">
        <v>11</v>
      </c>
    </row>
    <row r="1238" spans="3:7" ht="15" thickBot="1" x14ac:dyDescent="0.35">
      <c r="C1238" s="61">
        <v>43199</v>
      </c>
      <c r="D1238" s="62">
        <v>0.53674768518518523</v>
      </c>
      <c r="E1238" s="63" t="s">
        <v>9</v>
      </c>
      <c r="F1238" s="63">
        <v>10</v>
      </c>
      <c r="G1238" s="63" t="s">
        <v>11</v>
      </c>
    </row>
    <row r="1239" spans="3:7" ht="15" thickBot="1" x14ac:dyDescent="0.35">
      <c r="C1239" s="61">
        <v>43199</v>
      </c>
      <c r="D1239" s="62">
        <v>0.53678240740740735</v>
      </c>
      <c r="E1239" s="63" t="s">
        <v>9</v>
      </c>
      <c r="F1239" s="63">
        <v>20</v>
      </c>
      <c r="G1239" s="63" t="s">
        <v>10</v>
      </c>
    </row>
    <row r="1240" spans="3:7" ht="15" thickBot="1" x14ac:dyDescent="0.35">
      <c r="C1240" s="61">
        <v>43199</v>
      </c>
      <c r="D1240" s="62">
        <v>0.53788194444444437</v>
      </c>
      <c r="E1240" s="63" t="s">
        <v>9</v>
      </c>
      <c r="F1240" s="63">
        <v>32</v>
      </c>
      <c r="G1240" s="63" t="s">
        <v>10</v>
      </c>
    </row>
    <row r="1241" spans="3:7" ht="15" thickBot="1" x14ac:dyDescent="0.35">
      <c r="C1241" s="61">
        <v>43199</v>
      </c>
      <c r="D1241" s="62">
        <v>0.53835648148148152</v>
      </c>
      <c r="E1241" s="63" t="s">
        <v>9</v>
      </c>
      <c r="F1241" s="63">
        <v>9</v>
      </c>
      <c r="G1241" s="63" t="s">
        <v>11</v>
      </c>
    </row>
    <row r="1242" spans="3:7" ht="15" thickBot="1" x14ac:dyDescent="0.35">
      <c r="C1242" s="61">
        <v>43199</v>
      </c>
      <c r="D1242" s="62">
        <v>0.5398263888888889</v>
      </c>
      <c r="E1242" s="63" t="s">
        <v>9</v>
      </c>
      <c r="F1242" s="63">
        <v>26</v>
      </c>
      <c r="G1242" s="63" t="s">
        <v>10</v>
      </c>
    </row>
    <row r="1243" spans="3:7" ht="15" thickBot="1" x14ac:dyDescent="0.35">
      <c r="C1243" s="61">
        <v>43199</v>
      </c>
      <c r="D1243" s="62">
        <v>0.53991898148148143</v>
      </c>
      <c r="E1243" s="63" t="s">
        <v>9</v>
      </c>
      <c r="F1243" s="63">
        <v>13</v>
      </c>
      <c r="G1243" s="63" t="s">
        <v>11</v>
      </c>
    </row>
    <row r="1244" spans="3:7" ht="15" thickBot="1" x14ac:dyDescent="0.35">
      <c r="C1244" s="61">
        <v>43199</v>
      </c>
      <c r="D1244" s="62">
        <v>0.54130787037037031</v>
      </c>
      <c r="E1244" s="63" t="s">
        <v>9</v>
      </c>
      <c r="F1244" s="63">
        <v>27</v>
      </c>
      <c r="G1244" s="63" t="s">
        <v>10</v>
      </c>
    </row>
    <row r="1245" spans="3:7" ht="15" thickBot="1" x14ac:dyDescent="0.35">
      <c r="C1245" s="61">
        <v>43199</v>
      </c>
      <c r="D1245" s="62">
        <v>0.54644675925925923</v>
      </c>
      <c r="E1245" s="63" t="s">
        <v>9</v>
      </c>
      <c r="F1245" s="63">
        <v>25</v>
      </c>
      <c r="G1245" s="63" t="s">
        <v>10</v>
      </c>
    </row>
    <row r="1246" spans="3:7" ht="15" thickBot="1" x14ac:dyDescent="0.35">
      <c r="C1246" s="61">
        <v>43199</v>
      </c>
      <c r="D1246" s="62">
        <v>0.54658564814814814</v>
      </c>
      <c r="E1246" s="63" t="s">
        <v>9</v>
      </c>
      <c r="F1246" s="63">
        <v>12</v>
      </c>
      <c r="G1246" s="63" t="s">
        <v>11</v>
      </c>
    </row>
    <row r="1247" spans="3:7" ht="15" thickBot="1" x14ac:dyDescent="0.35">
      <c r="C1247" s="61">
        <v>43199</v>
      </c>
      <c r="D1247" s="62">
        <v>0.54692129629629627</v>
      </c>
      <c r="E1247" s="63" t="s">
        <v>9</v>
      </c>
      <c r="F1247" s="63">
        <v>35</v>
      </c>
      <c r="G1247" s="63" t="s">
        <v>10</v>
      </c>
    </row>
    <row r="1248" spans="3:7" ht="15" thickBot="1" x14ac:dyDescent="0.35">
      <c r="C1248" s="61">
        <v>43199</v>
      </c>
      <c r="D1248" s="62">
        <v>0.54805555555555552</v>
      </c>
      <c r="E1248" s="63" t="s">
        <v>9</v>
      </c>
      <c r="F1248" s="63">
        <v>22</v>
      </c>
      <c r="G1248" s="63" t="s">
        <v>10</v>
      </c>
    </row>
    <row r="1249" spans="3:7" ht="15" thickBot="1" x14ac:dyDescent="0.35">
      <c r="C1249" s="61">
        <v>43199</v>
      </c>
      <c r="D1249" s="62">
        <v>0.54844907407407406</v>
      </c>
      <c r="E1249" s="63" t="s">
        <v>9</v>
      </c>
      <c r="F1249" s="63">
        <v>12</v>
      </c>
      <c r="G1249" s="63" t="s">
        <v>11</v>
      </c>
    </row>
    <row r="1250" spans="3:7" ht="15" thickBot="1" x14ac:dyDescent="0.35">
      <c r="C1250" s="61">
        <v>43199</v>
      </c>
      <c r="D1250" s="62">
        <v>0.54989583333333336</v>
      </c>
      <c r="E1250" s="63" t="s">
        <v>9</v>
      </c>
      <c r="F1250" s="63">
        <v>13</v>
      </c>
      <c r="G1250" s="63" t="s">
        <v>11</v>
      </c>
    </row>
    <row r="1251" spans="3:7" ht="15" thickBot="1" x14ac:dyDescent="0.35">
      <c r="C1251" s="61">
        <v>43199</v>
      </c>
      <c r="D1251" s="62">
        <v>0.5507291666666666</v>
      </c>
      <c r="E1251" s="63" t="s">
        <v>9</v>
      </c>
      <c r="F1251" s="63">
        <v>16</v>
      </c>
      <c r="G1251" s="63" t="s">
        <v>11</v>
      </c>
    </row>
    <row r="1252" spans="3:7" ht="15" thickBot="1" x14ac:dyDescent="0.35">
      <c r="C1252" s="61">
        <v>43199</v>
      </c>
      <c r="D1252" s="62">
        <v>0.55645833333333339</v>
      </c>
      <c r="E1252" s="63" t="s">
        <v>9</v>
      </c>
      <c r="F1252" s="63">
        <v>12</v>
      </c>
      <c r="G1252" s="63" t="s">
        <v>11</v>
      </c>
    </row>
    <row r="1253" spans="3:7" ht="15" thickBot="1" x14ac:dyDescent="0.35">
      <c r="C1253" s="61">
        <v>43199</v>
      </c>
      <c r="D1253" s="62">
        <v>0.56017361111111108</v>
      </c>
      <c r="E1253" s="63" t="s">
        <v>9</v>
      </c>
      <c r="F1253" s="63">
        <v>21</v>
      </c>
      <c r="G1253" s="63" t="s">
        <v>10</v>
      </c>
    </row>
    <row r="1254" spans="3:7" ht="15" thickBot="1" x14ac:dyDescent="0.35">
      <c r="C1254" s="61">
        <v>43199</v>
      </c>
      <c r="D1254" s="62">
        <v>0.56290509259259258</v>
      </c>
      <c r="E1254" s="63" t="s">
        <v>9</v>
      </c>
      <c r="F1254" s="63">
        <v>11</v>
      </c>
      <c r="G1254" s="63" t="s">
        <v>11</v>
      </c>
    </row>
    <row r="1255" spans="3:7" ht="15" thickBot="1" x14ac:dyDescent="0.35">
      <c r="C1255" s="61">
        <v>43199</v>
      </c>
      <c r="D1255" s="62">
        <v>0.56487268518518519</v>
      </c>
      <c r="E1255" s="63" t="s">
        <v>9</v>
      </c>
      <c r="F1255" s="63">
        <v>12</v>
      </c>
      <c r="G1255" s="63" t="s">
        <v>11</v>
      </c>
    </row>
    <row r="1256" spans="3:7" ht="15" thickBot="1" x14ac:dyDescent="0.35">
      <c r="C1256" s="61">
        <v>43199</v>
      </c>
      <c r="D1256" s="62">
        <v>0.56545138888888891</v>
      </c>
      <c r="E1256" s="63" t="s">
        <v>9</v>
      </c>
      <c r="F1256" s="63">
        <v>26</v>
      </c>
      <c r="G1256" s="63" t="s">
        <v>10</v>
      </c>
    </row>
    <row r="1257" spans="3:7" ht="15" thickBot="1" x14ac:dyDescent="0.35">
      <c r="C1257" s="61">
        <v>43199</v>
      </c>
      <c r="D1257" s="62">
        <v>0.56781249999999994</v>
      </c>
      <c r="E1257" s="63" t="s">
        <v>9</v>
      </c>
      <c r="F1257" s="63">
        <v>28</v>
      </c>
      <c r="G1257" s="63" t="s">
        <v>10</v>
      </c>
    </row>
    <row r="1258" spans="3:7" ht="15" thickBot="1" x14ac:dyDescent="0.35">
      <c r="C1258" s="61">
        <v>43199</v>
      </c>
      <c r="D1258" s="62">
        <v>0.56835648148148155</v>
      </c>
      <c r="E1258" s="63" t="s">
        <v>9</v>
      </c>
      <c r="F1258" s="63">
        <v>32</v>
      </c>
      <c r="G1258" s="63" t="s">
        <v>10</v>
      </c>
    </row>
    <row r="1259" spans="3:7" ht="15" thickBot="1" x14ac:dyDescent="0.35">
      <c r="C1259" s="61">
        <v>43199</v>
      </c>
      <c r="D1259" s="62">
        <v>0.56931712962962966</v>
      </c>
      <c r="E1259" s="63" t="s">
        <v>9</v>
      </c>
      <c r="F1259" s="63">
        <v>12</v>
      </c>
      <c r="G1259" s="63" t="s">
        <v>11</v>
      </c>
    </row>
    <row r="1260" spans="3:7" ht="15" thickBot="1" x14ac:dyDescent="0.35">
      <c r="C1260" s="61">
        <v>43199</v>
      </c>
      <c r="D1260" s="62">
        <v>0.57024305555555554</v>
      </c>
      <c r="E1260" s="63" t="s">
        <v>9</v>
      </c>
      <c r="F1260" s="63">
        <v>17</v>
      </c>
      <c r="G1260" s="63" t="s">
        <v>10</v>
      </c>
    </row>
    <row r="1261" spans="3:7" ht="15" thickBot="1" x14ac:dyDescent="0.35">
      <c r="C1261" s="61">
        <v>43199</v>
      </c>
      <c r="D1261" s="62">
        <v>0.57087962962962957</v>
      </c>
      <c r="E1261" s="63" t="s">
        <v>9</v>
      </c>
      <c r="F1261" s="63">
        <v>24</v>
      </c>
      <c r="G1261" s="63" t="s">
        <v>10</v>
      </c>
    </row>
    <row r="1262" spans="3:7" ht="15" thickBot="1" x14ac:dyDescent="0.35">
      <c r="C1262" s="61">
        <v>43199</v>
      </c>
      <c r="D1262" s="62">
        <v>0.57097222222222221</v>
      </c>
      <c r="E1262" s="63" t="s">
        <v>9</v>
      </c>
      <c r="F1262" s="63">
        <v>10</v>
      </c>
      <c r="G1262" s="63" t="s">
        <v>11</v>
      </c>
    </row>
    <row r="1263" spans="3:7" ht="15" thickBot="1" x14ac:dyDescent="0.35">
      <c r="C1263" s="61">
        <v>43199</v>
      </c>
      <c r="D1263" s="62">
        <v>0.57341435185185186</v>
      </c>
      <c r="E1263" s="63" t="s">
        <v>9</v>
      </c>
      <c r="F1263" s="63">
        <v>14</v>
      </c>
      <c r="G1263" s="63" t="s">
        <v>11</v>
      </c>
    </row>
    <row r="1264" spans="3:7" ht="15" thickBot="1" x14ac:dyDescent="0.35">
      <c r="C1264" s="61">
        <v>43199</v>
      </c>
      <c r="D1264" s="62">
        <v>0.57422453703703702</v>
      </c>
      <c r="E1264" s="63" t="s">
        <v>9</v>
      </c>
      <c r="F1264" s="63">
        <v>19</v>
      </c>
      <c r="G1264" s="63" t="s">
        <v>10</v>
      </c>
    </row>
    <row r="1265" spans="3:7" ht="15" thickBot="1" x14ac:dyDescent="0.35">
      <c r="C1265" s="61">
        <v>43199</v>
      </c>
      <c r="D1265" s="62">
        <v>0.57651620370370371</v>
      </c>
      <c r="E1265" s="63" t="s">
        <v>9</v>
      </c>
      <c r="F1265" s="63">
        <v>10</v>
      </c>
      <c r="G1265" s="63" t="s">
        <v>11</v>
      </c>
    </row>
    <row r="1266" spans="3:7" ht="15" thickBot="1" x14ac:dyDescent="0.35">
      <c r="C1266" s="61">
        <v>43199</v>
      </c>
      <c r="D1266" s="62">
        <v>0.58070601851851855</v>
      </c>
      <c r="E1266" s="63" t="s">
        <v>9</v>
      </c>
      <c r="F1266" s="63">
        <v>29</v>
      </c>
      <c r="G1266" s="63" t="s">
        <v>10</v>
      </c>
    </row>
    <row r="1267" spans="3:7" ht="15" thickBot="1" x14ac:dyDescent="0.35">
      <c r="C1267" s="61">
        <v>43199</v>
      </c>
      <c r="D1267" s="62">
        <v>0.58174768518518516</v>
      </c>
      <c r="E1267" s="63" t="s">
        <v>9</v>
      </c>
      <c r="F1267" s="63">
        <v>10</v>
      </c>
      <c r="G1267" s="63" t="s">
        <v>11</v>
      </c>
    </row>
    <row r="1268" spans="3:7" ht="15" thickBot="1" x14ac:dyDescent="0.35">
      <c r="C1268" s="61">
        <v>43199</v>
      </c>
      <c r="D1268" s="62">
        <v>0.58540509259259255</v>
      </c>
      <c r="E1268" s="63" t="s">
        <v>9</v>
      </c>
      <c r="F1268" s="63">
        <v>12</v>
      </c>
      <c r="G1268" s="63" t="s">
        <v>10</v>
      </c>
    </row>
    <row r="1269" spans="3:7" ht="15" thickBot="1" x14ac:dyDescent="0.35">
      <c r="C1269" s="61">
        <v>43199</v>
      </c>
      <c r="D1269" s="62">
        <v>0.58552083333333338</v>
      </c>
      <c r="E1269" s="63" t="s">
        <v>9</v>
      </c>
      <c r="F1269" s="63">
        <v>12</v>
      </c>
      <c r="G1269" s="63" t="s">
        <v>11</v>
      </c>
    </row>
    <row r="1270" spans="3:7" ht="15" thickBot="1" x14ac:dyDescent="0.35">
      <c r="C1270" s="61">
        <v>43199</v>
      </c>
      <c r="D1270" s="62">
        <v>0.58556712962962965</v>
      </c>
      <c r="E1270" s="63" t="s">
        <v>9</v>
      </c>
      <c r="F1270" s="63">
        <v>22</v>
      </c>
      <c r="G1270" s="63" t="s">
        <v>10</v>
      </c>
    </row>
    <row r="1271" spans="3:7" ht="15" thickBot="1" x14ac:dyDescent="0.35">
      <c r="C1271" s="61">
        <v>43199</v>
      </c>
      <c r="D1271" s="62">
        <v>0.58594907407407404</v>
      </c>
      <c r="E1271" s="63" t="s">
        <v>9</v>
      </c>
      <c r="F1271" s="63">
        <v>10</v>
      </c>
      <c r="G1271" s="63" t="s">
        <v>11</v>
      </c>
    </row>
    <row r="1272" spans="3:7" ht="15" thickBot="1" x14ac:dyDescent="0.35">
      <c r="C1272" s="61">
        <v>43199</v>
      </c>
      <c r="D1272" s="62">
        <v>0.58598379629629627</v>
      </c>
      <c r="E1272" s="63" t="s">
        <v>9</v>
      </c>
      <c r="F1272" s="63">
        <v>12</v>
      </c>
      <c r="G1272" s="63" t="s">
        <v>11</v>
      </c>
    </row>
    <row r="1273" spans="3:7" ht="15" thickBot="1" x14ac:dyDescent="0.35">
      <c r="C1273" s="61">
        <v>43199</v>
      </c>
      <c r="D1273" s="62">
        <v>0.58805555555555555</v>
      </c>
      <c r="E1273" s="63" t="s">
        <v>9</v>
      </c>
      <c r="F1273" s="63">
        <v>14</v>
      </c>
      <c r="G1273" s="63" t="s">
        <v>11</v>
      </c>
    </row>
    <row r="1274" spans="3:7" ht="15" thickBot="1" x14ac:dyDescent="0.35">
      <c r="C1274" s="61">
        <v>43199</v>
      </c>
      <c r="D1274" s="62">
        <v>0.59074074074074068</v>
      </c>
      <c r="E1274" s="63" t="s">
        <v>9</v>
      </c>
      <c r="F1274" s="63">
        <v>23</v>
      </c>
      <c r="G1274" s="63" t="s">
        <v>10</v>
      </c>
    </row>
    <row r="1275" spans="3:7" ht="15" thickBot="1" x14ac:dyDescent="0.35">
      <c r="C1275" s="61">
        <v>43199</v>
      </c>
      <c r="D1275" s="62">
        <v>0.59491898148148148</v>
      </c>
      <c r="E1275" s="63" t="s">
        <v>9</v>
      </c>
      <c r="F1275" s="63">
        <v>20</v>
      </c>
      <c r="G1275" s="63" t="s">
        <v>10</v>
      </c>
    </row>
    <row r="1276" spans="3:7" ht="15" thickBot="1" x14ac:dyDescent="0.35">
      <c r="C1276" s="61">
        <v>43199</v>
      </c>
      <c r="D1276" s="62">
        <v>0.59803240740740737</v>
      </c>
      <c r="E1276" s="63" t="s">
        <v>9</v>
      </c>
      <c r="F1276" s="63">
        <v>29</v>
      </c>
      <c r="G1276" s="63" t="s">
        <v>10</v>
      </c>
    </row>
    <row r="1277" spans="3:7" ht="15" thickBot="1" x14ac:dyDescent="0.35">
      <c r="C1277" s="61">
        <v>43199</v>
      </c>
      <c r="D1277" s="62">
        <v>0.60047453703703701</v>
      </c>
      <c r="E1277" s="63" t="s">
        <v>9</v>
      </c>
      <c r="F1277" s="63">
        <v>12</v>
      </c>
      <c r="G1277" s="63" t="s">
        <v>11</v>
      </c>
    </row>
    <row r="1278" spans="3:7" ht="15" thickBot="1" x14ac:dyDescent="0.35">
      <c r="C1278" s="61">
        <v>43199</v>
      </c>
      <c r="D1278" s="62">
        <v>0.60589120370370375</v>
      </c>
      <c r="E1278" s="63" t="s">
        <v>9</v>
      </c>
      <c r="F1278" s="63">
        <v>33</v>
      </c>
      <c r="G1278" s="63" t="s">
        <v>10</v>
      </c>
    </row>
    <row r="1279" spans="3:7" ht="15" thickBot="1" x14ac:dyDescent="0.35">
      <c r="C1279" s="61">
        <v>43199</v>
      </c>
      <c r="D1279" s="62">
        <v>0.60993055555555553</v>
      </c>
      <c r="E1279" s="63" t="s">
        <v>9</v>
      </c>
      <c r="F1279" s="63">
        <v>11</v>
      </c>
      <c r="G1279" s="63" t="s">
        <v>11</v>
      </c>
    </row>
    <row r="1280" spans="3:7" ht="15" thickBot="1" x14ac:dyDescent="0.35">
      <c r="C1280" s="61">
        <v>43199</v>
      </c>
      <c r="D1280" s="62">
        <v>0.61042824074074076</v>
      </c>
      <c r="E1280" s="63" t="s">
        <v>9</v>
      </c>
      <c r="F1280" s="63">
        <v>15</v>
      </c>
      <c r="G1280" s="63" t="s">
        <v>10</v>
      </c>
    </row>
    <row r="1281" spans="3:7" ht="15" thickBot="1" x14ac:dyDescent="0.35">
      <c r="C1281" s="61">
        <v>43199</v>
      </c>
      <c r="D1281" s="62">
        <v>0.61216435185185192</v>
      </c>
      <c r="E1281" s="63" t="s">
        <v>9</v>
      </c>
      <c r="F1281" s="63">
        <v>28</v>
      </c>
      <c r="G1281" s="63" t="s">
        <v>10</v>
      </c>
    </row>
    <row r="1282" spans="3:7" ht="15" thickBot="1" x14ac:dyDescent="0.35">
      <c r="C1282" s="61">
        <v>43199</v>
      </c>
      <c r="D1282" s="62">
        <v>0.61337962962962966</v>
      </c>
      <c r="E1282" s="63" t="s">
        <v>9</v>
      </c>
      <c r="F1282" s="63">
        <v>14</v>
      </c>
      <c r="G1282" s="63" t="s">
        <v>11</v>
      </c>
    </row>
    <row r="1283" spans="3:7" ht="15" thickBot="1" x14ac:dyDescent="0.35">
      <c r="C1283" s="61">
        <v>43199</v>
      </c>
      <c r="D1283" s="62">
        <v>0.61443287037037042</v>
      </c>
      <c r="E1283" s="63" t="s">
        <v>9</v>
      </c>
      <c r="F1283" s="63">
        <v>11</v>
      </c>
      <c r="G1283" s="63" t="s">
        <v>11</v>
      </c>
    </row>
    <row r="1284" spans="3:7" ht="15" thickBot="1" x14ac:dyDescent="0.35">
      <c r="C1284" s="61">
        <v>43199</v>
      </c>
      <c r="D1284" s="62">
        <v>0.61490740740740735</v>
      </c>
      <c r="E1284" s="63" t="s">
        <v>9</v>
      </c>
      <c r="F1284" s="63">
        <v>31</v>
      </c>
      <c r="G1284" s="63" t="s">
        <v>10</v>
      </c>
    </row>
    <row r="1285" spans="3:7" ht="15" thickBot="1" x14ac:dyDescent="0.35">
      <c r="C1285" s="61">
        <v>43199</v>
      </c>
      <c r="D1285" s="62">
        <v>0.61577546296296293</v>
      </c>
      <c r="E1285" s="63" t="s">
        <v>9</v>
      </c>
      <c r="F1285" s="63">
        <v>11</v>
      </c>
      <c r="G1285" s="63" t="s">
        <v>11</v>
      </c>
    </row>
    <row r="1286" spans="3:7" ht="15" thickBot="1" x14ac:dyDescent="0.35">
      <c r="C1286" s="61">
        <v>43199</v>
      </c>
      <c r="D1286" s="62">
        <v>0.61723379629629627</v>
      </c>
      <c r="E1286" s="63" t="s">
        <v>9</v>
      </c>
      <c r="F1286" s="63">
        <v>10</v>
      </c>
      <c r="G1286" s="63" t="s">
        <v>10</v>
      </c>
    </row>
    <row r="1287" spans="3:7" ht="15" thickBot="1" x14ac:dyDescent="0.35">
      <c r="C1287" s="61">
        <v>43199</v>
      </c>
      <c r="D1287" s="62">
        <v>0.6196990740740741</v>
      </c>
      <c r="E1287" s="63" t="s">
        <v>9</v>
      </c>
      <c r="F1287" s="63">
        <v>28</v>
      </c>
      <c r="G1287" s="63" t="s">
        <v>10</v>
      </c>
    </row>
    <row r="1288" spans="3:7" ht="15" thickBot="1" x14ac:dyDescent="0.35">
      <c r="C1288" s="61">
        <v>43199</v>
      </c>
      <c r="D1288" s="62">
        <v>0.61984953703703705</v>
      </c>
      <c r="E1288" s="63" t="s">
        <v>9</v>
      </c>
      <c r="F1288" s="63">
        <v>13</v>
      </c>
      <c r="G1288" s="63" t="s">
        <v>11</v>
      </c>
    </row>
    <row r="1289" spans="3:7" ht="15" thickBot="1" x14ac:dyDescent="0.35">
      <c r="C1289" s="61">
        <v>43199</v>
      </c>
      <c r="D1289" s="62">
        <v>0.62163194444444447</v>
      </c>
      <c r="E1289" s="63" t="s">
        <v>9</v>
      </c>
      <c r="F1289" s="63">
        <v>15</v>
      </c>
      <c r="G1289" s="63" t="s">
        <v>11</v>
      </c>
    </row>
    <row r="1290" spans="3:7" ht="15" thickBot="1" x14ac:dyDescent="0.35">
      <c r="C1290" s="61">
        <v>43199</v>
      </c>
      <c r="D1290" s="62">
        <v>0.62195601851851856</v>
      </c>
      <c r="E1290" s="63" t="s">
        <v>9</v>
      </c>
      <c r="F1290" s="63">
        <v>14</v>
      </c>
      <c r="G1290" s="63" t="s">
        <v>11</v>
      </c>
    </row>
    <row r="1291" spans="3:7" ht="15" thickBot="1" x14ac:dyDescent="0.35">
      <c r="C1291" s="61">
        <v>43199</v>
      </c>
      <c r="D1291" s="62">
        <v>0.62362268518518515</v>
      </c>
      <c r="E1291" s="63" t="s">
        <v>9</v>
      </c>
      <c r="F1291" s="63">
        <v>37</v>
      </c>
      <c r="G1291" s="63" t="s">
        <v>10</v>
      </c>
    </row>
    <row r="1292" spans="3:7" ht="15" thickBot="1" x14ac:dyDescent="0.35">
      <c r="C1292" s="61">
        <v>43199</v>
      </c>
      <c r="D1292" s="62">
        <v>0.62417824074074069</v>
      </c>
      <c r="E1292" s="63" t="s">
        <v>9</v>
      </c>
      <c r="F1292" s="63">
        <v>10</v>
      </c>
      <c r="G1292" s="63" t="s">
        <v>11</v>
      </c>
    </row>
    <row r="1293" spans="3:7" ht="15" thickBot="1" x14ac:dyDescent="0.35">
      <c r="C1293" s="61">
        <v>43199</v>
      </c>
      <c r="D1293" s="62">
        <v>0.6291782407407408</v>
      </c>
      <c r="E1293" s="63" t="s">
        <v>9</v>
      </c>
      <c r="F1293" s="63">
        <v>12</v>
      </c>
      <c r="G1293" s="63" t="s">
        <v>11</v>
      </c>
    </row>
    <row r="1294" spans="3:7" ht="15" thickBot="1" x14ac:dyDescent="0.35">
      <c r="C1294" s="61">
        <v>43199</v>
      </c>
      <c r="D1294" s="62">
        <v>0.63354166666666667</v>
      </c>
      <c r="E1294" s="63" t="s">
        <v>9</v>
      </c>
      <c r="F1294" s="63">
        <v>17</v>
      </c>
      <c r="G1294" s="63" t="s">
        <v>10</v>
      </c>
    </row>
    <row r="1295" spans="3:7" ht="15" thickBot="1" x14ac:dyDescent="0.35">
      <c r="C1295" s="61">
        <v>43199</v>
      </c>
      <c r="D1295" s="62">
        <v>0.63547453703703705</v>
      </c>
      <c r="E1295" s="63" t="s">
        <v>9</v>
      </c>
      <c r="F1295" s="63">
        <v>29</v>
      </c>
      <c r="G1295" s="63" t="s">
        <v>10</v>
      </c>
    </row>
    <row r="1296" spans="3:7" ht="15" thickBot="1" x14ac:dyDescent="0.35">
      <c r="C1296" s="61">
        <v>43199</v>
      </c>
      <c r="D1296" s="62">
        <v>0.63812499999999994</v>
      </c>
      <c r="E1296" s="63" t="s">
        <v>9</v>
      </c>
      <c r="F1296" s="63">
        <v>25</v>
      </c>
      <c r="G1296" s="63" t="s">
        <v>10</v>
      </c>
    </row>
    <row r="1297" spans="3:7" ht="15" thickBot="1" x14ac:dyDescent="0.35">
      <c r="C1297" s="61">
        <v>43199</v>
      </c>
      <c r="D1297" s="62">
        <v>0.6395601851851852</v>
      </c>
      <c r="E1297" s="63" t="s">
        <v>9</v>
      </c>
      <c r="F1297" s="63">
        <v>10</v>
      </c>
      <c r="G1297" s="63" t="s">
        <v>11</v>
      </c>
    </row>
    <row r="1298" spans="3:7" ht="15" thickBot="1" x14ac:dyDescent="0.35">
      <c r="C1298" s="61">
        <v>43199</v>
      </c>
      <c r="D1298" s="62">
        <v>0.64091435185185186</v>
      </c>
      <c r="E1298" s="63" t="s">
        <v>9</v>
      </c>
      <c r="F1298" s="63">
        <v>14</v>
      </c>
      <c r="G1298" s="63" t="s">
        <v>11</v>
      </c>
    </row>
    <row r="1299" spans="3:7" ht="15" thickBot="1" x14ac:dyDescent="0.35">
      <c r="C1299" s="61">
        <v>43199</v>
      </c>
      <c r="D1299" s="62">
        <v>0.64119212962962957</v>
      </c>
      <c r="E1299" s="63" t="s">
        <v>9</v>
      </c>
      <c r="F1299" s="63">
        <v>13</v>
      </c>
      <c r="G1299" s="63" t="s">
        <v>11</v>
      </c>
    </row>
    <row r="1300" spans="3:7" ht="15" thickBot="1" x14ac:dyDescent="0.35">
      <c r="C1300" s="61">
        <v>43199</v>
      </c>
      <c r="D1300" s="62">
        <v>0.64626157407407414</v>
      </c>
      <c r="E1300" s="63" t="s">
        <v>9</v>
      </c>
      <c r="F1300" s="63">
        <v>24</v>
      </c>
      <c r="G1300" s="63" t="s">
        <v>10</v>
      </c>
    </row>
    <row r="1301" spans="3:7" ht="15" thickBot="1" x14ac:dyDescent="0.35">
      <c r="C1301" s="61">
        <v>43199</v>
      </c>
      <c r="D1301" s="62">
        <v>0.64847222222222223</v>
      </c>
      <c r="E1301" s="63" t="s">
        <v>9</v>
      </c>
      <c r="F1301" s="63">
        <v>12</v>
      </c>
      <c r="G1301" s="63" t="s">
        <v>11</v>
      </c>
    </row>
    <row r="1302" spans="3:7" ht="15" thickBot="1" x14ac:dyDescent="0.35">
      <c r="C1302" s="61">
        <v>43199</v>
      </c>
      <c r="D1302" s="62">
        <v>0.64930555555555558</v>
      </c>
      <c r="E1302" s="63" t="s">
        <v>9</v>
      </c>
      <c r="F1302" s="63">
        <v>12</v>
      </c>
      <c r="G1302" s="63" t="s">
        <v>11</v>
      </c>
    </row>
    <row r="1303" spans="3:7" ht="15" thickBot="1" x14ac:dyDescent="0.35">
      <c r="C1303" s="61">
        <v>43199</v>
      </c>
      <c r="D1303" s="62">
        <v>0.6505671296296297</v>
      </c>
      <c r="E1303" s="63" t="s">
        <v>9</v>
      </c>
      <c r="F1303" s="63">
        <v>16</v>
      </c>
      <c r="G1303" s="63" t="s">
        <v>11</v>
      </c>
    </row>
    <row r="1304" spans="3:7" ht="15" thickBot="1" x14ac:dyDescent="0.35">
      <c r="C1304" s="61">
        <v>43199</v>
      </c>
      <c r="D1304" s="62">
        <v>0.6509490740740741</v>
      </c>
      <c r="E1304" s="63" t="s">
        <v>9</v>
      </c>
      <c r="F1304" s="63">
        <v>13</v>
      </c>
      <c r="G1304" s="63" t="s">
        <v>11</v>
      </c>
    </row>
    <row r="1305" spans="3:7" ht="15" thickBot="1" x14ac:dyDescent="0.35">
      <c r="C1305" s="61">
        <v>43199</v>
      </c>
      <c r="D1305" s="62">
        <v>0.6514699074074074</v>
      </c>
      <c r="E1305" s="63" t="s">
        <v>9</v>
      </c>
      <c r="F1305" s="63">
        <v>11</v>
      </c>
      <c r="G1305" s="63" t="s">
        <v>11</v>
      </c>
    </row>
    <row r="1306" spans="3:7" ht="15" thickBot="1" x14ac:dyDescent="0.35">
      <c r="C1306" s="61">
        <v>43199</v>
      </c>
      <c r="D1306" s="62">
        <v>0.65289351851851851</v>
      </c>
      <c r="E1306" s="63" t="s">
        <v>9</v>
      </c>
      <c r="F1306" s="63">
        <v>10</v>
      </c>
      <c r="G1306" s="63" t="s">
        <v>11</v>
      </c>
    </row>
    <row r="1307" spans="3:7" ht="15" thickBot="1" x14ac:dyDescent="0.35">
      <c r="C1307" s="61">
        <v>43199</v>
      </c>
      <c r="D1307" s="62">
        <v>0.65363425925925933</v>
      </c>
      <c r="E1307" s="63" t="s">
        <v>9</v>
      </c>
      <c r="F1307" s="63">
        <v>11</v>
      </c>
      <c r="G1307" s="63" t="s">
        <v>10</v>
      </c>
    </row>
    <row r="1308" spans="3:7" ht="15" thickBot="1" x14ac:dyDescent="0.35">
      <c r="C1308" s="61">
        <v>43199</v>
      </c>
      <c r="D1308" s="62">
        <v>0.65569444444444447</v>
      </c>
      <c r="E1308" s="63" t="s">
        <v>9</v>
      </c>
      <c r="F1308" s="63">
        <v>13</v>
      </c>
      <c r="G1308" s="63" t="s">
        <v>10</v>
      </c>
    </row>
    <row r="1309" spans="3:7" ht="15" thickBot="1" x14ac:dyDescent="0.35">
      <c r="C1309" s="61">
        <v>43199</v>
      </c>
      <c r="D1309" s="62">
        <v>0.65620370370370373</v>
      </c>
      <c r="E1309" s="63" t="s">
        <v>9</v>
      </c>
      <c r="F1309" s="63">
        <v>30</v>
      </c>
      <c r="G1309" s="63" t="s">
        <v>10</v>
      </c>
    </row>
    <row r="1310" spans="3:7" ht="15" thickBot="1" x14ac:dyDescent="0.35">
      <c r="C1310" s="61">
        <v>43199</v>
      </c>
      <c r="D1310" s="62">
        <v>0.65896990740740746</v>
      </c>
      <c r="E1310" s="63" t="s">
        <v>9</v>
      </c>
      <c r="F1310" s="63">
        <v>14</v>
      </c>
      <c r="G1310" s="63" t="s">
        <v>11</v>
      </c>
    </row>
    <row r="1311" spans="3:7" ht="15" thickBot="1" x14ac:dyDescent="0.35">
      <c r="C1311" s="61">
        <v>43199</v>
      </c>
      <c r="D1311" s="62">
        <v>0.65927083333333336</v>
      </c>
      <c r="E1311" s="63" t="s">
        <v>9</v>
      </c>
      <c r="F1311" s="63">
        <v>18</v>
      </c>
      <c r="G1311" s="63" t="s">
        <v>10</v>
      </c>
    </row>
    <row r="1312" spans="3:7" ht="15" thickBot="1" x14ac:dyDescent="0.35">
      <c r="C1312" s="61">
        <v>43199</v>
      </c>
      <c r="D1312" s="62">
        <v>0.65940972222222227</v>
      </c>
      <c r="E1312" s="63" t="s">
        <v>9</v>
      </c>
      <c r="F1312" s="63">
        <v>29</v>
      </c>
      <c r="G1312" s="63" t="s">
        <v>10</v>
      </c>
    </row>
    <row r="1313" spans="3:7" ht="15" thickBot="1" x14ac:dyDescent="0.35">
      <c r="C1313" s="61">
        <v>43199</v>
      </c>
      <c r="D1313" s="62">
        <v>0.65968749999999998</v>
      </c>
      <c r="E1313" s="63" t="s">
        <v>9</v>
      </c>
      <c r="F1313" s="63">
        <v>11</v>
      </c>
      <c r="G1313" s="63" t="s">
        <v>10</v>
      </c>
    </row>
    <row r="1314" spans="3:7" ht="15" thickBot="1" x14ac:dyDescent="0.35">
      <c r="C1314" s="61">
        <v>43199</v>
      </c>
      <c r="D1314" s="62">
        <v>0.66059027777777779</v>
      </c>
      <c r="E1314" s="63" t="s">
        <v>9</v>
      </c>
      <c r="F1314" s="63">
        <v>10</v>
      </c>
      <c r="G1314" s="63" t="s">
        <v>11</v>
      </c>
    </row>
    <row r="1315" spans="3:7" ht="15" thickBot="1" x14ac:dyDescent="0.35">
      <c r="C1315" s="61">
        <v>43199</v>
      </c>
      <c r="D1315" s="62">
        <v>0.66363425925925923</v>
      </c>
      <c r="E1315" s="63" t="s">
        <v>9</v>
      </c>
      <c r="F1315" s="63">
        <v>26</v>
      </c>
      <c r="G1315" s="63" t="s">
        <v>10</v>
      </c>
    </row>
    <row r="1316" spans="3:7" ht="15" thickBot="1" x14ac:dyDescent="0.35">
      <c r="C1316" s="61">
        <v>43199</v>
      </c>
      <c r="D1316" s="62">
        <v>0.66407407407407404</v>
      </c>
      <c r="E1316" s="63" t="s">
        <v>9</v>
      </c>
      <c r="F1316" s="63">
        <v>10</v>
      </c>
      <c r="G1316" s="63" t="s">
        <v>11</v>
      </c>
    </row>
    <row r="1317" spans="3:7" ht="15" thickBot="1" x14ac:dyDescent="0.35">
      <c r="C1317" s="61">
        <v>43199</v>
      </c>
      <c r="D1317" s="62">
        <v>0.67108796296296302</v>
      </c>
      <c r="E1317" s="63" t="s">
        <v>9</v>
      </c>
      <c r="F1317" s="63">
        <v>10</v>
      </c>
      <c r="G1317" s="63" t="s">
        <v>11</v>
      </c>
    </row>
    <row r="1318" spans="3:7" ht="15" thickBot="1" x14ac:dyDescent="0.35">
      <c r="C1318" s="61">
        <v>43199</v>
      </c>
      <c r="D1318" s="62">
        <v>0.67151620370370368</v>
      </c>
      <c r="E1318" s="63" t="s">
        <v>9</v>
      </c>
      <c r="F1318" s="63">
        <v>20</v>
      </c>
      <c r="G1318" s="63" t="s">
        <v>10</v>
      </c>
    </row>
    <row r="1319" spans="3:7" ht="15" thickBot="1" x14ac:dyDescent="0.35">
      <c r="C1319" s="61">
        <v>43199</v>
      </c>
      <c r="D1319" s="62">
        <v>0.672337962962963</v>
      </c>
      <c r="E1319" s="63" t="s">
        <v>9</v>
      </c>
      <c r="F1319" s="63">
        <v>12</v>
      </c>
      <c r="G1319" s="63" t="s">
        <v>10</v>
      </c>
    </row>
    <row r="1320" spans="3:7" ht="15" thickBot="1" x14ac:dyDescent="0.35">
      <c r="C1320" s="61">
        <v>43199</v>
      </c>
      <c r="D1320" s="62">
        <v>0.67276620370370377</v>
      </c>
      <c r="E1320" s="63" t="s">
        <v>9</v>
      </c>
      <c r="F1320" s="63">
        <v>11</v>
      </c>
      <c r="G1320" s="63" t="s">
        <v>11</v>
      </c>
    </row>
    <row r="1321" spans="3:7" ht="15" thickBot="1" x14ac:dyDescent="0.35">
      <c r="C1321" s="61">
        <v>43199</v>
      </c>
      <c r="D1321" s="62">
        <v>0.67276620370370377</v>
      </c>
      <c r="E1321" s="63" t="s">
        <v>9</v>
      </c>
      <c r="F1321" s="63">
        <v>9</v>
      </c>
      <c r="G1321" s="63" t="s">
        <v>11</v>
      </c>
    </row>
    <row r="1322" spans="3:7" ht="15" thickBot="1" x14ac:dyDescent="0.35">
      <c r="C1322" s="61">
        <v>43199</v>
      </c>
      <c r="D1322" s="62">
        <v>0.67280092592592589</v>
      </c>
      <c r="E1322" s="63" t="s">
        <v>9</v>
      </c>
      <c r="F1322" s="63">
        <v>11</v>
      </c>
      <c r="G1322" s="63" t="s">
        <v>11</v>
      </c>
    </row>
    <row r="1323" spans="3:7" ht="15" thickBot="1" x14ac:dyDescent="0.35">
      <c r="C1323" s="61">
        <v>43199</v>
      </c>
      <c r="D1323" s="62">
        <v>0.6728587962962963</v>
      </c>
      <c r="E1323" s="63" t="s">
        <v>9</v>
      </c>
      <c r="F1323" s="63">
        <v>10</v>
      </c>
      <c r="G1323" s="63" t="s">
        <v>10</v>
      </c>
    </row>
    <row r="1324" spans="3:7" ht="15" thickBot="1" x14ac:dyDescent="0.35">
      <c r="C1324" s="61">
        <v>43199</v>
      </c>
      <c r="D1324" s="62">
        <v>0.67292824074074076</v>
      </c>
      <c r="E1324" s="63" t="s">
        <v>9</v>
      </c>
      <c r="F1324" s="63">
        <v>28</v>
      </c>
      <c r="G1324" s="63" t="s">
        <v>10</v>
      </c>
    </row>
    <row r="1325" spans="3:7" ht="15" thickBot="1" x14ac:dyDescent="0.35">
      <c r="C1325" s="61">
        <v>43199</v>
      </c>
      <c r="D1325" s="62">
        <v>0.67299768518518521</v>
      </c>
      <c r="E1325" s="63" t="s">
        <v>9</v>
      </c>
      <c r="F1325" s="63">
        <v>9</v>
      </c>
      <c r="G1325" s="63" t="s">
        <v>11</v>
      </c>
    </row>
    <row r="1326" spans="3:7" ht="15" thickBot="1" x14ac:dyDescent="0.35">
      <c r="C1326" s="61">
        <v>43199</v>
      </c>
      <c r="D1326" s="62">
        <v>0.67317129629629635</v>
      </c>
      <c r="E1326" s="63" t="s">
        <v>9</v>
      </c>
      <c r="F1326" s="63">
        <v>30</v>
      </c>
      <c r="G1326" s="63" t="s">
        <v>10</v>
      </c>
    </row>
    <row r="1327" spans="3:7" ht="15" thickBot="1" x14ac:dyDescent="0.35">
      <c r="C1327" s="61">
        <v>43199</v>
      </c>
      <c r="D1327" s="62">
        <v>0.6743865740740741</v>
      </c>
      <c r="E1327" s="63" t="s">
        <v>9</v>
      </c>
      <c r="F1327" s="63">
        <v>14</v>
      </c>
      <c r="G1327" s="63" t="s">
        <v>11</v>
      </c>
    </row>
    <row r="1328" spans="3:7" ht="15" thickBot="1" x14ac:dyDescent="0.35">
      <c r="C1328" s="61">
        <v>43199</v>
      </c>
      <c r="D1328" s="62">
        <v>0.67857638888888883</v>
      </c>
      <c r="E1328" s="63" t="s">
        <v>9</v>
      </c>
      <c r="F1328" s="63">
        <v>26</v>
      </c>
      <c r="G1328" s="63" t="s">
        <v>10</v>
      </c>
    </row>
    <row r="1329" spans="3:7" ht="15" thickBot="1" x14ac:dyDescent="0.35">
      <c r="C1329" s="61">
        <v>43199</v>
      </c>
      <c r="D1329" s="62">
        <v>0.6786226851851852</v>
      </c>
      <c r="E1329" s="63" t="s">
        <v>9</v>
      </c>
      <c r="F1329" s="63">
        <v>10</v>
      </c>
      <c r="G1329" s="63" t="s">
        <v>11</v>
      </c>
    </row>
    <row r="1330" spans="3:7" ht="15" thickBot="1" x14ac:dyDescent="0.35">
      <c r="C1330" s="61">
        <v>43199</v>
      </c>
      <c r="D1330" s="62">
        <v>0.67866898148148147</v>
      </c>
      <c r="E1330" s="63" t="s">
        <v>9</v>
      </c>
      <c r="F1330" s="63">
        <v>11</v>
      </c>
      <c r="G1330" s="63" t="s">
        <v>11</v>
      </c>
    </row>
    <row r="1331" spans="3:7" ht="15" thickBot="1" x14ac:dyDescent="0.35">
      <c r="C1331" s="61">
        <v>43199</v>
      </c>
      <c r="D1331" s="62">
        <v>0.67981481481481476</v>
      </c>
      <c r="E1331" s="63" t="s">
        <v>9</v>
      </c>
      <c r="F1331" s="63">
        <v>21</v>
      </c>
      <c r="G1331" s="63" t="s">
        <v>10</v>
      </c>
    </row>
    <row r="1332" spans="3:7" ht="15" thickBot="1" x14ac:dyDescent="0.35">
      <c r="C1332" s="61">
        <v>43199</v>
      </c>
      <c r="D1332" s="62">
        <v>0.68054398148148154</v>
      </c>
      <c r="E1332" s="63" t="s">
        <v>9</v>
      </c>
      <c r="F1332" s="63">
        <v>21</v>
      </c>
      <c r="G1332" s="63" t="s">
        <v>10</v>
      </c>
    </row>
    <row r="1333" spans="3:7" ht="15" thickBot="1" x14ac:dyDescent="0.35">
      <c r="C1333" s="61">
        <v>43199</v>
      </c>
      <c r="D1333" s="62">
        <v>0.6818171296296297</v>
      </c>
      <c r="E1333" s="63" t="s">
        <v>9</v>
      </c>
      <c r="F1333" s="63">
        <v>16</v>
      </c>
      <c r="G1333" s="63" t="s">
        <v>10</v>
      </c>
    </row>
    <row r="1334" spans="3:7" ht="15" thickBot="1" x14ac:dyDescent="0.35">
      <c r="C1334" s="61">
        <v>43199</v>
      </c>
      <c r="D1334" s="62">
        <v>0.68538194444444445</v>
      </c>
      <c r="E1334" s="63" t="s">
        <v>9</v>
      </c>
      <c r="F1334" s="63">
        <v>17</v>
      </c>
      <c r="G1334" s="63" t="s">
        <v>10</v>
      </c>
    </row>
    <row r="1335" spans="3:7" ht="15" thickBot="1" x14ac:dyDescent="0.35">
      <c r="C1335" s="61">
        <v>43199</v>
      </c>
      <c r="D1335" s="62">
        <v>0.68603009259259251</v>
      </c>
      <c r="E1335" s="63" t="s">
        <v>9</v>
      </c>
      <c r="F1335" s="63">
        <v>11</v>
      </c>
      <c r="G1335" s="63" t="s">
        <v>11</v>
      </c>
    </row>
    <row r="1336" spans="3:7" ht="15" thickBot="1" x14ac:dyDescent="0.35">
      <c r="C1336" s="61">
        <v>43199</v>
      </c>
      <c r="D1336" s="62">
        <v>0.68646990740740732</v>
      </c>
      <c r="E1336" s="63" t="s">
        <v>9</v>
      </c>
      <c r="F1336" s="63">
        <v>21</v>
      </c>
      <c r="G1336" s="63" t="s">
        <v>10</v>
      </c>
    </row>
    <row r="1337" spans="3:7" ht="15" thickBot="1" x14ac:dyDescent="0.35">
      <c r="C1337" s="61">
        <v>43199</v>
      </c>
      <c r="D1337" s="62">
        <v>0.68678240740740737</v>
      </c>
      <c r="E1337" s="63" t="s">
        <v>9</v>
      </c>
      <c r="F1337" s="63">
        <v>14</v>
      </c>
      <c r="G1337" s="63" t="s">
        <v>11</v>
      </c>
    </row>
    <row r="1338" spans="3:7" ht="15" thickBot="1" x14ac:dyDescent="0.35">
      <c r="C1338" s="61">
        <v>43199</v>
      </c>
      <c r="D1338" s="62">
        <v>0.68710648148148146</v>
      </c>
      <c r="E1338" s="63" t="s">
        <v>9</v>
      </c>
      <c r="F1338" s="63">
        <v>14</v>
      </c>
      <c r="G1338" s="63" t="s">
        <v>11</v>
      </c>
    </row>
    <row r="1339" spans="3:7" ht="15" thickBot="1" x14ac:dyDescent="0.35">
      <c r="C1339" s="61">
        <v>43199</v>
      </c>
      <c r="D1339" s="62">
        <v>0.69012731481481471</v>
      </c>
      <c r="E1339" s="63" t="s">
        <v>9</v>
      </c>
      <c r="F1339" s="63">
        <v>33</v>
      </c>
      <c r="G1339" s="63" t="s">
        <v>10</v>
      </c>
    </row>
    <row r="1340" spans="3:7" ht="15" thickBot="1" x14ac:dyDescent="0.35">
      <c r="C1340" s="61">
        <v>43199</v>
      </c>
      <c r="D1340" s="62">
        <v>0.69032407407407403</v>
      </c>
      <c r="E1340" s="63" t="s">
        <v>9</v>
      </c>
      <c r="F1340" s="63">
        <v>10</v>
      </c>
      <c r="G1340" s="63" t="s">
        <v>10</v>
      </c>
    </row>
    <row r="1341" spans="3:7" ht="15" thickBot="1" x14ac:dyDescent="0.35">
      <c r="C1341" s="61">
        <v>43199</v>
      </c>
      <c r="D1341" s="62">
        <v>0.69327546296296294</v>
      </c>
      <c r="E1341" s="63" t="s">
        <v>9</v>
      </c>
      <c r="F1341" s="63">
        <v>9</v>
      </c>
      <c r="G1341" s="63" t="s">
        <v>10</v>
      </c>
    </row>
    <row r="1342" spans="3:7" ht="15" thickBot="1" x14ac:dyDescent="0.35">
      <c r="C1342" s="61">
        <v>43199</v>
      </c>
      <c r="D1342" s="62">
        <v>0.69332175925925921</v>
      </c>
      <c r="E1342" s="63" t="s">
        <v>9</v>
      </c>
      <c r="F1342" s="63">
        <v>12</v>
      </c>
      <c r="G1342" s="63" t="s">
        <v>10</v>
      </c>
    </row>
    <row r="1343" spans="3:7" ht="15" thickBot="1" x14ac:dyDescent="0.35">
      <c r="C1343" s="61">
        <v>43199</v>
      </c>
      <c r="D1343" s="62">
        <v>0.69337962962962962</v>
      </c>
      <c r="E1343" s="63" t="s">
        <v>9</v>
      </c>
      <c r="F1343" s="63">
        <v>29</v>
      </c>
      <c r="G1343" s="63" t="s">
        <v>10</v>
      </c>
    </row>
    <row r="1344" spans="3:7" ht="15" thickBot="1" x14ac:dyDescent="0.35">
      <c r="C1344" s="61">
        <v>43199</v>
      </c>
      <c r="D1344" s="62">
        <v>0.69493055555555561</v>
      </c>
      <c r="E1344" s="63" t="s">
        <v>9</v>
      </c>
      <c r="F1344" s="63">
        <v>12</v>
      </c>
      <c r="G1344" s="63" t="s">
        <v>10</v>
      </c>
    </row>
    <row r="1345" spans="3:7" ht="15" thickBot="1" x14ac:dyDescent="0.35">
      <c r="C1345" s="61">
        <v>43199</v>
      </c>
      <c r="D1345" s="62">
        <v>0.69547453703703699</v>
      </c>
      <c r="E1345" s="63" t="s">
        <v>9</v>
      </c>
      <c r="F1345" s="63">
        <v>21</v>
      </c>
      <c r="G1345" s="63" t="s">
        <v>10</v>
      </c>
    </row>
    <row r="1346" spans="3:7" ht="15" thickBot="1" x14ac:dyDescent="0.35">
      <c r="C1346" s="61">
        <v>43199</v>
      </c>
      <c r="D1346" s="62">
        <v>0.69578703703703704</v>
      </c>
      <c r="E1346" s="63" t="s">
        <v>9</v>
      </c>
      <c r="F1346" s="63">
        <v>10</v>
      </c>
      <c r="G1346" s="63" t="s">
        <v>10</v>
      </c>
    </row>
    <row r="1347" spans="3:7" ht="15" thickBot="1" x14ac:dyDescent="0.35">
      <c r="C1347" s="61">
        <v>43199</v>
      </c>
      <c r="D1347" s="62">
        <v>0.69630787037037034</v>
      </c>
      <c r="E1347" s="63" t="s">
        <v>9</v>
      </c>
      <c r="F1347" s="63">
        <v>13</v>
      </c>
      <c r="G1347" s="63" t="s">
        <v>11</v>
      </c>
    </row>
    <row r="1348" spans="3:7" ht="15" thickBot="1" x14ac:dyDescent="0.35">
      <c r="C1348" s="61">
        <v>43199</v>
      </c>
      <c r="D1348" s="62">
        <v>0.69678240740740749</v>
      </c>
      <c r="E1348" s="63" t="s">
        <v>9</v>
      </c>
      <c r="F1348" s="63">
        <v>10</v>
      </c>
      <c r="G1348" s="63" t="s">
        <v>11</v>
      </c>
    </row>
    <row r="1349" spans="3:7" ht="15" thickBot="1" x14ac:dyDescent="0.35">
      <c r="C1349" s="61">
        <v>43199</v>
      </c>
      <c r="D1349" s="62">
        <v>0.70075231481481481</v>
      </c>
      <c r="E1349" s="63" t="s">
        <v>9</v>
      </c>
      <c r="F1349" s="63">
        <v>12</v>
      </c>
      <c r="G1349" s="63" t="s">
        <v>11</v>
      </c>
    </row>
    <row r="1350" spans="3:7" ht="15" thickBot="1" x14ac:dyDescent="0.35">
      <c r="C1350" s="61">
        <v>43199</v>
      </c>
      <c r="D1350" s="62">
        <v>0.70248842592592586</v>
      </c>
      <c r="E1350" s="63" t="s">
        <v>9</v>
      </c>
      <c r="F1350" s="63">
        <v>14</v>
      </c>
      <c r="G1350" s="63" t="s">
        <v>11</v>
      </c>
    </row>
    <row r="1351" spans="3:7" ht="15" thickBot="1" x14ac:dyDescent="0.35">
      <c r="C1351" s="61">
        <v>43199</v>
      </c>
      <c r="D1351" s="62">
        <v>0.70363425925925915</v>
      </c>
      <c r="E1351" s="63" t="s">
        <v>9</v>
      </c>
      <c r="F1351" s="63">
        <v>13</v>
      </c>
      <c r="G1351" s="63" t="s">
        <v>11</v>
      </c>
    </row>
    <row r="1352" spans="3:7" ht="15" thickBot="1" x14ac:dyDescent="0.35">
      <c r="C1352" s="61">
        <v>43199</v>
      </c>
      <c r="D1352" s="62">
        <v>0.70636574074074077</v>
      </c>
      <c r="E1352" s="63" t="s">
        <v>9</v>
      </c>
      <c r="F1352" s="63">
        <v>10</v>
      </c>
      <c r="G1352" s="63" t="s">
        <v>11</v>
      </c>
    </row>
    <row r="1353" spans="3:7" ht="15" thickBot="1" x14ac:dyDescent="0.35">
      <c r="C1353" s="61">
        <v>43199</v>
      </c>
      <c r="D1353" s="62">
        <v>0.70650462962962957</v>
      </c>
      <c r="E1353" s="63" t="s">
        <v>9</v>
      </c>
      <c r="F1353" s="63">
        <v>21</v>
      </c>
      <c r="G1353" s="63" t="s">
        <v>10</v>
      </c>
    </row>
    <row r="1354" spans="3:7" ht="15" thickBot="1" x14ac:dyDescent="0.35">
      <c r="C1354" s="61">
        <v>43199</v>
      </c>
      <c r="D1354" s="62">
        <v>0.70656249999999998</v>
      </c>
      <c r="E1354" s="63" t="s">
        <v>9</v>
      </c>
      <c r="F1354" s="63">
        <v>12</v>
      </c>
      <c r="G1354" s="63" t="s">
        <v>11</v>
      </c>
    </row>
    <row r="1355" spans="3:7" ht="15" thickBot="1" x14ac:dyDescent="0.35">
      <c r="C1355" s="61">
        <v>43199</v>
      </c>
      <c r="D1355" s="62">
        <v>0.71053240740740742</v>
      </c>
      <c r="E1355" s="63" t="s">
        <v>9</v>
      </c>
      <c r="F1355" s="63">
        <v>21</v>
      </c>
      <c r="G1355" s="63" t="s">
        <v>10</v>
      </c>
    </row>
    <row r="1356" spans="3:7" ht="15" thickBot="1" x14ac:dyDescent="0.35">
      <c r="C1356" s="61">
        <v>43199</v>
      </c>
      <c r="D1356" s="62">
        <v>0.71421296296296299</v>
      </c>
      <c r="E1356" s="63" t="s">
        <v>9</v>
      </c>
      <c r="F1356" s="63">
        <v>12</v>
      </c>
      <c r="G1356" s="63" t="s">
        <v>11</v>
      </c>
    </row>
    <row r="1357" spans="3:7" ht="15" thickBot="1" x14ac:dyDescent="0.35">
      <c r="C1357" s="61">
        <v>43199</v>
      </c>
      <c r="D1357" s="62">
        <v>0.71488425925925936</v>
      </c>
      <c r="E1357" s="63" t="s">
        <v>9</v>
      </c>
      <c r="F1357" s="63">
        <v>11</v>
      </c>
      <c r="G1357" s="63" t="s">
        <v>10</v>
      </c>
    </row>
    <row r="1358" spans="3:7" ht="15" thickBot="1" x14ac:dyDescent="0.35">
      <c r="C1358" s="61">
        <v>43199</v>
      </c>
      <c r="D1358" s="62">
        <v>0.71517361111111111</v>
      </c>
      <c r="E1358" s="63" t="s">
        <v>9</v>
      </c>
      <c r="F1358" s="63">
        <v>11</v>
      </c>
      <c r="G1358" s="63" t="s">
        <v>11</v>
      </c>
    </row>
    <row r="1359" spans="3:7" ht="15" thickBot="1" x14ac:dyDescent="0.35">
      <c r="C1359" s="61">
        <v>43199</v>
      </c>
      <c r="D1359" s="62">
        <v>0.7152546296296296</v>
      </c>
      <c r="E1359" s="63" t="s">
        <v>9</v>
      </c>
      <c r="F1359" s="63">
        <v>10</v>
      </c>
      <c r="G1359" s="63" t="s">
        <v>11</v>
      </c>
    </row>
    <row r="1360" spans="3:7" ht="15" thickBot="1" x14ac:dyDescent="0.35">
      <c r="C1360" s="61">
        <v>43199</v>
      </c>
      <c r="D1360" s="62">
        <v>0.71534722222222225</v>
      </c>
      <c r="E1360" s="63" t="s">
        <v>9</v>
      </c>
      <c r="F1360" s="63">
        <v>11</v>
      </c>
      <c r="G1360" s="63" t="s">
        <v>11</v>
      </c>
    </row>
    <row r="1361" spans="3:7" ht="15" thickBot="1" x14ac:dyDescent="0.35">
      <c r="C1361" s="61">
        <v>43199</v>
      </c>
      <c r="D1361" s="62">
        <v>0.71902777777777782</v>
      </c>
      <c r="E1361" s="63" t="s">
        <v>9</v>
      </c>
      <c r="F1361" s="63">
        <v>16</v>
      </c>
      <c r="G1361" s="63" t="s">
        <v>10</v>
      </c>
    </row>
    <row r="1362" spans="3:7" ht="15" thickBot="1" x14ac:dyDescent="0.35">
      <c r="C1362" s="61">
        <v>43199</v>
      </c>
      <c r="D1362" s="62">
        <v>0.72331018518518519</v>
      </c>
      <c r="E1362" s="63" t="s">
        <v>9</v>
      </c>
      <c r="F1362" s="63">
        <v>11</v>
      </c>
      <c r="G1362" s="63" t="s">
        <v>10</v>
      </c>
    </row>
    <row r="1363" spans="3:7" ht="15" thickBot="1" x14ac:dyDescent="0.35">
      <c r="C1363" s="61">
        <v>43199</v>
      </c>
      <c r="D1363" s="62">
        <v>0.7260416666666667</v>
      </c>
      <c r="E1363" s="63" t="s">
        <v>9</v>
      </c>
      <c r="F1363" s="63">
        <v>14</v>
      </c>
      <c r="G1363" s="63" t="s">
        <v>11</v>
      </c>
    </row>
    <row r="1364" spans="3:7" ht="15" thickBot="1" x14ac:dyDescent="0.35">
      <c r="C1364" s="61">
        <v>43199</v>
      </c>
      <c r="D1364" s="62">
        <v>0.72901620370370368</v>
      </c>
      <c r="E1364" s="63" t="s">
        <v>9</v>
      </c>
      <c r="F1364" s="63">
        <v>12</v>
      </c>
      <c r="G1364" s="63" t="s">
        <v>11</v>
      </c>
    </row>
    <row r="1365" spans="3:7" ht="15" thickBot="1" x14ac:dyDescent="0.35">
      <c r="C1365" s="61">
        <v>43199</v>
      </c>
      <c r="D1365" s="62">
        <v>0.72935185185185192</v>
      </c>
      <c r="E1365" s="63" t="s">
        <v>9</v>
      </c>
      <c r="F1365" s="63">
        <v>32</v>
      </c>
      <c r="G1365" s="63" t="s">
        <v>10</v>
      </c>
    </row>
    <row r="1366" spans="3:7" ht="15" thickBot="1" x14ac:dyDescent="0.35">
      <c r="C1366" s="61">
        <v>43199</v>
      </c>
      <c r="D1366" s="62">
        <v>0.73122685185185177</v>
      </c>
      <c r="E1366" s="63" t="s">
        <v>9</v>
      </c>
      <c r="F1366" s="63">
        <v>18</v>
      </c>
      <c r="G1366" s="63" t="s">
        <v>10</v>
      </c>
    </row>
    <row r="1367" spans="3:7" ht="15" thickBot="1" x14ac:dyDescent="0.35">
      <c r="C1367" s="61">
        <v>43199</v>
      </c>
      <c r="D1367" s="62">
        <v>0.73293981481481474</v>
      </c>
      <c r="E1367" s="63" t="s">
        <v>9</v>
      </c>
      <c r="F1367" s="63">
        <v>31</v>
      </c>
      <c r="G1367" s="63" t="s">
        <v>10</v>
      </c>
    </row>
    <row r="1368" spans="3:7" ht="15" thickBot="1" x14ac:dyDescent="0.35">
      <c r="C1368" s="61">
        <v>43199</v>
      </c>
      <c r="D1368" s="62">
        <v>0.73443287037037042</v>
      </c>
      <c r="E1368" s="63" t="s">
        <v>9</v>
      </c>
      <c r="F1368" s="63">
        <v>14</v>
      </c>
      <c r="G1368" s="63" t="s">
        <v>11</v>
      </c>
    </row>
    <row r="1369" spans="3:7" ht="15" thickBot="1" x14ac:dyDescent="0.35">
      <c r="C1369" s="61">
        <v>43199</v>
      </c>
      <c r="D1369" s="62">
        <v>0.73486111111111108</v>
      </c>
      <c r="E1369" s="63" t="s">
        <v>9</v>
      </c>
      <c r="F1369" s="63">
        <v>10</v>
      </c>
      <c r="G1369" s="63" t="s">
        <v>11</v>
      </c>
    </row>
    <row r="1370" spans="3:7" ht="15" thickBot="1" x14ac:dyDescent="0.35">
      <c r="C1370" s="61">
        <v>43199</v>
      </c>
      <c r="D1370" s="62">
        <v>0.73557870370370371</v>
      </c>
      <c r="E1370" s="63" t="s">
        <v>9</v>
      </c>
      <c r="F1370" s="63">
        <v>18</v>
      </c>
      <c r="G1370" s="63" t="s">
        <v>10</v>
      </c>
    </row>
    <row r="1371" spans="3:7" ht="15" thickBot="1" x14ac:dyDescent="0.35">
      <c r="C1371" s="61">
        <v>43199</v>
      </c>
      <c r="D1371" s="62">
        <v>0.73828703703703702</v>
      </c>
      <c r="E1371" s="63" t="s">
        <v>9</v>
      </c>
      <c r="F1371" s="63">
        <v>30</v>
      </c>
      <c r="G1371" s="63" t="s">
        <v>10</v>
      </c>
    </row>
    <row r="1372" spans="3:7" ht="15" thickBot="1" x14ac:dyDescent="0.35">
      <c r="C1372" s="61">
        <v>43199</v>
      </c>
      <c r="D1372" s="62">
        <v>0.73856481481481484</v>
      </c>
      <c r="E1372" s="63" t="s">
        <v>9</v>
      </c>
      <c r="F1372" s="63">
        <v>21</v>
      </c>
      <c r="G1372" s="63" t="s">
        <v>10</v>
      </c>
    </row>
    <row r="1373" spans="3:7" ht="15" thickBot="1" x14ac:dyDescent="0.35">
      <c r="C1373" s="61">
        <v>43199</v>
      </c>
      <c r="D1373" s="62">
        <v>0.74108796296296298</v>
      </c>
      <c r="E1373" s="63" t="s">
        <v>9</v>
      </c>
      <c r="F1373" s="63">
        <v>11</v>
      </c>
      <c r="G1373" s="63" t="s">
        <v>11</v>
      </c>
    </row>
    <row r="1374" spans="3:7" ht="15" thickBot="1" x14ac:dyDescent="0.35">
      <c r="C1374" s="61">
        <v>43199</v>
      </c>
      <c r="D1374" s="62">
        <v>0.74165509259259255</v>
      </c>
      <c r="E1374" s="63" t="s">
        <v>9</v>
      </c>
      <c r="F1374" s="63">
        <v>20</v>
      </c>
      <c r="G1374" s="63" t="s">
        <v>10</v>
      </c>
    </row>
    <row r="1375" spans="3:7" ht="15" thickBot="1" x14ac:dyDescent="0.35">
      <c r="C1375" s="61">
        <v>43199</v>
      </c>
      <c r="D1375" s="62">
        <v>0.74267361111111108</v>
      </c>
      <c r="E1375" s="63" t="s">
        <v>9</v>
      </c>
      <c r="F1375" s="63">
        <v>10</v>
      </c>
      <c r="G1375" s="63" t="s">
        <v>10</v>
      </c>
    </row>
    <row r="1376" spans="3:7" ht="15" thickBot="1" x14ac:dyDescent="0.35">
      <c r="C1376" s="61">
        <v>43199</v>
      </c>
      <c r="D1376" s="62">
        <v>0.7475925925925927</v>
      </c>
      <c r="E1376" s="63" t="s">
        <v>9</v>
      </c>
      <c r="F1376" s="63">
        <v>18</v>
      </c>
      <c r="G1376" s="63" t="s">
        <v>11</v>
      </c>
    </row>
    <row r="1377" spans="3:7" ht="15" thickBot="1" x14ac:dyDescent="0.35">
      <c r="C1377" s="61">
        <v>43199</v>
      </c>
      <c r="D1377" s="62">
        <v>0.74849537037037039</v>
      </c>
      <c r="E1377" s="63" t="s">
        <v>9</v>
      </c>
      <c r="F1377" s="63">
        <v>10</v>
      </c>
      <c r="G1377" s="63" t="s">
        <v>11</v>
      </c>
    </row>
    <row r="1378" spans="3:7" ht="15" thickBot="1" x14ac:dyDescent="0.35">
      <c r="C1378" s="61">
        <v>43199</v>
      </c>
      <c r="D1378" s="62">
        <v>0.74943287037037043</v>
      </c>
      <c r="E1378" s="63" t="s">
        <v>9</v>
      </c>
      <c r="F1378" s="63">
        <v>18</v>
      </c>
      <c r="G1378" s="63" t="s">
        <v>10</v>
      </c>
    </row>
    <row r="1379" spans="3:7" ht="15" thickBot="1" x14ac:dyDescent="0.35">
      <c r="C1379" s="61">
        <v>43199</v>
      </c>
      <c r="D1379" s="62">
        <v>0.74950231481481477</v>
      </c>
      <c r="E1379" s="63" t="s">
        <v>9</v>
      </c>
      <c r="F1379" s="63">
        <v>27</v>
      </c>
      <c r="G1379" s="63" t="s">
        <v>10</v>
      </c>
    </row>
    <row r="1380" spans="3:7" ht="15" thickBot="1" x14ac:dyDescent="0.35">
      <c r="C1380" s="61">
        <v>43199</v>
      </c>
      <c r="D1380" s="62">
        <v>0.75165509259259267</v>
      </c>
      <c r="E1380" s="63" t="s">
        <v>9</v>
      </c>
      <c r="F1380" s="63">
        <v>14</v>
      </c>
      <c r="G1380" s="63" t="s">
        <v>11</v>
      </c>
    </row>
    <row r="1381" spans="3:7" ht="15" thickBot="1" x14ac:dyDescent="0.35">
      <c r="C1381" s="61">
        <v>43199</v>
      </c>
      <c r="D1381" s="62">
        <v>0.75166666666666659</v>
      </c>
      <c r="E1381" s="63" t="s">
        <v>9</v>
      </c>
      <c r="F1381" s="63">
        <v>10</v>
      </c>
      <c r="G1381" s="63" t="s">
        <v>11</v>
      </c>
    </row>
    <row r="1382" spans="3:7" ht="15" thickBot="1" x14ac:dyDescent="0.35">
      <c r="C1382" s="61">
        <v>43199</v>
      </c>
      <c r="D1382" s="62">
        <v>0.75406249999999997</v>
      </c>
      <c r="E1382" s="63" t="s">
        <v>9</v>
      </c>
      <c r="F1382" s="63">
        <v>14</v>
      </c>
      <c r="G1382" s="63" t="s">
        <v>11</v>
      </c>
    </row>
    <row r="1383" spans="3:7" ht="15" thickBot="1" x14ac:dyDescent="0.35">
      <c r="C1383" s="61">
        <v>43199</v>
      </c>
      <c r="D1383" s="62">
        <v>0.75582175925925921</v>
      </c>
      <c r="E1383" s="63" t="s">
        <v>9</v>
      </c>
      <c r="F1383" s="63">
        <v>12</v>
      </c>
      <c r="G1383" s="63" t="s">
        <v>11</v>
      </c>
    </row>
    <row r="1384" spans="3:7" ht="15" thickBot="1" x14ac:dyDescent="0.35">
      <c r="C1384" s="61">
        <v>43199</v>
      </c>
      <c r="D1384" s="62">
        <v>0.75689814814814815</v>
      </c>
      <c r="E1384" s="63" t="s">
        <v>9</v>
      </c>
      <c r="F1384" s="63">
        <v>12</v>
      </c>
      <c r="G1384" s="63" t="s">
        <v>11</v>
      </c>
    </row>
    <row r="1385" spans="3:7" ht="15" thickBot="1" x14ac:dyDescent="0.35">
      <c r="C1385" s="61">
        <v>43199</v>
      </c>
      <c r="D1385" s="62">
        <v>0.75741898148148146</v>
      </c>
      <c r="E1385" s="63" t="s">
        <v>9</v>
      </c>
      <c r="F1385" s="63">
        <v>15</v>
      </c>
      <c r="G1385" s="63" t="s">
        <v>11</v>
      </c>
    </row>
    <row r="1386" spans="3:7" ht="15" thickBot="1" x14ac:dyDescent="0.35">
      <c r="C1386" s="61">
        <v>43199</v>
      </c>
      <c r="D1386" s="62">
        <v>0.75971064814814815</v>
      </c>
      <c r="E1386" s="63" t="s">
        <v>9</v>
      </c>
      <c r="F1386" s="63">
        <v>19</v>
      </c>
      <c r="G1386" s="63" t="s">
        <v>10</v>
      </c>
    </row>
    <row r="1387" spans="3:7" ht="15" thickBot="1" x14ac:dyDescent="0.35">
      <c r="C1387" s="61">
        <v>43199</v>
      </c>
      <c r="D1387" s="62">
        <v>0.77127314814814818</v>
      </c>
      <c r="E1387" s="63" t="s">
        <v>9</v>
      </c>
      <c r="F1387" s="63">
        <v>14</v>
      </c>
      <c r="G1387" s="63" t="s">
        <v>11</v>
      </c>
    </row>
    <row r="1388" spans="3:7" ht="15" thickBot="1" x14ac:dyDescent="0.35">
      <c r="C1388" s="61">
        <v>43199</v>
      </c>
      <c r="D1388" s="62">
        <v>0.77148148148148143</v>
      </c>
      <c r="E1388" s="63" t="s">
        <v>9</v>
      </c>
      <c r="F1388" s="63">
        <v>13</v>
      </c>
      <c r="G1388" s="63" t="s">
        <v>11</v>
      </c>
    </row>
    <row r="1389" spans="3:7" ht="15" thickBot="1" x14ac:dyDescent="0.35">
      <c r="C1389" s="61">
        <v>43199</v>
      </c>
      <c r="D1389" s="62">
        <v>0.77877314814814813</v>
      </c>
      <c r="E1389" s="63" t="s">
        <v>9</v>
      </c>
      <c r="F1389" s="63">
        <v>21</v>
      </c>
      <c r="G1389" s="63" t="s">
        <v>10</v>
      </c>
    </row>
    <row r="1390" spans="3:7" ht="15" thickBot="1" x14ac:dyDescent="0.35">
      <c r="C1390" s="61">
        <v>43199</v>
      </c>
      <c r="D1390" s="62">
        <v>0.78325231481481483</v>
      </c>
      <c r="E1390" s="63" t="s">
        <v>9</v>
      </c>
      <c r="F1390" s="63">
        <v>11</v>
      </c>
      <c r="G1390" s="63" t="s">
        <v>11</v>
      </c>
    </row>
    <row r="1391" spans="3:7" ht="15" thickBot="1" x14ac:dyDescent="0.35">
      <c r="C1391" s="61">
        <v>43199</v>
      </c>
      <c r="D1391" s="62">
        <v>0.78342592592592597</v>
      </c>
      <c r="E1391" s="63" t="s">
        <v>9</v>
      </c>
      <c r="F1391" s="63">
        <v>11</v>
      </c>
      <c r="G1391" s="63" t="s">
        <v>11</v>
      </c>
    </row>
    <row r="1392" spans="3:7" ht="15" thickBot="1" x14ac:dyDescent="0.35">
      <c r="C1392" s="61">
        <v>43199</v>
      </c>
      <c r="D1392" s="62">
        <v>0.78657407407407398</v>
      </c>
      <c r="E1392" s="63" t="s">
        <v>9</v>
      </c>
      <c r="F1392" s="63">
        <v>9</v>
      </c>
      <c r="G1392" s="63" t="s">
        <v>11</v>
      </c>
    </row>
    <row r="1393" spans="3:7" ht="15" thickBot="1" x14ac:dyDescent="0.35">
      <c r="C1393" s="61">
        <v>43199</v>
      </c>
      <c r="D1393" s="62">
        <v>0.7895833333333333</v>
      </c>
      <c r="E1393" s="63" t="s">
        <v>9</v>
      </c>
      <c r="F1393" s="63">
        <v>10</v>
      </c>
      <c r="G1393" s="63" t="s">
        <v>11</v>
      </c>
    </row>
    <row r="1394" spans="3:7" ht="15" thickBot="1" x14ac:dyDescent="0.35">
      <c r="C1394" s="61">
        <v>43199</v>
      </c>
      <c r="D1394" s="62">
        <v>0.78959490740740745</v>
      </c>
      <c r="E1394" s="63" t="s">
        <v>9</v>
      </c>
      <c r="F1394" s="63">
        <v>9</v>
      </c>
      <c r="G1394" s="63" t="s">
        <v>11</v>
      </c>
    </row>
    <row r="1395" spans="3:7" ht="15" thickBot="1" x14ac:dyDescent="0.35">
      <c r="C1395" s="61">
        <v>43199</v>
      </c>
      <c r="D1395" s="62">
        <v>0.78961805555555553</v>
      </c>
      <c r="E1395" s="63" t="s">
        <v>9</v>
      </c>
      <c r="F1395" s="63">
        <v>10</v>
      </c>
      <c r="G1395" s="63" t="s">
        <v>11</v>
      </c>
    </row>
    <row r="1396" spans="3:7" ht="15" thickBot="1" x14ac:dyDescent="0.35">
      <c r="C1396" s="61">
        <v>43199</v>
      </c>
      <c r="D1396" s="62">
        <v>0.78964120370370372</v>
      </c>
      <c r="E1396" s="63" t="s">
        <v>9</v>
      </c>
      <c r="F1396" s="63">
        <v>10</v>
      </c>
      <c r="G1396" s="63" t="s">
        <v>11</v>
      </c>
    </row>
    <row r="1397" spans="3:7" ht="15" thickBot="1" x14ac:dyDescent="0.35">
      <c r="C1397" s="61">
        <v>43199</v>
      </c>
      <c r="D1397" s="62">
        <v>0.79796296296296287</v>
      </c>
      <c r="E1397" s="63" t="s">
        <v>9</v>
      </c>
      <c r="F1397" s="63">
        <v>20</v>
      </c>
      <c r="G1397" s="63" t="s">
        <v>10</v>
      </c>
    </row>
    <row r="1398" spans="3:7" ht="15" thickBot="1" x14ac:dyDescent="0.35">
      <c r="C1398" s="61">
        <v>43199</v>
      </c>
      <c r="D1398" s="62">
        <v>0.81274305555555559</v>
      </c>
      <c r="E1398" s="63" t="s">
        <v>9</v>
      </c>
      <c r="F1398" s="63">
        <v>14</v>
      </c>
      <c r="G1398" s="63" t="s">
        <v>11</v>
      </c>
    </row>
    <row r="1399" spans="3:7" ht="15" thickBot="1" x14ac:dyDescent="0.35">
      <c r="C1399" s="61">
        <v>43199</v>
      </c>
      <c r="D1399" s="62">
        <v>0.81395833333333334</v>
      </c>
      <c r="E1399" s="63" t="s">
        <v>9</v>
      </c>
      <c r="F1399" s="63">
        <v>31</v>
      </c>
      <c r="G1399" s="63" t="s">
        <v>10</v>
      </c>
    </row>
    <row r="1400" spans="3:7" ht="15" thickBot="1" x14ac:dyDescent="0.35">
      <c r="C1400" s="61">
        <v>43199</v>
      </c>
      <c r="D1400" s="62">
        <v>0.82142361111111117</v>
      </c>
      <c r="E1400" s="63" t="s">
        <v>9</v>
      </c>
      <c r="F1400" s="63">
        <v>10</v>
      </c>
      <c r="G1400" s="63" t="s">
        <v>10</v>
      </c>
    </row>
    <row r="1401" spans="3:7" ht="15" thickBot="1" x14ac:dyDescent="0.35">
      <c r="C1401" s="61">
        <v>43199</v>
      </c>
      <c r="D1401" s="62">
        <v>0.82869212962962957</v>
      </c>
      <c r="E1401" s="63" t="s">
        <v>9</v>
      </c>
      <c r="F1401" s="63">
        <v>26</v>
      </c>
      <c r="G1401" s="63" t="s">
        <v>10</v>
      </c>
    </row>
    <row r="1402" spans="3:7" ht="15" thickBot="1" x14ac:dyDescent="0.35">
      <c r="C1402" s="61">
        <v>43199</v>
      </c>
      <c r="D1402" s="62">
        <v>0.83357638888888885</v>
      </c>
      <c r="E1402" s="63" t="s">
        <v>9</v>
      </c>
      <c r="F1402" s="63">
        <v>15</v>
      </c>
      <c r="G1402" s="63" t="s">
        <v>11</v>
      </c>
    </row>
    <row r="1403" spans="3:7" ht="15" thickBot="1" x14ac:dyDescent="0.35">
      <c r="C1403" s="61">
        <v>43199</v>
      </c>
      <c r="D1403" s="62">
        <v>0.83378472222222222</v>
      </c>
      <c r="E1403" s="63" t="s">
        <v>9</v>
      </c>
      <c r="F1403" s="63">
        <v>14</v>
      </c>
      <c r="G1403" s="63" t="s">
        <v>11</v>
      </c>
    </row>
    <row r="1404" spans="3:7" ht="15" thickBot="1" x14ac:dyDescent="0.35">
      <c r="C1404" s="61">
        <v>43199</v>
      </c>
      <c r="D1404" s="62">
        <v>0.83564814814814825</v>
      </c>
      <c r="E1404" s="63" t="s">
        <v>9</v>
      </c>
      <c r="F1404" s="63">
        <v>19</v>
      </c>
      <c r="G1404" s="63" t="s">
        <v>10</v>
      </c>
    </row>
    <row r="1405" spans="3:7" ht="15" thickBot="1" x14ac:dyDescent="0.35">
      <c r="C1405" s="61">
        <v>43199</v>
      </c>
      <c r="D1405" s="62">
        <v>0.83971064814814822</v>
      </c>
      <c r="E1405" s="63" t="s">
        <v>9</v>
      </c>
      <c r="F1405" s="63">
        <v>14</v>
      </c>
      <c r="G1405" s="63" t="s">
        <v>11</v>
      </c>
    </row>
    <row r="1406" spans="3:7" ht="15" thickBot="1" x14ac:dyDescent="0.35">
      <c r="C1406" s="61">
        <v>43199</v>
      </c>
      <c r="D1406" s="62">
        <v>0.84043981481481478</v>
      </c>
      <c r="E1406" s="63" t="s">
        <v>9</v>
      </c>
      <c r="F1406" s="63">
        <v>14</v>
      </c>
      <c r="G1406" s="63" t="s">
        <v>11</v>
      </c>
    </row>
    <row r="1407" spans="3:7" ht="15" thickBot="1" x14ac:dyDescent="0.35">
      <c r="C1407" s="61">
        <v>43199</v>
      </c>
      <c r="D1407" s="62">
        <v>0.84285879629629623</v>
      </c>
      <c r="E1407" s="63" t="s">
        <v>9</v>
      </c>
      <c r="F1407" s="63">
        <v>11</v>
      </c>
      <c r="G1407" s="63" t="s">
        <v>11</v>
      </c>
    </row>
    <row r="1408" spans="3:7" ht="15" thickBot="1" x14ac:dyDescent="0.35">
      <c r="C1408" s="61">
        <v>43199</v>
      </c>
      <c r="D1408" s="62">
        <v>0.84453703703703698</v>
      </c>
      <c r="E1408" s="63" t="s">
        <v>9</v>
      </c>
      <c r="F1408" s="63">
        <v>10</v>
      </c>
      <c r="G1408" s="63" t="s">
        <v>11</v>
      </c>
    </row>
    <row r="1409" spans="3:7" ht="15" thickBot="1" x14ac:dyDescent="0.35">
      <c r="C1409" s="61">
        <v>43199</v>
      </c>
      <c r="D1409" s="62">
        <v>0.84837962962962965</v>
      </c>
      <c r="E1409" s="63" t="s">
        <v>9</v>
      </c>
      <c r="F1409" s="63">
        <v>10</v>
      </c>
      <c r="G1409" s="63" t="s">
        <v>11</v>
      </c>
    </row>
    <row r="1410" spans="3:7" ht="15" thickBot="1" x14ac:dyDescent="0.35">
      <c r="C1410" s="61">
        <v>43199</v>
      </c>
      <c r="D1410" s="62">
        <v>0.84850694444444441</v>
      </c>
      <c r="E1410" s="63" t="s">
        <v>9</v>
      </c>
      <c r="F1410" s="63">
        <v>14</v>
      </c>
      <c r="G1410" s="63" t="s">
        <v>11</v>
      </c>
    </row>
    <row r="1411" spans="3:7" ht="15" thickBot="1" x14ac:dyDescent="0.35">
      <c r="C1411" s="61">
        <v>43199</v>
      </c>
      <c r="D1411" s="62">
        <v>0.84893518518518529</v>
      </c>
      <c r="E1411" s="63" t="s">
        <v>9</v>
      </c>
      <c r="F1411" s="63">
        <v>30</v>
      </c>
      <c r="G1411" s="63" t="s">
        <v>10</v>
      </c>
    </row>
    <row r="1412" spans="3:7" ht="15" thickBot="1" x14ac:dyDescent="0.35">
      <c r="C1412" s="61">
        <v>43199</v>
      </c>
      <c r="D1412" s="62">
        <v>0.84984953703703703</v>
      </c>
      <c r="E1412" s="63" t="s">
        <v>9</v>
      </c>
      <c r="F1412" s="63">
        <v>32</v>
      </c>
      <c r="G1412" s="63" t="s">
        <v>10</v>
      </c>
    </row>
    <row r="1413" spans="3:7" ht="15" thickBot="1" x14ac:dyDescent="0.35">
      <c r="C1413" s="61">
        <v>43199</v>
      </c>
      <c r="D1413" s="62">
        <v>0.85179398148148155</v>
      </c>
      <c r="E1413" s="63" t="s">
        <v>9</v>
      </c>
      <c r="F1413" s="63">
        <v>27</v>
      </c>
      <c r="G1413" s="63" t="s">
        <v>10</v>
      </c>
    </row>
    <row r="1414" spans="3:7" ht="15" thickBot="1" x14ac:dyDescent="0.35">
      <c r="C1414" s="61">
        <v>43199</v>
      </c>
      <c r="D1414" s="62">
        <v>0.85221064814814806</v>
      </c>
      <c r="E1414" s="63" t="s">
        <v>9</v>
      </c>
      <c r="F1414" s="63">
        <v>10</v>
      </c>
      <c r="G1414" s="63" t="s">
        <v>11</v>
      </c>
    </row>
    <row r="1415" spans="3:7" ht="15" thickBot="1" x14ac:dyDescent="0.35">
      <c r="C1415" s="61">
        <v>43199</v>
      </c>
      <c r="D1415" s="62">
        <v>0.85223379629629636</v>
      </c>
      <c r="E1415" s="63" t="s">
        <v>9</v>
      </c>
      <c r="F1415" s="63">
        <v>10</v>
      </c>
      <c r="G1415" s="63" t="s">
        <v>11</v>
      </c>
    </row>
    <row r="1416" spans="3:7" ht="15" thickBot="1" x14ac:dyDescent="0.35">
      <c r="C1416" s="61">
        <v>43199</v>
      </c>
      <c r="D1416" s="62">
        <v>0.85453703703703709</v>
      </c>
      <c r="E1416" s="63" t="s">
        <v>9</v>
      </c>
      <c r="F1416" s="63">
        <v>11</v>
      </c>
      <c r="G1416" s="63" t="s">
        <v>11</v>
      </c>
    </row>
    <row r="1417" spans="3:7" ht="15" thickBot="1" x14ac:dyDescent="0.35">
      <c r="C1417" s="61">
        <v>43199</v>
      </c>
      <c r="D1417" s="62">
        <v>0.86211805555555554</v>
      </c>
      <c r="E1417" s="63" t="s">
        <v>9</v>
      </c>
      <c r="F1417" s="63">
        <v>24</v>
      </c>
      <c r="G1417" s="63" t="s">
        <v>10</v>
      </c>
    </row>
    <row r="1418" spans="3:7" ht="15" thickBot="1" x14ac:dyDescent="0.35">
      <c r="C1418" s="61">
        <v>43199</v>
      </c>
      <c r="D1418" s="62">
        <v>0.8647800925925927</v>
      </c>
      <c r="E1418" s="63" t="s">
        <v>9</v>
      </c>
      <c r="F1418" s="63">
        <v>15</v>
      </c>
      <c r="G1418" s="63" t="s">
        <v>11</v>
      </c>
    </row>
    <row r="1419" spans="3:7" ht="15" thickBot="1" x14ac:dyDescent="0.35">
      <c r="C1419" s="61">
        <v>43199</v>
      </c>
      <c r="D1419" s="62">
        <v>0.86934027777777778</v>
      </c>
      <c r="E1419" s="63" t="s">
        <v>9</v>
      </c>
      <c r="F1419" s="63">
        <v>15</v>
      </c>
      <c r="G1419" s="63" t="s">
        <v>10</v>
      </c>
    </row>
    <row r="1420" spans="3:7" ht="15" thickBot="1" x14ac:dyDescent="0.35">
      <c r="C1420" s="61">
        <v>43199</v>
      </c>
      <c r="D1420" s="62">
        <v>0.87017361111111102</v>
      </c>
      <c r="E1420" s="63" t="s">
        <v>9</v>
      </c>
      <c r="F1420" s="63">
        <v>15</v>
      </c>
      <c r="G1420" s="63" t="s">
        <v>11</v>
      </c>
    </row>
    <row r="1421" spans="3:7" ht="15" thickBot="1" x14ac:dyDescent="0.35">
      <c r="C1421" s="61">
        <v>43199</v>
      </c>
      <c r="D1421" s="62">
        <v>0.87391203703703713</v>
      </c>
      <c r="E1421" s="63" t="s">
        <v>9</v>
      </c>
      <c r="F1421" s="63">
        <v>11</v>
      </c>
      <c r="G1421" s="63" t="s">
        <v>11</v>
      </c>
    </row>
    <row r="1422" spans="3:7" ht="15" thickBot="1" x14ac:dyDescent="0.35">
      <c r="C1422" s="61">
        <v>43199</v>
      </c>
      <c r="D1422" s="62">
        <v>0.8758217592592592</v>
      </c>
      <c r="E1422" s="63" t="s">
        <v>9</v>
      </c>
      <c r="F1422" s="63">
        <v>14</v>
      </c>
      <c r="G1422" s="63" t="s">
        <v>11</v>
      </c>
    </row>
    <row r="1423" spans="3:7" ht="15" thickBot="1" x14ac:dyDescent="0.35">
      <c r="C1423" s="61">
        <v>43199</v>
      </c>
      <c r="D1423" s="62">
        <v>0.87696759259259249</v>
      </c>
      <c r="E1423" s="63" t="s">
        <v>9</v>
      </c>
      <c r="F1423" s="63">
        <v>10</v>
      </c>
      <c r="G1423" s="63" t="s">
        <v>11</v>
      </c>
    </row>
    <row r="1424" spans="3:7" ht="15" thickBot="1" x14ac:dyDescent="0.35">
      <c r="C1424" s="61">
        <v>43199</v>
      </c>
      <c r="D1424" s="62">
        <v>0.87774305555555554</v>
      </c>
      <c r="E1424" s="63" t="s">
        <v>9</v>
      </c>
      <c r="F1424" s="63">
        <v>13</v>
      </c>
      <c r="G1424" s="63" t="s">
        <v>11</v>
      </c>
    </row>
    <row r="1425" spans="3:7" ht="15" thickBot="1" x14ac:dyDescent="0.35">
      <c r="C1425" s="61">
        <v>43199</v>
      </c>
      <c r="D1425" s="62">
        <v>0.87875000000000003</v>
      </c>
      <c r="E1425" s="63" t="s">
        <v>9</v>
      </c>
      <c r="F1425" s="63">
        <v>12</v>
      </c>
      <c r="G1425" s="63" t="s">
        <v>11</v>
      </c>
    </row>
    <row r="1426" spans="3:7" ht="15" thickBot="1" x14ac:dyDescent="0.35">
      <c r="C1426" s="61">
        <v>43199</v>
      </c>
      <c r="D1426" s="62">
        <v>0.87940972222222225</v>
      </c>
      <c r="E1426" s="63" t="s">
        <v>9</v>
      </c>
      <c r="F1426" s="63">
        <v>24</v>
      </c>
      <c r="G1426" s="63" t="s">
        <v>10</v>
      </c>
    </row>
    <row r="1427" spans="3:7" ht="15" thickBot="1" x14ac:dyDescent="0.35">
      <c r="C1427" s="61">
        <v>43199</v>
      </c>
      <c r="D1427" s="62">
        <v>0.88322916666666673</v>
      </c>
      <c r="E1427" s="63" t="s">
        <v>9</v>
      </c>
      <c r="F1427" s="63">
        <v>15</v>
      </c>
      <c r="G1427" s="63" t="s">
        <v>11</v>
      </c>
    </row>
    <row r="1428" spans="3:7" ht="15" thickBot="1" x14ac:dyDescent="0.35">
      <c r="C1428" s="61">
        <v>43199</v>
      </c>
      <c r="D1428" s="62">
        <v>0.88741898148148157</v>
      </c>
      <c r="E1428" s="63" t="s">
        <v>9</v>
      </c>
      <c r="F1428" s="63">
        <v>12</v>
      </c>
      <c r="G1428" s="63" t="s">
        <v>11</v>
      </c>
    </row>
    <row r="1429" spans="3:7" ht="15" thickBot="1" x14ac:dyDescent="0.35">
      <c r="C1429" s="61">
        <v>43199</v>
      </c>
      <c r="D1429" s="62">
        <v>0.88896990740740733</v>
      </c>
      <c r="E1429" s="63" t="s">
        <v>9</v>
      </c>
      <c r="F1429" s="63">
        <v>12</v>
      </c>
      <c r="G1429" s="63" t="s">
        <v>11</v>
      </c>
    </row>
    <row r="1430" spans="3:7" ht="15" thickBot="1" x14ac:dyDescent="0.35">
      <c r="C1430" s="61">
        <v>43200</v>
      </c>
      <c r="D1430" s="62">
        <v>0.10158564814814815</v>
      </c>
      <c r="E1430" s="63" t="s">
        <v>9</v>
      </c>
      <c r="F1430" s="63">
        <v>36</v>
      </c>
      <c r="G1430" s="63" t="s">
        <v>10</v>
      </c>
    </row>
    <row r="1431" spans="3:7" ht="15" thickBot="1" x14ac:dyDescent="0.35">
      <c r="C1431" s="61">
        <v>43200</v>
      </c>
      <c r="D1431" s="62">
        <v>0.10344907407407407</v>
      </c>
      <c r="E1431" s="63" t="s">
        <v>9</v>
      </c>
      <c r="F1431" s="63">
        <v>13</v>
      </c>
      <c r="G1431" s="63" t="s">
        <v>11</v>
      </c>
    </row>
    <row r="1432" spans="3:7" ht="15" thickBot="1" x14ac:dyDescent="0.35">
      <c r="C1432" s="61">
        <v>43200</v>
      </c>
      <c r="D1432" s="62">
        <v>0.13451388888888891</v>
      </c>
      <c r="E1432" s="63" t="s">
        <v>9</v>
      </c>
      <c r="F1432" s="63">
        <v>34</v>
      </c>
      <c r="G1432" s="63" t="s">
        <v>10</v>
      </c>
    </row>
    <row r="1433" spans="3:7" ht="15" thickBot="1" x14ac:dyDescent="0.35">
      <c r="C1433" s="61">
        <v>43200</v>
      </c>
      <c r="D1433" s="62">
        <v>0.14125000000000001</v>
      </c>
      <c r="E1433" s="63" t="s">
        <v>9</v>
      </c>
      <c r="F1433" s="63">
        <v>14</v>
      </c>
      <c r="G1433" s="63" t="s">
        <v>11</v>
      </c>
    </row>
    <row r="1434" spans="3:7" ht="15" thickBot="1" x14ac:dyDescent="0.35">
      <c r="C1434" s="61">
        <v>43200</v>
      </c>
      <c r="D1434" s="62">
        <v>0.22605324074074074</v>
      </c>
      <c r="E1434" s="63" t="s">
        <v>9</v>
      </c>
      <c r="F1434" s="63">
        <v>17</v>
      </c>
      <c r="G1434" s="63" t="s">
        <v>11</v>
      </c>
    </row>
    <row r="1435" spans="3:7" ht="15" thickBot="1" x14ac:dyDescent="0.35">
      <c r="C1435" s="61">
        <v>43200</v>
      </c>
      <c r="D1435" s="62">
        <v>0.24212962962962961</v>
      </c>
      <c r="E1435" s="63" t="s">
        <v>9</v>
      </c>
      <c r="F1435" s="63">
        <v>10</v>
      </c>
      <c r="G1435" s="63" t="s">
        <v>11</v>
      </c>
    </row>
    <row r="1436" spans="3:7" ht="15" thickBot="1" x14ac:dyDescent="0.35">
      <c r="C1436" s="61">
        <v>43200</v>
      </c>
      <c r="D1436" s="62">
        <v>0.24791666666666667</v>
      </c>
      <c r="E1436" s="63" t="s">
        <v>9</v>
      </c>
      <c r="F1436" s="63">
        <v>11</v>
      </c>
      <c r="G1436" s="63" t="s">
        <v>11</v>
      </c>
    </row>
    <row r="1437" spans="3:7" ht="15" thickBot="1" x14ac:dyDescent="0.35">
      <c r="C1437" s="61">
        <v>43200</v>
      </c>
      <c r="D1437" s="62">
        <v>0.25123842592592593</v>
      </c>
      <c r="E1437" s="63" t="s">
        <v>9</v>
      </c>
      <c r="F1437" s="63">
        <v>10</v>
      </c>
      <c r="G1437" s="63" t="s">
        <v>11</v>
      </c>
    </row>
    <row r="1438" spans="3:7" ht="15" thickBot="1" x14ac:dyDescent="0.35">
      <c r="C1438" s="61">
        <v>43200</v>
      </c>
      <c r="D1438" s="62">
        <v>0.25265046296296295</v>
      </c>
      <c r="E1438" s="63" t="s">
        <v>9</v>
      </c>
      <c r="F1438" s="63">
        <v>13</v>
      </c>
      <c r="G1438" s="63" t="s">
        <v>11</v>
      </c>
    </row>
    <row r="1439" spans="3:7" ht="15" thickBot="1" x14ac:dyDescent="0.35">
      <c r="C1439" s="61">
        <v>43200</v>
      </c>
      <c r="D1439" s="62">
        <v>0.25931712962962966</v>
      </c>
      <c r="E1439" s="63" t="s">
        <v>9</v>
      </c>
      <c r="F1439" s="63">
        <v>26</v>
      </c>
      <c r="G1439" s="63" t="s">
        <v>10</v>
      </c>
    </row>
    <row r="1440" spans="3:7" ht="15" thickBot="1" x14ac:dyDescent="0.35">
      <c r="C1440" s="61">
        <v>43200</v>
      </c>
      <c r="D1440" s="62">
        <v>0.26331018518518517</v>
      </c>
      <c r="E1440" s="63" t="s">
        <v>9</v>
      </c>
      <c r="F1440" s="63">
        <v>15</v>
      </c>
      <c r="G1440" s="63" t="s">
        <v>11</v>
      </c>
    </row>
    <row r="1441" spans="3:7" ht="15" thickBot="1" x14ac:dyDescent="0.35">
      <c r="C1441" s="61">
        <v>43200</v>
      </c>
      <c r="D1441" s="62">
        <v>0.26373842592592595</v>
      </c>
      <c r="E1441" s="63" t="s">
        <v>9</v>
      </c>
      <c r="F1441" s="63">
        <v>27</v>
      </c>
      <c r="G1441" s="63" t="s">
        <v>10</v>
      </c>
    </row>
    <row r="1442" spans="3:7" ht="15" thickBot="1" x14ac:dyDescent="0.35">
      <c r="C1442" s="61">
        <v>43200</v>
      </c>
      <c r="D1442" s="62">
        <v>0.2641087962962963</v>
      </c>
      <c r="E1442" s="63" t="s">
        <v>9</v>
      </c>
      <c r="F1442" s="63">
        <v>28</v>
      </c>
      <c r="G1442" s="63" t="s">
        <v>10</v>
      </c>
    </row>
    <row r="1443" spans="3:7" ht="15" thickBot="1" x14ac:dyDescent="0.35">
      <c r="C1443" s="61">
        <v>43200</v>
      </c>
      <c r="D1443" s="62">
        <v>0.2644097222222222</v>
      </c>
      <c r="E1443" s="63" t="s">
        <v>9</v>
      </c>
      <c r="F1443" s="63">
        <v>28</v>
      </c>
      <c r="G1443" s="63" t="s">
        <v>10</v>
      </c>
    </row>
    <row r="1444" spans="3:7" ht="15" thickBot="1" x14ac:dyDescent="0.35">
      <c r="C1444" s="61">
        <v>43200</v>
      </c>
      <c r="D1444" s="62">
        <v>0.26478009259259261</v>
      </c>
      <c r="E1444" s="63" t="s">
        <v>9</v>
      </c>
      <c r="F1444" s="63">
        <v>13</v>
      </c>
      <c r="G1444" s="63" t="s">
        <v>11</v>
      </c>
    </row>
    <row r="1445" spans="3:7" ht="15" thickBot="1" x14ac:dyDescent="0.35">
      <c r="C1445" s="61">
        <v>43200</v>
      </c>
      <c r="D1445" s="62">
        <v>0.26614583333333336</v>
      </c>
      <c r="E1445" s="63" t="s">
        <v>9</v>
      </c>
      <c r="F1445" s="63">
        <v>11</v>
      </c>
      <c r="G1445" s="63" t="s">
        <v>11</v>
      </c>
    </row>
    <row r="1446" spans="3:7" ht="15" thickBot="1" x14ac:dyDescent="0.35">
      <c r="C1446" s="61">
        <v>43200</v>
      </c>
      <c r="D1446" s="62">
        <v>0.26685185185185184</v>
      </c>
      <c r="E1446" s="63" t="s">
        <v>9</v>
      </c>
      <c r="F1446" s="63">
        <v>36</v>
      </c>
      <c r="G1446" s="63" t="s">
        <v>10</v>
      </c>
    </row>
    <row r="1447" spans="3:7" ht="15" thickBot="1" x14ac:dyDescent="0.35">
      <c r="C1447" s="61">
        <v>43200</v>
      </c>
      <c r="D1447" s="62">
        <v>0.2686574074074074</v>
      </c>
      <c r="E1447" s="63" t="s">
        <v>9</v>
      </c>
      <c r="F1447" s="63">
        <v>29</v>
      </c>
      <c r="G1447" s="63" t="s">
        <v>10</v>
      </c>
    </row>
    <row r="1448" spans="3:7" ht="15" thickBot="1" x14ac:dyDescent="0.35">
      <c r="C1448" s="61">
        <v>43200</v>
      </c>
      <c r="D1448" s="62">
        <v>0.26961805555555557</v>
      </c>
      <c r="E1448" s="63" t="s">
        <v>9</v>
      </c>
      <c r="F1448" s="63">
        <v>27</v>
      </c>
      <c r="G1448" s="63" t="s">
        <v>10</v>
      </c>
    </row>
    <row r="1449" spans="3:7" ht="15" thickBot="1" x14ac:dyDescent="0.35">
      <c r="C1449" s="61">
        <v>43200</v>
      </c>
      <c r="D1449" s="62">
        <v>0.27025462962962959</v>
      </c>
      <c r="E1449" s="63" t="s">
        <v>9</v>
      </c>
      <c r="F1449" s="63">
        <v>18</v>
      </c>
      <c r="G1449" s="63" t="s">
        <v>10</v>
      </c>
    </row>
    <row r="1450" spans="3:7" ht="15" thickBot="1" x14ac:dyDescent="0.35">
      <c r="C1450" s="61">
        <v>43200</v>
      </c>
      <c r="D1450" s="62">
        <v>0.27038194444444447</v>
      </c>
      <c r="E1450" s="63" t="s">
        <v>9</v>
      </c>
      <c r="F1450" s="63">
        <v>21</v>
      </c>
      <c r="G1450" s="63" t="s">
        <v>10</v>
      </c>
    </row>
    <row r="1451" spans="3:7" ht="15" thickBot="1" x14ac:dyDescent="0.35">
      <c r="C1451" s="61">
        <v>43200</v>
      </c>
      <c r="D1451" s="62">
        <v>0.27121527777777776</v>
      </c>
      <c r="E1451" s="63" t="s">
        <v>9</v>
      </c>
      <c r="F1451" s="63">
        <v>14</v>
      </c>
      <c r="G1451" s="63" t="s">
        <v>10</v>
      </c>
    </row>
    <row r="1452" spans="3:7" ht="15" thickBot="1" x14ac:dyDescent="0.35">
      <c r="C1452" s="61">
        <v>43200</v>
      </c>
      <c r="D1452" s="62">
        <v>0.2722222222222222</v>
      </c>
      <c r="E1452" s="63" t="s">
        <v>9</v>
      </c>
      <c r="F1452" s="63">
        <v>24</v>
      </c>
      <c r="G1452" s="63" t="s">
        <v>10</v>
      </c>
    </row>
    <row r="1453" spans="3:7" ht="15" thickBot="1" x14ac:dyDescent="0.35">
      <c r="C1453" s="61">
        <v>43200</v>
      </c>
      <c r="D1453" s="62">
        <v>0.27458333333333335</v>
      </c>
      <c r="E1453" s="63" t="s">
        <v>9</v>
      </c>
      <c r="F1453" s="63">
        <v>10</v>
      </c>
      <c r="G1453" s="63" t="s">
        <v>11</v>
      </c>
    </row>
    <row r="1454" spans="3:7" ht="15" thickBot="1" x14ac:dyDescent="0.35">
      <c r="C1454" s="61">
        <v>43200</v>
      </c>
      <c r="D1454" s="62">
        <v>0.27546296296296297</v>
      </c>
      <c r="E1454" s="63" t="s">
        <v>9</v>
      </c>
      <c r="F1454" s="63">
        <v>28</v>
      </c>
      <c r="G1454" s="63" t="s">
        <v>10</v>
      </c>
    </row>
    <row r="1455" spans="3:7" ht="15" thickBot="1" x14ac:dyDescent="0.35">
      <c r="C1455" s="61">
        <v>43200</v>
      </c>
      <c r="D1455" s="62">
        <v>0.27564814814814814</v>
      </c>
      <c r="E1455" s="63" t="s">
        <v>9</v>
      </c>
      <c r="F1455" s="63">
        <v>29</v>
      </c>
      <c r="G1455" s="63" t="s">
        <v>10</v>
      </c>
    </row>
    <row r="1456" spans="3:7" ht="15" thickBot="1" x14ac:dyDescent="0.35">
      <c r="C1456" s="61">
        <v>43200</v>
      </c>
      <c r="D1456" s="62">
        <v>0.27659722222222222</v>
      </c>
      <c r="E1456" s="63" t="s">
        <v>9</v>
      </c>
      <c r="F1456" s="63">
        <v>25</v>
      </c>
      <c r="G1456" s="63" t="s">
        <v>10</v>
      </c>
    </row>
    <row r="1457" spans="3:7" ht="15" thickBot="1" x14ac:dyDescent="0.35">
      <c r="C1457" s="61">
        <v>43200</v>
      </c>
      <c r="D1457" s="62">
        <v>0.27795138888888887</v>
      </c>
      <c r="E1457" s="63" t="s">
        <v>9</v>
      </c>
      <c r="F1457" s="63">
        <v>28</v>
      </c>
      <c r="G1457" s="63" t="s">
        <v>10</v>
      </c>
    </row>
    <row r="1458" spans="3:7" ht="15" thickBot="1" x14ac:dyDescent="0.35">
      <c r="C1458" s="61">
        <v>43200</v>
      </c>
      <c r="D1458" s="62">
        <v>0.27922453703703703</v>
      </c>
      <c r="E1458" s="63" t="s">
        <v>9</v>
      </c>
      <c r="F1458" s="63">
        <v>14</v>
      </c>
      <c r="G1458" s="63" t="s">
        <v>11</v>
      </c>
    </row>
    <row r="1459" spans="3:7" ht="15" thickBot="1" x14ac:dyDescent="0.35">
      <c r="C1459" s="61">
        <v>43200</v>
      </c>
      <c r="D1459" s="62">
        <v>0.27949074074074076</v>
      </c>
      <c r="E1459" s="63" t="s">
        <v>9</v>
      </c>
      <c r="F1459" s="63">
        <v>23</v>
      </c>
      <c r="G1459" s="63" t="s">
        <v>10</v>
      </c>
    </row>
    <row r="1460" spans="3:7" ht="15" thickBot="1" x14ac:dyDescent="0.35">
      <c r="C1460" s="61">
        <v>43200</v>
      </c>
      <c r="D1460" s="62">
        <v>0.28011574074074075</v>
      </c>
      <c r="E1460" s="63" t="s">
        <v>9</v>
      </c>
      <c r="F1460" s="63">
        <v>34</v>
      </c>
      <c r="G1460" s="63" t="s">
        <v>10</v>
      </c>
    </row>
    <row r="1461" spans="3:7" ht="15" thickBot="1" x14ac:dyDescent="0.35">
      <c r="C1461" s="61">
        <v>43200</v>
      </c>
      <c r="D1461" s="62">
        <v>0.2804861111111111</v>
      </c>
      <c r="E1461" s="63" t="s">
        <v>9</v>
      </c>
      <c r="F1461" s="63">
        <v>10</v>
      </c>
      <c r="G1461" s="63" t="s">
        <v>11</v>
      </c>
    </row>
    <row r="1462" spans="3:7" ht="15" thickBot="1" x14ac:dyDescent="0.35">
      <c r="C1462" s="61">
        <v>43200</v>
      </c>
      <c r="D1462" s="62">
        <v>0.28163194444444445</v>
      </c>
      <c r="E1462" s="63" t="s">
        <v>9</v>
      </c>
      <c r="F1462" s="63">
        <v>18</v>
      </c>
      <c r="G1462" s="63" t="s">
        <v>10</v>
      </c>
    </row>
    <row r="1463" spans="3:7" ht="15" thickBot="1" x14ac:dyDescent="0.35">
      <c r="C1463" s="61">
        <v>43200</v>
      </c>
      <c r="D1463" s="62">
        <v>0.2824652777777778</v>
      </c>
      <c r="E1463" s="63" t="s">
        <v>9</v>
      </c>
      <c r="F1463" s="63">
        <v>10</v>
      </c>
      <c r="G1463" s="63" t="s">
        <v>11</v>
      </c>
    </row>
    <row r="1464" spans="3:7" ht="15" thickBot="1" x14ac:dyDescent="0.35">
      <c r="C1464" s="61">
        <v>43200</v>
      </c>
      <c r="D1464" s="62">
        <v>0.28259259259259256</v>
      </c>
      <c r="E1464" s="63" t="s">
        <v>9</v>
      </c>
      <c r="F1464" s="63">
        <v>11</v>
      </c>
      <c r="G1464" s="63" t="s">
        <v>11</v>
      </c>
    </row>
    <row r="1465" spans="3:7" ht="15" thickBot="1" x14ac:dyDescent="0.35">
      <c r="C1465" s="61">
        <v>43200</v>
      </c>
      <c r="D1465" s="62">
        <v>0.28479166666666667</v>
      </c>
      <c r="E1465" s="63" t="s">
        <v>9</v>
      </c>
      <c r="F1465" s="63">
        <v>37</v>
      </c>
      <c r="G1465" s="63" t="s">
        <v>10</v>
      </c>
    </row>
    <row r="1466" spans="3:7" ht="15" thickBot="1" x14ac:dyDescent="0.35">
      <c r="C1466" s="61">
        <v>43200</v>
      </c>
      <c r="D1466" s="62">
        <v>0.28531250000000002</v>
      </c>
      <c r="E1466" s="63" t="s">
        <v>9</v>
      </c>
      <c r="F1466" s="63">
        <v>14</v>
      </c>
      <c r="G1466" s="63" t="s">
        <v>11</v>
      </c>
    </row>
    <row r="1467" spans="3:7" ht="15" thickBot="1" x14ac:dyDescent="0.35">
      <c r="C1467" s="61">
        <v>43200</v>
      </c>
      <c r="D1467" s="62">
        <v>0.29335648148148147</v>
      </c>
      <c r="E1467" s="63" t="s">
        <v>9</v>
      </c>
      <c r="F1467" s="63">
        <v>24</v>
      </c>
      <c r="G1467" s="63" t="s">
        <v>10</v>
      </c>
    </row>
    <row r="1468" spans="3:7" ht="15" thickBot="1" x14ac:dyDescent="0.35">
      <c r="C1468" s="61">
        <v>43200</v>
      </c>
      <c r="D1468" s="62">
        <v>0.29370370370370369</v>
      </c>
      <c r="E1468" s="63" t="s">
        <v>9</v>
      </c>
      <c r="F1468" s="63">
        <v>10</v>
      </c>
      <c r="G1468" s="63" t="s">
        <v>11</v>
      </c>
    </row>
    <row r="1469" spans="3:7" ht="15" thickBot="1" x14ac:dyDescent="0.35">
      <c r="C1469" s="61">
        <v>43200</v>
      </c>
      <c r="D1469" s="62">
        <v>0.29398148148148145</v>
      </c>
      <c r="E1469" s="63" t="s">
        <v>9</v>
      </c>
      <c r="F1469" s="63">
        <v>27</v>
      </c>
      <c r="G1469" s="63" t="s">
        <v>10</v>
      </c>
    </row>
    <row r="1470" spans="3:7" ht="15" thickBot="1" x14ac:dyDescent="0.35">
      <c r="C1470" s="61">
        <v>43200</v>
      </c>
      <c r="D1470" s="62">
        <v>0.29693287037037036</v>
      </c>
      <c r="E1470" s="63" t="s">
        <v>9</v>
      </c>
      <c r="F1470" s="63">
        <v>23</v>
      </c>
      <c r="G1470" s="63" t="s">
        <v>10</v>
      </c>
    </row>
    <row r="1471" spans="3:7" ht="15" thickBot="1" x14ac:dyDescent="0.35">
      <c r="C1471" s="61">
        <v>43200</v>
      </c>
      <c r="D1471" s="62">
        <v>0.29704861111111108</v>
      </c>
      <c r="E1471" s="63" t="s">
        <v>9</v>
      </c>
      <c r="F1471" s="63">
        <v>20</v>
      </c>
      <c r="G1471" s="63" t="s">
        <v>10</v>
      </c>
    </row>
    <row r="1472" spans="3:7" ht="15" thickBot="1" x14ac:dyDescent="0.35">
      <c r="C1472" s="61">
        <v>43200</v>
      </c>
      <c r="D1472" s="62">
        <v>0.29799768518518516</v>
      </c>
      <c r="E1472" s="63" t="s">
        <v>9</v>
      </c>
      <c r="F1472" s="63">
        <v>10</v>
      </c>
      <c r="G1472" s="63" t="s">
        <v>11</v>
      </c>
    </row>
    <row r="1473" spans="3:7" ht="15" thickBot="1" x14ac:dyDescent="0.35">
      <c r="C1473" s="61">
        <v>43200</v>
      </c>
      <c r="D1473" s="62">
        <v>0.29815972222222226</v>
      </c>
      <c r="E1473" s="63" t="s">
        <v>9</v>
      </c>
      <c r="F1473" s="63">
        <v>33</v>
      </c>
      <c r="G1473" s="63" t="s">
        <v>10</v>
      </c>
    </row>
    <row r="1474" spans="3:7" ht="15" thickBot="1" x14ac:dyDescent="0.35">
      <c r="C1474" s="61">
        <v>43200</v>
      </c>
      <c r="D1474" s="62">
        <v>0.2999074074074074</v>
      </c>
      <c r="E1474" s="63" t="s">
        <v>9</v>
      </c>
      <c r="F1474" s="63">
        <v>13</v>
      </c>
      <c r="G1474" s="63" t="s">
        <v>11</v>
      </c>
    </row>
    <row r="1475" spans="3:7" ht="15" thickBot="1" x14ac:dyDescent="0.35">
      <c r="C1475" s="61">
        <v>43200</v>
      </c>
      <c r="D1475" s="62">
        <v>0.3012037037037037</v>
      </c>
      <c r="E1475" s="63" t="s">
        <v>9</v>
      </c>
      <c r="F1475" s="63">
        <v>32</v>
      </c>
      <c r="G1475" s="63" t="s">
        <v>10</v>
      </c>
    </row>
    <row r="1476" spans="3:7" ht="15" thickBot="1" x14ac:dyDescent="0.35">
      <c r="C1476" s="61">
        <v>43200</v>
      </c>
      <c r="D1476" s="62">
        <v>0.3046875</v>
      </c>
      <c r="E1476" s="63" t="s">
        <v>9</v>
      </c>
      <c r="F1476" s="63">
        <v>13</v>
      </c>
      <c r="G1476" s="63" t="s">
        <v>11</v>
      </c>
    </row>
    <row r="1477" spans="3:7" ht="15" thickBot="1" x14ac:dyDescent="0.35">
      <c r="C1477" s="61">
        <v>43200</v>
      </c>
      <c r="D1477" s="62">
        <v>0.31214120370370374</v>
      </c>
      <c r="E1477" s="63" t="s">
        <v>9</v>
      </c>
      <c r="F1477" s="63">
        <v>14</v>
      </c>
      <c r="G1477" s="63" t="s">
        <v>11</v>
      </c>
    </row>
    <row r="1478" spans="3:7" ht="15" thickBot="1" x14ac:dyDescent="0.35">
      <c r="C1478" s="61">
        <v>43200</v>
      </c>
      <c r="D1478" s="62">
        <v>0.31767361111111109</v>
      </c>
      <c r="E1478" s="63" t="s">
        <v>9</v>
      </c>
      <c r="F1478" s="63">
        <v>11</v>
      </c>
      <c r="G1478" s="63" t="s">
        <v>11</v>
      </c>
    </row>
    <row r="1479" spans="3:7" ht="15" thickBot="1" x14ac:dyDescent="0.35">
      <c r="C1479" s="61">
        <v>43200</v>
      </c>
      <c r="D1479" s="62">
        <v>0.32200231481481484</v>
      </c>
      <c r="E1479" s="63" t="s">
        <v>9</v>
      </c>
      <c r="F1479" s="63">
        <v>17</v>
      </c>
      <c r="G1479" s="63" t="s">
        <v>10</v>
      </c>
    </row>
    <row r="1480" spans="3:7" ht="15" thickBot="1" x14ac:dyDescent="0.35">
      <c r="C1480" s="61">
        <v>43200</v>
      </c>
      <c r="D1480" s="62">
        <v>0.32276620370370374</v>
      </c>
      <c r="E1480" s="63" t="s">
        <v>9</v>
      </c>
      <c r="F1480" s="63">
        <v>13</v>
      </c>
      <c r="G1480" s="63" t="s">
        <v>11</v>
      </c>
    </row>
    <row r="1481" spans="3:7" ht="15" thickBot="1" x14ac:dyDescent="0.35">
      <c r="C1481" s="61">
        <v>43200</v>
      </c>
      <c r="D1481" s="62">
        <v>0.32841435185185186</v>
      </c>
      <c r="E1481" s="63" t="s">
        <v>9</v>
      </c>
      <c r="F1481" s="63">
        <v>14</v>
      </c>
      <c r="G1481" s="63" t="s">
        <v>11</v>
      </c>
    </row>
    <row r="1482" spans="3:7" ht="15" thickBot="1" x14ac:dyDescent="0.35">
      <c r="C1482" s="61">
        <v>43200</v>
      </c>
      <c r="D1482" s="62">
        <v>0.32947916666666666</v>
      </c>
      <c r="E1482" s="63" t="s">
        <v>9</v>
      </c>
      <c r="F1482" s="63">
        <v>23</v>
      </c>
      <c r="G1482" s="63" t="s">
        <v>10</v>
      </c>
    </row>
    <row r="1483" spans="3:7" ht="15" thickBot="1" x14ac:dyDescent="0.35">
      <c r="C1483" s="61">
        <v>43200</v>
      </c>
      <c r="D1483" s="62">
        <v>0.33263888888888887</v>
      </c>
      <c r="E1483" s="63" t="s">
        <v>9</v>
      </c>
      <c r="F1483" s="63">
        <v>10</v>
      </c>
      <c r="G1483" s="63" t="s">
        <v>11</v>
      </c>
    </row>
    <row r="1484" spans="3:7" ht="15" thickBot="1" x14ac:dyDescent="0.35">
      <c r="C1484" s="61">
        <v>43200</v>
      </c>
      <c r="D1484" s="62">
        <v>0.33440972222222221</v>
      </c>
      <c r="E1484" s="63" t="s">
        <v>9</v>
      </c>
      <c r="F1484" s="63">
        <v>10</v>
      </c>
      <c r="G1484" s="63" t="s">
        <v>11</v>
      </c>
    </row>
    <row r="1485" spans="3:7" ht="15" thickBot="1" x14ac:dyDescent="0.35">
      <c r="C1485" s="61">
        <v>43200</v>
      </c>
      <c r="D1485" s="62">
        <v>0.33443287037037034</v>
      </c>
      <c r="E1485" s="63" t="s">
        <v>9</v>
      </c>
      <c r="F1485" s="63">
        <v>9</v>
      </c>
      <c r="G1485" s="63" t="s">
        <v>11</v>
      </c>
    </row>
    <row r="1486" spans="3:7" ht="15" thickBot="1" x14ac:dyDescent="0.35">
      <c r="C1486" s="61">
        <v>43200</v>
      </c>
      <c r="D1486" s="62">
        <v>0.33445601851851853</v>
      </c>
      <c r="E1486" s="63" t="s">
        <v>9</v>
      </c>
      <c r="F1486" s="63">
        <v>11</v>
      </c>
      <c r="G1486" s="63" t="s">
        <v>11</v>
      </c>
    </row>
    <row r="1487" spans="3:7" ht="15" thickBot="1" x14ac:dyDescent="0.35">
      <c r="C1487" s="61">
        <v>43200</v>
      </c>
      <c r="D1487" s="62">
        <v>0.3354166666666667</v>
      </c>
      <c r="E1487" s="63" t="s">
        <v>9</v>
      </c>
      <c r="F1487" s="63">
        <v>14</v>
      </c>
      <c r="G1487" s="63" t="s">
        <v>11</v>
      </c>
    </row>
    <row r="1488" spans="3:7" ht="15" thickBot="1" x14ac:dyDescent="0.35">
      <c r="C1488" s="61">
        <v>43200</v>
      </c>
      <c r="D1488" s="62">
        <v>0.34171296296296294</v>
      </c>
      <c r="E1488" s="63" t="s">
        <v>9</v>
      </c>
      <c r="F1488" s="63">
        <v>24</v>
      </c>
      <c r="G1488" s="63" t="s">
        <v>10</v>
      </c>
    </row>
    <row r="1489" spans="3:7" ht="15" thickBot="1" x14ac:dyDescent="0.35">
      <c r="C1489" s="61">
        <v>43200</v>
      </c>
      <c r="D1489" s="62">
        <v>0.34259259259259256</v>
      </c>
      <c r="E1489" s="63" t="s">
        <v>9</v>
      </c>
      <c r="F1489" s="63">
        <v>22</v>
      </c>
      <c r="G1489" s="63" t="s">
        <v>11</v>
      </c>
    </row>
    <row r="1490" spans="3:7" ht="15" thickBot="1" x14ac:dyDescent="0.35">
      <c r="C1490" s="61">
        <v>43200</v>
      </c>
      <c r="D1490" s="62">
        <v>0.34288194444444442</v>
      </c>
      <c r="E1490" s="63" t="s">
        <v>9</v>
      </c>
      <c r="F1490" s="63">
        <v>28</v>
      </c>
      <c r="G1490" s="63" t="s">
        <v>10</v>
      </c>
    </row>
    <row r="1491" spans="3:7" ht="15" thickBot="1" x14ac:dyDescent="0.35">
      <c r="C1491" s="61">
        <v>43200</v>
      </c>
      <c r="D1491" s="62">
        <v>0.34364583333333337</v>
      </c>
      <c r="E1491" s="63" t="s">
        <v>9</v>
      </c>
      <c r="F1491" s="63">
        <v>12</v>
      </c>
      <c r="G1491" s="63" t="s">
        <v>11</v>
      </c>
    </row>
    <row r="1492" spans="3:7" ht="15" thickBot="1" x14ac:dyDescent="0.35">
      <c r="C1492" s="61">
        <v>43200</v>
      </c>
      <c r="D1492" s="62">
        <v>0.34587962962962965</v>
      </c>
      <c r="E1492" s="63" t="s">
        <v>9</v>
      </c>
      <c r="F1492" s="63">
        <v>42</v>
      </c>
      <c r="G1492" s="63" t="s">
        <v>10</v>
      </c>
    </row>
    <row r="1493" spans="3:7" ht="15" thickBot="1" x14ac:dyDescent="0.35">
      <c r="C1493" s="61">
        <v>43200</v>
      </c>
      <c r="D1493" s="62">
        <v>0.34849537037037037</v>
      </c>
      <c r="E1493" s="63" t="s">
        <v>9</v>
      </c>
      <c r="F1493" s="63">
        <v>32</v>
      </c>
      <c r="G1493" s="63" t="s">
        <v>10</v>
      </c>
    </row>
    <row r="1494" spans="3:7" ht="15" thickBot="1" x14ac:dyDescent="0.35">
      <c r="C1494" s="61">
        <v>43200</v>
      </c>
      <c r="D1494" s="62">
        <v>0.3508101851851852</v>
      </c>
      <c r="E1494" s="63" t="s">
        <v>9</v>
      </c>
      <c r="F1494" s="63">
        <v>12</v>
      </c>
      <c r="G1494" s="63" t="s">
        <v>11</v>
      </c>
    </row>
    <row r="1495" spans="3:7" ht="15" thickBot="1" x14ac:dyDescent="0.35">
      <c r="C1495" s="61">
        <v>43200</v>
      </c>
      <c r="D1495" s="62">
        <v>0.35084490740740737</v>
      </c>
      <c r="E1495" s="63" t="s">
        <v>9</v>
      </c>
      <c r="F1495" s="63">
        <v>12</v>
      </c>
      <c r="G1495" s="63" t="s">
        <v>11</v>
      </c>
    </row>
    <row r="1496" spans="3:7" ht="15" thickBot="1" x14ac:dyDescent="0.35">
      <c r="C1496" s="61">
        <v>43200</v>
      </c>
      <c r="D1496" s="62">
        <v>0.35604166666666665</v>
      </c>
      <c r="E1496" s="63" t="s">
        <v>9</v>
      </c>
      <c r="F1496" s="63">
        <v>15</v>
      </c>
      <c r="G1496" s="63" t="s">
        <v>11</v>
      </c>
    </row>
    <row r="1497" spans="3:7" ht="15" thickBot="1" x14ac:dyDescent="0.35">
      <c r="C1497" s="61">
        <v>43200</v>
      </c>
      <c r="D1497" s="62">
        <v>0.35634259259259254</v>
      </c>
      <c r="E1497" s="63" t="s">
        <v>9</v>
      </c>
      <c r="F1497" s="63">
        <v>23</v>
      </c>
      <c r="G1497" s="63" t="s">
        <v>10</v>
      </c>
    </row>
    <row r="1498" spans="3:7" ht="15" thickBot="1" x14ac:dyDescent="0.35">
      <c r="C1498" s="61">
        <v>43200</v>
      </c>
      <c r="D1498" s="62">
        <v>0.37185185185185188</v>
      </c>
      <c r="E1498" s="63" t="s">
        <v>9</v>
      </c>
      <c r="F1498" s="63">
        <v>31</v>
      </c>
      <c r="G1498" s="63" t="s">
        <v>10</v>
      </c>
    </row>
    <row r="1499" spans="3:7" ht="15" thickBot="1" x14ac:dyDescent="0.35">
      <c r="C1499" s="61">
        <v>43200</v>
      </c>
      <c r="D1499" s="62">
        <v>0.37194444444444441</v>
      </c>
      <c r="E1499" s="63" t="s">
        <v>9</v>
      </c>
      <c r="F1499" s="63">
        <v>18</v>
      </c>
      <c r="G1499" s="63" t="s">
        <v>11</v>
      </c>
    </row>
    <row r="1500" spans="3:7" ht="15" thickBot="1" x14ac:dyDescent="0.35">
      <c r="C1500" s="61">
        <v>43200</v>
      </c>
      <c r="D1500" s="62">
        <v>0.38497685185185188</v>
      </c>
      <c r="E1500" s="63" t="s">
        <v>9</v>
      </c>
      <c r="F1500" s="63">
        <v>21</v>
      </c>
      <c r="G1500" s="63" t="s">
        <v>10</v>
      </c>
    </row>
    <row r="1501" spans="3:7" ht="15" thickBot="1" x14ac:dyDescent="0.35">
      <c r="C1501" s="61">
        <v>43200</v>
      </c>
      <c r="D1501" s="62">
        <v>0.38740740740740742</v>
      </c>
      <c r="E1501" s="63" t="s">
        <v>9</v>
      </c>
      <c r="F1501" s="63">
        <v>35</v>
      </c>
      <c r="G1501" s="63" t="s">
        <v>10</v>
      </c>
    </row>
    <row r="1502" spans="3:7" ht="15" thickBot="1" x14ac:dyDescent="0.35">
      <c r="C1502" s="61">
        <v>43200</v>
      </c>
      <c r="D1502" s="62">
        <v>0.38783564814814814</v>
      </c>
      <c r="E1502" s="63" t="s">
        <v>9</v>
      </c>
      <c r="F1502" s="63">
        <v>19</v>
      </c>
      <c r="G1502" s="63" t="s">
        <v>10</v>
      </c>
    </row>
    <row r="1503" spans="3:7" ht="15" thickBot="1" x14ac:dyDescent="0.35">
      <c r="C1503" s="61">
        <v>43200</v>
      </c>
      <c r="D1503" s="62">
        <v>0.38877314814814817</v>
      </c>
      <c r="E1503" s="63" t="s">
        <v>9</v>
      </c>
      <c r="F1503" s="63">
        <v>12</v>
      </c>
      <c r="G1503" s="63" t="s">
        <v>11</v>
      </c>
    </row>
    <row r="1504" spans="3:7" ht="15" thickBot="1" x14ac:dyDescent="0.35">
      <c r="C1504" s="61">
        <v>43200</v>
      </c>
      <c r="D1504" s="62">
        <v>0.38890046296296293</v>
      </c>
      <c r="E1504" s="63" t="s">
        <v>9</v>
      </c>
      <c r="F1504" s="63">
        <v>29</v>
      </c>
      <c r="G1504" s="63" t="s">
        <v>10</v>
      </c>
    </row>
    <row r="1505" spans="3:7" ht="15" thickBot="1" x14ac:dyDescent="0.35">
      <c r="C1505" s="61">
        <v>43200</v>
      </c>
      <c r="D1505" s="62">
        <v>0.39077546296296295</v>
      </c>
      <c r="E1505" s="63" t="s">
        <v>9</v>
      </c>
      <c r="F1505" s="63">
        <v>32</v>
      </c>
      <c r="G1505" s="63" t="s">
        <v>10</v>
      </c>
    </row>
    <row r="1506" spans="3:7" ht="15" thickBot="1" x14ac:dyDescent="0.35">
      <c r="C1506" s="61">
        <v>43200</v>
      </c>
      <c r="D1506" s="62">
        <v>0.39322916666666669</v>
      </c>
      <c r="E1506" s="63" t="s">
        <v>9</v>
      </c>
      <c r="F1506" s="63">
        <v>14</v>
      </c>
      <c r="G1506" s="63" t="s">
        <v>10</v>
      </c>
    </row>
    <row r="1507" spans="3:7" ht="15" thickBot="1" x14ac:dyDescent="0.35">
      <c r="C1507" s="61">
        <v>43200</v>
      </c>
      <c r="D1507" s="62">
        <v>0.39387731481481486</v>
      </c>
      <c r="E1507" s="63" t="s">
        <v>9</v>
      </c>
      <c r="F1507" s="63">
        <v>12</v>
      </c>
      <c r="G1507" s="63" t="s">
        <v>11</v>
      </c>
    </row>
    <row r="1508" spans="3:7" ht="15" thickBot="1" x14ac:dyDescent="0.35">
      <c r="C1508" s="61">
        <v>43200</v>
      </c>
      <c r="D1508" s="62">
        <v>0.39758101851851851</v>
      </c>
      <c r="E1508" s="63" t="s">
        <v>9</v>
      </c>
      <c r="F1508" s="63">
        <v>29</v>
      </c>
      <c r="G1508" s="63" t="s">
        <v>10</v>
      </c>
    </row>
    <row r="1509" spans="3:7" ht="15" thickBot="1" x14ac:dyDescent="0.35">
      <c r="C1509" s="61">
        <v>43200</v>
      </c>
      <c r="D1509" s="62">
        <v>0.39907407407407408</v>
      </c>
      <c r="E1509" s="63" t="s">
        <v>9</v>
      </c>
      <c r="F1509" s="63">
        <v>29</v>
      </c>
      <c r="G1509" s="63" t="s">
        <v>10</v>
      </c>
    </row>
    <row r="1510" spans="3:7" ht="15" thickBot="1" x14ac:dyDescent="0.35">
      <c r="C1510" s="61">
        <v>43200</v>
      </c>
      <c r="D1510" s="62">
        <v>0.40313657407407405</v>
      </c>
      <c r="E1510" s="63" t="s">
        <v>9</v>
      </c>
      <c r="F1510" s="63">
        <v>29</v>
      </c>
      <c r="G1510" s="63" t="s">
        <v>10</v>
      </c>
    </row>
    <row r="1511" spans="3:7" ht="15" thickBot="1" x14ac:dyDescent="0.35">
      <c r="C1511" s="61">
        <v>43200</v>
      </c>
      <c r="D1511" s="62">
        <v>0.40665509259259264</v>
      </c>
      <c r="E1511" s="63" t="s">
        <v>9</v>
      </c>
      <c r="F1511" s="63">
        <v>32</v>
      </c>
      <c r="G1511" s="63" t="s">
        <v>10</v>
      </c>
    </row>
    <row r="1512" spans="3:7" ht="15" thickBot="1" x14ac:dyDescent="0.35">
      <c r="C1512" s="61">
        <v>43200</v>
      </c>
      <c r="D1512" s="62">
        <v>0.41197916666666662</v>
      </c>
      <c r="E1512" s="63" t="s">
        <v>9</v>
      </c>
      <c r="F1512" s="63">
        <v>31</v>
      </c>
      <c r="G1512" s="63" t="s">
        <v>10</v>
      </c>
    </row>
    <row r="1513" spans="3:7" ht="15" thickBot="1" x14ac:dyDescent="0.35">
      <c r="C1513" s="61">
        <v>43200</v>
      </c>
      <c r="D1513" s="62">
        <v>0.42055555555555557</v>
      </c>
      <c r="E1513" s="63" t="s">
        <v>9</v>
      </c>
      <c r="F1513" s="63">
        <v>12</v>
      </c>
      <c r="G1513" s="63" t="s">
        <v>10</v>
      </c>
    </row>
    <row r="1514" spans="3:7" ht="15" thickBot="1" x14ac:dyDescent="0.35">
      <c r="C1514" s="61">
        <v>43200</v>
      </c>
      <c r="D1514" s="62">
        <v>0.42119212962962965</v>
      </c>
      <c r="E1514" s="63" t="s">
        <v>9</v>
      </c>
      <c r="F1514" s="63">
        <v>13</v>
      </c>
      <c r="G1514" s="63" t="s">
        <v>11</v>
      </c>
    </row>
    <row r="1515" spans="3:7" ht="15" thickBot="1" x14ac:dyDescent="0.35">
      <c r="C1515" s="61">
        <v>43200</v>
      </c>
      <c r="D1515" s="62">
        <v>0.42478009259259258</v>
      </c>
      <c r="E1515" s="63" t="s">
        <v>9</v>
      </c>
      <c r="F1515" s="63">
        <v>12</v>
      </c>
      <c r="G1515" s="63" t="s">
        <v>11</v>
      </c>
    </row>
    <row r="1516" spans="3:7" ht="15" thickBot="1" x14ac:dyDescent="0.35">
      <c r="C1516" s="61">
        <v>43200</v>
      </c>
      <c r="D1516" s="62">
        <v>0.42504629629629626</v>
      </c>
      <c r="E1516" s="63" t="s">
        <v>9</v>
      </c>
      <c r="F1516" s="63">
        <v>12</v>
      </c>
      <c r="G1516" s="63" t="s">
        <v>11</v>
      </c>
    </row>
    <row r="1517" spans="3:7" ht="15" thickBot="1" x14ac:dyDescent="0.35">
      <c r="C1517" s="61">
        <v>43200</v>
      </c>
      <c r="D1517" s="62">
        <v>0.42592592592592587</v>
      </c>
      <c r="E1517" s="63" t="s">
        <v>9</v>
      </c>
      <c r="F1517" s="63">
        <v>16</v>
      </c>
      <c r="G1517" s="63" t="s">
        <v>10</v>
      </c>
    </row>
    <row r="1518" spans="3:7" ht="15" thickBot="1" x14ac:dyDescent="0.35">
      <c r="C1518" s="61">
        <v>43200</v>
      </c>
      <c r="D1518" s="62">
        <v>0.42971064814814813</v>
      </c>
      <c r="E1518" s="63" t="s">
        <v>9</v>
      </c>
      <c r="F1518" s="63">
        <v>21</v>
      </c>
      <c r="G1518" s="63" t="s">
        <v>10</v>
      </c>
    </row>
    <row r="1519" spans="3:7" ht="15" thickBot="1" x14ac:dyDescent="0.35">
      <c r="C1519" s="61">
        <v>43200</v>
      </c>
      <c r="D1519" s="62">
        <v>0.43106481481481485</v>
      </c>
      <c r="E1519" s="63" t="s">
        <v>9</v>
      </c>
      <c r="F1519" s="63">
        <v>12</v>
      </c>
      <c r="G1519" s="63" t="s">
        <v>11</v>
      </c>
    </row>
    <row r="1520" spans="3:7" ht="15" thickBot="1" x14ac:dyDescent="0.35">
      <c r="C1520" s="61">
        <v>43200</v>
      </c>
      <c r="D1520" s="62">
        <v>0.4312037037037037</v>
      </c>
      <c r="E1520" s="63" t="s">
        <v>9</v>
      </c>
      <c r="F1520" s="63">
        <v>10</v>
      </c>
      <c r="G1520" s="63" t="s">
        <v>11</v>
      </c>
    </row>
    <row r="1521" spans="3:7" ht="15" thickBot="1" x14ac:dyDescent="0.35">
      <c r="C1521" s="61">
        <v>43200</v>
      </c>
      <c r="D1521" s="62">
        <v>0.43130787037037038</v>
      </c>
      <c r="E1521" s="63" t="s">
        <v>9</v>
      </c>
      <c r="F1521" s="63">
        <v>11</v>
      </c>
      <c r="G1521" s="63" t="s">
        <v>11</v>
      </c>
    </row>
    <row r="1522" spans="3:7" ht="15" thickBot="1" x14ac:dyDescent="0.35">
      <c r="C1522" s="61">
        <v>43200</v>
      </c>
      <c r="D1522" s="62">
        <v>0.4498611111111111</v>
      </c>
      <c r="E1522" s="63" t="s">
        <v>9</v>
      </c>
      <c r="F1522" s="63">
        <v>20</v>
      </c>
      <c r="G1522" s="63" t="s">
        <v>10</v>
      </c>
    </row>
    <row r="1523" spans="3:7" ht="15" thickBot="1" x14ac:dyDescent="0.35">
      <c r="C1523" s="61">
        <v>43200</v>
      </c>
      <c r="D1523" s="62">
        <v>0.45096064814814812</v>
      </c>
      <c r="E1523" s="63" t="s">
        <v>9</v>
      </c>
      <c r="F1523" s="63">
        <v>12</v>
      </c>
      <c r="G1523" s="63" t="s">
        <v>11</v>
      </c>
    </row>
    <row r="1524" spans="3:7" ht="15" thickBot="1" x14ac:dyDescent="0.35">
      <c r="C1524" s="61">
        <v>43200</v>
      </c>
      <c r="D1524" s="62">
        <v>0.45114583333333336</v>
      </c>
      <c r="E1524" s="63" t="s">
        <v>9</v>
      </c>
      <c r="F1524" s="63">
        <v>10</v>
      </c>
      <c r="G1524" s="63" t="s">
        <v>11</v>
      </c>
    </row>
    <row r="1525" spans="3:7" ht="15" thickBot="1" x14ac:dyDescent="0.35">
      <c r="C1525" s="61">
        <v>43200</v>
      </c>
      <c r="D1525" s="62">
        <v>0.45144675925925926</v>
      </c>
      <c r="E1525" s="63" t="s">
        <v>9</v>
      </c>
      <c r="F1525" s="63">
        <v>22</v>
      </c>
      <c r="G1525" s="63" t="s">
        <v>10</v>
      </c>
    </row>
    <row r="1526" spans="3:7" ht="15" thickBot="1" x14ac:dyDescent="0.35">
      <c r="C1526" s="61">
        <v>43200</v>
      </c>
      <c r="D1526" s="62">
        <v>0.45164351851851853</v>
      </c>
      <c r="E1526" s="63" t="s">
        <v>9</v>
      </c>
      <c r="F1526" s="63">
        <v>12</v>
      </c>
      <c r="G1526" s="63" t="s">
        <v>10</v>
      </c>
    </row>
    <row r="1527" spans="3:7" ht="15" thickBot="1" x14ac:dyDescent="0.35">
      <c r="C1527" s="61">
        <v>43200</v>
      </c>
      <c r="D1527" s="62">
        <v>0.45171296296296298</v>
      </c>
      <c r="E1527" s="63" t="s">
        <v>9</v>
      </c>
      <c r="F1527" s="63">
        <v>13</v>
      </c>
      <c r="G1527" s="63" t="s">
        <v>10</v>
      </c>
    </row>
    <row r="1528" spans="3:7" ht="15" thickBot="1" x14ac:dyDescent="0.35">
      <c r="C1528" s="61">
        <v>43200</v>
      </c>
      <c r="D1528" s="62">
        <v>0.45565972222222223</v>
      </c>
      <c r="E1528" s="63" t="s">
        <v>9</v>
      </c>
      <c r="F1528" s="63">
        <v>26</v>
      </c>
      <c r="G1528" s="63" t="s">
        <v>10</v>
      </c>
    </row>
    <row r="1529" spans="3:7" ht="15" thickBot="1" x14ac:dyDescent="0.35">
      <c r="C1529" s="61">
        <v>43200</v>
      </c>
      <c r="D1529" s="62">
        <v>0.45922453703703708</v>
      </c>
      <c r="E1529" s="63" t="s">
        <v>9</v>
      </c>
      <c r="F1529" s="63">
        <v>13</v>
      </c>
      <c r="G1529" s="63" t="s">
        <v>11</v>
      </c>
    </row>
    <row r="1530" spans="3:7" ht="15" thickBot="1" x14ac:dyDescent="0.35">
      <c r="C1530" s="61">
        <v>43200</v>
      </c>
      <c r="D1530" s="62">
        <v>0.45945601851851853</v>
      </c>
      <c r="E1530" s="63" t="s">
        <v>9</v>
      </c>
      <c r="F1530" s="63">
        <v>14</v>
      </c>
      <c r="G1530" s="63" t="s">
        <v>10</v>
      </c>
    </row>
    <row r="1531" spans="3:7" ht="15" thickBot="1" x14ac:dyDescent="0.35">
      <c r="C1531" s="61">
        <v>43200</v>
      </c>
      <c r="D1531" s="62">
        <v>0.45993055555555556</v>
      </c>
      <c r="E1531" s="63" t="s">
        <v>9</v>
      </c>
      <c r="F1531" s="63">
        <v>10</v>
      </c>
      <c r="G1531" s="63" t="s">
        <v>11</v>
      </c>
    </row>
    <row r="1532" spans="3:7" ht="15" thickBot="1" x14ac:dyDescent="0.35">
      <c r="C1532" s="61">
        <v>43200</v>
      </c>
      <c r="D1532" s="62">
        <v>0.4601041666666667</v>
      </c>
      <c r="E1532" s="63" t="s">
        <v>9</v>
      </c>
      <c r="F1532" s="63">
        <v>19</v>
      </c>
      <c r="G1532" s="63" t="s">
        <v>10</v>
      </c>
    </row>
    <row r="1533" spans="3:7" ht="15" thickBot="1" x14ac:dyDescent="0.35">
      <c r="C1533" s="61">
        <v>43200</v>
      </c>
      <c r="D1533" s="62">
        <v>0.4602430555555555</v>
      </c>
      <c r="E1533" s="63" t="s">
        <v>9</v>
      </c>
      <c r="F1533" s="63">
        <v>24</v>
      </c>
      <c r="G1533" s="63" t="s">
        <v>10</v>
      </c>
    </row>
    <row r="1534" spans="3:7" ht="15" thickBot="1" x14ac:dyDescent="0.35">
      <c r="C1534" s="61">
        <v>43200</v>
      </c>
      <c r="D1534" s="62">
        <v>0.46061342592592597</v>
      </c>
      <c r="E1534" s="63" t="s">
        <v>9</v>
      </c>
      <c r="F1534" s="63">
        <v>25</v>
      </c>
      <c r="G1534" s="63" t="s">
        <v>10</v>
      </c>
    </row>
    <row r="1535" spans="3:7" ht="15" thickBot="1" x14ac:dyDescent="0.35">
      <c r="C1535" s="61">
        <v>43200</v>
      </c>
      <c r="D1535" s="62">
        <v>0.46079861111111109</v>
      </c>
      <c r="E1535" s="63" t="s">
        <v>9</v>
      </c>
      <c r="F1535" s="63">
        <v>13</v>
      </c>
      <c r="G1535" s="63" t="s">
        <v>11</v>
      </c>
    </row>
    <row r="1536" spans="3:7" ht="15" thickBot="1" x14ac:dyDescent="0.35">
      <c r="C1536" s="61">
        <v>43200</v>
      </c>
      <c r="D1536" s="62">
        <v>0.46247685185185183</v>
      </c>
      <c r="E1536" s="63" t="s">
        <v>9</v>
      </c>
      <c r="F1536" s="63">
        <v>33</v>
      </c>
      <c r="G1536" s="63" t="s">
        <v>10</v>
      </c>
    </row>
    <row r="1537" spans="3:7" ht="15" thickBot="1" x14ac:dyDescent="0.35">
      <c r="C1537" s="61">
        <v>43200</v>
      </c>
      <c r="D1537" s="62">
        <v>0.46498842592592587</v>
      </c>
      <c r="E1537" s="63" t="s">
        <v>9</v>
      </c>
      <c r="F1537" s="63">
        <v>21</v>
      </c>
      <c r="G1537" s="63" t="s">
        <v>10</v>
      </c>
    </row>
    <row r="1538" spans="3:7" ht="15" thickBot="1" x14ac:dyDescent="0.35">
      <c r="C1538" s="61">
        <v>43200</v>
      </c>
      <c r="D1538" s="62">
        <v>0.46541666666666665</v>
      </c>
      <c r="E1538" s="63" t="s">
        <v>9</v>
      </c>
      <c r="F1538" s="63">
        <v>10</v>
      </c>
      <c r="G1538" s="63" t="s">
        <v>11</v>
      </c>
    </row>
    <row r="1539" spans="3:7" ht="15" thickBot="1" x14ac:dyDescent="0.35">
      <c r="C1539" s="61">
        <v>43200</v>
      </c>
      <c r="D1539" s="62">
        <v>0.46556712962962959</v>
      </c>
      <c r="E1539" s="63" t="s">
        <v>9</v>
      </c>
      <c r="F1539" s="63">
        <v>10</v>
      </c>
      <c r="G1539" s="63" t="s">
        <v>11</v>
      </c>
    </row>
    <row r="1540" spans="3:7" ht="15" thickBot="1" x14ac:dyDescent="0.35">
      <c r="C1540" s="61">
        <v>43200</v>
      </c>
      <c r="D1540" s="62">
        <v>0.46688657407407402</v>
      </c>
      <c r="E1540" s="63" t="s">
        <v>9</v>
      </c>
      <c r="F1540" s="63">
        <v>26</v>
      </c>
      <c r="G1540" s="63" t="s">
        <v>10</v>
      </c>
    </row>
    <row r="1541" spans="3:7" ht="15" thickBot="1" x14ac:dyDescent="0.35">
      <c r="C1541" s="61">
        <v>43200</v>
      </c>
      <c r="D1541" s="62">
        <v>0.46872685185185187</v>
      </c>
      <c r="E1541" s="63" t="s">
        <v>9</v>
      </c>
      <c r="F1541" s="63">
        <v>10</v>
      </c>
      <c r="G1541" s="63" t="s">
        <v>11</v>
      </c>
    </row>
    <row r="1542" spans="3:7" ht="15" thickBot="1" x14ac:dyDescent="0.35">
      <c r="C1542" s="61">
        <v>43200</v>
      </c>
      <c r="D1542" s="62">
        <v>0.47017361111111117</v>
      </c>
      <c r="E1542" s="63" t="s">
        <v>9</v>
      </c>
      <c r="F1542" s="63">
        <v>11</v>
      </c>
      <c r="G1542" s="63" t="s">
        <v>11</v>
      </c>
    </row>
    <row r="1543" spans="3:7" ht="15" thickBot="1" x14ac:dyDescent="0.35">
      <c r="C1543" s="61">
        <v>43200</v>
      </c>
      <c r="D1543" s="62">
        <v>0.47045138888888888</v>
      </c>
      <c r="E1543" s="63" t="s">
        <v>9</v>
      </c>
      <c r="F1543" s="63">
        <v>17</v>
      </c>
      <c r="G1543" s="63" t="s">
        <v>10</v>
      </c>
    </row>
    <row r="1544" spans="3:7" ht="15" thickBot="1" x14ac:dyDescent="0.35">
      <c r="C1544" s="61">
        <v>43200</v>
      </c>
      <c r="D1544" s="62">
        <v>0.47068287037037032</v>
      </c>
      <c r="E1544" s="63" t="s">
        <v>9</v>
      </c>
      <c r="F1544" s="63">
        <v>27</v>
      </c>
      <c r="G1544" s="63" t="s">
        <v>10</v>
      </c>
    </row>
    <row r="1545" spans="3:7" ht="15" thickBot="1" x14ac:dyDescent="0.35">
      <c r="C1545" s="61">
        <v>43200</v>
      </c>
      <c r="D1545" s="62">
        <v>0.47127314814814819</v>
      </c>
      <c r="E1545" s="63" t="s">
        <v>9</v>
      </c>
      <c r="F1545" s="63">
        <v>21</v>
      </c>
      <c r="G1545" s="63" t="s">
        <v>10</v>
      </c>
    </row>
    <row r="1546" spans="3:7" ht="15" thickBot="1" x14ac:dyDescent="0.35">
      <c r="C1546" s="61">
        <v>43200</v>
      </c>
      <c r="D1546" s="62">
        <v>0.47143518518518518</v>
      </c>
      <c r="E1546" s="63" t="s">
        <v>9</v>
      </c>
      <c r="F1546" s="63">
        <v>20</v>
      </c>
      <c r="G1546" s="63" t="s">
        <v>10</v>
      </c>
    </row>
    <row r="1547" spans="3:7" ht="15" thickBot="1" x14ac:dyDescent="0.35">
      <c r="C1547" s="61">
        <v>43200</v>
      </c>
      <c r="D1547" s="62">
        <v>0.47152777777777777</v>
      </c>
      <c r="E1547" s="63" t="s">
        <v>9</v>
      </c>
      <c r="F1547" s="63">
        <v>26</v>
      </c>
      <c r="G1547" s="63" t="s">
        <v>10</v>
      </c>
    </row>
    <row r="1548" spans="3:7" ht="15" thickBot="1" x14ac:dyDescent="0.35">
      <c r="C1548" s="61">
        <v>43200</v>
      </c>
      <c r="D1548" s="62">
        <v>0.47225694444444444</v>
      </c>
      <c r="E1548" s="63" t="s">
        <v>9</v>
      </c>
      <c r="F1548" s="63">
        <v>27</v>
      </c>
      <c r="G1548" s="63" t="s">
        <v>10</v>
      </c>
    </row>
    <row r="1549" spans="3:7" ht="15" thickBot="1" x14ac:dyDescent="0.35">
      <c r="C1549" s="61">
        <v>43200</v>
      </c>
      <c r="D1549" s="62">
        <v>0.47384259259259259</v>
      </c>
      <c r="E1549" s="63" t="s">
        <v>9</v>
      </c>
      <c r="F1549" s="63">
        <v>12</v>
      </c>
      <c r="G1549" s="63" t="s">
        <v>11</v>
      </c>
    </row>
    <row r="1550" spans="3:7" ht="15" thickBot="1" x14ac:dyDescent="0.35">
      <c r="C1550" s="61">
        <v>43200</v>
      </c>
      <c r="D1550" s="62">
        <v>0.47436342592592595</v>
      </c>
      <c r="E1550" s="63" t="s">
        <v>9</v>
      </c>
      <c r="F1550" s="63">
        <v>16</v>
      </c>
      <c r="G1550" s="63" t="s">
        <v>11</v>
      </c>
    </row>
    <row r="1551" spans="3:7" ht="15" thickBot="1" x14ac:dyDescent="0.35">
      <c r="C1551" s="61">
        <v>43200</v>
      </c>
      <c r="D1551" s="62">
        <v>0.47484953703703708</v>
      </c>
      <c r="E1551" s="63" t="s">
        <v>9</v>
      </c>
      <c r="F1551" s="63">
        <v>38</v>
      </c>
      <c r="G1551" s="63" t="s">
        <v>10</v>
      </c>
    </row>
    <row r="1552" spans="3:7" ht="15" thickBot="1" x14ac:dyDescent="0.35">
      <c r="C1552" s="61">
        <v>43200</v>
      </c>
      <c r="D1552" s="62">
        <v>0.47520833333333329</v>
      </c>
      <c r="E1552" s="63" t="s">
        <v>9</v>
      </c>
      <c r="F1552" s="63">
        <v>14</v>
      </c>
      <c r="G1552" s="63" t="s">
        <v>10</v>
      </c>
    </row>
    <row r="1553" spans="3:7" ht="15" thickBot="1" x14ac:dyDescent="0.35">
      <c r="C1553" s="61">
        <v>43200</v>
      </c>
      <c r="D1553" s="62">
        <v>0.4755671296296296</v>
      </c>
      <c r="E1553" s="63" t="s">
        <v>9</v>
      </c>
      <c r="F1553" s="63">
        <v>10</v>
      </c>
      <c r="G1553" s="63" t="s">
        <v>11</v>
      </c>
    </row>
    <row r="1554" spans="3:7" ht="15" thickBot="1" x14ac:dyDescent="0.35">
      <c r="C1554" s="61">
        <v>43200</v>
      </c>
      <c r="D1554" s="62">
        <v>0.47724537037037035</v>
      </c>
      <c r="E1554" s="63" t="s">
        <v>9</v>
      </c>
      <c r="F1554" s="63">
        <v>11</v>
      </c>
      <c r="G1554" s="63" t="s">
        <v>11</v>
      </c>
    </row>
    <row r="1555" spans="3:7" ht="15" thickBot="1" x14ac:dyDescent="0.35">
      <c r="C1555" s="61">
        <v>43200</v>
      </c>
      <c r="D1555" s="62">
        <v>0.47821759259259261</v>
      </c>
      <c r="E1555" s="63" t="s">
        <v>9</v>
      </c>
      <c r="F1555" s="63">
        <v>26</v>
      </c>
      <c r="G1555" s="63" t="s">
        <v>10</v>
      </c>
    </row>
    <row r="1556" spans="3:7" ht="15" thickBot="1" x14ac:dyDescent="0.35">
      <c r="C1556" s="61">
        <v>43200</v>
      </c>
      <c r="D1556" s="62">
        <v>0.47847222222222219</v>
      </c>
      <c r="E1556" s="63" t="s">
        <v>9</v>
      </c>
      <c r="F1556" s="63">
        <v>29</v>
      </c>
      <c r="G1556" s="63" t="s">
        <v>10</v>
      </c>
    </row>
    <row r="1557" spans="3:7" ht="15" thickBot="1" x14ac:dyDescent="0.35">
      <c r="C1557" s="61">
        <v>43200</v>
      </c>
      <c r="D1557" s="62">
        <v>0.4785300925925926</v>
      </c>
      <c r="E1557" s="63" t="s">
        <v>9</v>
      </c>
      <c r="F1557" s="63">
        <v>28</v>
      </c>
      <c r="G1557" s="63" t="s">
        <v>10</v>
      </c>
    </row>
    <row r="1558" spans="3:7" ht="15" thickBot="1" x14ac:dyDescent="0.35">
      <c r="C1558" s="61">
        <v>43200</v>
      </c>
      <c r="D1558" s="62">
        <v>0.4788310185185185</v>
      </c>
      <c r="E1558" s="63" t="s">
        <v>9</v>
      </c>
      <c r="F1558" s="63">
        <v>13</v>
      </c>
      <c r="G1558" s="63" t="s">
        <v>11</v>
      </c>
    </row>
    <row r="1559" spans="3:7" ht="15" thickBot="1" x14ac:dyDescent="0.35">
      <c r="C1559" s="61">
        <v>43200</v>
      </c>
      <c r="D1559" s="62">
        <v>0.47913194444444446</v>
      </c>
      <c r="E1559" s="63" t="s">
        <v>9</v>
      </c>
      <c r="F1559" s="63">
        <v>10</v>
      </c>
      <c r="G1559" s="63" t="s">
        <v>11</v>
      </c>
    </row>
    <row r="1560" spans="3:7" ht="15" thickBot="1" x14ac:dyDescent="0.35">
      <c r="C1560" s="61">
        <v>43200</v>
      </c>
      <c r="D1560" s="62">
        <v>0.47997685185185185</v>
      </c>
      <c r="E1560" s="63" t="s">
        <v>9</v>
      </c>
      <c r="F1560" s="63">
        <v>10</v>
      </c>
      <c r="G1560" s="63" t="s">
        <v>11</v>
      </c>
    </row>
    <row r="1561" spans="3:7" ht="15" thickBot="1" x14ac:dyDescent="0.35">
      <c r="C1561" s="61">
        <v>43200</v>
      </c>
      <c r="D1561" s="62">
        <v>0.48077546296296297</v>
      </c>
      <c r="E1561" s="63" t="s">
        <v>9</v>
      </c>
      <c r="F1561" s="63">
        <v>13</v>
      </c>
      <c r="G1561" s="63" t="s">
        <v>11</v>
      </c>
    </row>
    <row r="1562" spans="3:7" ht="15" thickBot="1" x14ac:dyDescent="0.35">
      <c r="C1562" s="61">
        <v>43200</v>
      </c>
      <c r="D1562" s="62">
        <v>0.4808101851851852</v>
      </c>
      <c r="E1562" s="63" t="s">
        <v>9</v>
      </c>
      <c r="F1562" s="63">
        <v>10</v>
      </c>
      <c r="G1562" s="63" t="s">
        <v>11</v>
      </c>
    </row>
    <row r="1563" spans="3:7" ht="15" thickBot="1" x14ac:dyDescent="0.35">
      <c r="C1563" s="61">
        <v>43200</v>
      </c>
      <c r="D1563" s="62">
        <v>0.48143518518518519</v>
      </c>
      <c r="E1563" s="63" t="s">
        <v>9</v>
      </c>
      <c r="F1563" s="63">
        <v>26</v>
      </c>
      <c r="G1563" s="63" t="s">
        <v>10</v>
      </c>
    </row>
    <row r="1564" spans="3:7" ht="15" thickBot="1" x14ac:dyDescent="0.35">
      <c r="C1564" s="61">
        <v>43200</v>
      </c>
      <c r="D1564" s="62">
        <v>0.48261574074074076</v>
      </c>
      <c r="E1564" s="63" t="s">
        <v>9</v>
      </c>
      <c r="F1564" s="63">
        <v>28</v>
      </c>
      <c r="G1564" s="63" t="s">
        <v>10</v>
      </c>
    </row>
    <row r="1565" spans="3:7" ht="15" thickBot="1" x14ac:dyDescent="0.35">
      <c r="C1565" s="61">
        <v>43200</v>
      </c>
      <c r="D1565" s="62">
        <v>0.48291666666666666</v>
      </c>
      <c r="E1565" s="63" t="s">
        <v>9</v>
      </c>
      <c r="F1565" s="63">
        <v>19</v>
      </c>
      <c r="G1565" s="63" t="s">
        <v>10</v>
      </c>
    </row>
    <row r="1566" spans="3:7" ht="15" thickBot="1" x14ac:dyDescent="0.35">
      <c r="C1566" s="61">
        <v>43200</v>
      </c>
      <c r="D1566" s="62">
        <v>0.48302083333333329</v>
      </c>
      <c r="E1566" s="63" t="s">
        <v>9</v>
      </c>
      <c r="F1566" s="63">
        <v>25</v>
      </c>
      <c r="G1566" s="63" t="s">
        <v>10</v>
      </c>
    </row>
    <row r="1567" spans="3:7" ht="15" thickBot="1" x14ac:dyDescent="0.35">
      <c r="C1567" s="61">
        <v>43200</v>
      </c>
      <c r="D1567" s="62">
        <v>0.48406250000000001</v>
      </c>
      <c r="E1567" s="63" t="s">
        <v>9</v>
      </c>
      <c r="F1567" s="63">
        <v>26</v>
      </c>
      <c r="G1567" s="63" t="s">
        <v>10</v>
      </c>
    </row>
    <row r="1568" spans="3:7" ht="15" thickBot="1" x14ac:dyDescent="0.35">
      <c r="C1568" s="61">
        <v>43200</v>
      </c>
      <c r="D1568" s="62">
        <v>0.48416666666666663</v>
      </c>
      <c r="E1568" s="63" t="s">
        <v>9</v>
      </c>
      <c r="F1568" s="63">
        <v>23</v>
      </c>
      <c r="G1568" s="63" t="s">
        <v>10</v>
      </c>
    </row>
    <row r="1569" spans="3:7" ht="15" thickBot="1" x14ac:dyDescent="0.35">
      <c r="C1569" s="61">
        <v>43200</v>
      </c>
      <c r="D1569" s="62">
        <v>0.48458333333333337</v>
      </c>
      <c r="E1569" s="63" t="s">
        <v>9</v>
      </c>
      <c r="F1569" s="63">
        <v>30</v>
      </c>
      <c r="G1569" s="63" t="s">
        <v>10</v>
      </c>
    </row>
    <row r="1570" spans="3:7" ht="15" thickBot="1" x14ac:dyDescent="0.35">
      <c r="C1570" s="61">
        <v>43200</v>
      </c>
      <c r="D1570" s="62">
        <v>0.48649305555555555</v>
      </c>
      <c r="E1570" s="63" t="s">
        <v>9</v>
      </c>
      <c r="F1570" s="63">
        <v>28</v>
      </c>
      <c r="G1570" s="63" t="s">
        <v>10</v>
      </c>
    </row>
    <row r="1571" spans="3:7" ht="15" thickBot="1" x14ac:dyDescent="0.35">
      <c r="C1571" s="61">
        <v>43200</v>
      </c>
      <c r="D1571" s="62">
        <v>0.4866435185185185</v>
      </c>
      <c r="E1571" s="63" t="s">
        <v>9</v>
      </c>
      <c r="F1571" s="63">
        <v>31</v>
      </c>
      <c r="G1571" s="63" t="s">
        <v>10</v>
      </c>
    </row>
    <row r="1572" spans="3:7" ht="15" thickBot="1" x14ac:dyDescent="0.35">
      <c r="C1572" s="61">
        <v>43200</v>
      </c>
      <c r="D1572" s="62">
        <v>0.48761574074074071</v>
      </c>
      <c r="E1572" s="63" t="s">
        <v>9</v>
      </c>
      <c r="F1572" s="63">
        <v>26</v>
      </c>
      <c r="G1572" s="63" t="s">
        <v>10</v>
      </c>
    </row>
    <row r="1573" spans="3:7" ht="15" thickBot="1" x14ac:dyDescent="0.35">
      <c r="C1573" s="61">
        <v>43200</v>
      </c>
      <c r="D1573" s="62">
        <v>0.48831018518518521</v>
      </c>
      <c r="E1573" s="63" t="s">
        <v>9</v>
      </c>
      <c r="F1573" s="63">
        <v>23</v>
      </c>
      <c r="G1573" s="63" t="s">
        <v>10</v>
      </c>
    </row>
    <row r="1574" spans="3:7" ht="15" thickBot="1" x14ac:dyDescent="0.35">
      <c r="C1574" s="61">
        <v>43200</v>
      </c>
      <c r="D1574" s="62">
        <v>0.48928240740740742</v>
      </c>
      <c r="E1574" s="63" t="s">
        <v>9</v>
      </c>
      <c r="F1574" s="63">
        <v>23</v>
      </c>
      <c r="G1574" s="63" t="s">
        <v>10</v>
      </c>
    </row>
    <row r="1575" spans="3:7" ht="15" thickBot="1" x14ac:dyDescent="0.35">
      <c r="C1575" s="61">
        <v>43200</v>
      </c>
      <c r="D1575" s="62">
        <v>0.48965277777777777</v>
      </c>
      <c r="E1575" s="63" t="s">
        <v>9</v>
      </c>
      <c r="F1575" s="63">
        <v>12</v>
      </c>
      <c r="G1575" s="63" t="s">
        <v>11</v>
      </c>
    </row>
    <row r="1576" spans="3:7" ht="15" thickBot="1" x14ac:dyDescent="0.35">
      <c r="C1576" s="61">
        <v>43200</v>
      </c>
      <c r="D1576" s="62">
        <v>0.48997685185185186</v>
      </c>
      <c r="E1576" s="63" t="s">
        <v>9</v>
      </c>
      <c r="F1576" s="63">
        <v>13</v>
      </c>
      <c r="G1576" s="63" t="s">
        <v>11</v>
      </c>
    </row>
    <row r="1577" spans="3:7" ht="15" thickBot="1" x14ac:dyDescent="0.35">
      <c r="C1577" s="61">
        <v>43200</v>
      </c>
      <c r="D1577" s="62">
        <v>0.49136574074074074</v>
      </c>
      <c r="E1577" s="63" t="s">
        <v>9</v>
      </c>
      <c r="F1577" s="63">
        <v>14</v>
      </c>
      <c r="G1577" s="63" t="s">
        <v>11</v>
      </c>
    </row>
    <row r="1578" spans="3:7" ht="15" thickBot="1" x14ac:dyDescent="0.35">
      <c r="C1578" s="61">
        <v>43200</v>
      </c>
      <c r="D1578" s="62">
        <v>0.49202546296296296</v>
      </c>
      <c r="E1578" s="63" t="s">
        <v>9</v>
      </c>
      <c r="F1578" s="63">
        <v>11</v>
      </c>
      <c r="G1578" s="63" t="s">
        <v>10</v>
      </c>
    </row>
    <row r="1579" spans="3:7" ht="15" thickBot="1" x14ac:dyDescent="0.35">
      <c r="C1579" s="61">
        <v>43200</v>
      </c>
      <c r="D1579" s="62">
        <v>0.49379629629629629</v>
      </c>
      <c r="E1579" s="63" t="s">
        <v>9</v>
      </c>
      <c r="F1579" s="63">
        <v>10</v>
      </c>
      <c r="G1579" s="63" t="s">
        <v>11</v>
      </c>
    </row>
    <row r="1580" spans="3:7" ht="15" thickBot="1" x14ac:dyDescent="0.35">
      <c r="C1580" s="61">
        <v>43200</v>
      </c>
      <c r="D1580" s="62">
        <v>0.49440972222222218</v>
      </c>
      <c r="E1580" s="63" t="s">
        <v>9</v>
      </c>
      <c r="F1580" s="63">
        <v>20</v>
      </c>
      <c r="G1580" s="63" t="s">
        <v>10</v>
      </c>
    </row>
    <row r="1581" spans="3:7" ht="15" thickBot="1" x14ac:dyDescent="0.35">
      <c r="C1581" s="61">
        <v>43200</v>
      </c>
      <c r="D1581" s="62">
        <v>0.49459490740740741</v>
      </c>
      <c r="E1581" s="63" t="s">
        <v>9</v>
      </c>
      <c r="F1581" s="63">
        <v>10</v>
      </c>
      <c r="G1581" s="63" t="s">
        <v>11</v>
      </c>
    </row>
    <row r="1582" spans="3:7" ht="15" thickBot="1" x14ac:dyDescent="0.35">
      <c r="C1582" s="61">
        <v>43200</v>
      </c>
      <c r="D1582" s="62">
        <v>0.49494212962962963</v>
      </c>
      <c r="E1582" s="63" t="s">
        <v>9</v>
      </c>
      <c r="F1582" s="63">
        <v>14</v>
      </c>
      <c r="G1582" s="63" t="s">
        <v>11</v>
      </c>
    </row>
    <row r="1583" spans="3:7" ht="15" thickBot="1" x14ac:dyDescent="0.35">
      <c r="C1583" s="61">
        <v>43200</v>
      </c>
      <c r="D1583" s="62">
        <v>0.49501157407407409</v>
      </c>
      <c r="E1583" s="63" t="s">
        <v>9</v>
      </c>
      <c r="F1583" s="63">
        <v>11</v>
      </c>
      <c r="G1583" s="63" t="s">
        <v>11</v>
      </c>
    </row>
    <row r="1584" spans="3:7" ht="15" thickBot="1" x14ac:dyDescent="0.35">
      <c r="C1584" s="61">
        <v>43200</v>
      </c>
      <c r="D1584" s="62">
        <v>0.49503472222222222</v>
      </c>
      <c r="E1584" s="63" t="s">
        <v>9</v>
      </c>
      <c r="F1584" s="63">
        <v>11</v>
      </c>
      <c r="G1584" s="63" t="s">
        <v>11</v>
      </c>
    </row>
    <row r="1585" spans="3:7" ht="15" thickBot="1" x14ac:dyDescent="0.35">
      <c r="C1585" s="61">
        <v>43200</v>
      </c>
      <c r="D1585" s="62">
        <v>0.49505787037037036</v>
      </c>
      <c r="E1585" s="63" t="s">
        <v>9</v>
      </c>
      <c r="F1585" s="63">
        <v>10</v>
      </c>
      <c r="G1585" s="63" t="s">
        <v>11</v>
      </c>
    </row>
    <row r="1586" spans="3:7" ht="15" thickBot="1" x14ac:dyDescent="0.35">
      <c r="C1586" s="61">
        <v>43200</v>
      </c>
      <c r="D1586" s="62">
        <v>0.49509259259259258</v>
      </c>
      <c r="E1586" s="63" t="s">
        <v>9</v>
      </c>
      <c r="F1586" s="63">
        <v>11</v>
      </c>
      <c r="G1586" s="63" t="s">
        <v>10</v>
      </c>
    </row>
    <row r="1587" spans="3:7" ht="15" thickBot="1" x14ac:dyDescent="0.35">
      <c r="C1587" s="61">
        <v>43200</v>
      </c>
      <c r="D1587" s="62">
        <v>0.49531249999999999</v>
      </c>
      <c r="E1587" s="63" t="s">
        <v>9</v>
      </c>
      <c r="F1587" s="63">
        <v>29</v>
      </c>
      <c r="G1587" s="63" t="s">
        <v>10</v>
      </c>
    </row>
    <row r="1588" spans="3:7" ht="15" thickBot="1" x14ac:dyDescent="0.35">
      <c r="C1588" s="61">
        <v>43200</v>
      </c>
      <c r="D1588" s="62">
        <v>0.49631944444444448</v>
      </c>
      <c r="E1588" s="63" t="s">
        <v>9</v>
      </c>
      <c r="F1588" s="63">
        <v>16</v>
      </c>
      <c r="G1588" s="63" t="s">
        <v>10</v>
      </c>
    </row>
    <row r="1589" spans="3:7" ht="15" thickBot="1" x14ac:dyDescent="0.35">
      <c r="C1589" s="61">
        <v>43200</v>
      </c>
      <c r="D1589" s="62">
        <v>0.49724537037037037</v>
      </c>
      <c r="E1589" s="63" t="s">
        <v>9</v>
      </c>
      <c r="F1589" s="63">
        <v>11</v>
      </c>
      <c r="G1589" s="63" t="s">
        <v>11</v>
      </c>
    </row>
    <row r="1590" spans="3:7" ht="15" thickBot="1" x14ac:dyDescent="0.35">
      <c r="C1590" s="61">
        <v>43200</v>
      </c>
      <c r="D1590" s="62">
        <v>0.49872685185185189</v>
      </c>
      <c r="E1590" s="63" t="s">
        <v>9</v>
      </c>
      <c r="F1590" s="63">
        <v>16</v>
      </c>
      <c r="G1590" s="63" t="s">
        <v>10</v>
      </c>
    </row>
    <row r="1591" spans="3:7" ht="15" thickBot="1" x14ac:dyDescent="0.35">
      <c r="C1591" s="61">
        <v>43200</v>
      </c>
      <c r="D1591" s="62">
        <v>0.49991898148148151</v>
      </c>
      <c r="E1591" s="63" t="s">
        <v>9</v>
      </c>
      <c r="F1591" s="63">
        <v>11</v>
      </c>
      <c r="G1591" s="63" t="s">
        <v>10</v>
      </c>
    </row>
    <row r="1592" spans="3:7" ht="15" thickBot="1" x14ac:dyDescent="0.35">
      <c r="C1592" s="61">
        <v>43200</v>
      </c>
      <c r="D1592" s="62">
        <v>0.5002199074074074</v>
      </c>
      <c r="E1592" s="63" t="s">
        <v>9</v>
      </c>
      <c r="F1592" s="63">
        <v>15</v>
      </c>
      <c r="G1592" s="63" t="s">
        <v>11</v>
      </c>
    </row>
    <row r="1593" spans="3:7" ht="15" thickBot="1" x14ac:dyDescent="0.35">
      <c r="C1593" s="61">
        <v>43200</v>
      </c>
      <c r="D1593" s="62">
        <v>0.5022106481481482</v>
      </c>
      <c r="E1593" s="63" t="s">
        <v>9</v>
      </c>
      <c r="F1593" s="63">
        <v>26</v>
      </c>
      <c r="G1593" s="63" t="s">
        <v>10</v>
      </c>
    </row>
    <row r="1594" spans="3:7" ht="15" thickBot="1" x14ac:dyDescent="0.35">
      <c r="C1594" s="61">
        <v>43200</v>
      </c>
      <c r="D1594" s="62">
        <v>0.50231481481481477</v>
      </c>
      <c r="E1594" s="63" t="s">
        <v>9</v>
      </c>
      <c r="F1594" s="63">
        <v>16</v>
      </c>
      <c r="G1594" s="63" t="s">
        <v>11</v>
      </c>
    </row>
    <row r="1595" spans="3:7" ht="15" thickBot="1" x14ac:dyDescent="0.35">
      <c r="C1595" s="61">
        <v>43200</v>
      </c>
      <c r="D1595" s="62">
        <v>0.50283564814814818</v>
      </c>
      <c r="E1595" s="63" t="s">
        <v>9</v>
      </c>
      <c r="F1595" s="63">
        <v>11</v>
      </c>
      <c r="G1595" s="63" t="s">
        <v>11</v>
      </c>
    </row>
    <row r="1596" spans="3:7" ht="15" thickBot="1" x14ac:dyDescent="0.35">
      <c r="C1596" s="61">
        <v>43200</v>
      </c>
      <c r="D1596" s="62">
        <v>0.50428240740740737</v>
      </c>
      <c r="E1596" s="63" t="s">
        <v>9</v>
      </c>
      <c r="F1596" s="63">
        <v>12</v>
      </c>
      <c r="G1596" s="63" t="s">
        <v>11</v>
      </c>
    </row>
    <row r="1597" spans="3:7" ht="15" thickBot="1" x14ac:dyDescent="0.35">
      <c r="C1597" s="61">
        <v>43200</v>
      </c>
      <c r="D1597" s="62">
        <v>0.50634259259259262</v>
      </c>
      <c r="E1597" s="63" t="s">
        <v>9</v>
      </c>
      <c r="F1597" s="63">
        <v>10</v>
      </c>
      <c r="G1597" s="63" t="s">
        <v>11</v>
      </c>
    </row>
    <row r="1598" spans="3:7" ht="15" thickBot="1" x14ac:dyDescent="0.35">
      <c r="C1598" s="61">
        <v>43200</v>
      </c>
      <c r="D1598" s="62">
        <v>0.50700231481481484</v>
      </c>
      <c r="E1598" s="63" t="s">
        <v>9</v>
      </c>
      <c r="F1598" s="63">
        <v>15</v>
      </c>
      <c r="G1598" s="63" t="s">
        <v>10</v>
      </c>
    </row>
    <row r="1599" spans="3:7" ht="15" thickBot="1" x14ac:dyDescent="0.35">
      <c r="C1599" s="61">
        <v>43200</v>
      </c>
      <c r="D1599" s="62">
        <v>0.50908564814814816</v>
      </c>
      <c r="E1599" s="63" t="s">
        <v>9</v>
      </c>
      <c r="F1599" s="63">
        <v>11</v>
      </c>
      <c r="G1599" s="63" t="s">
        <v>11</v>
      </c>
    </row>
    <row r="1600" spans="3:7" ht="15" thickBot="1" x14ac:dyDescent="0.35">
      <c r="C1600" s="61">
        <v>43200</v>
      </c>
      <c r="D1600" s="62">
        <v>0.5095601851851852</v>
      </c>
      <c r="E1600" s="63" t="s">
        <v>9</v>
      </c>
      <c r="F1600" s="63">
        <v>11</v>
      </c>
      <c r="G1600" s="63" t="s">
        <v>11</v>
      </c>
    </row>
    <row r="1601" spans="3:7" ht="15" thickBot="1" x14ac:dyDescent="0.35">
      <c r="C1601" s="61">
        <v>43200</v>
      </c>
      <c r="D1601" s="62">
        <v>0.50960648148148147</v>
      </c>
      <c r="E1601" s="63" t="s">
        <v>9</v>
      </c>
      <c r="F1601" s="63">
        <v>10</v>
      </c>
      <c r="G1601" s="63" t="s">
        <v>11</v>
      </c>
    </row>
    <row r="1602" spans="3:7" ht="15" thickBot="1" x14ac:dyDescent="0.35">
      <c r="C1602" s="61">
        <v>43200</v>
      </c>
      <c r="D1602" s="62">
        <v>0.50989583333333333</v>
      </c>
      <c r="E1602" s="63" t="s">
        <v>9</v>
      </c>
      <c r="F1602" s="63">
        <v>28</v>
      </c>
      <c r="G1602" s="63" t="s">
        <v>10</v>
      </c>
    </row>
    <row r="1603" spans="3:7" ht="15" thickBot="1" x14ac:dyDescent="0.35">
      <c r="C1603" s="61">
        <v>43200</v>
      </c>
      <c r="D1603" s="62">
        <v>0.51326388888888885</v>
      </c>
      <c r="E1603" s="63" t="s">
        <v>9</v>
      </c>
      <c r="F1603" s="63">
        <v>27</v>
      </c>
      <c r="G1603" s="63" t="s">
        <v>10</v>
      </c>
    </row>
    <row r="1604" spans="3:7" ht="15" thickBot="1" x14ac:dyDescent="0.35">
      <c r="C1604" s="61">
        <v>43200</v>
      </c>
      <c r="D1604" s="62">
        <v>0.51356481481481475</v>
      </c>
      <c r="E1604" s="63" t="s">
        <v>9</v>
      </c>
      <c r="F1604" s="63">
        <v>13</v>
      </c>
      <c r="G1604" s="63" t="s">
        <v>11</v>
      </c>
    </row>
    <row r="1605" spans="3:7" ht="15" thickBot="1" x14ac:dyDescent="0.35">
      <c r="C1605" s="61">
        <v>43200</v>
      </c>
      <c r="D1605" s="62">
        <v>0.51384259259259257</v>
      </c>
      <c r="E1605" s="63" t="s">
        <v>9</v>
      </c>
      <c r="F1605" s="63">
        <v>12</v>
      </c>
      <c r="G1605" s="63" t="s">
        <v>11</v>
      </c>
    </row>
    <row r="1606" spans="3:7" ht="15" thickBot="1" x14ac:dyDescent="0.35">
      <c r="C1606" s="61">
        <v>43200</v>
      </c>
      <c r="D1606" s="62">
        <v>0.51405092592592594</v>
      </c>
      <c r="E1606" s="63" t="s">
        <v>9</v>
      </c>
      <c r="F1606" s="63">
        <v>30</v>
      </c>
      <c r="G1606" s="63" t="s">
        <v>10</v>
      </c>
    </row>
    <row r="1607" spans="3:7" ht="15" thickBot="1" x14ac:dyDescent="0.35">
      <c r="C1607" s="61">
        <v>43200</v>
      </c>
      <c r="D1607" s="62">
        <v>0.51436342592592588</v>
      </c>
      <c r="E1607" s="63" t="s">
        <v>9</v>
      </c>
      <c r="F1607" s="63">
        <v>33</v>
      </c>
      <c r="G1607" s="63" t="s">
        <v>10</v>
      </c>
    </row>
    <row r="1608" spans="3:7" ht="15" thickBot="1" x14ac:dyDescent="0.35">
      <c r="C1608" s="61">
        <v>43200</v>
      </c>
      <c r="D1608" s="62">
        <v>0.51513888888888892</v>
      </c>
      <c r="E1608" s="63" t="s">
        <v>9</v>
      </c>
      <c r="F1608" s="63">
        <v>11</v>
      </c>
      <c r="G1608" s="63" t="s">
        <v>11</v>
      </c>
    </row>
    <row r="1609" spans="3:7" ht="15" thickBot="1" x14ac:dyDescent="0.35">
      <c r="C1609" s="61">
        <v>43200</v>
      </c>
      <c r="D1609" s="62">
        <v>0.52211805555555557</v>
      </c>
      <c r="E1609" s="63" t="s">
        <v>9</v>
      </c>
      <c r="F1609" s="63">
        <v>11</v>
      </c>
      <c r="G1609" s="63" t="s">
        <v>11</v>
      </c>
    </row>
    <row r="1610" spans="3:7" ht="15" thickBot="1" x14ac:dyDescent="0.35">
      <c r="C1610" s="61">
        <v>43200</v>
      </c>
      <c r="D1610" s="62">
        <v>0.52311342592592591</v>
      </c>
      <c r="E1610" s="63" t="s">
        <v>9</v>
      </c>
      <c r="F1610" s="63">
        <v>14</v>
      </c>
      <c r="G1610" s="63" t="s">
        <v>11</v>
      </c>
    </row>
    <row r="1611" spans="3:7" ht="15" thickBot="1" x14ac:dyDescent="0.35">
      <c r="C1611" s="61">
        <v>43200</v>
      </c>
      <c r="D1611" s="62">
        <v>0.52361111111111114</v>
      </c>
      <c r="E1611" s="63" t="s">
        <v>9</v>
      </c>
      <c r="F1611" s="63">
        <v>10</v>
      </c>
      <c r="G1611" s="63" t="s">
        <v>11</v>
      </c>
    </row>
    <row r="1612" spans="3:7" ht="15" thickBot="1" x14ac:dyDescent="0.35">
      <c r="C1612" s="61">
        <v>43200</v>
      </c>
      <c r="D1612" s="62">
        <v>0.5258680555555556</v>
      </c>
      <c r="E1612" s="63" t="s">
        <v>9</v>
      </c>
      <c r="F1612" s="63">
        <v>19</v>
      </c>
      <c r="G1612" s="63" t="s">
        <v>11</v>
      </c>
    </row>
    <row r="1613" spans="3:7" ht="15" thickBot="1" x14ac:dyDescent="0.35">
      <c r="C1613" s="61">
        <v>43200</v>
      </c>
      <c r="D1613" s="62">
        <v>0.52751157407407401</v>
      </c>
      <c r="E1613" s="63" t="s">
        <v>9</v>
      </c>
      <c r="F1613" s="63">
        <v>10</v>
      </c>
      <c r="G1613" s="63" t="s">
        <v>11</v>
      </c>
    </row>
    <row r="1614" spans="3:7" ht="15" thickBot="1" x14ac:dyDescent="0.35">
      <c r="C1614" s="61">
        <v>43200</v>
      </c>
      <c r="D1614" s="62">
        <v>0.52957175925925926</v>
      </c>
      <c r="E1614" s="63" t="s">
        <v>9</v>
      </c>
      <c r="F1614" s="63">
        <v>25</v>
      </c>
      <c r="G1614" s="63" t="s">
        <v>10</v>
      </c>
    </row>
    <row r="1615" spans="3:7" ht="15" thickBot="1" x14ac:dyDescent="0.35">
      <c r="C1615" s="61">
        <v>43200</v>
      </c>
      <c r="D1615" s="62">
        <v>0.53016203703703701</v>
      </c>
      <c r="E1615" s="63" t="s">
        <v>9</v>
      </c>
      <c r="F1615" s="63">
        <v>15</v>
      </c>
      <c r="G1615" s="63" t="s">
        <v>10</v>
      </c>
    </row>
    <row r="1616" spans="3:7" ht="15" thickBot="1" x14ac:dyDescent="0.35">
      <c r="C1616" s="61">
        <v>43200</v>
      </c>
      <c r="D1616" s="62">
        <v>0.53129629629629627</v>
      </c>
      <c r="E1616" s="63" t="s">
        <v>9</v>
      </c>
      <c r="F1616" s="63">
        <v>11</v>
      </c>
      <c r="G1616" s="63" t="s">
        <v>11</v>
      </c>
    </row>
    <row r="1617" spans="3:7" ht="15" thickBot="1" x14ac:dyDescent="0.35">
      <c r="C1617" s="61">
        <v>43200</v>
      </c>
      <c r="D1617" s="62">
        <v>0.53482638888888889</v>
      </c>
      <c r="E1617" s="63" t="s">
        <v>9</v>
      </c>
      <c r="F1617" s="63">
        <v>23</v>
      </c>
      <c r="G1617" s="63" t="s">
        <v>10</v>
      </c>
    </row>
    <row r="1618" spans="3:7" ht="15" thickBot="1" x14ac:dyDescent="0.35">
      <c r="C1618" s="61">
        <v>43200</v>
      </c>
      <c r="D1618" s="62">
        <v>0.53569444444444447</v>
      </c>
      <c r="E1618" s="63" t="s">
        <v>9</v>
      </c>
      <c r="F1618" s="63">
        <v>12</v>
      </c>
      <c r="G1618" s="63" t="s">
        <v>11</v>
      </c>
    </row>
    <row r="1619" spans="3:7" ht="15" thickBot="1" x14ac:dyDescent="0.35">
      <c r="C1619" s="61">
        <v>43200</v>
      </c>
      <c r="D1619" s="62">
        <v>0.53612268518518513</v>
      </c>
      <c r="E1619" s="63" t="s">
        <v>9</v>
      </c>
      <c r="F1619" s="63">
        <v>18</v>
      </c>
      <c r="G1619" s="63" t="s">
        <v>10</v>
      </c>
    </row>
    <row r="1620" spans="3:7" ht="15" thickBot="1" x14ac:dyDescent="0.35">
      <c r="C1620" s="61">
        <v>43200</v>
      </c>
      <c r="D1620" s="62">
        <v>0.53667824074074078</v>
      </c>
      <c r="E1620" s="63" t="s">
        <v>9</v>
      </c>
      <c r="F1620" s="63">
        <v>11</v>
      </c>
      <c r="G1620" s="63" t="s">
        <v>11</v>
      </c>
    </row>
    <row r="1621" spans="3:7" ht="15" thickBot="1" x14ac:dyDescent="0.35">
      <c r="C1621" s="61">
        <v>43200</v>
      </c>
      <c r="D1621" s="62">
        <v>0.53782407407407407</v>
      </c>
      <c r="E1621" s="63" t="s">
        <v>9</v>
      </c>
      <c r="F1621" s="63">
        <v>33</v>
      </c>
      <c r="G1621" s="63" t="s">
        <v>10</v>
      </c>
    </row>
    <row r="1622" spans="3:7" ht="15" thickBot="1" x14ac:dyDescent="0.35">
      <c r="C1622" s="61">
        <v>43200</v>
      </c>
      <c r="D1622" s="62">
        <v>0.53840277777777779</v>
      </c>
      <c r="E1622" s="63" t="s">
        <v>9</v>
      </c>
      <c r="F1622" s="63">
        <v>12</v>
      </c>
      <c r="G1622" s="63" t="s">
        <v>11</v>
      </c>
    </row>
    <row r="1623" spans="3:7" ht="15" thickBot="1" x14ac:dyDescent="0.35">
      <c r="C1623" s="61">
        <v>43200</v>
      </c>
      <c r="D1623" s="62">
        <v>0.53863425925925923</v>
      </c>
      <c r="E1623" s="63" t="s">
        <v>9</v>
      </c>
      <c r="F1623" s="63">
        <v>10</v>
      </c>
      <c r="G1623" s="63" t="s">
        <v>11</v>
      </c>
    </row>
    <row r="1624" spans="3:7" ht="15" thickBot="1" x14ac:dyDescent="0.35">
      <c r="C1624" s="61">
        <v>43200</v>
      </c>
      <c r="D1624" s="62">
        <v>0.53864583333333338</v>
      </c>
      <c r="E1624" s="63" t="s">
        <v>9</v>
      </c>
      <c r="F1624" s="63">
        <v>10</v>
      </c>
      <c r="G1624" s="63" t="s">
        <v>11</v>
      </c>
    </row>
    <row r="1625" spans="3:7" ht="15" thickBot="1" x14ac:dyDescent="0.35">
      <c r="C1625" s="61">
        <v>43200</v>
      </c>
      <c r="D1625" s="62">
        <v>0.53864583333333338</v>
      </c>
      <c r="E1625" s="63" t="s">
        <v>9</v>
      </c>
      <c r="F1625" s="63">
        <v>9</v>
      </c>
      <c r="G1625" s="63" t="s">
        <v>11</v>
      </c>
    </row>
    <row r="1626" spans="3:7" ht="15" thickBot="1" x14ac:dyDescent="0.35">
      <c r="C1626" s="61">
        <v>43200</v>
      </c>
      <c r="D1626" s="62">
        <v>0.53866898148148146</v>
      </c>
      <c r="E1626" s="63" t="s">
        <v>9</v>
      </c>
      <c r="F1626" s="63">
        <v>9</v>
      </c>
      <c r="G1626" s="63" t="s">
        <v>11</v>
      </c>
    </row>
    <row r="1627" spans="3:7" ht="15" thickBot="1" x14ac:dyDescent="0.35">
      <c r="C1627" s="61">
        <v>43200</v>
      </c>
      <c r="D1627" s="62">
        <v>0.53866898148148146</v>
      </c>
      <c r="E1627" s="63" t="s">
        <v>9</v>
      </c>
      <c r="F1627" s="63">
        <v>10</v>
      </c>
      <c r="G1627" s="63" t="s">
        <v>11</v>
      </c>
    </row>
    <row r="1628" spans="3:7" ht="15" thickBot="1" x14ac:dyDescent="0.35">
      <c r="C1628" s="61">
        <v>43200</v>
      </c>
      <c r="D1628" s="62">
        <v>0.5386805555555555</v>
      </c>
      <c r="E1628" s="63" t="s">
        <v>9</v>
      </c>
      <c r="F1628" s="63">
        <v>10</v>
      </c>
      <c r="G1628" s="63" t="s">
        <v>11</v>
      </c>
    </row>
    <row r="1629" spans="3:7" ht="15" thickBot="1" x14ac:dyDescent="0.35">
      <c r="C1629" s="61">
        <v>43200</v>
      </c>
      <c r="D1629" s="62">
        <v>0.54230324074074077</v>
      </c>
      <c r="E1629" s="63" t="s">
        <v>9</v>
      </c>
      <c r="F1629" s="63">
        <v>9</v>
      </c>
      <c r="G1629" s="63" t="s">
        <v>10</v>
      </c>
    </row>
    <row r="1630" spans="3:7" ht="15" thickBot="1" x14ac:dyDescent="0.35">
      <c r="C1630" s="61">
        <v>43200</v>
      </c>
      <c r="D1630" s="62">
        <v>0.54240740740740734</v>
      </c>
      <c r="E1630" s="63" t="s">
        <v>9</v>
      </c>
      <c r="F1630" s="63">
        <v>23</v>
      </c>
      <c r="G1630" s="63" t="s">
        <v>10</v>
      </c>
    </row>
    <row r="1631" spans="3:7" ht="15" thickBot="1" x14ac:dyDescent="0.35">
      <c r="C1631" s="61">
        <v>43200</v>
      </c>
      <c r="D1631" s="62">
        <v>0.54553240740740738</v>
      </c>
      <c r="E1631" s="63" t="s">
        <v>9</v>
      </c>
      <c r="F1631" s="63">
        <v>10</v>
      </c>
      <c r="G1631" s="63" t="s">
        <v>11</v>
      </c>
    </row>
    <row r="1632" spans="3:7" ht="15" thickBot="1" x14ac:dyDescent="0.35">
      <c r="C1632" s="61">
        <v>43200</v>
      </c>
      <c r="D1632" s="62">
        <v>0.54554398148148142</v>
      </c>
      <c r="E1632" s="63" t="s">
        <v>9</v>
      </c>
      <c r="F1632" s="63">
        <v>10</v>
      </c>
      <c r="G1632" s="63" t="s">
        <v>11</v>
      </c>
    </row>
    <row r="1633" spans="3:7" ht="15" thickBot="1" x14ac:dyDescent="0.35">
      <c r="C1633" s="61">
        <v>43200</v>
      </c>
      <c r="D1633" s="62">
        <v>0.54556712962962961</v>
      </c>
      <c r="E1633" s="63" t="s">
        <v>9</v>
      </c>
      <c r="F1633" s="63">
        <v>10</v>
      </c>
      <c r="G1633" s="63" t="s">
        <v>11</v>
      </c>
    </row>
    <row r="1634" spans="3:7" ht="15" thickBot="1" x14ac:dyDescent="0.35">
      <c r="C1634" s="61">
        <v>43200</v>
      </c>
      <c r="D1634" s="62">
        <v>0.5504282407407407</v>
      </c>
      <c r="E1634" s="63" t="s">
        <v>9</v>
      </c>
      <c r="F1634" s="63">
        <v>11</v>
      </c>
      <c r="G1634" s="63" t="s">
        <v>11</v>
      </c>
    </row>
    <row r="1635" spans="3:7" ht="15" thickBot="1" x14ac:dyDescent="0.35">
      <c r="C1635" s="61">
        <v>43200</v>
      </c>
      <c r="D1635" s="62">
        <v>0.55054398148148154</v>
      </c>
      <c r="E1635" s="63" t="s">
        <v>9</v>
      </c>
      <c r="F1635" s="63">
        <v>30</v>
      </c>
      <c r="G1635" s="63" t="s">
        <v>10</v>
      </c>
    </row>
    <row r="1636" spans="3:7" ht="15" thickBot="1" x14ac:dyDescent="0.35">
      <c r="C1636" s="61">
        <v>43200</v>
      </c>
      <c r="D1636" s="62">
        <v>0.55347222222222225</v>
      </c>
      <c r="E1636" s="63" t="s">
        <v>9</v>
      </c>
      <c r="F1636" s="63">
        <v>11</v>
      </c>
      <c r="G1636" s="63" t="s">
        <v>11</v>
      </c>
    </row>
    <row r="1637" spans="3:7" ht="15" thickBot="1" x14ac:dyDescent="0.35">
      <c r="C1637" s="61">
        <v>43200</v>
      </c>
      <c r="D1637" s="62">
        <v>0.55465277777777777</v>
      </c>
      <c r="E1637" s="63" t="s">
        <v>9</v>
      </c>
      <c r="F1637" s="63">
        <v>23</v>
      </c>
      <c r="G1637" s="63" t="s">
        <v>10</v>
      </c>
    </row>
    <row r="1638" spans="3:7" ht="15" thickBot="1" x14ac:dyDescent="0.35">
      <c r="C1638" s="61">
        <v>43200</v>
      </c>
      <c r="D1638" s="62">
        <v>0.55765046296296295</v>
      </c>
      <c r="E1638" s="63" t="s">
        <v>9</v>
      </c>
      <c r="F1638" s="63">
        <v>15</v>
      </c>
      <c r="G1638" s="63" t="s">
        <v>11</v>
      </c>
    </row>
    <row r="1639" spans="3:7" ht="15" thickBot="1" x14ac:dyDescent="0.35">
      <c r="C1639" s="61">
        <v>43200</v>
      </c>
      <c r="D1639" s="62">
        <v>0.562962962962963</v>
      </c>
      <c r="E1639" s="63" t="s">
        <v>9</v>
      </c>
      <c r="F1639" s="63">
        <v>28</v>
      </c>
      <c r="G1639" s="63" t="s">
        <v>10</v>
      </c>
    </row>
    <row r="1640" spans="3:7" ht="15" thickBot="1" x14ac:dyDescent="0.35">
      <c r="C1640" s="61">
        <v>43200</v>
      </c>
      <c r="D1640" s="62">
        <v>0.56673611111111111</v>
      </c>
      <c r="E1640" s="63" t="s">
        <v>9</v>
      </c>
      <c r="F1640" s="63">
        <v>12</v>
      </c>
      <c r="G1640" s="63" t="s">
        <v>11</v>
      </c>
    </row>
    <row r="1641" spans="3:7" ht="15" thickBot="1" x14ac:dyDescent="0.35">
      <c r="C1641" s="61">
        <v>43200</v>
      </c>
      <c r="D1641" s="62">
        <v>0.56678240740740737</v>
      </c>
      <c r="E1641" s="63" t="s">
        <v>9</v>
      </c>
      <c r="F1641" s="63">
        <v>11</v>
      </c>
      <c r="G1641" s="63" t="s">
        <v>11</v>
      </c>
    </row>
    <row r="1642" spans="3:7" ht="15" thickBot="1" x14ac:dyDescent="0.35">
      <c r="C1642" s="61">
        <v>43200</v>
      </c>
      <c r="D1642" s="62">
        <v>0.56795138888888885</v>
      </c>
      <c r="E1642" s="63" t="s">
        <v>9</v>
      </c>
      <c r="F1642" s="63">
        <v>12</v>
      </c>
      <c r="G1642" s="63" t="s">
        <v>11</v>
      </c>
    </row>
    <row r="1643" spans="3:7" ht="15" thickBot="1" x14ac:dyDescent="0.35">
      <c r="C1643" s="61">
        <v>43200</v>
      </c>
      <c r="D1643" s="62">
        <v>0.57226851851851845</v>
      </c>
      <c r="E1643" s="63" t="s">
        <v>9</v>
      </c>
      <c r="F1643" s="63">
        <v>22</v>
      </c>
      <c r="G1643" s="63" t="s">
        <v>10</v>
      </c>
    </row>
    <row r="1644" spans="3:7" ht="15" thickBot="1" x14ac:dyDescent="0.35">
      <c r="C1644" s="61">
        <v>43200</v>
      </c>
      <c r="D1644" s="62">
        <v>0.57318287037037041</v>
      </c>
      <c r="E1644" s="63" t="s">
        <v>9</v>
      </c>
      <c r="F1644" s="63">
        <v>33</v>
      </c>
      <c r="G1644" s="63" t="s">
        <v>10</v>
      </c>
    </row>
    <row r="1645" spans="3:7" ht="15" thickBot="1" x14ac:dyDescent="0.35">
      <c r="C1645" s="61">
        <v>43200</v>
      </c>
      <c r="D1645" s="62">
        <v>0.57693287037037033</v>
      </c>
      <c r="E1645" s="63" t="s">
        <v>9</v>
      </c>
      <c r="F1645" s="63">
        <v>13</v>
      </c>
      <c r="G1645" s="63" t="s">
        <v>10</v>
      </c>
    </row>
    <row r="1646" spans="3:7" ht="15" thickBot="1" x14ac:dyDescent="0.35">
      <c r="C1646" s="61">
        <v>43200</v>
      </c>
      <c r="D1646" s="62">
        <v>0.5811574074074074</v>
      </c>
      <c r="E1646" s="63" t="s">
        <v>9</v>
      </c>
      <c r="F1646" s="63">
        <v>10</v>
      </c>
      <c r="G1646" s="63" t="s">
        <v>11</v>
      </c>
    </row>
    <row r="1647" spans="3:7" ht="15" thickBot="1" x14ac:dyDescent="0.35">
      <c r="C1647" s="61">
        <v>43200</v>
      </c>
      <c r="D1647" s="62">
        <v>0.58451388888888889</v>
      </c>
      <c r="E1647" s="63" t="s">
        <v>9</v>
      </c>
      <c r="F1647" s="63">
        <v>20</v>
      </c>
      <c r="G1647" s="63" t="s">
        <v>10</v>
      </c>
    </row>
    <row r="1648" spans="3:7" ht="15" thickBot="1" x14ac:dyDescent="0.35">
      <c r="C1648" s="61">
        <v>43200</v>
      </c>
      <c r="D1648" s="62">
        <v>0.5884490740740741</v>
      </c>
      <c r="E1648" s="63" t="s">
        <v>9</v>
      </c>
      <c r="F1648" s="63">
        <v>23</v>
      </c>
      <c r="G1648" s="63" t="s">
        <v>10</v>
      </c>
    </row>
    <row r="1649" spans="3:7" ht="15" thickBot="1" x14ac:dyDescent="0.35">
      <c r="C1649" s="61">
        <v>43200</v>
      </c>
      <c r="D1649" s="62">
        <v>0.59327546296296296</v>
      </c>
      <c r="E1649" s="63" t="s">
        <v>9</v>
      </c>
      <c r="F1649" s="63">
        <v>27</v>
      </c>
      <c r="G1649" s="63" t="s">
        <v>10</v>
      </c>
    </row>
    <row r="1650" spans="3:7" ht="15" thickBot="1" x14ac:dyDescent="0.35">
      <c r="C1650" s="61">
        <v>43200</v>
      </c>
      <c r="D1650" s="62">
        <v>0.59340277777777783</v>
      </c>
      <c r="E1650" s="63" t="s">
        <v>9</v>
      </c>
      <c r="F1650" s="63">
        <v>10</v>
      </c>
      <c r="G1650" s="63" t="s">
        <v>11</v>
      </c>
    </row>
    <row r="1651" spans="3:7" ht="15" thickBot="1" x14ac:dyDescent="0.35">
      <c r="C1651" s="61">
        <v>43200</v>
      </c>
      <c r="D1651" s="62">
        <v>0.59351851851851845</v>
      </c>
      <c r="E1651" s="63" t="s">
        <v>9</v>
      </c>
      <c r="F1651" s="63">
        <v>25</v>
      </c>
      <c r="G1651" s="63" t="s">
        <v>10</v>
      </c>
    </row>
    <row r="1652" spans="3:7" ht="15" thickBot="1" x14ac:dyDescent="0.35">
      <c r="C1652" s="61">
        <v>43200</v>
      </c>
      <c r="D1652" s="62">
        <v>0.59505787037037039</v>
      </c>
      <c r="E1652" s="63" t="s">
        <v>9</v>
      </c>
      <c r="F1652" s="63">
        <v>10</v>
      </c>
      <c r="G1652" s="63" t="s">
        <v>10</v>
      </c>
    </row>
    <row r="1653" spans="3:7" ht="15" thickBot="1" x14ac:dyDescent="0.35">
      <c r="C1653" s="61">
        <v>43200</v>
      </c>
      <c r="D1653" s="62">
        <v>0.59524305555555557</v>
      </c>
      <c r="E1653" s="63" t="s">
        <v>9</v>
      </c>
      <c r="F1653" s="63">
        <v>11</v>
      </c>
      <c r="G1653" s="63" t="s">
        <v>11</v>
      </c>
    </row>
    <row r="1654" spans="3:7" ht="15" thickBot="1" x14ac:dyDescent="0.35">
      <c r="C1654" s="61">
        <v>43200</v>
      </c>
      <c r="D1654" s="62">
        <v>0.60207175925925926</v>
      </c>
      <c r="E1654" s="63" t="s">
        <v>9</v>
      </c>
      <c r="F1654" s="63">
        <v>12</v>
      </c>
      <c r="G1654" s="63" t="s">
        <v>11</v>
      </c>
    </row>
    <row r="1655" spans="3:7" ht="15" thickBot="1" x14ac:dyDescent="0.35">
      <c r="C1655" s="61">
        <v>43200</v>
      </c>
      <c r="D1655" s="62">
        <v>0.60211805555555553</v>
      </c>
      <c r="E1655" s="63" t="s">
        <v>9</v>
      </c>
      <c r="F1655" s="63">
        <v>10</v>
      </c>
      <c r="G1655" s="63" t="s">
        <v>11</v>
      </c>
    </row>
    <row r="1656" spans="3:7" ht="15" thickBot="1" x14ac:dyDescent="0.35">
      <c r="C1656" s="61">
        <v>43200</v>
      </c>
      <c r="D1656" s="62">
        <v>0.60356481481481483</v>
      </c>
      <c r="E1656" s="63" t="s">
        <v>9</v>
      </c>
      <c r="F1656" s="63">
        <v>17</v>
      </c>
      <c r="G1656" s="63" t="s">
        <v>10</v>
      </c>
    </row>
    <row r="1657" spans="3:7" ht="15" thickBot="1" x14ac:dyDescent="0.35">
      <c r="C1657" s="61">
        <v>43200</v>
      </c>
      <c r="D1657" s="62">
        <v>0.60675925925925933</v>
      </c>
      <c r="E1657" s="63" t="s">
        <v>9</v>
      </c>
      <c r="F1657" s="63">
        <v>15</v>
      </c>
      <c r="G1657" s="63" t="s">
        <v>10</v>
      </c>
    </row>
    <row r="1658" spans="3:7" ht="15" thickBot="1" x14ac:dyDescent="0.35">
      <c r="C1658" s="61">
        <v>43200</v>
      </c>
      <c r="D1658" s="62">
        <v>0.61277777777777775</v>
      </c>
      <c r="E1658" s="63" t="s">
        <v>9</v>
      </c>
      <c r="F1658" s="63">
        <v>38</v>
      </c>
      <c r="G1658" s="63" t="s">
        <v>10</v>
      </c>
    </row>
    <row r="1659" spans="3:7" ht="15" thickBot="1" x14ac:dyDescent="0.35">
      <c r="C1659" s="61">
        <v>43200</v>
      </c>
      <c r="D1659" s="62">
        <v>0.61289351851851859</v>
      </c>
      <c r="E1659" s="63" t="s">
        <v>9</v>
      </c>
      <c r="F1659" s="63">
        <v>11</v>
      </c>
      <c r="G1659" s="63" t="s">
        <v>11</v>
      </c>
    </row>
    <row r="1660" spans="3:7" ht="15" thickBot="1" x14ac:dyDescent="0.35">
      <c r="C1660" s="61">
        <v>43200</v>
      </c>
      <c r="D1660" s="62">
        <v>0.61399305555555561</v>
      </c>
      <c r="E1660" s="63" t="s">
        <v>9</v>
      </c>
      <c r="F1660" s="63">
        <v>33</v>
      </c>
      <c r="G1660" s="63" t="s">
        <v>10</v>
      </c>
    </row>
    <row r="1661" spans="3:7" ht="15" thickBot="1" x14ac:dyDescent="0.35">
      <c r="C1661" s="61">
        <v>43200</v>
      </c>
      <c r="D1661" s="62">
        <v>0.62094907407407407</v>
      </c>
      <c r="E1661" s="63" t="s">
        <v>9</v>
      </c>
      <c r="F1661" s="63">
        <v>19</v>
      </c>
      <c r="G1661" s="63" t="s">
        <v>10</v>
      </c>
    </row>
    <row r="1662" spans="3:7" ht="15" thickBot="1" x14ac:dyDescent="0.35">
      <c r="C1662" s="61">
        <v>43200</v>
      </c>
      <c r="D1662" s="62">
        <v>0.62175925925925923</v>
      </c>
      <c r="E1662" s="63" t="s">
        <v>9</v>
      </c>
      <c r="F1662" s="63">
        <v>21</v>
      </c>
      <c r="G1662" s="63" t="s">
        <v>10</v>
      </c>
    </row>
    <row r="1663" spans="3:7" ht="15" thickBot="1" x14ac:dyDescent="0.35">
      <c r="C1663" s="61">
        <v>43200</v>
      </c>
      <c r="D1663" s="62">
        <v>0.62476851851851845</v>
      </c>
      <c r="E1663" s="63" t="s">
        <v>9</v>
      </c>
      <c r="F1663" s="63">
        <v>12</v>
      </c>
      <c r="G1663" s="63" t="s">
        <v>11</v>
      </c>
    </row>
    <row r="1664" spans="3:7" ht="15" thickBot="1" x14ac:dyDescent="0.35">
      <c r="C1664" s="61">
        <v>43200</v>
      </c>
      <c r="D1664" s="62">
        <v>0.63010416666666669</v>
      </c>
      <c r="E1664" s="63" t="s">
        <v>9</v>
      </c>
      <c r="F1664" s="63">
        <v>10</v>
      </c>
      <c r="G1664" s="63" t="s">
        <v>11</v>
      </c>
    </row>
    <row r="1665" spans="3:7" ht="15" thickBot="1" x14ac:dyDescent="0.35">
      <c r="C1665" s="61">
        <v>43200</v>
      </c>
      <c r="D1665" s="62">
        <v>0.63520833333333326</v>
      </c>
      <c r="E1665" s="63" t="s">
        <v>9</v>
      </c>
      <c r="F1665" s="63">
        <v>14</v>
      </c>
      <c r="G1665" s="63" t="s">
        <v>11</v>
      </c>
    </row>
    <row r="1666" spans="3:7" ht="15" thickBot="1" x14ac:dyDescent="0.35">
      <c r="C1666" s="61">
        <v>43200</v>
      </c>
      <c r="D1666" s="62">
        <v>0.63520833333333326</v>
      </c>
      <c r="E1666" s="63" t="s">
        <v>9</v>
      </c>
      <c r="F1666" s="63">
        <v>13</v>
      </c>
      <c r="G1666" s="63" t="s">
        <v>11</v>
      </c>
    </row>
    <row r="1667" spans="3:7" ht="15" thickBot="1" x14ac:dyDescent="0.35">
      <c r="C1667" s="61">
        <v>43200</v>
      </c>
      <c r="D1667" s="62">
        <v>0.63736111111111116</v>
      </c>
      <c r="E1667" s="63" t="s">
        <v>9</v>
      </c>
      <c r="F1667" s="63">
        <v>27</v>
      </c>
      <c r="G1667" s="63" t="s">
        <v>10</v>
      </c>
    </row>
    <row r="1668" spans="3:7" ht="15" thickBot="1" x14ac:dyDescent="0.35">
      <c r="C1668" s="61">
        <v>43200</v>
      </c>
      <c r="D1668" s="62">
        <v>0.63832175925925927</v>
      </c>
      <c r="E1668" s="63" t="s">
        <v>9</v>
      </c>
      <c r="F1668" s="63">
        <v>17</v>
      </c>
      <c r="G1668" s="63" t="s">
        <v>10</v>
      </c>
    </row>
    <row r="1669" spans="3:7" ht="15" thickBot="1" x14ac:dyDescent="0.35">
      <c r="C1669" s="61">
        <v>43200</v>
      </c>
      <c r="D1669" s="62">
        <v>0.63846064814814818</v>
      </c>
      <c r="E1669" s="63" t="s">
        <v>9</v>
      </c>
      <c r="F1669" s="63">
        <v>12</v>
      </c>
      <c r="G1669" s="63" t="s">
        <v>11</v>
      </c>
    </row>
    <row r="1670" spans="3:7" ht="15" thickBot="1" x14ac:dyDescent="0.35">
      <c r="C1670" s="61">
        <v>43200</v>
      </c>
      <c r="D1670" s="62">
        <v>0.64418981481481474</v>
      </c>
      <c r="E1670" s="63" t="s">
        <v>9</v>
      </c>
      <c r="F1670" s="63">
        <v>15</v>
      </c>
      <c r="G1670" s="63" t="s">
        <v>11</v>
      </c>
    </row>
    <row r="1671" spans="3:7" ht="15" thickBot="1" x14ac:dyDescent="0.35">
      <c r="C1671" s="61">
        <v>43200</v>
      </c>
      <c r="D1671" s="62">
        <v>0.64501157407407406</v>
      </c>
      <c r="E1671" s="63" t="s">
        <v>9</v>
      </c>
      <c r="F1671" s="63">
        <v>31</v>
      </c>
      <c r="G1671" s="63" t="s">
        <v>10</v>
      </c>
    </row>
    <row r="1672" spans="3:7" ht="15" thickBot="1" x14ac:dyDescent="0.35">
      <c r="C1672" s="61">
        <v>43200</v>
      </c>
      <c r="D1672" s="62">
        <v>0.64513888888888882</v>
      </c>
      <c r="E1672" s="63" t="s">
        <v>9</v>
      </c>
      <c r="F1672" s="63">
        <v>10</v>
      </c>
      <c r="G1672" s="63" t="s">
        <v>11</v>
      </c>
    </row>
    <row r="1673" spans="3:7" ht="15" thickBot="1" x14ac:dyDescent="0.35">
      <c r="C1673" s="61">
        <v>43200</v>
      </c>
      <c r="D1673" s="62">
        <v>0.64598379629629632</v>
      </c>
      <c r="E1673" s="63" t="s">
        <v>9</v>
      </c>
      <c r="F1673" s="63">
        <v>18</v>
      </c>
      <c r="G1673" s="63" t="s">
        <v>11</v>
      </c>
    </row>
    <row r="1674" spans="3:7" ht="15" thickBot="1" x14ac:dyDescent="0.35">
      <c r="C1674" s="61">
        <v>43200</v>
      </c>
      <c r="D1674" s="62">
        <v>0.64885416666666662</v>
      </c>
      <c r="E1674" s="63" t="s">
        <v>9</v>
      </c>
      <c r="F1674" s="63">
        <v>11</v>
      </c>
      <c r="G1674" s="63" t="s">
        <v>11</v>
      </c>
    </row>
    <row r="1675" spans="3:7" ht="15" thickBot="1" x14ac:dyDescent="0.35">
      <c r="C1675" s="61">
        <v>43200</v>
      </c>
      <c r="D1675" s="62">
        <v>0.64903935185185191</v>
      </c>
      <c r="E1675" s="63" t="s">
        <v>9</v>
      </c>
      <c r="F1675" s="63">
        <v>10</v>
      </c>
      <c r="G1675" s="63" t="s">
        <v>11</v>
      </c>
    </row>
    <row r="1676" spans="3:7" ht="15" thickBot="1" x14ac:dyDescent="0.35">
      <c r="C1676" s="61">
        <v>43200</v>
      </c>
      <c r="D1676" s="62">
        <v>0.64938657407407407</v>
      </c>
      <c r="E1676" s="63" t="s">
        <v>9</v>
      </c>
      <c r="F1676" s="63">
        <v>10</v>
      </c>
      <c r="G1676" s="63" t="s">
        <v>11</v>
      </c>
    </row>
    <row r="1677" spans="3:7" ht="15" thickBot="1" x14ac:dyDescent="0.35">
      <c r="C1677" s="61">
        <v>43200</v>
      </c>
      <c r="D1677" s="62">
        <v>0.65258101851851846</v>
      </c>
      <c r="E1677" s="63" t="s">
        <v>9</v>
      </c>
      <c r="F1677" s="63">
        <v>24</v>
      </c>
      <c r="G1677" s="63" t="s">
        <v>10</v>
      </c>
    </row>
    <row r="1678" spans="3:7" ht="15" thickBot="1" x14ac:dyDescent="0.35">
      <c r="C1678" s="61">
        <v>43200</v>
      </c>
      <c r="D1678" s="62">
        <v>0.65415509259259264</v>
      </c>
      <c r="E1678" s="63" t="s">
        <v>9</v>
      </c>
      <c r="F1678" s="63">
        <v>11</v>
      </c>
      <c r="G1678" s="63" t="s">
        <v>11</v>
      </c>
    </row>
    <row r="1679" spans="3:7" ht="15" thickBot="1" x14ac:dyDescent="0.35">
      <c r="C1679" s="61">
        <v>43200</v>
      </c>
      <c r="D1679" s="62">
        <v>0.65506944444444437</v>
      </c>
      <c r="E1679" s="63" t="s">
        <v>9</v>
      </c>
      <c r="F1679" s="63">
        <v>19</v>
      </c>
      <c r="G1679" s="63" t="s">
        <v>10</v>
      </c>
    </row>
    <row r="1680" spans="3:7" ht="15" thickBot="1" x14ac:dyDescent="0.35">
      <c r="C1680" s="61">
        <v>43200</v>
      </c>
      <c r="D1680" s="62">
        <v>0.65798611111111105</v>
      </c>
      <c r="E1680" s="63" t="s">
        <v>9</v>
      </c>
      <c r="F1680" s="63">
        <v>26</v>
      </c>
      <c r="G1680" s="63" t="s">
        <v>10</v>
      </c>
    </row>
    <row r="1681" spans="3:7" ht="15" thickBot="1" x14ac:dyDescent="0.35">
      <c r="C1681" s="61">
        <v>43200</v>
      </c>
      <c r="D1681" s="62">
        <v>0.65849537037037031</v>
      </c>
      <c r="E1681" s="63" t="s">
        <v>9</v>
      </c>
      <c r="F1681" s="63">
        <v>14</v>
      </c>
      <c r="G1681" s="63" t="s">
        <v>11</v>
      </c>
    </row>
    <row r="1682" spans="3:7" ht="15" thickBot="1" x14ac:dyDescent="0.35">
      <c r="C1682" s="61">
        <v>43200</v>
      </c>
      <c r="D1682" s="62">
        <v>0.65893518518518512</v>
      </c>
      <c r="E1682" s="63" t="s">
        <v>9</v>
      </c>
      <c r="F1682" s="63">
        <v>11</v>
      </c>
      <c r="G1682" s="63" t="s">
        <v>11</v>
      </c>
    </row>
    <row r="1683" spans="3:7" ht="15" thickBot="1" x14ac:dyDescent="0.35">
      <c r="C1683" s="61">
        <v>43200</v>
      </c>
      <c r="D1683" s="62">
        <v>0.65959490740740734</v>
      </c>
      <c r="E1683" s="63" t="s">
        <v>9</v>
      </c>
      <c r="F1683" s="63">
        <v>11</v>
      </c>
      <c r="G1683" s="63" t="s">
        <v>10</v>
      </c>
    </row>
    <row r="1684" spans="3:7" ht="15" thickBot="1" x14ac:dyDescent="0.35">
      <c r="C1684" s="61">
        <v>43200</v>
      </c>
      <c r="D1684" s="62">
        <v>0.65976851851851859</v>
      </c>
      <c r="E1684" s="63" t="s">
        <v>9</v>
      </c>
      <c r="F1684" s="63">
        <v>15</v>
      </c>
      <c r="G1684" s="63" t="s">
        <v>10</v>
      </c>
    </row>
    <row r="1685" spans="3:7" ht="15" thickBot="1" x14ac:dyDescent="0.35">
      <c r="C1685" s="61">
        <v>43200</v>
      </c>
      <c r="D1685" s="62">
        <v>0.66134259259259254</v>
      </c>
      <c r="E1685" s="63" t="s">
        <v>9</v>
      </c>
      <c r="F1685" s="63">
        <v>11</v>
      </c>
      <c r="G1685" s="63" t="s">
        <v>10</v>
      </c>
    </row>
    <row r="1686" spans="3:7" ht="15" thickBot="1" x14ac:dyDescent="0.35">
      <c r="C1686" s="61">
        <v>43200</v>
      </c>
      <c r="D1686" s="62">
        <v>0.66292824074074075</v>
      </c>
      <c r="E1686" s="63" t="s">
        <v>9</v>
      </c>
      <c r="F1686" s="63">
        <v>22</v>
      </c>
      <c r="G1686" s="63" t="s">
        <v>10</v>
      </c>
    </row>
    <row r="1687" spans="3:7" ht="15" thickBot="1" x14ac:dyDescent="0.35">
      <c r="C1687" s="61">
        <v>43200</v>
      </c>
      <c r="D1687" s="62">
        <v>0.66340277777777779</v>
      </c>
      <c r="E1687" s="63" t="s">
        <v>9</v>
      </c>
      <c r="F1687" s="63">
        <v>19</v>
      </c>
      <c r="G1687" s="63" t="s">
        <v>10</v>
      </c>
    </row>
    <row r="1688" spans="3:7" ht="15" thickBot="1" x14ac:dyDescent="0.35">
      <c r="C1688" s="61">
        <v>43200</v>
      </c>
      <c r="D1688" s="62">
        <v>0.66344907407407405</v>
      </c>
      <c r="E1688" s="63" t="s">
        <v>9</v>
      </c>
      <c r="F1688" s="63">
        <v>14</v>
      </c>
      <c r="G1688" s="63" t="s">
        <v>11</v>
      </c>
    </row>
    <row r="1689" spans="3:7" ht="15" thickBot="1" x14ac:dyDescent="0.35">
      <c r="C1689" s="61">
        <v>43200</v>
      </c>
      <c r="D1689" s="62">
        <v>0.66374999999999995</v>
      </c>
      <c r="E1689" s="63" t="s">
        <v>9</v>
      </c>
      <c r="F1689" s="63">
        <v>12</v>
      </c>
      <c r="G1689" s="63" t="s">
        <v>11</v>
      </c>
    </row>
    <row r="1690" spans="3:7" ht="15" thickBot="1" x14ac:dyDescent="0.35">
      <c r="C1690" s="61">
        <v>43200</v>
      </c>
      <c r="D1690" s="62">
        <v>0.66585648148148147</v>
      </c>
      <c r="E1690" s="63" t="s">
        <v>9</v>
      </c>
      <c r="F1690" s="63">
        <v>14</v>
      </c>
      <c r="G1690" s="63" t="s">
        <v>11</v>
      </c>
    </row>
    <row r="1691" spans="3:7" ht="15" thickBot="1" x14ac:dyDescent="0.35">
      <c r="C1691" s="61">
        <v>43200</v>
      </c>
      <c r="D1691" s="62">
        <v>0.66614583333333333</v>
      </c>
      <c r="E1691" s="63" t="s">
        <v>9</v>
      </c>
      <c r="F1691" s="63">
        <v>11</v>
      </c>
      <c r="G1691" s="63" t="s">
        <v>11</v>
      </c>
    </row>
    <row r="1692" spans="3:7" ht="15" thickBot="1" x14ac:dyDescent="0.35">
      <c r="C1692" s="61">
        <v>43200</v>
      </c>
      <c r="D1692" s="62">
        <v>0.66637731481481477</v>
      </c>
      <c r="E1692" s="63" t="s">
        <v>9</v>
      </c>
      <c r="F1692" s="63">
        <v>20</v>
      </c>
      <c r="G1692" s="63" t="s">
        <v>10</v>
      </c>
    </row>
    <row r="1693" spans="3:7" ht="15" thickBot="1" x14ac:dyDescent="0.35">
      <c r="C1693" s="61">
        <v>43200</v>
      </c>
      <c r="D1693" s="62">
        <v>0.66697916666666668</v>
      </c>
      <c r="E1693" s="63" t="s">
        <v>9</v>
      </c>
      <c r="F1693" s="63">
        <v>11</v>
      </c>
      <c r="G1693" s="63" t="s">
        <v>11</v>
      </c>
    </row>
    <row r="1694" spans="3:7" ht="15" thickBot="1" x14ac:dyDescent="0.35">
      <c r="C1694" s="61">
        <v>43200</v>
      </c>
      <c r="D1694" s="62">
        <v>0.67002314814814812</v>
      </c>
      <c r="E1694" s="63" t="s">
        <v>9</v>
      </c>
      <c r="F1694" s="63">
        <v>11</v>
      </c>
      <c r="G1694" s="63" t="s">
        <v>11</v>
      </c>
    </row>
    <row r="1695" spans="3:7" ht="15" thickBot="1" x14ac:dyDescent="0.35">
      <c r="C1695" s="61">
        <v>43200</v>
      </c>
      <c r="D1695" s="62">
        <v>0.67062499999999992</v>
      </c>
      <c r="E1695" s="63" t="s">
        <v>9</v>
      </c>
      <c r="F1695" s="63">
        <v>31</v>
      </c>
      <c r="G1695" s="63" t="s">
        <v>10</v>
      </c>
    </row>
    <row r="1696" spans="3:7" ht="15" thickBot="1" x14ac:dyDescent="0.35">
      <c r="C1696" s="61">
        <v>43200</v>
      </c>
      <c r="D1696" s="62">
        <v>0.67241898148148149</v>
      </c>
      <c r="E1696" s="63" t="s">
        <v>9</v>
      </c>
      <c r="F1696" s="63">
        <v>14</v>
      </c>
      <c r="G1696" s="63" t="s">
        <v>11</v>
      </c>
    </row>
    <row r="1697" spans="3:7" ht="15" thickBot="1" x14ac:dyDescent="0.35">
      <c r="C1697" s="61">
        <v>43200</v>
      </c>
      <c r="D1697" s="62">
        <v>0.67753472222222222</v>
      </c>
      <c r="E1697" s="63" t="s">
        <v>9</v>
      </c>
      <c r="F1697" s="63">
        <v>10</v>
      </c>
      <c r="G1697" s="63" t="s">
        <v>11</v>
      </c>
    </row>
    <row r="1698" spans="3:7" ht="15" thickBot="1" x14ac:dyDescent="0.35">
      <c r="C1698" s="61">
        <v>43200</v>
      </c>
      <c r="D1698" s="62">
        <v>0.67767361111111113</v>
      </c>
      <c r="E1698" s="63" t="s">
        <v>9</v>
      </c>
      <c r="F1698" s="63">
        <v>25</v>
      </c>
      <c r="G1698" s="63" t="s">
        <v>10</v>
      </c>
    </row>
    <row r="1699" spans="3:7" ht="15" thickBot="1" x14ac:dyDescent="0.35">
      <c r="C1699" s="61">
        <v>43200</v>
      </c>
      <c r="D1699" s="62">
        <v>0.67812499999999998</v>
      </c>
      <c r="E1699" s="63" t="s">
        <v>9</v>
      </c>
      <c r="F1699" s="63">
        <v>11</v>
      </c>
      <c r="G1699" s="63" t="s">
        <v>11</v>
      </c>
    </row>
    <row r="1700" spans="3:7" ht="15" thickBot="1" x14ac:dyDescent="0.35">
      <c r="C1700" s="61">
        <v>43200</v>
      </c>
      <c r="D1700" s="62">
        <v>0.67814814814814817</v>
      </c>
      <c r="E1700" s="63" t="s">
        <v>9</v>
      </c>
      <c r="F1700" s="63">
        <v>10</v>
      </c>
      <c r="G1700" s="63" t="s">
        <v>10</v>
      </c>
    </row>
    <row r="1701" spans="3:7" ht="15" thickBot="1" x14ac:dyDescent="0.35">
      <c r="C1701" s="61">
        <v>43200</v>
      </c>
      <c r="D1701" s="62">
        <v>0.67817129629629624</v>
      </c>
      <c r="E1701" s="63" t="s">
        <v>9</v>
      </c>
      <c r="F1701" s="63">
        <v>10</v>
      </c>
      <c r="G1701" s="63" t="s">
        <v>11</v>
      </c>
    </row>
    <row r="1702" spans="3:7" ht="15" thickBot="1" x14ac:dyDescent="0.35">
      <c r="C1702" s="61">
        <v>43200</v>
      </c>
      <c r="D1702" s="62">
        <v>0.67837962962962972</v>
      </c>
      <c r="E1702" s="63" t="s">
        <v>9</v>
      </c>
      <c r="F1702" s="63">
        <v>11</v>
      </c>
      <c r="G1702" s="63" t="s">
        <v>10</v>
      </c>
    </row>
    <row r="1703" spans="3:7" ht="15" thickBot="1" x14ac:dyDescent="0.35">
      <c r="C1703" s="61">
        <v>43200</v>
      </c>
      <c r="D1703" s="62">
        <v>0.67885416666666665</v>
      </c>
      <c r="E1703" s="63" t="s">
        <v>9</v>
      </c>
      <c r="F1703" s="63">
        <v>26</v>
      </c>
      <c r="G1703" s="63" t="s">
        <v>10</v>
      </c>
    </row>
    <row r="1704" spans="3:7" ht="15" thickBot="1" x14ac:dyDescent="0.35">
      <c r="C1704" s="61">
        <v>43200</v>
      </c>
      <c r="D1704" s="62">
        <v>0.68038194444444444</v>
      </c>
      <c r="E1704" s="63" t="s">
        <v>9</v>
      </c>
      <c r="F1704" s="63">
        <v>13</v>
      </c>
      <c r="G1704" s="63" t="s">
        <v>11</v>
      </c>
    </row>
    <row r="1705" spans="3:7" ht="15" thickBot="1" x14ac:dyDescent="0.35">
      <c r="C1705" s="61">
        <v>43200</v>
      </c>
      <c r="D1705" s="62">
        <v>0.68351851851851853</v>
      </c>
      <c r="E1705" s="63" t="s">
        <v>9</v>
      </c>
      <c r="F1705" s="63">
        <v>11</v>
      </c>
      <c r="G1705" s="63" t="s">
        <v>11</v>
      </c>
    </row>
    <row r="1706" spans="3:7" ht="15" thickBot="1" x14ac:dyDescent="0.35">
      <c r="C1706" s="61">
        <v>43200</v>
      </c>
      <c r="D1706" s="62">
        <v>0.68584490740740733</v>
      </c>
      <c r="E1706" s="63" t="s">
        <v>9</v>
      </c>
      <c r="F1706" s="63">
        <v>21</v>
      </c>
      <c r="G1706" s="63" t="s">
        <v>10</v>
      </c>
    </row>
    <row r="1707" spans="3:7" ht="15" thickBot="1" x14ac:dyDescent="0.35">
      <c r="C1707" s="61">
        <v>43200</v>
      </c>
      <c r="D1707" s="62">
        <v>0.68687500000000001</v>
      </c>
      <c r="E1707" s="63" t="s">
        <v>9</v>
      </c>
      <c r="F1707" s="63">
        <v>25</v>
      </c>
      <c r="G1707" s="63" t="s">
        <v>10</v>
      </c>
    </row>
    <row r="1708" spans="3:7" ht="15" thickBot="1" x14ac:dyDescent="0.35">
      <c r="C1708" s="61">
        <v>43200</v>
      </c>
      <c r="D1708" s="62">
        <v>0.68734953703703694</v>
      </c>
      <c r="E1708" s="63" t="s">
        <v>9</v>
      </c>
      <c r="F1708" s="63">
        <v>10</v>
      </c>
      <c r="G1708" s="63" t="s">
        <v>11</v>
      </c>
    </row>
    <row r="1709" spans="3:7" ht="15" thickBot="1" x14ac:dyDescent="0.35">
      <c r="C1709" s="61">
        <v>43200</v>
      </c>
      <c r="D1709" s="62">
        <v>0.68773148148148155</v>
      </c>
      <c r="E1709" s="63" t="s">
        <v>9</v>
      </c>
      <c r="F1709" s="63">
        <v>13</v>
      </c>
      <c r="G1709" s="63" t="s">
        <v>11</v>
      </c>
    </row>
    <row r="1710" spans="3:7" ht="15" thickBot="1" x14ac:dyDescent="0.35">
      <c r="C1710" s="61">
        <v>43200</v>
      </c>
      <c r="D1710" s="62">
        <v>0.6880208333333333</v>
      </c>
      <c r="E1710" s="63" t="s">
        <v>9</v>
      </c>
      <c r="F1710" s="63">
        <v>18</v>
      </c>
      <c r="G1710" s="63" t="s">
        <v>10</v>
      </c>
    </row>
    <row r="1711" spans="3:7" ht="15" thickBot="1" x14ac:dyDescent="0.35">
      <c r="C1711" s="61">
        <v>43200</v>
      </c>
      <c r="D1711" s="62">
        <v>0.68833333333333335</v>
      </c>
      <c r="E1711" s="63" t="s">
        <v>9</v>
      </c>
      <c r="F1711" s="63">
        <v>16</v>
      </c>
      <c r="G1711" s="63" t="s">
        <v>11</v>
      </c>
    </row>
    <row r="1712" spans="3:7" ht="15" thickBot="1" x14ac:dyDescent="0.35">
      <c r="C1712" s="61">
        <v>43200</v>
      </c>
      <c r="D1712" s="62">
        <v>0.68988425925925922</v>
      </c>
      <c r="E1712" s="63" t="s">
        <v>9</v>
      </c>
      <c r="F1712" s="63">
        <v>11</v>
      </c>
      <c r="G1712" s="63" t="s">
        <v>11</v>
      </c>
    </row>
    <row r="1713" spans="3:7" ht="15" thickBot="1" x14ac:dyDescent="0.35">
      <c r="C1713" s="61">
        <v>43200</v>
      </c>
      <c r="D1713" s="62">
        <v>0.69409722222222225</v>
      </c>
      <c r="E1713" s="63" t="s">
        <v>9</v>
      </c>
      <c r="F1713" s="63">
        <v>29</v>
      </c>
      <c r="G1713" s="63" t="s">
        <v>10</v>
      </c>
    </row>
    <row r="1714" spans="3:7" ht="15" thickBot="1" x14ac:dyDescent="0.35">
      <c r="C1714" s="61">
        <v>43200</v>
      </c>
      <c r="D1714" s="62">
        <v>0.69603009259259263</v>
      </c>
      <c r="E1714" s="63" t="s">
        <v>9</v>
      </c>
      <c r="F1714" s="63">
        <v>28</v>
      </c>
      <c r="G1714" s="63" t="s">
        <v>10</v>
      </c>
    </row>
    <row r="1715" spans="3:7" ht="15" thickBot="1" x14ac:dyDescent="0.35">
      <c r="C1715" s="61">
        <v>43200</v>
      </c>
      <c r="D1715" s="62">
        <v>0.69630787037037034</v>
      </c>
      <c r="E1715" s="63" t="s">
        <v>9</v>
      </c>
      <c r="F1715" s="63">
        <v>14</v>
      </c>
      <c r="G1715" s="63" t="s">
        <v>11</v>
      </c>
    </row>
    <row r="1716" spans="3:7" ht="15" thickBot="1" x14ac:dyDescent="0.35">
      <c r="C1716" s="61">
        <v>43200</v>
      </c>
      <c r="D1716" s="62">
        <v>0.69819444444444445</v>
      </c>
      <c r="E1716" s="63" t="s">
        <v>9</v>
      </c>
      <c r="F1716" s="63">
        <v>15</v>
      </c>
      <c r="G1716" s="63" t="s">
        <v>10</v>
      </c>
    </row>
    <row r="1717" spans="3:7" ht="15" thickBot="1" x14ac:dyDescent="0.35">
      <c r="C1717" s="61">
        <v>43200</v>
      </c>
      <c r="D1717" s="62">
        <v>0.69991898148148157</v>
      </c>
      <c r="E1717" s="63" t="s">
        <v>9</v>
      </c>
      <c r="F1717" s="63">
        <v>12</v>
      </c>
      <c r="G1717" s="63" t="s">
        <v>11</v>
      </c>
    </row>
    <row r="1718" spans="3:7" ht="15" thickBot="1" x14ac:dyDescent="0.35">
      <c r="C1718" s="61">
        <v>43200</v>
      </c>
      <c r="D1718" s="62">
        <v>0.70204861111111105</v>
      </c>
      <c r="E1718" s="63" t="s">
        <v>9</v>
      </c>
      <c r="F1718" s="63">
        <v>11</v>
      </c>
      <c r="G1718" s="63" t="s">
        <v>11</v>
      </c>
    </row>
    <row r="1719" spans="3:7" ht="15" thickBot="1" x14ac:dyDescent="0.35">
      <c r="C1719" s="61">
        <v>43200</v>
      </c>
      <c r="D1719" s="62">
        <v>0.7075231481481481</v>
      </c>
      <c r="E1719" s="63" t="s">
        <v>9</v>
      </c>
      <c r="F1719" s="63">
        <v>11</v>
      </c>
      <c r="G1719" s="63" t="s">
        <v>11</v>
      </c>
    </row>
    <row r="1720" spans="3:7" ht="15" thickBot="1" x14ac:dyDescent="0.35">
      <c r="C1720" s="61">
        <v>43200</v>
      </c>
      <c r="D1720" s="62">
        <v>0.7098726851851852</v>
      </c>
      <c r="E1720" s="63" t="s">
        <v>9</v>
      </c>
      <c r="F1720" s="63">
        <v>11</v>
      </c>
      <c r="G1720" s="63" t="s">
        <v>11</v>
      </c>
    </row>
    <row r="1721" spans="3:7" ht="15" thickBot="1" x14ac:dyDescent="0.35">
      <c r="C1721" s="61">
        <v>43200</v>
      </c>
      <c r="D1721" s="62">
        <v>0.7123032407407407</v>
      </c>
      <c r="E1721" s="63" t="s">
        <v>9</v>
      </c>
      <c r="F1721" s="63">
        <v>31</v>
      </c>
      <c r="G1721" s="63" t="s">
        <v>10</v>
      </c>
    </row>
    <row r="1722" spans="3:7" ht="15" thickBot="1" x14ac:dyDescent="0.35">
      <c r="C1722" s="61">
        <v>43200</v>
      </c>
      <c r="D1722" s="62">
        <v>0.712824074074074</v>
      </c>
      <c r="E1722" s="63" t="s">
        <v>9</v>
      </c>
      <c r="F1722" s="63">
        <v>20</v>
      </c>
      <c r="G1722" s="63" t="s">
        <v>11</v>
      </c>
    </row>
    <row r="1723" spans="3:7" ht="15" thickBot="1" x14ac:dyDescent="0.35">
      <c r="C1723" s="61">
        <v>43200</v>
      </c>
      <c r="D1723" s="62">
        <v>0.71452546296296304</v>
      </c>
      <c r="E1723" s="63" t="s">
        <v>9</v>
      </c>
      <c r="F1723" s="63">
        <v>27</v>
      </c>
      <c r="G1723" s="63" t="s">
        <v>10</v>
      </c>
    </row>
    <row r="1724" spans="3:7" ht="15" thickBot="1" x14ac:dyDescent="0.35">
      <c r="C1724" s="61">
        <v>43200</v>
      </c>
      <c r="D1724" s="62">
        <v>0.71611111111111114</v>
      </c>
      <c r="E1724" s="63" t="s">
        <v>9</v>
      </c>
      <c r="F1724" s="63">
        <v>21</v>
      </c>
      <c r="G1724" s="63" t="s">
        <v>10</v>
      </c>
    </row>
    <row r="1725" spans="3:7" ht="15" thickBot="1" x14ac:dyDescent="0.35">
      <c r="C1725" s="61">
        <v>43200</v>
      </c>
      <c r="D1725" s="62">
        <v>0.72172453703703709</v>
      </c>
      <c r="E1725" s="63" t="s">
        <v>9</v>
      </c>
      <c r="F1725" s="63">
        <v>11</v>
      </c>
      <c r="G1725" s="63" t="s">
        <v>11</v>
      </c>
    </row>
    <row r="1726" spans="3:7" ht="15" thickBot="1" x14ac:dyDescent="0.35">
      <c r="C1726" s="61">
        <v>43200</v>
      </c>
      <c r="D1726" s="62">
        <v>0.72280092592592593</v>
      </c>
      <c r="E1726" s="63" t="s">
        <v>9</v>
      </c>
      <c r="F1726" s="63">
        <v>15</v>
      </c>
      <c r="G1726" s="63" t="s">
        <v>10</v>
      </c>
    </row>
    <row r="1727" spans="3:7" ht="15" thickBot="1" x14ac:dyDescent="0.35">
      <c r="C1727" s="61">
        <v>43200</v>
      </c>
      <c r="D1727" s="62">
        <v>0.72292824074074069</v>
      </c>
      <c r="E1727" s="63" t="s">
        <v>9</v>
      </c>
      <c r="F1727" s="63">
        <v>16</v>
      </c>
      <c r="G1727" s="63" t="s">
        <v>10</v>
      </c>
    </row>
    <row r="1728" spans="3:7" ht="15" thickBot="1" x14ac:dyDescent="0.35">
      <c r="C1728" s="61">
        <v>43200</v>
      </c>
      <c r="D1728" s="62">
        <v>0.72373842592592597</v>
      </c>
      <c r="E1728" s="63" t="s">
        <v>9</v>
      </c>
      <c r="F1728" s="63">
        <v>12</v>
      </c>
      <c r="G1728" s="63" t="s">
        <v>11</v>
      </c>
    </row>
    <row r="1729" spans="3:7" ht="15" thickBot="1" x14ac:dyDescent="0.35">
      <c r="C1729" s="61">
        <v>43200</v>
      </c>
      <c r="D1729" s="62">
        <v>0.72457175925925921</v>
      </c>
      <c r="E1729" s="63" t="s">
        <v>9</v>
      </c>
      <c r="F1729" s="63">
        <v>13</v>
      </c>
      <c r="G1729" s="63" t="s">
        <v>11</v>
      </c>
    </row>
    <row r="1730" spans="3:7" ht="15" thickBot="1" x14ac:dyDescent="0.35">
      <c r="C1730" s="61">
        <v>43200</v>
      </c>
      <c r="D1730" s="62">
        <v>0.72559027777777774</v>
      </c>
      <c r="E1730" s="63" t="s">
        <v>9</v>
      </c>
      <c r="F1730" s="63">
        <v>11</v>
      </c>
      <c r="G1730" s="63" t="s">
        <v>10</v>
      </c>
    </row>
    <row r="1731" spans="3:7" ht="15" thickBot="1" x14ac:dyDescent="0.35">
      <c r="C1731" s="61">
        <v>43200</v>
      </c>
      <c r="D1731" s="62">
        <v>0.72559027777777774</v>
      </c>
      <c r="E1731" s="63" t="s">
        <v>9</v>
      </c>
      <c r="F1731" s="63">
        <v>11</v>
      </c>
      <c r="G1731" s="63" t="s">
        <v>10</v>
      </c>
    </row>
    <row r="1732" spans="3:7" ht="15" thickBot="1" x14ac:dyDescent="0.35">
      <c r="C1732" s="61">
        <v>43200</v>
      </c>
      <c r="D1732" s="62">
        <v>0.72824074074074074</v>
      </c>
      <c r="E1732" s="63" t="s">
        <v>9</v>
      </c>
      <c r="F1732" s="63">
        <v>19</v>
      </c>
      <c r="G1732" s="63" t="s">
        <v>10</v>
      </c>
    </row>
    <row r="1733" spans="3:7" ht="15" thickBot="1" x14ac:dyDescent="0.35">
      <c r="C1733" s="61">
        <v>43200</v>
      </c>
      <c r="D1733" s="62">
        <v>0.72902777777777772</v>
      </c>
      <c r="E1733" s="63" t="s">
        <v>9</v>
      </c>
      <c r="F1733" s="63">
        <v>22</v>
      </c>
      <c r="G1733" s="63" t="s">
        <v>10</v>
      </c>
    </row>
    <row r="1734" spans="3:7" ht="15" thickBot="1" x14ac:dyDescent="0.35">
      <c r="C1734" s="61">
        <v>43200</v>
      </c>
      <c r="D1734" s="62">
        <v>0.73086805555555545</v>
      </c>
      <c r="E1734" s="63" t="s">
        <v>9</v>
      </c>
      <c r="F1734" s="63">
        <v>14</v>
      </c>
      <c r="G1734" s="63" t="s">
        <v>11</v>
      </c>
    </row>
    <row r="1735" spans="3:7" ht="15" thickBot="1" x14ac:dyDescent="0.35">
      <c r="C1735" s="61">
        <v>43200</v>
      </c>
      <c r="D1735" s="62">
        <v>0.73185185185185186</v>
      </c>
      <c r="E1735" s="63" t="s">
        <v>9</v>
      </c>
      <c r="F1735" s="63">
        <v>10</v>
      </c>
      <c r="G1735" s="63" t="s">
        <v>11</v>
      </c>
    </row>
    <row r="1736" spans="3:7" ht="15" thickBot="1" x14ac:dyDescent="0.35">
      <c r="C1736" s="61">
        <v>43200</v>
      </c>
      <c r="D1736" s="62">
        <v>0.73376157407407405</v>
      </c>
      <c r="E1736" s="63" t="s">
        <v>9</v>
      </c>
      <c r="F1736" s="63">
        <v>12</v>
      </c>
      <c r="G1736" s="63" t="s">
        <v>11</v>
      </c>
    </row>
    <row r="1737" spans="3:7" ht="15" thickBot="1" x14ac:dyDescent="0.35">
      <c r="C1737" s="61">
        <v>43200</v>
      </c>
      <c r="D1737" s="62">
        <v>0.73512731481481486</v>
      </c>
      <c r="E1737" s="63" t="s">
        <v>9</v>
      </c>
      <c r="F1737" s="63">
        <v>22</v>
      </c>
      <c r="G1737" s="63" t="s">
        <v>10</v>
      </c>
    </row>
    <row r="1738" spans="3:7" ht="15" thickBot="1" x14ac:dyDescent="0.35">
      <c r="C1738" s="61">
        <v>43200</v>
      </c>
      <c r="D1738" s="62">
        <v>0.74565972222222221</v>
      </c>
      <c r="E1738" s="63" t="s">
        <v>9</v>
      </c>
      <c r="F1738" s="63">
        <v>23</v>
      </c>
      <c r="G1738" s="63" t="s">
        <v>10</v>
      </c>
    </row>
    <row r="1739" spans="3:7" ht="15" thickBot="1" x14ac:dyDescent="0.35">
      <c r="C1739" s="61">
        <v>43200</v>
      </c>
      <c r="D1739" s="62">
        <v>0.74651620370370375</v>
      </c>
      <c r="E1739" s="63" t="s">
        <v>9</v>
      </c>
      <c r="F1739" s="63">
        <v>24</v>
      </c>
      <c r="G1739" s="63" t="s">
        <v>10</v>
      </c>
    </row>
    <row r="1740" spans="3:7" ht="15" thickBot="1" x14ac:dyDescent="0.35">
      <c r="C1740" s="61">
        <v>43200</v>
      </c>
      <c r="D1740" s="62">
        <v>0.74753472222222228</v>
      </c>
      <c r="E1740" s="63" t="s">
        <v>9</v>
      </c>
      <c r="F1740" s="63">
        <v>11</v>
      </c>
      <c r="G1740" s="63" t="s">
        <v>11</v>
      </c>
    </row>
    <row r="1741" spans="3:7" ht="15" thickBot="1" x14ac:dyDescent="0.35">
      <c r="C1741" s="61">
        <v>43200</v>
      </c>
      <c r="D1741" s="62">
        <v>0.74865740740740738</v>
      </c>
      <c r="E1741" s="63" t="s">
        <v>9</v>
      </c>
      <c r="F1741" s="63">
        <v>12</v>
      </c>
      <c r="G1741" s="63" t="s">
        <v>11</v>
      </c>
    </row>
    <row r="1742" spans="3:7" ht="15" thickBot="1" x14ac:dyDescent="0.35">
      <c r="C1742" s="61">
        <v>43200</v>
      </c>
      <c r="D1742" s="62">
        <v>0.75013888888888891</v>
      </c>
      <c r="E1742" s="63" t="s">
        <v>9</v>
      </c>
      <c r="F1742" s="63">
        <v>10</v>
      </c>
      <c r="G1742" s="63" t="s">
        <v>11</v>
      </c>
    </row>
    <row r="1743" spans="3:7" ht="15" thickBot="1" x14ac:dyDescent="0.35">
      <c r="C1743" s="61">
        <v>43200</v>
      </c>
      <c r="D1743" s="62">
        <v>0.75018518518518518</v>
      </c>
      <c r="E1743" s="63" t="s">
        <v>9</v>
      </c>
      <c r="F1743" s="63">
        <v>11</v>
      </c>
      <c r="G1743" s="63" t="s">
        <v>11</v>
      </c>
    </row>
    <row r="1744" spans="3:7" ht="15" thickBot="1" x14ac:dyDescent="0.35">
      <c r="C1744" s="61">
        <v>43200</v>
      </c>
      <c r="D1744" s="62">
        <v>0.75503472222222223</v>
      </c>
      <c r="E1744" s="63" t="s">
        <v>9</v>
      </c>
      <c r="F1744" s="63">
        <v>10</v>
      </c>
      <c r="G1744" s="63" t="s">
        <v>11</v>
      </c>
    </row>
    <row r="1745" spans="3:7" ht="15" thickBot="1" x14ac:dyDescent="0.35">
      <c r="C1745" s="61">
        <v>43200</v>
      </c>
      <c r="D1745" s="62">
        <v>0.7550810185185185</v>
      </c>
      <c r="E1745" s="63" t="s">
        <v>9</v>
      </c>
      <c r="F1745" s="63">
        <v>12</v>
      </c>
      <c r="G1745" s="63" t="s">
        <v>11</v>
      </c>
    </row>
    <row r="1746" spans="3:7" ht="15" thickBot="1" x14ac:dyDescent="0.35">
      <c r="C1746" s="61">
        <v>43200</v>
      </c>
      <c r="D1746" s="62">
        <v>0.76173611111111106</v>
      </c>
      <c r="E1746" s="63" t="s">
        <v>9</v>
      </c>
      <c r="F1746" s="63">
        <v>11</v>
      </c>
      <c r="G1746" s="63" t="s">
        <v>11</v>
      </c>
    </row>
    <row r="1747" spans="3:7" ht="15" thickBot="1" x14ac:dyDescent="0.35">
      <c r="C1747" s="61">
        <v>43200</v>
      </c>
      <c r="D1747" s="62">
        <v>0.76799768518518519</v>
      </c>
      <c r="E1747" s="63" t="s">
        <v>9</v>
      </c>
      <c r="F1747" s="63">
        <v>21</v>
      </c>
      <c r="G1747" s="63" t="s">
        <v>10</v>
      </c>
    </row>
    <row r="1748" spans="3:7" ht="15" thickBot="1" x14ac:dyDescent="0.35">
      <c r="C1748" s="61">
        <v>43200</v>
      </c>
      <c r="D1748" s="62">
        <v>0.77667824074074077</v>
      </c>
      <c r="E1748" s="63" t="s">
        <v>9</v>
      </c>
      <c r="F1748" s="63">
        <v>28</v>
      </c>
      <c r="G1748" s="63" t="s">
        <v>10</v>
      </c>
    </row>
    <row r="1749" spans="3:7" ht="15" thickBot="1" x14ac:dyDescent="0.35">
      <c r="C1749" s="61">
        <v>43200</v>
      </c>
      <c r="D1749" s="62">
        <v>0.77701388888888889</v>
      </c>
      <c r="E1749" s="63" t="s">
        <v>9</v>
      </c>
      <c r="F1749" s="63">
        <v>28</v>
      </c>
      <c r="G1749" s="63" t="s">
        <v>10</v>
      </c>
    </row>
    <row r="1750" spans="3:7" ht="15" thickBot="1" x14ac:dyDescent="0.35">
      <c r="C1750" s="61">
        <v>43200</v>
      </c>
      <c r="D1750" s="62">
        <v>0.78664351851851855</v>
      </c>
      <c r="E1750" s="63" t="s">
        <v>9</v>
      </c>
      <c r="F1750" s="63">
        <v>24</v>
      </c>
      <c r="G1750" s="63" t="s">
        <v>10</v>
      </c>
    </row>
    <row r="1751" spans="3:7" ht="15" thickBot="1" x14ac:dyDescent="0.35">
      <c r="C1751" s="61">
        <v>43200</v>
      </c>
      <c r="D1751" s="62">
        <v>0.79054398148148142</v>
      </c>
      <c r="E1751" s="63" t="s">
        <v>9</v>
      </c>
      <c r="F1751" s="63">
        <v>14</v>
      </c>
      <c r="G1751" s="63" t="s">
        <v>11</v>
      </c>
    </row>
    <row r="1752" spans="3:7" ht="15" thickBot="1" x14ac:dyDescent="0.35">
      <c r="C1752" s="61">
        <v>43200</v>
      </c>
      <c r="D1752" s="62">
        <v>0.7973958333333333</v>
      </c>
      <c r="E1752" s="63" t="s">
        <v>9</v>
      </c>
      <c r="F1752" s="63">
        <v>21</v>
      </c>
      <c r="G1752" s="63" t="s">
        <v>10</v>
      </c>
    </row>
    <row r="1753" spans="3:7" ht="15" thickBot="1" x14ac:dyDescent="0.35">
      <c r="C1753" s="61">
        <v>43200</v>
      </c>
      <c r="D1753" s="62">
        <v>0.81133101851851841</v>
      </c>
      <c r="E1753" s="63" t="s">
        <v>9</v>
      </c>
      <c r="F1753" s="63">
        <v>34</v>
      </c>
      <c r="G1753" s="63" t="s">
        <v>10</v>
      </c>
    </row>
    <row r="1754" spans="3:7" ht="15" thickBot="1" x14ac:dyDescent="0.35">
      <c r="C1754" s="61">
        <v>43200</v>
      </c>
      <c r="D1754" s="62">
        <v>0.81211805555555561</v>
      </c>
      <c r="E1754" s="63" t="s">
        <v>9</v>
      </c>
      <c r="F1754" s="63">
        <v>20</v>
      </c>
      <c r="G1754" s="63" t="s">
        <v>10</v>
      </c>
    </row>
    <row r="1755" spans="3:7" ht="15" thickBot="1" x14ac:dyDescent="0.35">
      <c r="C1755" s="61">
        <v>43200</v>
      </c>
      <c r="D1755" s="62">
        <v>0.81335648148148154</v>
      </c>
      <c r="E1755" s="63" t="s">
        <v>9</v>
      </c>
      <c r="F1755" s="63">
        <v>30</v>
      </c>
      <c r="G1755" s="63" t="s">
        <v>10</v>
      </c>
    </row>
    <row r="1756" spans="3:7" ht="15" thickBot="1" x14ac:dyDescent="0.35">
      <c r="C1756" s="61">
        <v>43200</v>
      </c>
      <c r="D1756" s="62">
        <v>0.81994212962962953</v>
      </c>
      <c r="E1756" s="63" t="s">
        <v>9</v>
      </c>
      <c r="F1756" s="63">
        <v>11</v>
      </c>
      <c r="G1756" s="63" t="s">
        <v>10</v>
      </c>
    </row>
    <row r="1757" spans="3:7" ht="15" thickBot="1" x14ac:dyDescent="0.35">
      <c r="C1757" s="61">
        <v>43200</v>
      </c>
      <c r="D1757" s="62">
        <v>0.82503472222222218</v>
      </c>
      <c r="E1757" s="63" t="s">
        <v>9</v>
      </c>
      <c r="F1757" s="63">
        <v>19</v>
      </c>
      <c r="G1757" s="63" t="s">
        <v>10</v>
      </c>
    </row>
    <row r="1758" spans="3:7" ht="15" thickBot="1" x14ac:dyDescent="0.35">
      <c r="C1758" s="61">
        <v>43200</v>
      </c>
      <c r="D1758" s="62">
        <v>0.82905092592592589</v>
      </c>
      <c r="E1758" s="63" t="s">
        <v>9</v>
      </c>
      <c r="F1758" s="63">
        <v>13</v>
      </c>
      <c r="G1758" s="63" t="s">
        <v>11</v>
      </c>
    </row>
    <row r="1759" spans="3:7" ht="15" thickBot="1" x14ac:dyDescent="0.35">
      <c r="C1759" s="61">
        <v>43200</v>
      </c>
      <c r="D1759" s="62">
        <v>0.83069444444444451</v>
      </c>
      <c r="E1759" s="63" t="s">
        <v>9</v>
      </c>
      <c r="F1759" s="63">
        <v>16</v>
      </c>
      <c r="G1759" s="63" t="s">
        <v>10</v>
      </c>
    </row>
    <row r="1760" spans="3:7" ht="15" thickBot="1" x14ac:dyDescent="0.35">
      <c r="C1760" s="61">
        <v>43200</v>
      </c>
      <c r="D1760" s="62">
        <v>0.83307870370370374</v>
      </c>
      <c r="E1760" s="63" t="s">
        <v>9</v>
      </c>
      <c r="F1760" s="63">
        <v>14</v>
      </c>
      <c r="G1760" s="63" t="s">
        <v>11</v>
      </c>
    </row>
    <row r="1761" spans="3:7" ht="15" thickBot="1" x14ac:dyDescent="0.35">
      <c r="C1761" s="61">
        <v>43200</v>
      </c>
      <c r="D1761" s="62">
        <v>0.83721064814814816</v>
      </c>
      <c r="E1761" s="63" t="s">
        <v>9</v>
      </c>
      <c r="F1761" s="63">
        <v>10</v>
      </c>
      <c r="G1761" s="63" t="s">
        <v>11</v>
      </c>
    </row>
    <row r="1762" spans="3:7" ht="15" thickBot="1" x14ac:dyDescent="0.35">
      <c r="C1762" s="61">
        <v>43200</v>
      </c>
      <c r="D1762" s="62">
        <v>0.837824074074074</v>
      </c>
      <c r="E1762" s="63" t="s">
        <v>9</v>
      </c>
      <c r="F1762" s="63">
        <v>12</v>
      </c>
      <c r="G1762" s="63" t="s">
        <v>11</v>
      </c>
    </row>
    <row r="1763" spans="3:7" ht="15" thickBot="1" x14ac:dyDescent="0.35">
      <c r="C1763" s="61">
        <v>43200</v>
      </c>
      <c r="D1763" s="62">
        <v>0.83914351851851843</v>
      </c>
      <c r="E1763" s="63" t="s">
        <v>9</v>
      </c>
      <c r="F1763" s="63">
        <v>14</v>
      </c>
      <c r="G1763" s="63" t="s">
        <v>11</v>
      </c>
    </row>
    <row r="1764" spans="3:7" ht="15" thickBot="1" x14ac:dyDescent="0.35">
      <c r="C1764" s="61">
        <v>43200</v>
      </c>
      <c r="D1764" s="62">
        <v>0.84402777777777782</v>
      </c>
      <c r="E1764" s="63" t="s">
        <v>9</v>
      </c>
      <c r="F1764" s="63">
        <v>13</v>
      </c>
      <c r="G1764" s="63" t="s">
        <v>11</v>
      </c>
    </row>
    <row r="1765" spans="3:7" ht="15" thickBot="1" x14ac:dyDescent="0.35">
      <c r="C1765" s="61">
        <v>43200</v>
      </c>
      <c r="D1765" s="62">
        <v>0.8461805555555556</v>
      </c>
      <c r="E1765" s="63" t="s">
        <v>9</v>
      </c>
      <c r="F1765" s="63">
        <v>10</v>
      </c>
      <c r="G1765" s="63" t="s">
        <v>11</v>
      </c>
    </row>
    <row r="1766" spans="3:7" ht="15" thickBot="1" x14ac:dyDescent="0.35">
      <c r="C1766" s="61">
        <v>43200</v>
      </c>
      <c r="D1766" s="62">
        <v>0.8477662037037037</v>
      </c>
      <c r="E1766" s="63" t="s">
        <v>9</v>
      </c>
      <c r="F1766" s="63">
        <v>34</v>
      </c>
      <c r="G1766" s="63" t="s">
        <v>10</v>
      </c>
    </row>
    <row r="1767" spans="3:7" ht="15" thickBot="1" x14ac:dyDescent="0.35">
      <c r="C1767" s="61">
        <v>43200</v>
      </c>
      <c r="D1767" s="62">
        <v>0.84892361111111114</v>
      </c>
      <c r="E1767" s="63" t="s">
        <v>9</v>
      </c>
      <c r="F1767" s="63">
        <v>23</v>
      </c>
      <c r="G1767" s="63" t="s">
        <v>10</v>
      </c>
    </row>
    <row r="1768" spans="3:7" ht="15" thickBot="1" x14ac:dyDescent="0.35">
      <c r="C1768" s="61">
        <v>43200</v>
      </c>
      <c r="D1768" s="62">
        <v>0.849675925925926</v>
      </c>
      <c r="E1768" s="63" t="s">
        <v>9</v>
      </c>
      <c r="F1768" s="63">
        <v>27</v>
      </c>
      <c r="G1768" s="63" t="s">
        <v>10</v>
      </c>
    </row>
    <row r="1769" spans="3:7" ht="15" thickBot="1" x14ac:dyDescent="0.35">
      <c r="C1769" s="61">
        <v>43200</v>
      </c>
      <c r="D1769" s="62">
        <v>0.8499768518518519</v>
      </c>
      <c r="E1769" s="63" t="s">
        <v>9</v>
      </c>
      <c r="F1769" s="63">
        <v>24</v>
      </c>
      <c r="G1769" s="63" t="s">
        <v>10</v>
      </c>
    </row>
    <row r="1770" spans="3:7" ht="15" thickBot="1" x14ac:dyDescent="0.35">
      <c r="C1770" s="61">
        <v>43200</v>
      </c>
      <c r="D1770" s="62">
        <v>0.85612268518518519</v>
      </c>
      <c r="E1770" s="63" t="s">
        <v>9</v>
      </c>
      <c r="F1770" s="63">
        <v>9</v>
      </c>
      <c r="G1770" s="63" t="s">
        <v>11</v>
      </c>
    </row>
    <row r="1771" spans="3:7" ht="15" thickBot="1" x14ac:dyDescent="0.35">
      <c r="C1771" s="61">
        <v>43200</v>
      </c>
      <c r="D1771" s="62">
        <v>0.85737268518518517</v>
      </c>
      <c r="E1771" s="63" t="s">
        <v>9</v>
      </c>
      <c r="F1771" s="63">
        <v>14</v>
      </c>
      <c r="G1771" s="63" t="s">
        <v>11</v>
      </c>
    </row>
    <row r="1772" spans="3:7" ht="15" thickBot="1" x14ac:dyDescent="0.35">
      <c r="C1772" s="61">
        <v>43200</v>
      </c>
      <c r="D1772" s="62">
        <v>0.86866898148148142</v>
      </c>
      <c r="E1772" s="63" t="s">
        <v>9</v>
      </c>
      <c r="F1772" s="63">
        <v>15</v>
      </c>
      <c r="G1772" s="63" t="s">
        <v>11</v>
      </c>
    </row>
    <row r="1773" spans="3:7" ht="15" thickBot="1" x14ac:dyDescent="0.35">
      <c r="C1773" s="61">
        <v>43200</v>
      </c>
      <c r="D1773" s="62">
        <v>0.87211805555555555</v>
      </c>
      <c r="E1773" s="63" t="s">
        <v>9</v>
      </c>
      <c r="F1773" s="63">
        <v>9</v>
      </c>
      <c r="G1773" s="63" t="s">
        <v>11</v>
      </c>
    </row>
    <row r="1774" spans="3:7" ht="15" thickBot="1" x14ac:dyDescent="0.35">
      <c r="C1774" s="61">
        <v>43200</v>
      </c>
      <c r="D1774" s="62">
        <v>0.87480324074074067</v>
      </c>
      <c r="E1774" s="63" t="s">
        <v>9</v>
      </c>
      <c r="F1774" s="63">
        <v>13</v>
      </c>
      <c r="G1774" s="63" t="s">
        <v>11</v>
      </c>
    </row>
    <row r="1775" spans="3:7" ht="15" thickBot="1" x14ac:dyDescent="0.35">
      <c r="C1775" s="61">
        <v>43200</v>
      </c>
      <c r="D1775" s="62">
        <v>0.87646990740740749</v>
      </c>
      <c r="E1775" s="63" t="s">
        <v>9</v>
      </c>
      <c r="F1775" s="63">
        <v>29</v>
      </c>
      <c r="G1775" s="63" t="s">
        <v>10</v>
      </c>
    </row>
    <row r="1776" spans="3:7" ht="15" thickBot="1" x14ac:dyDescent="0.35">
      <c r="C1776" s="61">
        <v>43200</v>
      </c>
      <c r="D1776" s="62">
        <v>0.87709490740740748</v>
      </c>
      <c r="E1776" s="63" t="s">
        <v>9</v>
      </c>
      <c r="F1776" s="63">
        <v>12</v>
      </c>
      <c r="G1776" s="63" t="s">
        <v>11</v>
      </c>
    </row>
    <row r="1777" spans="3:7" ht="15" thickBot="1" x14ac:dyDescent="0.35">
      <c r="C1777" s="61">
        <v>43200</v>
      </c>
      <c r="D1777" s="62">
        <v>0.87793981481481476</v>
      </c>
      <c r="E1777" s="63" t="s">
        <v>9</v>
      </c>
      <c r="F1777" s="63">
        <v>10</v>
      </c>
      <c r="G1777" s="63" t="s">
        <v>11</v>
      </c>
    </row>
    <row r="1778" spans="3:7" ht="15" thickBot="1" x14ac:dyDescent="0.35">
      <c r="C1778" s="61">
        <v>43200</v>
      </c>
      <c r="D1778" s="62">
        <v>0.8810069444444445</v>
      </c>
      <c r="E1778" s="63" t="s">
        <v>9</v>
      </c>
      <c r="F1778" s="63">
        <v>15</v>
      </c>
      <c r="G1778" s="63" t="s">
        <v>11</v>
      </c>
    </row>
    <row r="1779" spans="3:7" ht="15" thickBot="1" x14ac:dyDescent="0.35">
      <c r="C1779" s="61">
        <v>43200</v>
      </c>
      <c r="D1779" s="62">
        <v>0.88133101851851858</v>
      </c>
      <c r="E1779" s="63" t="s">
        <v>9</v>
      </c>
      <c r="F1779" s="63">
        <v>15</v>
      </c>
      <c r="G1779" s="63" t="s">
        <v>11</v>
      </c>
    </row>
    <row r="1780" spans="3:7" ht="15" thickBot="1" x14ac:dyDescent="0.35">
      <c r="C1780" s="61">
        <v>43200</v>
      </c>
      <c r="D1780" s="62">
        <v>0.88563657407407403</v>
      </c>
      <c r="E1780" s="63" t="s">
        <v>9</v>
      </c>
      <c r="F1780" s="63">
        <v>11</v>
      </c>
      <c r="G1780" s="63" t="s">
        <v>10</v>
      </c>
    </row>
    <row r="1781" spans="3:7" ht="15" thickBot="1" x14ac:dyDescent="0.35">
      <c r="C1781" s="61">
        <v>43200</v>
      </c>
      <c r="D1781" s="62">
        <v>0.88853009259259252</v>
      </c>
      <c r="E1781" s="63" t="s">
        <v>9</v>
      </c>
      <c r="F1781" s="63">
        <v>15</v>
      </c>
      <c r="G1781" s="63" t="s">
        <v>11</v>
      </c>
    </row>
    <row r="1782" spans="3:7" ht="15" thickBot="1" x14ac:dyDescent="0.35">
      <c r="C1782" s="61">
        <v>43200</v>
      </c>
      <c r="D1782" s="62">
        <v>0.89123842592592595</v>
      </c>
      <c r="E1782" s="63" t="s">
        <v>9</v>
      </c>
      <c r="F1782" s="63">
        <v>13</v>
      </c>
      <c r="G1782" s="63" t="s">
        <v>11</v>
      </c>
    </row>
    <row r="1783" spans="3:7" ht="15" thickBot="1" x14ac:dyDescent="0.35">
      <c r="C1783" s="61">
        <v>43200</v>
      </c>
      <c r="D1783" s="62">
        <v>0.89824074074074067</v>
      </c>
      <c r="E1783" s="63" t="s">
        <v>9</v>
      </c>
      <c r="F1783" s="63">
        <v>15</v>
      </c>
      <c r="G1783" s="63" t="s">
        <v>10</v>
      </c>
    </row>
    <row r="1784" spans="3:7" ht="15" thickBot="1" x14ac:dyDescent="0.35">
      <c r="C1784" s="61">
        <v>43200</v>
      </c>
      <c r="D1784" s="62">
        <v>0.90495370370370365</v>
      </c>
      <c r="E1784" s="63" t="s">
        <v>9</v>
      </c>
      <c r="F1784" s="63">
        <v>10</v>
      </c>
      <c r="G1784" s="63" t="s">
        <v>11</v>
      </c>
    </row>
    <row r="1785" spans="3:7" ht="15" thickBot="1" x14ac:dyDescent="0.35">
      <c r="C1785" s="61">
        <v>43201</v>
      </c>
      <c r="D1785" s="62">
        <v>0.10913194444444445</v>
      </c>
      <c r="E1785" s="63" t="s">
        <v>9</v>
      </c>
      <c r="F1785" s="63">
        <v>34</v>
      </c>
      <c r="G1785" s="63" t="s">
        <v>10</v>
      </c>
    </row>
    <row r="1786" spans="3:7" ht="15" thickBot="1" x14ac:dyDescent="0.35">
      <c r="C1786" s="61">
        <v>43201</v>
      </c>
      <c r="D1786" s="62">
        <v>0.1092361111111111</v>
      </c>
      <c r="E1786" s="63" t="s">
        <v>9</v>
      </c>
      <c r="F1786" s="63">
        <v>13</v>
      </c>
      <c r="G1786" s="63" t="s">
        <v>11</v>
      </c>
    </row>
    <row r="1787" spans="3:7" ht="15" thickBot="1" x14ac:dyDescent="0.35">
      <c r="C1787" s="61">
        <v>43201</v>
      </c>
      <c r="D1787" s="62">
        <v>0.19771990740740741</v>
      </c>
      <c r="E1787" s="63" t="s">
        <v>9</v>
      </c>
      <c r="F1787" s="63">
        <v>29</v>
      </c>
      <c r="G1787" s="63" t="s">
        <v>10</v>
      </c>
    </row>
    <row r="1788" spans="3:7" ht="15" thickBot="1" x14ac:dyDescent="0.35">
      <c r="C1788" s="61">
        <v>43201</v>
      </c>
      <c r="D1788" s="62">
        <v>0.20604166666666668</v>
      </c>
      <c r="E1788" s="63" t="s">
        <v>9</v>
      </c>
      <c r="F1788" s="63">
        <v>15</v>
      </c>
      <c r="G1788" s="63" t="s">
        <v>11</v>
      </c>
    </row>
    <row r="1789" spans="3:7" ht="15" thickBot="1" x14ac:dyDescent="0.35">
      <c r="C1789" s="61">
        <v>43201</v>
      </c>
      <c r="D1789" s="62">
        <v>0.22837962962962963</v>
      </c>
      <c r="E1789" s="63" t="s">
        <v>9</v>
      </c>
      <c r="F1789" s="63">
        <v>12</v>
      </c>
      <c r="G1789" s="63" t="s">
        <v>11</v>
      </c>
    </row>
    <row r="1790" spans="3:7" ht="15" thickBot="1" x14ac:dyDescent="0.35">
      <c r="C1790" s="61">
        <v>43201</v>
      </c>
      <c r="D1790" s="62">
        <v>0.24629629629629632</v>
      </c>
      <c r="E1790" s="63" t="s">
        <v>9</v>
      </c>
      <c r="F1790" s="63">
        <v>11</v>
      </c>
      <c r="G1790" s="63" t="s">
        <v>11</v>
      </c>
    </row>
    <row r="1791" spans="3:7" ht="15" thickBot="1" x14ac:dyDescent="0.35">
      <c r="C1791" s="61">
        <v>43201</v>
      </c>
      <c r="D1791" s="62">
        <v>0.24649305555555556</v>
      </c>
      <c r="E1791" s="63" t="s">
        <v>9</v>
      </c>
      <c r="F1791" s="63">
        <v>11</v>
      </c>
      <c r="G1791" s="63" t="s">
        <v>11</v>
      </c>
    </row>
    <row r="1792" spans="3:7" ht="15" thickBot="1" x14ac:dyDescent="0.35">
      <c r="C1792" s="61">
        <v>43201</v>
      </c>
      <c r="D1792" s="62">
        <v>0.2522685185185185</v>
      </c>
      <c r="E1792" s="63" t="s">
        <v>9</v>
      </c>
      <c r="F1792" s="63">
        <v>13</v>
      </c>
      <c r="G1792" s="63" t="s">
        <v>11</v>
      </c>
    </row>
    <row r="1793" spans="3:7" ht="15" thickBot="1" x14ac:dyDescent="0.35">
      <c r="C1793" s="61">
        <v>43201</v>
      </c>
      <c r="D1793" s="62">
        <v>0.25858796296296299</v>
      </c>
      <c r="E1793" s="63" t="s">
        <v>9</v>
      </c>
      <c r="F1793" s="63">
        <v>30</v>
      </c>
      <c r="G1793" s="63" t="s">
        <v>10</v>
      </c>
    </row>
    <row r="1794" spans="3:7" ht="15" thickBot="1" x14ac:dyDescent="0.35">
      <c r="C1794" s="61">
        <v>43201</v>
      </c>
      <c r="D1794" s="62">
        <v>0.26224537037037038</v>
      </c>
      <c r="E1794" s="63" t="s">
        <v>9</v>
      </c>
      <c r="F1794" s="63">
        <v>30</v>
      </c>
      <c r="G1794" s="63" t="s">
        <v>10</v>
      </c>
    </row>
    <row r="1795" spans="3:7" ht="15" thickBot="1" x14ac:dyDescent="0.35">
      <c r="C1795" s="61">
        <v>43201</v>
      </c>
      <c r="D1795" s="62">
        <v>0.26343749999999999</v>
      </c>
      <c r="E1795" s="63" t="s">
        <v>9</v>
      </c>
      <c r="F1795" s="63">
        <v>29</v>
      </c>
      <c r="G1795" s="63" t="s">
        <v>10</v>
      </c>
    </row>
    <row r="1796" spans="3:7" ht="15" thickBot="1" x14ac:dyDescent="0.35">
      <c r="C1796" s="61">
        <v>43201</v>
      </c>
      <c r="D1796" s="62">
        <v>0.26458333333333334</v>
      </c>
      <c r="E1796" s="63" t="s">
        <v>9</v>
      </c>
      <c r="F1796" s="63">
        <v>25</v>
      </c>
      <c r="G1796" s="63" t="s">
        <v>10</v>
      </c>
    </row>
    <row r="1797" spans="3:7" ht="15" thickBot="1" x14ac:dyDescent="0.35">
      <c r="C1797" s="61">
        <v>43201</v>
      </c>
      <c r="D1797" s="62">
        <v>0.26598379629629626</v>
      </c>
      <c r="E1797" s="63" t="s">
        <v>9</v>
      </c>
      <c r="F1797" s="63">
        <v>12</v>
      </c>
      <c r="G1797" s="63" t="s">
        <v>11</v>
      </c>
    </row>
    <row r="1798" spans="3:7" ht="15" thickBot="1" x14ac:dyDescent="0.35">
      <c r="C1798" s="61">
        <v>43201</v>
      </c>
      <c r="D1798" s="62">
        <v>0.26613425925925926</v>
      </c>
      <c r="E1798" s="63" t="s">
        <v>9</v>
      </c>
      <c r="F1798" s="63">
        <v>29</v>
      </c>
      <c r="G1798" s="63" t="s">
        <v>10</v>
      </c>
    </row>
    <row r="1799" spans="3:7" ht="15" thickBot="1" x14ac:dyDescent="0.35">
      <c r="C1799" s="61">
        <v>43201</v>
      </c>
      <c r="D1799" s="62">
        <v>0.26811342592592591</v>
      </c>
      <c r="E1799" s="63" t="s">
        <v>9</v>
      </c>
      <c r="F1799" s="63">
        <v>29</v>
      </c>
      <c r="G1799" s="63" t="s">
        <v>10</v>
      </c>
    </row>
    <row r="1800" spans="3:7" ht="15" thickBot="1" x14ac:dyDescent="0.35">
      <c r="C1800" s="61">
        <v>43201</v>
      </c>
      <c r="D1800" s="62">
        <v>0.26826388888888891</v>
      </c>
      <c r="E1800" s="63" t="s">
        <v>9</v>
      </c>
      <c r="F1800" s="63">
        <v>31</v>
      </c>
      <c r="G1800" s="63" t="s">
        <v>10</v>
      </c>
    </row>
    <row r="1801" spans="3:7" ht="15" thickBot="1" x14ac:dyDescent="0.35">
      <c r="C1801" s="61">
        <v>43201</v>
      </c>
      <c r="D1801" s="62">
        <v>0.26879629629629631</v>
      </c>
      <c r="E1801" s="63" t="s">
        <v>9</v>
      </c>
      <c r="F1801" s="63">
        <v>33</v>
      </c>
      <c r="G1801" s="63" t="s">
        <v>10</v>
      </c>
    </row>
    <row r="1802" spans="3:7" ht="15" thickBot="1" x14ac:dyDescent="0.35">
      <c r="C1802" s="61">
        <v>43201</v>
      </c>
      <c r="D1802" s="62">
        <v>0.26915509259259257</v>
      </c>
      <c r="E1802" s="63" t="s">
        <v>9</v>
      </c>
      <c r="F1802" s="63">
        <v>12</v>
      </c>
      <c r="G1802" s="63" t="s">
        <v>11</v>
      </c>
    </row>
    <row r="1803" spans="3:7" ht="15" thickBot="1" x14ac:dyDescent="0.35">
      <c r="C1803" s="61">
        <v>43201</v>
      </c>
      <c r="D1803" s="62">
        <v>0.26998842592592592</v>
      </c>
      <c r="E1803" s="63" t="s">
        <v>9</v>
      </c>
      <c r="F1803" s="63">
        <v>10</v>
      </c>
      <c r="G1803" s="63" t="s">
        <v>11</v>
      </c>
    </row>
    <row r="1804" spans="3:7" ht="15" thickBot="1" x14ac:dyDescent="0.35">
      <c r="C1804" s="61">
        <v>43201</v>
      </c>
      <c r="D1804" s="62">
        <v>0.27089120370370373</v>
      </c>
      <c r="E1804" s="63" t="s">
        <v>9</v>
      </c>
      <c r="F1804" s="63">
        <v>27</v>
      </c>
      <c r="G1804" s="63" t="s">
        <v>10</v>
      </c>
    </row>
    <row r="1805" spans="3:7" ht="15" thickBot="1" x14ac:dyDescent="0.35">
      <c r="C1805" s="61">
        <v>43201</v>
      </c>
      <c r="D1805" s="62">
        <v>0.27113425925925927</v>
      </c>
      <c r="E1805" s="63" t="s">
        <v>9</v>
      </c>
      <c r="F1805" s="63">
        <v>10</v>
      </c>
      <c r="G1805" s="63" t="s">
        <v>11</v>
      </c>
    </row>
    <row r="1806" spans="3:7" ht="15" thickBot="1" x14ac:dyDescent="0.35">
      <c r="C1806" s="61">
        <v>43201</v>
      </c>
      <c r="D1806" s="62">
        <v>0.27134259259259258</v>
      </c>
      <c r="E1806" s="63" t="s">
        <v>9</v>
      </c>
      <c r="F1806" s="63">
        <v>25</v>
      </c>
      <c r="G1806" s="63" t="s">
        <v>10</v>
      </c>
    </row>
    <row r="1807" spans="3:7" ht="15" thickBot="1" x14ac:dyDescent="0.35">
      <c r="C1807" s="61">
        <v>43201</v>
      </c>
      <c r="D1807" s="62">
        <v>0.2717013888888889</v>
      </c>
      <c r="E1807" s="63" t="s">
        <v>9</v>
      </c>
      <c r="F1807" s="63">
        <v>28</v>
      </c>
      <c r="G1807" s="63" t="s">
        <v>10</v>
      </c>
    </row>
    <row r="1808" spans="3:7" ht="15" thickBot="1" x14ac:dyDescent="0.35">
      <c r="C1808" s="61">
        <v>43201</v>
      </c>
      <c r="D1808" s="62">
        <v>0.27225694444444443</v>
      </c>
      <c r="E1808" s="63" t="s">
        <v>9</v>
      </c>
      <c r="F1808" s="63">
        <v>11</v>
      </c>
      <c r="G1808" s="63" t="s">
        <v>11</v>
      </c>
    </row>
    <row r="1809" spans="3:7" ht="15" thickBot="1" x14ac:dyDescent="0.35">
      <c r="C1809" s="61">
        <v>43201</v>
      </c>
      <c r="D1809" s="62">
        <v>0.27266203703703701</v>
      </c>
      <c r="E1809" s="63" t="s">
        <v>9</v>
      </c>
      <c r="F1809" s="63">
        <v>26</v>
      </c>
      <c r="G1809" s="63" t="s">
        <v>10</v>
      </c>
    </row>
    <row r="1810" spans="3:7" ht="15" thickBot="1" x14ac:dyDescent="0.35">
      <c r="C1810" s="61">
        <v>43201</v>
      </c>
      <c r="D1810" s="62">
        <v>0.27312500000000001</v>
      </c>
      <c r="E1810" s="63" t="s">
        <v>9</v>
      </c>
      <c r="F1810" s="63">
        <v>10</v>
      </c>
      <c r="G1810" s="63" t="s">
        <v>11</v>
      </c>
    </row>
    <row r="1811" spans="3:7" ht="15" thickBot="1" x14ac:dyDescent="0.35">
      <c r="C1811" s="61">
        <v>43201</v>
      </c>
      <c r="D1811" s="62">
        <v>0.27313657407407405</v>
      </c>
      <c r="E1811" s="63" t="s">
        <v>9</v>
      </c>
      <c r="F1811" s="63">
        <v>7</v>
      </c>
      <c r="G1811" s="63" t="s">
        <v>11</v>
      </c>
    </row>
    <row r="1812" spans="3:7" ht="15" thickBot="1" x14ac:dyDescent="0.35">
      <c r="C1812" s="61">
        <v>43201</v>
      </c>
      <c r="D1812" s="62">
        <v>0.27325231481481482</v>
      </c>
      <c r="E1812" s="63" t="s">
        <v>9</v>
      </c>
      <c r="F1812" s="63">
        <v>11</v>
      </c>
      <c r="G1812" s="63" t="s">
        <v>11</v>
      </c>
    </row>
    <row r="1813" spans="3:7" ht="15" thickBot="1" x14ac:dyDescent="0.35">
      <c r="C1813" s="61">
        <v>43201</v>
      </c>
      <c r="D1813" s="62">
        <v>0.27410879629629631</v>
      </c>
      <c r="E1813" s="63" t="s">
        <v>9</v>
      </c>
      <c r="F1813" s="63">
        <v>24</v>
      </c>
      <c r="G1813" s="63" t="s">
        <v>10</v>
      </c>
    </row>
    <row r="1814" spans="3:7" ht="15" thickBot="1" x14ac:dyDescent="0.35">
      <c r="C1814" s="61">
        <v>43201</v>
      </c>
      <c r="D1814" s="62">
        <v>0.27456018518518516</v>
      </c>
      <c r="E1814" s="63" t="s">
        <v>9</v>
      </c>
      <c r="F1814" s="63">
        <v>31</v>
      </c>
      <c r="G1814" s="63" t="s">
        <v>10</v>
      </c>
    </row>
    <row r="1815" spans="3:7" ht="15" thickBot="1" x14ac:dyDescent="0.35">
      <c r="C1815" s="61">
        <v>43201</v>
      </c>
      <c r="D1815" s="62">
        <v>0.2752546296296296</v>
      </c>
      <c r="E1815" s="63" t="s">
        <v>9</v>
      </c>
      <c r="F1815" s="63">
        <v>25</v>
      </c>
      <c r="G1815" s="63" t="s">
        <v>10</v>
      </c>
    </row>
    <row r="1816" spans="3:7" ht="15" thickBot="1" x14ac:dyDescent="0.35">
      <c r="C1816" s="61">
        <v>43201</v>
      </c>
      <c r="D1816" s="62">
        <v>0.27629629629629632</v>
      </c>
      <c r="E1816" s="63" t="s">
        <v>9</v>
      </c>
      <c r="F1816" s="63">
        <v>28</v>
      </c>
      <c r="G1816" s="63" t="s">
        <v>10</v>
      </c>
    </row>
    <row r="1817" spans="3:7" ht="15" thickBot="1" x14ac:dyDescent="0.35">
      <c r="C1817" s="61">
        <v>43201</v>
      </c>
      <c r="D1817" s="62">
        <v>0.27710648148148148</v>
      </c>
      <c r="E1817" s="63" t="s">
        <v>9</v>
      </c>
      <c r="F1817" s="63">
        <v>19</v>
      </c>
      <c r="G1817" s="63" t="s">
        <v>10</v>
      </c>
    </row>
    <row r="1818" spans="3:7" ht="15" thickBot="1" x14ac:dyDescent="0.35">
      <c r="C1818" s="61">
        <v>43201</v>
      </c>
      <c r="D1818" s="62">
        <v>0.27736111111111111</v>
      </c>
      <c r="E1818" s="63" t="s">
        <v>9</v>
      </c>
      <c r="F1818" s="63">
        <v>32</v>
      </c>
      <c r="G1818" s="63" t="s">
        <v>10</v>
      </c>
    </row>
    <row r="1819" spans="3:7" ht="15" thickBot="1" x14ac:dyDescent="0.35">
      <c r="C1819" s="61">
        <v>43201</v>
      </c>
      <c r="D1819" s="62">
        <v>0.27765046296296297</v>
      </c>
      <c r="E1819" s="63" t="s">
        <v>9</v>
      </c>
      <c r="F1819" s="63">
        <v>31</v>
      </c>
      <c r="G1819" s="63" t="s">
        <v>10</v>
      </c>
    </row>
    <row r="1820" spans="3:7" ht="15" thickBot="1" x14ac:dyDescent="0.35">
      <c r="C1820" s="61">
        <v>43201</v>
      </c>
      <c r="D1820" s="62">
        <v>0.27774305555555556</v>
      </c>
      <c r="E1820" s="63" t="s">
        <v>9</v>
      </c>
      <c r="F1820" s="63">
        <v>32</v>
      </c>
      <c r="G1820" s="63" t="s">
        <v>10</v>
      </c>
    </row>
    <row r="1821" spans="3:7" ht="15" thickBot="1" x14ac:dyDescent="0.35">
      <c r="C1821" s="61">
        <v>43201</v>
      </c>
      <c r="D1821" s="62">
        <v>0.28222222222222221</v>
      </c>
      <c r="E1821" s="63" t="s">
        <v>9</v>
      </c>
      <c r="F1821" s="63">
        <v>33</v>
      </c>
      <c r="G1821" s="63" t="s">
        <v>10</v>
      </c>
    </row>
    <row r="1822" spans="3:7" ht="15" thickBot="1" x14ac:dyDescent="0.35">
      <c r="C1822" s="61">
        <v>43201</v>
      </c>
      <c r="D1822" s="62">
        <v>0.28359953703703705</v>
      </c>
      <c r="E1822" s="63" t="s">
        <v>9</v>
      </c>
      <c r="F1822" s="63">
        <v>12</v>
      </c>
      <c r="G1822" s="63" t="s">
        <v>11</v>
      </c>
    </row>
    <row r="1823" spans="3:7" ht="15" thickBot="1" x14ac:dyDescent="0.35">
      <c r="C1823" s="61">
        <v>43201</v>
      </c>
      <c r="D1823" s="62">
        <v>0.28363425925925928</v>
      </c>
      <c r="E1823" s="63" t="s">
        <v>9</v>
      </c>
      <c r="F1823" s="63">
        <v>12</v>
      </c>
      <c r="G1823" s="63" t="s">
        <v>11</v>
      </c>
    </row>
    <row r="1824" spans="3:7" ht="15" thickBot="1" x14ac:dyDescent="0.35">
      <c r="C1824" s="61">
        <v>43201</v>
      </c>
      <c r="D1824" s="62">
        <v>0.28366898148148151</v>
      </c>
      <c r="E1824" s="63" t="s">
        <v>9</v>
      </c>
      <c r="F1824" s="63">
        <v>11</v>
      </c>
      <c r="G1824" s="63" t="s">
        <v>11</v>
      </c>
    </row>
    <row r="1825" spans="3:7" ht="15" thickBot="1" x14ac:dyDescent="0.35">
      <c r="C1825" s="61">
        <v>43201</v>
      </c>
      <c r="D1825" s="62">
        <v>0.28545138888888888</v>
      </c>
      <c r="E1825" s="63" t="s">
        <v>9</v>
      </c>
      <c r="F1825" s="63">
        <v>25</v>
      </c>
      <c r="G1825" s="63" t="s">
        <v>10</v>
      </c>
    </row>
    <row r="1826" spans="3:7" ht="15" thickBot="1" x14ac:dyDescent="0.35">
      <c r="C1826" s="61">
        <v>43201</v>
      </c>
      <c r="D1826" s="62">
        <v>0.28581018518518519</v>
      </c>
      <c r="E1826" s="63" t="s">
        <v>9</v>
      </c>
      <c r="F1826" s="63">
        <v>34</v>
      </c>
      <c r="G1826" s="63" t="s">
        <v>10</v>
      </c>
    </row>
    <row r="1827" spans="3:7" ht="15" thickBot="1" x14ac:dyDescent="0.35">
      <c r="C1827" s="61">
        <v>43201</v>
      </c>
      <c r="D1827" s="62">
        <v>0.28651620370370373</v>
      </c>
      <c r="E1827" s="63" t="s">
        <v>9</v>
      </c>
      <c r="F1827" s="63">
        <v>12</v>
      </c>
      <c r="G1827" s="63" t="s">
        <v>11</v>
      </c>
    </row>
    <row r="1828" spans="3:7" ht="15" thickBot="1" x14ac:dyDescent="0.35">
      <c r="C1828" s="61">
        <v>43201</v>
      </c>
      <c r="D1828" s="62">
        <v>0.2865625</v>
      </c>
      <c r="E1828" s="63" t="s">
        <v>9</v>
      </c>
      <c r="F1828" s="63">
        <v>10</v>
      </c>
      <c r="G1828" s="63" t="s">
        <v>11</v>
      </c>
    </row>
    <row r="1829" spans="3:7" ht="15" thickBot="1" x14ac:dyDescent="0.35">
      <c r="C1829" s="61">
        <v>43201</v>
      </c>
      <c r="D1829" s="62">
        <v>0.2873148148148148</v>
      </c>
      <c r="E1829" s="63" t="s">
        <v>9</v>
      </c>
      <c r="F1829" s="63">
        <v>16</v>
      </c>
      <c r="G1829" s="63" t="s">
        <v>11</v>
      </c>
    </row>
    <row r="1830" spans="3:7" ht="15" thickBot="1" x14ac:dyDescent="0.35">
      <c r="C1830" s="61">
        <v>43201</v>
      </c>
      <c r="D1830" s="62">
        <v>0.28865740740740742</v>
      </c>
      <c r="E1830" s="63" t="s">
        <v>9</v>
      </c>
      <c r="F1830" s="63">
        <v>34</v>
      </c>
      <c r="G1830" s="63" t="s">
        <v>10</v>
      </c>
    </row>
    <row r="1831" spans="3:7" ht="15" thickBot="1" x14ac:dyDescent="0.35">
      <c r="C1831" s="61">
        <v>43201</v>
      </c>
      <c r="D1831" s="62">
        <v>0.29019675925925925</v>
      </c>
      <c r="E1831" s="63" t="s">
        <v>9</v>
      </c>
      <c r="F1831" s="63">
        <v>13</v>
      </c>
      <c r="G1831" s="63" t="s">
        <v>11</v>
      </c>
    </row>
    <row r="1832" spans="3:7" ht="15" thickBot="1" x14ac:dyDescent="0.35">
      <c r="C1832" s="61">
        <v>43201</v>
      </c>
      <c r="D1832" s="62">
        <v>0.29353009259259261</v>
      </c>
      <c r="E1832" s="63" t="s">
        <v>9</v>
      </c>
      <c r="F1832" s="63">
        <v>10</v>
      </c>
      <c r="G1832" s="63" t="s">
        <v>10</v>
      </c>
    </row>
    <row r="1833" spans="3:7" ht="15" thickBot="1" x14ac:dyDescent="0.35">
      <c r="C1833" s="61">
        <v>43201</v>
      </c>
      <c r="D1833" s="62">
        <v>0.29365740740740742</v>
      </c>
      <c r="E1833" s="63" t="s">
        <v>9</v>
      </c>
      <c r="F1833" s="63">
        <v>22</v>
      </c>
      <c r="G1833" s="63" t="s">
        <v>10</v>
      </c>
    </row>
    <row r="1834" spans="3:7" ht="15" thickBot="1" x14ac:dyDescent="0.35">
      <c r="C1834" s="61">
        <v>43201</v>
      </c>
      <c r="D1834" s="62">
        <v>0.2950578703703704</v>
      </c>
      <c r="E1834" s="63" t="s">
        <v>9</v>
      </c>
      <c r="F1834" s="63">
        <v>11</v>
      </c>
      <c r="G1834" s="63" t="s">
        <v>11</v>
      </c>
    </row>
    <row r="1835" spans="3:7" ht="15" thickBot="1" x14ac:dyDescent="0.35">
      <c r="C1835" s="61">
        <v>43201</v>
      </c>
      <c r="D1835" s="62">
        <v>0.29506944444444444</v>
      </c>
      <c r="E1835" s="63" t="s">
        <v>9</v>
      </c>
      <c r="F1835" s="63">
        <v>11</v>
      </c>
      <c r="G1835" s="63" t="s">
        <v>11</v>
      </c>
    </row>
    <row r="1836" spans="3:7" ht="15" thickBot="1" x14ac:dyDescent="0.35">
      <c r="C1836" s="61">
        <v>43201</v>
      </c>
      <c r="D1836" s="62">
        <v>0.29549768518518521</v>
      </c>
      <c r="E1836" s="63" t="s">
        <v>9</v>
      </c>
      <c r="F1836" s="63">
        <v>29</v>
      </c>
      <c r="G1836" s="63" t="s">
        <v>10</v>
      </c>
    </row>
    <row r="1837" spans="3:7" ht="15" thickBot="1" x14ac:dyDescent="0.35">
      <c r="C1837" s="61">
        <v>43201</v>
      </c>
      <c r="D1837" s="62">
        <v>0.2956597222222222</v>
      </c>
      <c r="E1837" s="63" t="s">
        <v>9</v>
      </c>
      <c r="F1837" s="63">
        <v>19</v>
      </c>
      <c r="G1837" s="63" t="s">
        <v>10</v>
      </c>
    </row>
    <row r="1838" spans="3:7" ht="15" thickBot="1" x14ac:dyDescent="0.35">
      <c r="C1838" s="61">
        <v>43201</v>
      </c>
      <c r="D1838" s="62">
        <v>0.2958796296296296</v>
      </c>
      <c r="E1838" s="63" t="s">
        <v>9</v>
      </c>
      <c r="F1838" s="63">
        <v>14</v>
      </c>
      <c r="G1838" s="63" t="s">
        <v>11</v>
      </c>
    </row>
    <row r="1839" spans="3:7" ht="15" thickBot="1" x14ac:dyDescent="0.35">
      <c r="C1839" s="61">
        <v>43201</v>
      </c>
      <c r="D1839" s="62">
        <v>0.29637731481481483</v>
      </c>
      <c r="E1839" s="63" t="s">
        <v>9</v>
      </c>
      <c r="F1839" s="63">
        <v>25</v>
      </c>
      <c r="G1839" s="63" t="s">
        <v>10</v>
      </c>
    </row>
    <row r="1840" spans="3:7" ht="15" thickBot="1" x14ac:dyDescent="0.35">
      <c r="C1840" s="61">
        <v>43201</v>
      </c>
      <c r="D1840" s="62">
        <v>0.30170138888888892</v>
      </c>
      <c r="E1840" s="63" t="s">
        <v>9</v>
      </c>
      <c r="F1840" s="63">
        <v>27</v>
      </c>
      <c r="G1840" s="63" t="s">
        <v>10</v>
      </c>
    </row>
    <row r="1841" spans="3:7" ht="15" thickBot="1" x14ac:dyDescent="0.35">
      <c r="C1841" s="61">
        <v>43201</v>
      </c>
      <c r="D1841" s="62">
        <v>0.30278935185185185</v>
      </c>
      <c r="E1841" s="63" t="s">
        <v>9</v>
      </c>
      <c r="F1841" s="63">
        <v>11</v>
      </c>
      <c r="G1841" s="63" t="s">
        <v>11</v>
      </c>
    </row>
    <row r="1842" spans="3:7" ht="15" thickBot="1" x14ac:dyDescent="0.35">
      <c r="C1842" s="61">
        <v>43201</v>
      </c>
      <c r="D1842" s="62">
        <v>0.32123842592592594</v>
      </c>
      <c r="E1842" s="63" t="s">
        <v>9</v>
      </c>
      <c r="F1842" s="63">
        <v>12</v>
      </c>
      <c r="G1842" s="63" t="s">
        <v>11</v>
      </c>
    </row>
    <row r="1843" spans="3:7" ht="15" thickBot="1" x14ac:dyDescent="0.35">
      <c r="C1843" s="61">
        <v>43201</v>
      </c>
      <c r="D1843" s="62">
        <v>0.32209490740740737</v>
      </c>
      <c r="E1843" s="63" t="s">
        <v>9</v>
      </c>
      <c r="F1843" s="63">
        <v>10</v>
      </c>
      <c r="G1843" s="63" t="s">
        <v>11</v>
      </c>
    </row>
    <row r="1844" spans="3:7" ht="15" thickBot="1" x14ac:dyDescent="0.35">
      <c r="C1844" s="61">
        <v>43201</v>
      </c>
      <c r="D1844" s="62">
        <v>0.32253472222222224</v>
      </c>
      <c r="E1844" s="63" t="s">
        <v>9</v>
      </c>
      <c r="F1844" s="63">
        <v>23</v>
      </c>
      <c r="G1844" s="63" t="s">
        <v>10</v>
      </c>
    </row>
    <row r="1845" spans="3:7" ht="15" thickBot="1" x14ac:dyDescent="0.35">
      <c r="C1845" s="61">
        <v>43201</v>
      </c>
      <c r="D1845" s="62">
        <v>0.32476851851851851</v>
      </c>
      <c r="E1845" s="63" t="s">
        <v>9</v>
      </c>
      <c r="F1845" s="63">
        <v>29</v>
      </c>
      <c r="G1845" s="63" t="s">
        <v>10</v>
      </c>
    </row>
    <row r="1846" spans="3:7" ht="15" thickBot="1" x14ac:dyDescent="0.35">
      <c r="C1846" s="61">
        <v>43201</v>
      </c>
      <c r="D1846" s="62">
        <v>0.3266087962962963</v>
      </c>
      <c r="E1846" s="63" t="s">
        <v>9</v>
      </c>
      <c r="F1846" s="63">
        <v>14</v>
      </c>
      <c r="G1846" s="63" t="s">
        <v>11</v>
      </c>
    </row>
    <row r="1847" spans="3:7" ht="15" thickBot="1" x14ac:dyDescent="0.35">
      <c r="C1847" s="61">
        <v>43201</v>
      </c>
      <c r="D1847" s="62">
        <v>0.32768518518518519</v>
      </c>
      <c r="E1847" s="63" t="s">
        <v>9</v>
      </c>
      <c r="F1847" s="63">
        <v>10</v>
      </c>
      <c r="G1847" s="63" t="s">
        <v>11</v>
      </c>
    </row>
    <row r="1848" spans="3:7" ht="15" thickBot="1" x14ac:dyDescent="0.35">
      <c r="C1848" s="61">
        <v>43201</v>
      </c>
      <c r="D1848" s="62">
        <v>0.33031250000000001</v>
      </c>
      <c r="E1848" s="63" t="s">
        <v>9</v>
      </c>
      <c r="F1848" s="63">
        <v>30</v>
      </c>
      <c r="G1848" s="63" t="s">
        <v>10</v>
      </c>
    </row>
    <row r="1849" spans="3:7" ht="15" thickBot="1" x14ac:dyDescent="0.35">
      <c r="C1849" s="61">
        <v>43201</v>
      </c>
      <c r="D1849" s="62">
        <v>0.3309375</v>
      </c>
      <c r="E1849" s="63" t="s">
        <v>9</v>
      </c>
      <c r="F1849" s="63">
        <v>12</v>
      </c>
      <c r="G1849" s="63" t="s">
        <v>11</v>
      </c>
    </row>
    <row r="1850" spans="3:7" ht="15" thickBot="1" x14ac:dyDescent="0.35">
      <c r="C1850" s="61">
        <v>43201</v>
      </c>
      <c r="D1850" s="62">
        <v>0.33289351851851851</v>
      </c>
      <c r="E1850" s="63" t="s">
        <v>9</v>
      </c>
      <c r="F1850" s="63">
        <v>14</v>
      </c>
      <c r="G1850" s="63" t="s">
        <v>11</v>
      </c>
    </row>
    <row r="1851" spans="3:7" ht="15" thickBot="1" x14ac:dyDescent="0.35">
      <c r="C1851" s="61">
        <v>43201</v>
      </c>
      <c r="D1851" s="62">
        <v>0.33298611111111115</v>
      </c>
      <c r="E1851" s="63" t="s">
        <v>9</v>
      </c>
      <c r="F1851" s="63">
        <v>11</v>
      </c>
      <c r="G1851" s="63" t="s">
        <v>11</v>
      </c>
    </row>
    <row r="1852" spans="3:7" ht="15" thickBot="1" x14ac:dyDescent="0.35">
      <c r="C1852" s="61">
        <v>43201</v>
      </c>
      <c r="D1852" s="62">
        <v>0.33300925925925923</v>
      </c>
      <c r="E1852" s="63" t="s">
        <v>9</v>
      </c>
      <c r="F1852" s="63">
        <v>10</v>
      </c>
      <c r="G1852" s="63" t="s">
        <v>11</v>
      </c>
    </row>
    <row r="1853" spans="3:7" ht="15" thickBot="1" x14ac:dyDescent="0.35">
      <c r="C1853" s="61">
        <v>43201</v>
      </c>
      <c r="D1853" s="62">
        <v>0.33303240740740742</v>
      </c>
      <c r="E1853" s="63" t="s">
        <v>9</v>
      </c>
      <c r="F1853" s="63">
        <v>10</v>
      </c>
      <c r="G1853" s="63" t="s">
        <v>11</v>
      </c>
    </row>
    <row r="1854" spans="3:7" ht="15" thickBot="1" x14ac:dyDescent="0.35">
      <c r="C1854" s="61">
        <v>43201</v>
      </c>
      <c r="D1854" s="62">
        <v>0.33303240740740742</v>
      </c>
      <c r="E1854" s="63" t="s">
        <v>9</v>
      </c>
      <c r="F1854" s="63">
        <v>10</v>
      </c>
      <c r="G1854" s="63" t="s">
        <v>11</v>
      </c>
    </row>
    <row r="1855" spans="3:7" ht="15" thickBot="1" x14ac:dyDescent="0.35">
      <c r="C1855" s="61">
        <v>43201</v>
      </c>
      <c r="D1855" s="62">
        <v>0.33466435185185189</v>
      </c>
      <c r="E1855" s="63" t="s">
        <v>9</v>
      </c>
      <c r="F1855" s="63">
        <v>11</v>
      </c>
      <c r="G1855" s="63" t="s">
        <v>11</v>
      </c>
    </row>
    <row r="1856" spans="3:7" ht="15" thickBot="1" x14ac:dyDescent="0.35">
      <c r="C1856" s="61">
        <v>43201</v>
      </c>
      <c r="D1856" s="62">
        <v>0.33468750000000003</v>
      </c>
      <c r="E1856" s="63" t="s">
        <v>9</v>
      </c>
      <c r="F1856" s="63">
        <v>10</v>
      </c>
      <c r="G1856" s="63" t="s">
        <v>11</v>
      </c>
    </row>
    <row r="1857" spans="3:7" ht="15" thickBot="1" x14ac:dyDescent="0.35">
      <c r="C1857" s="61">
        <v>43201</v>
      </c>
      <c r="D1857" s="62">
        <v>0.3366898148148148</v>
      </c>
      <c r="E1857" s="63" t="s">
        <v>9</v>
      </c>
      <c r="F1857" s="63">
        <v>12</v>
      </c>
      <c r="G1857" s="63" t="s">
        <v>11</v>
      </c>
    </row>
    <row r="1858" spans="3:7" ht="15" thickBot="1" x14ac:dyDescent="0.35">
      <c r="C1858" s="61">
        <v>43201</v>
      </c>
      <c r="D1858" s="62">
        <v>0.33766203703703707</v>
      </c>
      <c r="E1858" s="63" t="s">
        <v>9</v>
      </c>
      <c r="F1858" s="63">
        <v>24</v>
      </c>
      <c r="G1858" s="63" t="s">
        <v>10</v>
      </c>
    </row>
    <row r="1859" spans="3:7" ht="15" thickBot="1" x14ac:dyDescent="0.35">
      <c r="C1859" s="61">
        <v>43201</v>
      </c>
      <c r="D1859" s="62">
        <v>0.33917824074074071</v>
      </c>
      <c r="E1859" s="63" t="s">
        <v>9</v>
      </c>
      <c r="F1859" s="63">
        <v>13</v>
      </c>
      <c r="G1859" s="63" t="s">
        <v>11</v>
      </c>
    </row>
    <row r="1860" spans="3:7" ht="15" thickBot="1" x14ac:dyDescent="0.35">
      <c r="C1860" s="61">
        <v>43201</v>
      </c>
      <c r="D1860" s="62">
        <v>0.35354166666666664</v>
      </c>
      <c r="E1860" s="63" t="s">
        <v>9</v>
      </c>
      <c r="F1860" s="63">
        <v>30</v>
      </c>
      <c r="G1860" s="63" t="s">
        <v>10</v>
      </c>
    </row>
    <row r="1861" spans="3:7" ht="15" thickBot="1" x14ac:dyDescent="0.35">
      <c r="C1861" s="61">
        <v>43201</v>
      </c>
      <c r="D1861" s="62">
        <v>0.36831018518518516</v>
      </c>
      <c r="E1861" s="63" t="s">
        <v>9</v>
      </c>
      <c r="F1861" s="63">
        <v>25</v>
      </c>
      <c r="G1861" s="63" t="s">
        <v>10</v>
      </c>
    </row>
    <row r="1862" spans="3:7" ht="15" thickBot="1" x14ac:dyDescent="0.35">
      <c r="C1862" s="61">
        <v>43201</v>
      </c>
      <c r="D1862" s="62">
        <v>0.37866898148148148</v>
      </c>
      <c r="E1862" s="63" t="s">
        <v>9</v>
      </c>
      <c r="F1862" s="63">
        <v>12</v>
      </c>
      <c r="G1862" s="63" t="s">
        <v>11</v>
      </c>
    </row>
    <row r="1863" spans="3:7" ht="15" thickBot="1" x14ac:dyDescent="0.35">
      <c r="C1863" s="61">
        <v>43201</v>
      </c>
      <c r="D1863" s="62">
        <v>0.38837962962962963</v>
      </c>
      <c r="E1863" s="63" t="s">
        <v>9</v>
      </c>
      <c r="F1863" s="63">
        <v>29</v>
      </c>
      <c r="G1863" s="63" t="s">
        <v>10</v>
      </c>
    </row>
    <row r="1864" spans="3:7" ht="15" thickBot="1" x14ac:dyDescent="0.35">
      <c r="C1864" s="61">
        <v>43201</v>
      </c>
      <c r="D1864" s="62">
        <v>0.38851851851851849</v>
      </c>
      <c r="E1864" s="63" t="s">
        <v>9</v>
      </c>
      <c r="F1864" s="63">
        <v>10</v>
      </c>
      <c r="G1864" s="63" t="s">
        <v>10</v>
      </c>
    </row>
    <row r="1865" spans="3:7" ht="15" thickBot="1" x14ac:dyDescent="0.35">
      <c r="C1865" s="61">
        <v>43201</v>
      </c>
      <c r="D1865" s="62">
        <v>0.38914351851851853</v>
      </c>
      <c r="E1865" s="63" t="s">
        <v>9</v>
      </c>
      <c r="F1865" s="63">
        <v>10</v>
      </c>
      <c r="G1865" s="63" t="s">
        <v>10</v>
      </c>
    </row>
    <row r="1866" spans="3:7" ht="15" thickBot="1" x14ac:dyDescent="0.35">
      <c r="C1866" s="61">
        <v>43201</v>
      </c>
      <c r="D1866" s="62">
        <v>0.38915509259259262</v>
      </c>
      <c r="E1866" s="63" t="s">
        <v>9</v>
      </c>
      <c r="F1866" s="63">
        <v>10</v>
      </c>
      <c r="G1866" s="63" t="s">
        <v>10</v>
      </c>
    </row>
    <row r="1867" spans="3:7" ht="15" thickBot="1" x14ac:dyDescent="0.35">
      <c r="C1867" s="61">
        <v>43201</v>
      </c>
      <c r="D1867" s="62">
        <v>0.38924768518518515</v>
      </c>
      <c r="E1867" s="63" t="s">
        <v>9</v>
      </c>
      <c r="F1867" s="63">
        <v>11</v>
      </c>
      <c r="G1867" s="63" t="s">
        <v>10</v>
      </c>
    </row>
    <row r="1868" spans="3:7" ht="15" thickBot="1" x14ac:dyDescent="0.35">
      <c r="C1868" s="61">
        <v>43201</v>
      </c>
      <c r="D1868" s="62">
        <v>0.38964120370370375</v>
      </c>
      <c r="E1868" s="63" t="s">
        <v>9</v>
      </c>
      <c r="F1868" s="63">
        <v>10</v>
      </c>
      <c r="G1868" s="63" t="s">
        <v>11</v>
      </c>
    </row>
    <row r="1869" spans="3:7" ht="15" thickBot="1" x14ac:dyDescent="0.35">
      <c r="C1869" s="61">
        <v>43201</v>
      </c>
      <c r="D1869" s="62">
        <v>0.39046296296296296</v>
      </c>
      <c r="E1869" s="63" t="s">
        <v>9</v>
      </c>
      <c r="F1869" s="63">
        <v>14</v>
      </c>
      <c r="G1869" s="63" t="s">
        <v>11</v>
      </c>
    </row>
    <row r="1870" spans="3:7" ht="15" thickBot="1" x14ac:dyDescent="0.35">
      <c r="C1870" s="61">
        <v>43201</v>
      </c>
      <c r="D1870" s="62">
        <v>0.39309027777777777</v>
      </c>
      <c r="E1870" s="63" t="s">
        <v>9</v>
      </c>
      <c r="F1870" s="63">
        <v>15</v>
      </c>
      <c r="G1870" s="63" t="s">
        <v>11</v>
      </c>
    </row>
    <row r="1871" spans="3:7" ht="15" thickBot="1" x14ac:dyDescent="0.35">
      <c r="C1871" s="61">
        <v>43201</v>
      </c>
      <c r="D1871" s="62">
        <v>0.39576388888888886</v>
      </c>
      <c r="E1871" s="63" t="s">
        <v>9</v>
      </c>
      <c r="F1871" s="63">
        <v>25</v>
      </c>
      <c r="G1871" s="63" t="s">
        <v>10</v>
      </c>
    </row>
    <row r="1872" spans="3:7" ht="15" thickBot="1" x14ac:dyDescent="0.35">
      <c r="C1872" s="61">
        <v>43201</v>
      </c>
      <c r="D1872" s="62">
        <v>0.39604166666666668</v>
      </c>
      <c r="E1872" s="63" t="s">
        <v>9</v>
      </c>
      <c r="F1872" s="63">
        <v>14</v>
      </c>
      <c r="G1872" s="63" t="s">
        <v>11</v>
      </c>
    </row>
    <row r="1873" spans="3:7" ht="15" thickBot="1" x14ac:dyDescent="0.35">
      <c r="C1873" s="61">
        <v>43201</v>
      </c>
      <c r="D1873" s="62">
        <v>0.39814814814814814</v>
      </c>
      <c r="E1873" s="63" t="s">
        <v>9</v>
      </c>
      <c r="F1873" s="63">
        <v>30</v>
      </c>
      <c r="G1873" s="63" t="s">
        <v>10</v>
      </c>
    </row>
    <row r="1874" spans="3:7" ht="15" thickBot="1" x14ac:dyDescent="0.35">
      <c r="C1874" s="61">
        <v>43201</v>
      </c>
      <c r="D1874" s="62">
        <v>0.40189814814814812</v>
      </c>
      <c r="E1874" s="63" t="s">
        <v>9</v>
      </c>
      <c r="F1874" s="63">
        <v>20</v>
      </c>
      <c r="G1874" s="63" t="s">
        <v>10</v>
      </c>
    </row>
    <row r="1875" spans="3:7" ht="15" thickBot="1" x14ac:dyDescent="0.35">
      <c r="C1875" s="61">
        <v>43201</v>
      </c>
      <c r="D1875" s="62">
        <v>0.40723379629629625</v>
      </c>
      <c r="E1875" s="63" t="s">
        <v>9</v>
      </c>
      <c r="F1875" s="63">
        <v>10</v>
      </c>
      <c r="G1875" s="63" t="s">
        <v>11</v>
      </c>
    </row>
    <row r="1876" spans="3:7" ht="15" thickBot="1" x14ac:dyDescent="0.35">
      <c r="C1876" s="61">
        <v>43201</v>
      </c>
      <c r="D1876" s="62">
        <v>0.4114814814814815</v>
      </c>
      <c r="E1876" s="63" t="s">
        <v>9</v>
      </c>
      <c r="F1876" s="63">
        <v>12</v>
      </c>
      <c r="G1876" s="63" t="s">
        <v>11</v>
      </c>
    </row>
    <row r="1877" spans="3:7" ht="15" thickBot="1" x14ac:dyDescent="0.35">
      <c r="C1877" s="61">
        <v>43201</v>
      </c>
      <c r="D1877" s="62">
        <v>0.41269675925925925</v>
      </c>
      <c r="E1877" s="63" t="s">
        <v>9</v>
      </c>
      <c r="F1877" s="63">
        <v>11</v>
      </c>
      <c r="G1877" s="63" t="s">
        <v>11</v>
      </c>
    </row>
    <row r="1878" spans="3:7" ht="15" thickBot="1" x14ac:dyDescent="0.35">
      <c r="C1878" s="61">
        <v>43201</v>
      </c>
      <c r="D1878" s="62">
        <v>0.41984953703703703</v>
      </c>
      <c r="E1878" s="63" t="s">
        <v>9</v>
      </c>
      <c r="F1878" s="63">
        <v>25</v>
      </c>
      <c r="G1878" s="63" t="s">
        <v>10</v>
      </c>
    </row>
    <row r="1879" spans="3:7" ht="15" thickBot="1" x14ac:dyDescent="0.35">
      <c r="C1879" s="61">
        <v>43201</v>
      </c>
      <c r="D1879" s="62">
        <v>0.42269675925925926</v>
      </c>
      <c r="E1879" s="63" t="s">
        <v>9</v>
      </c>
      <c r="F1879" s="63">
        <v>20</v>
      </c>
      <c r="G1879" s="63" t="s">
        <v>10</v>
      </c>
    </row>
    <row r="1880" spans="3:7" ht="15" thickBot="1" x14ac:dyDescent="0.35">
      <c r="C1880" s="61">
        <v>43201</v>
      </c>
      <c r="D1880" s="62">
        <v>0.424375</v>
      </c>
      <c r="E1880" s="63" t="s">
        <v>9</v>
      </c>
      <c r="F1880" s="63">
        <v>13</v>
      </c>
      <c r="G1880" s="63" t="s">
        <v>11</v>
      </c>
    </row>
    <row r="1881" spans="3:7" ht="15" thickBot="1" x14ac:dyDescent="0.35">
      <c r="C1881" s="61">
        <v>43201</v>
      </c>
      <c r="D1881" s="62">
        <v>0.42453703703703699</v>
      </c>
      <c r="E1881" s="63" t="s">
        <v>9</v>
      </c>
      <c r="F1881" s="63">
        <v>11</v>
      </c>
      <c r="G1881" s="63" t="s">
        <v>11</v>
      </c>
    </row>
    <row r="1882" spans="3:7" ht="15" thickBot="1" x14ac:dyDescent="0.35">
      <c r="C1882" s="61">
        <v>43201</v>
      </c>
      <c r="D1882" s="62">
        <v>0.42464120370370373</v>
      </c>
      <c r="E1882" s="63" t="s">
        <v>9</v>
      </c>
      <c r="F1882" s="63">
        <v>10</v>
      </c>
      <c r="G1882" s="63" t="s">
        <v>11</v>
      </c>
    </row>
    <row r="1883" spans="3:7" ht="15" thickBot="1" x14ac:dyDescent="0.35">
      <c r="C1883" s="61">
        <v>43201</v>
      </c>
      <c r="D1883" s="62">
        <v>0.42726851851851855</v>
      </c>
      <c r="E1883" s="63" t="s">
        <v>9</v>
      </c>
      <c r="F1883" s="63">
        <v>13</v>
      </c>
      <c r="G1883" s="63" t="s">
        <v>11</v>
      </c>
    </row>
    <row r="1884" spans="3:7" ht="15" thickBot="1" x14ac:dyDescent="0.35">
      <c r="C1884" s="61">
        <v>43201</v>
      </c>
      <c r="D1884" s="62">
        <v>0.43420138888888887</v>
      </c>
      <c r="E1884" s="63" t="s">
        <v>9</v>
      </c>
      <c r="F1884" s="63">
        <v>23</v>
      </c>
      <c r="G1884" s="63" t="s">
        <v>10</v>
      </c>
    </row>
    <row r="1885" spans="3:7" ht="15" thickBot="1" x14ac:dyDescent="0.35">
      <c r="C1885" s="61">
        <v>43201</v>
      </c>
      <c r="D1885" s="62">
        <v>0.43548611111111107</v>
      </c>
      <c r="E1885" s="63" t="s">
        <v>9</v>
      </c>
      <c r="F1885" s="63">
        <v>10</v>
      </c>
      <c r="G1885" s="63" t="s">
        <v>11</v>
      </c>
    </row>
    <row r="1886" spans="3:7" ht="15" thickBot="1" x14ac:dyDescent="0.35">
      <c r="C1886" s="61">
        <v>43201</v>
      </c>
      <c r="D1886" s="62">
        <v>0.43570601851851848</v>
      </c>
      <c r="E1886" s="63" t="s">
        <v>9</v>
      </c>
      <c r="F1886" s="63">
        <v>9</v>
      </c>
      <c r="G1886" s="63" t="s">
        <v>10</v>
      </c>
    </row>
    <row r="1887" spans="3:7" ht="15" thickBot="1" x14ac:dyDescent="0.35">
      <c r="C1887" s="61">
        <v>43201</v>
      </c>
      <c r="D1887" s="62">
        <v>0.43570601851851848</v>
      </c>
      <c r="E1887" s="63" t="s">
        <v>9</v>
      </c>
      <c r="F1887" s="63">
        <v>11</v>
      </c>
      <c r="G1887" s="63" t="s">
        <v>10</v>
      </c>
    </row>
    <row r="1888" spans="3:7" ht="15" thickBot="1" x14ac:dyDescent="0.35">
      <c r="C1888" s="61">
        <v>43201</v>
      </c>
      <c r="D1888" s="62">
        <v>0.43585648148148143</v>
      </c>
      <c r="E1888" s="63" t="s">
        <v>9</v>
      </c>
      <c r="F1888" s="63">
        <v>13</v>
      </c>
      <c r="G1888" s="63" t="s">
        <v>10</v>
      </c>
    </row>
    <row r="1889" spans="3:7" ht="15" thickBot="1" x14ac:dyDescent="0.35">
      <c r="C1889" s="61">
        <v>43201</v>
      </c>
      <c r="D1889" s="62">
        <v>0.43865740740740744</v>
      </c>
      <c r="E1889" s="63" t="s">
        <v>9</v>
      </c>
      <c r="F1889" s="63">
        <v>20</v>
      </c>
      <c r="G1889" s="63" t="s">
        <v>10</v>
      </c>
    </row>
    <row r="1890" spans="3:7" ht="15" thickBot="1" x14ac:dyDescent="0.35">
      <c r="C1890" s="61">
        <v>43201</v>
      </c>
      <c r="D1890" s="62">
        <v>0.44034722222222222</v>
      </c>
      <c r="E1890" s="63" t="s">
        <v>9</v>
      </c>
      <c r="F1890" s="63">
        <v>10</v>
      </c>
      <c r="G1890" s="63" t="s">
        <v>10</v>
      </c>
    </row>
    <row r="1891" spans="3:7" ht="15" thickBot="1" x14ac:dyDescent="0.35">
      <c r="C1891" s="61">
        <v>43201</v>
      </c>
      <c r="D1891" s="62">
        <v>0.44064814814814812</v>
      </c>
      <c r="E1891" s="63" t="s">
        <v>9</v>
      </c>
      <c r="F1891" s="63">
        <v>12</v>
      </c>
      <c r="G1891" s="63" t="s">
        <v>11</v>
      </c>
    </row>
    <row r="1892" spans="3:7" ht="15" thickBot="1" x14ac:dyDescent="0.35">
      <c r="C1892" s="61">
        <v>43201</v>
      </c>
      <c r="D1892" s="62">
        <v>0.44064814814814812</v>
      </c>
      <c r="E1892" s="63" t="s">
        <v>9</v>
      </c>
      <c r="F1892" s="63">
        <v>12</v>
      </c>
      <c r="G1892" s="63" t="s">
        <v>10</v>
      </c>
    </row>
    <row r="1893" spans="3:7" ht="15" thickBot="1" x14ac:dyDescent="0.35">
      <c r="C1893" s="61">
        <v>43201</v>
      </c>
      <c r="D1893" s="62">
        <v>0.44065972222222222</v>
      </c>
      <c r="E1893" s="63" t="s">
        <v>9</v>
      </c>
      <c r="F1893" s="63">
        <v>8</v>
      </c>
      <c r="G1893" s="63" t="s">
        <v>10</v>
      </c>
    </row>
    <row r="1894" spans="3:7" ht="15" thickBot="1" x14ac:dyDescent="0.35">
      <c r="C1894" s="61">
        <v>43201</v>
      </c>
      <c r="D1894" s="62">
        <v>0.44067129629629626</v>
      </c>
      <c r="E1894" s="63" t="s">
        <v>9</v>
      </c>
      <c r="F1894" s="63">
        <v>10</v>
      </c>
      <c r="G1894" s="63" t="s">
        <v>11</v>
      </c>
    </row>
    <row r="1895" spans="3:7" ht="15" thickBot="1" x14ac:dyDescent="0.35">
      <c r="C1895" s="61">
        <v>43201</v>
      </c>
      <c r="D1895" s="62">
        <v>0.44071759259259258</v>
      </c>
      <c r="E1895" s="63" t="s">
        <v>9</v>
      </c>
      <c r="F1895" s="63">
        <v>11</v>
      </c>
      <c r="G1895" s="63" t="s">
        <v>10</v>
      </c>
    </row>
    <row r="1896" spans="3:7" ht="15" thickBot="1" x14ac:dyDescent="0.35">
      <c r="C1896" s="61">
        <v>43201</v>
      </c>
      <c r="D1896" s="62">
        <v>0.44116898148148148</v>
      </c>
      <c r="E1896" s="63" t="s">
        <v>9</v>
      </c>
      <c r="F1896" s="63">
        <v>13</v>
      </c>
      <c r="G1896" s="63" t="s">
        <v>10</v>
      </c>
    </row>
    <row r="1897" spans="3:7" ht="15" thickBot="1" x14ac:dyDescent="0.35">
      <c r="C1897" s="61">
        <v>43201</v>
      </c>
      <c r="D1897" s="62">
        <v>0.44168981481481479</v>
      </c>
      <c r="E1897" s="63" t="s">
        <v>9</v>
      </c>
      <c r="F1897" s="63">
        <v>10</v>
      </c>
      <c r="G1897" s="63" t="s">
        <v>11</v>
      </c>
    </row>
    <row r="1898" spans="3:7" ht="15" thickBot="1" x14ac:dyDescent="0.35">
      <c r="C1898" s="61">
        <v>43201</v>
      </c>
      <c r="D1898" s="62">
        <v>0.44518518518518518</v>
      </c>
      <c r="E1898" s="63" t="s">
        <v>9</v>
      </c>
      <c r="F1898" s="63">
        <v>26</v>
      </c>
      <c r="G1898" s="63" t="s">
        <v>10</v>
      </c>
    </row>
    <row r="1899" spans="3:7" ht="15" thickBot="1" x14ac:dyDescent="0.35">
      <c r="C1899" s="61">
        <v>43201</v>
      </c>
      <c r="D1899" s="62">
        <v>0.45017361111111115</v>
      </c>
      <c r="E1899" s="63" t="s">
        <v>9</v>
      </c>
      <c r="F1899" s="63">
        <v>20</v>
      </c>
      <c r="G1899" s="63" t="s">
        <v>10</v>
      </c>
    </row>
    <row r="1900" spans="3:7" ht="15" thickBot="1" x14ac:dyDescent="0.35">
      <c r="C1900" s="61">
        <v>43201</v>
      </c>
      <c r="D1900" s="62">
        <v>0.45344907407407403</v>
      </c>
      <c r="E1900" s="63" t="s">
        <v>9</v>
      </c>
      <c r="F1900" s="63">
        <v>31</v>
      </c>
      <c r="G1900" s="63" t="s">
        <v>10</v>
      </c>
    </row>
    <row r="1901" spans="3:7" ht="15" thickBot="1" x14ac:dyDescent="0.35">
      <c r="C1901" s="61">
        <v>43201</v>
      </c>
      <c r="D1901" s="62">
        <v>0.45504629629629628</v>
      </c>
      <c r="E1901" s="63" t="s">
        <v>9</v>
      </c>
      <c r="F1901" s="63">
        <v>14</v>
      </c>
      <c r="G1901" s="63" t="s">
        <v>11</v>
      </c>
    </row>
    <row r="1902" spans="3:7" ht="15" thickBot="1" x14ac:dyDescent="0.35">
      <c r="C1902" s="61">
        <v>43201</v>
      </c>
      <c r="D1902" s="62">
        <v>0.45541666666666664</v>
      </c>
      <c r="E1902" s="63" t="s">
        <v>9</v>
      </c>
      <c r="F1902" s="63">
        <v>22</v>
      </c>
      <c r="G1902" s="63" t="s">
        <v>10</v>
      </c>
    </row>
    <row r="1903" spans="3:7" ht="15" thickBot="1" x14ac:dyDescent="0.35">
      <c r="C1903" s="61">
        <v>43201</v>
      </c>
      <c r="D1903" s="62">
        <v>0.45673611111111106</v>
      </c>
      <c r="E1903" s="63" t="s">
        <v>9</v>
      </c>
      <c r="F1903" s="63">
        <v>22</v>
      </c>
      <c r="G1903" s="63" t="s">
        <v>10</v>
      </c>
    </row>
    <row r="1904" spans="3:7" ht="15" thickBot="1" x14ac:dyDescent="0.35">
      <c r="C1904" s="61">
        <v>43201</v>
      </c>
      <c r="D1904" s="62">
        <v>0.45686342592592594</v>
      </c>
      <c r="E1904" s="63" t="s">
        <v>9</v>
      </c>
      <c r="F1904" s="63">
        <v>30</v>
      </c>
      <c r="G1904" s="63" t="s">
        <v>10</v>
      </c>
    </row>
    <row r="1905" spans="3:7" ht="15" thickBot="1" x14ac:dyDescent="0.35">
      <c r="C1905" s="61">
        <v>43201</v>
      </c>
      <c r="D1905" s="62">
        <v>0.45739583333333328</v>
      </c>
      <c r="E1905" s="63" t="s">
        <v>9</v>
      </c>
      <c r="F1905" s="63">
        <v>24</v>
      </c>
      <c r="G1905" s="63" t="s">
        <v>10</v>
      </c>
    </row>
    <row r="1906" spans="3:7" ht="15" thickBot="1" x14ac:dyDescent="0.35">
      <c r="C1906" s="61">
        <v>43201</v>
      </c>
      <c r="D1906" s="62">
        <v>0.45774305555555556</v>
      </c>
      <c r="E1906" s="63" t="s">
        <v>9</v>
      </c>
      <c r="F1906" s="63">
        <v>15</v>
      </c>
      <c r="G1906" s="63" t="s">
        <v>11</v>
      </c>
    </row>
    <row r="1907" spans="3:7" ht="15" thickBot="1" x14ac:dyDescent="0.35">
      <c r="C1907" s="61">
        <v>43201</v>
      </c>
      <c r="D1907" s="62">
        <v>0.45871527777777782</v>
      </c>
      <c r="E1907" s="63" t="s">
        <v>9</v>
      </c>
      <c r="F1907" s="63">
        <v>15</v>
      </c>
      <c r="G1907" s="63" t="s">
        <v>10</v>
      </c>
    </row>
    <row r="1908" spans="3:7" ht="15" thickBot="1" x14ac:dyDescent="0.35">
      <c r="C1908" s="61">
        <v>43201</v>
      </c>
      <c r="D1908" s="62">
        <v>0.45912037037037035</v>
      </c>
      <c r="E1908" s="63" t="s">
        <v>9</v>
      </c>
      <c r="F1908" s="63">
        <v>10</v>
      </c>
      <c r="G1908" s="63" t="s">
        <v>11</v>
      </c>
    </row>
    <row r="1909" spans="3:7" ht="15" thickBot="1" x14ac:dyDescent="0.35">
      <c r="C1909" s="61">
        <v>43201</v>
      </c>
      <c r="D1909" s="62">
        <v>0.46046296296296302</v>
      </c>
      <c r="E1909" s="63" t="s">
        <v>9</v>
      </c>
      <c r="F1909" s="63">
        <v>10</v>
      </c>
      <c r="G1909" s="63" t="s">
        <v>11</v>
      </c>
    </row>
    <row r="1910" spans="3:7" ht="15" thickBot="1" x14ac:dyDescent="0.35">
      <c r="C1910" s="61">
        <v>43201</v>
      </c>
      <c r="D1910" s="62">
        <v>0.46246527777777779</v>
      </c>
      <c r="E1910" s="63" t="s">
        <v>9</v>
      </c>
      <c r="F1910" s="63">
        <v>11</v>
      </c>
      <c r="G1910" s="63" t="s">
        <v>11</v>
      </c>
    </row>
    <row r="1911" spans="3:7" ht="15" thickBot="1" x14ac:dyDescent="0.35">
      <c r="C1911" s="61">
        <v>43201</v>
      </c>
      <c r="D1911" s="62">
        <v>0.4652662037037037</v>
      </c>
      <c r="E1911" s="63" t="s">
        <v>9</v>
      </c>
      <c r="F1911" s="63">
        <v>25</v>
      </c>
      <c r="G1911" s="63" t="s">
        <v>10</v>
      </c>
    </row>
    <row r="1912" spans="3:7" ht="15" thickBot="1" x14ac:dyDescent="0.35">
      <c r="C1912" s="61">
        <v>43201</v>
      </c>
      <c r="D1912" s="62">
        <v>0.46755787037037039</v>
      </c>
      <c r="E1912" s="63" t="s">
        <v>9</v>
      </c>
      <c r="F1912" s="63">
        <v>21</v>
      </c>
      <c r="G1912" s="63" t="s">
        <v>10</v>
      </c>
    </row>
    <row r="1913" spans="3:7" ht="15" thickBot="1" x14ac:dyDescent="0.35">
      <c r="C1913" s="61">
        <v>43201</v>
      </c>
      <c r="D1913" s="62">
        <v>0.46787037037037038</v>
      </c>
      <c r="E1913" s="63" t="s">
        <v>9</v>
      </c>
      <c r="F1913" s="63">
        <v>16</v>
      </c>
      <c r="G1913" s="63" t="s">
        <v>10</v>
      </c>
    </row>
    <row r="1914" spans="3:7" ht="15" thickBot="1" x14ac:dyDescent="0.35">
      <c r="C1914" s="61">
        <v>43201</v>
      </c>
      <c r="D1914" s="62">
        <v>0.46804398148148146</v>
      </c>
      <c r="E1914" s="63" t="s">
        <v>9</v>
      </c>
      <c r="F1914" s="63">
        <v>18</v>
      </c>
      <c r="G1914" s="63" t="s">
        <v>10</v>
      </c>
    </row>
    <row r="1915" spans="3:7" ht="15" thickBot="1" x14ac:dyDescent="0.35">
      <c r="C1915" s="61">
        <v>43201</v>
      </c>
      <c r="D1915" s="62">
        <v>0.47001157407407407</v>
      </c>
      <c r="E1915" s="63" t="s">
        <v>9</v>
      </c>
      <c r="F1915" s="63">
        <v>12</v>
      </c>
      <c r="G1915" s="63" t="s">
        <v>11</v>
      </c>
    </row>
    <row r="1916" spans="3:7" ht="15" thickBot="1" x14ac:dyDescent="0.35">
      <c r="C1916" s="61">
        <v>43201</v>
      </c>
      <c r="D1916" s="62">
        <v>0.47128472222222223</v>
      </c>
      <c r="E1916" s="63" t="s">
        <v>9</v>
      </c>
      <c r="F1916" s="63">
        <v>11</v>
      </c>
      <c r="G1916" s="63" t="s">
        <v>11</v>
      </c>
    </row>
    <row r="1917" spans="3:7" ht="15" thickBot="1" x14ac:dyDescent="0.35">
      <c r="C1917" s="61">
        <v>43201</v>
      </c>
      <c r="D1917" s="62">
        <v>0.47334490740740742</v>
      </c>
      <c r="E1917" s="63" t="s">
        <v>9</v>
      </c>
      <c r="F1917" s="63">
        <v>33</v>
      </c>
      <c r="G1917" s="63" t="s">
        <v>10</v>
      </c>
    </row>
    <row r="1918" spans="3:7" ht="15" thickBot="1" x14ac:dyDescent="0.35">
      <c r="C1918" s="61">
        <v>43201</v>
      </c>
      <c r="D1918" s="62">
        <v>0.47464120370370372</v>
      </c>
      <c r="E1918" s="63" t="s">
        <v>9</v>
      </c>
      <c r="F1918" s="63">
        <v>20</v>
      </c>
      <c r="G1918" s="63" t="s">
        <v>10</v>
      </c>
    </row>
    <row r="1919" spans="3:7" ht="15" thickBot="1" x14ac:dyDescent="0.35">
      <c r="C1919" s="61">
        <v>43201</v>
      </c>
      <c r="D1919" s="62">
        <v>0.47525462962962961</v>
      </c>
      <c r="E1919" s="63" t="s">
        <v>9</v>
      </c>
      <c r="F1919" s="63">
        <v>24</v>
      </c>
      <c r="G1919" s="63" t="s">
        <v>10</v>
      </c>
    </row>
    <row r="1920" spans="3:7" ht="15" thickBot="1" x14ac:dyDescent="0.35">
      <c r="C1920" s="61">
        <v>43201</v>
      </c>
      <c r="D1920" s="62">
        <v>0.47599537037037037</v>
      </c>
      <c r="E1920" s="63" t="s">
        <v>9</v>
      </c>
      <c r="F1920" s="63">
        <v>21</v>
      </c>
      <c r="G1920" s="63" t="s">
        <v>10</v>
      </c>
    </row>
    <row r="1921" spans="3:7" ht="15" thickBot="1" x14ac:dyDescent="0.35">
      <c r="C1921" s="61">
        <v>43201</v>
      </c>
      <c r="D1921" s="62">
        <v>0.47607638888888887</v>
      </c>
      <c r="E1921" s="63" t="s">
        <v>9</v>
      </c>
      <c r="F1921" s="63">
        <v>15</v>
      </c>
      <c r="G1921" s="63" t="s">
        <v>11</v>
      </c>
    </row>
    <row r="1922" spans="3:7" ht="15" thickBot="1" x14ac:dyDescent="0.35">
      <c r="C1922" s="61">
        <v>43201</v>
      </c>
      <c r="D1922" s="62">
        <v>0.47681712962962958</v>
      </c>
      <c r="E1922" s="63" t="s">
        <v>9</v>
      </c>
      <c r="F1922" s="63">
        <v>21</v>
      </c>
      <c r="G1922" s="63" t="s">
        <v>10</v>
      </c>
    </row>
    <row r="1923" spans="3:7" ht="15" thickBot="1" x14ac:dyDescent="0.35">
      <c r="C1923" s="61">
        <v>43201</v>
      </c>
      <c r="D1923" s="62">
        <v>0.47863425925925923</v>
      </c>
      <c r="E1923" s="63" t="s">
        <v>9</v>
      </c>
      <c r="F1923" s="63">
        <v>26</v>
      </c>
      <c r="G1923" s="63" t="s">
        <v>10</v>
      </c>
    </row>
    <row r="1924" spans="3:7" ht="15" thickBot="1" x14ac:dyDescent="0.35">
      <c r="C1924" s="61">
        <v>43201</v>
      </c>
      <c r="D1924" s="62">
        <v>0.47995370370370366</v>
      </c>
      <c r="E1924" s="63" t="s">
        <v>9</v>
      </c>
      <c r="F1924" s="63">
        <v>14</v>
      </c>
      <c r="G1924" s="63" t="s">
        <v>11</v>
      </c>
    </row>
    <row r="1925" spans="3:7" ht="15" thickBot="1" x14ac:dyDescent="0.35">
      <c r="C1925" s="61">
        <v>43201</v>
      </c>
      <c r="D1925" s="62">
        <v>0.48040509259259262</v>
      </c>
      <c r="E1925" s="63" t="s">
        <v>9</v>
      </c>
      <c r="F1925" s="63">
        <v>30</v>
      </c>
      <c r="G1925" s="63" t="s">
        <v>10</v>
      </c>
    </row>
    <row r="1926" spans="3:7" ht="15" thickBot="1" x14ac:dyDescent="0.35">
      <c r="C1926" s="61">
        <v>43201</v>
      </c>
      <c r="D1926" s="62">
        <v>0.48054398148148153</v>
      </c>
      <c r="E1926" s="63" t="s">
        <v>9</v>
      </c>
      <c r="F1926" s="63">
        <v>32</v>
      </c>
      <c r="G1926" s="63" t="s">
        <v>10</v>
      </c>
    </row>
    <row r="1927" spans="3:7" ht="15" thickBot="1" x14ac:dyDescent="0.35">
      <c r="C1927" s="61">
        <v>43201</v>
      </c>
      <c r="D1927" s="62">
        <v>0.48140046296296296</v>
      </c>
      <c r="E1927" s="63" t="s">
        <v>9</v>
      </c>
      <c r="F1927" s="63">
        <v>9</v>
      </c>
      <c r="G1927" s="63" t="s">
        <v>11</v>
      </c>
    </row>
    <row r="1928" spans="3:7" ht="15" thickBot="1" x14ac:dyDescent="0.35">
      <c r="C1928" s="61">
        <v>43201</v>
      </c>
      <c r="D1928" s="62">
        <v>0.481875</v>
      </c>
      <c r="E1928" s="63" t="s">
        <v>9</v>
      </c>
      <c r="F1928" s="63">
        <v>10</v>
      </c>
      <c r="G1928" s="63" t="s">
        <v>11</v>
      </c>
    </row>
    <row r="1929" spans="3:7" ht="15" thickBot="1" x14ac:dyDescent="0.35">
      <c r="C1929" s="61">
        <v>43201</v>
      </c>
      <c r="D1929" s="62">
        <v>0.48195601851851855</v>
      </c>
      <c r="E1929" s="63" t="s">
        <v>9</v>
      </c>
      <c r="F1929" s="63">
        <v>13</v>
      </c>
      <c r="G1929" s="63" t="s">
        <v>11</v>
      </c>
    </row>
    <row r="1930" spans="3:7" ht="15" thickBot="1" x14ac:dyDescent="0.35">
      <c r="C1930" s="61">
        <v>43201</v>
      </c>
      <c r="D1930" s="62">
        <v>0.48238425925925926</v>
      </c>
      <c r="E1930" s="63" t="s">
        <v>9</v>
      </c>
      <c r="F1930" s="63">
        <v>11</v>
      </c>
      <c r="G1930" s="63" t="s">
        <v>11</v>
      </c>
    </row>
    <row r="1931" spans="3:7" ht="15" thickBot="1" x14ac:dyDescent="0.35">
      <c r="C1931" s="61">
        <v>43201</v>
      </c>
      <c r="D1931" s="62">
        <v>0.48259259259259263</v>
      </c>
      <c r="E1931" s="63" t="s">
        <v>9</v>
      </c>
      <c r="F1931" s="63">
        <v>29</v>
      </c>
      <c r="G1931" s="63" t="s">
        <v>10</v>
      </c>
    </row>
    <row r="1932" spans="3:7" ht="15" thickBot="1" x14ac:dyDescent="0.35">
      <c r="C1932" s="61">
        <v>43201</v>
      </c>
      <c r="D1932" s="62">
        <v>0.48327546296296298</v>
      </c>
      <c r="E1932" s="63" t="s">
        <v>9</v>
      </c>
      <c r="F1932" s="63">
        <v>27</v>
      </c>
      <c r="G1932" s="63" t="s">
        <v>10</v>
      </c>
    </row>
    <row r="1933" spans="3:7" ht="15" thickBot="1" x14ac:dyDescent="0.35">
      <c r="C1933" s="61">
        <v>43201</v>
      </c>
      <c r="D1933" s="62">
        <v>0.48408564814814814</v>
      </c>
      <c r="E1933" s="63" t="s">
        <v>9</v>
      </c>
      <c r="F1933" s="63">
        <v>28</v>
      </c>
      <c r="G1933" s="63" t="s">
        <v>10</v>
      </c>
    </row>
    <row r="1934" spans="3:7" ht="15" thickBot="1" x14ac:dyDescent="0.35">
      <c r="C1934" s="61">
        <v>43201</v>
      </c>
      <c r="D1934" s="62">
        <v>0.48468749999999999</v>
      </c>
      <c r="E1934" s="63" t="s">
        <v>9</v>
      </c>
      <c r="F1934" s="63">
        <v>21</v>
      </c>
      <c r="G1934" s="63" t="s">
        <v>10</v>
      </c>
    </row>
    <row r="1935" spans="3:7" ht="15" thickBot="1" x14ac:dyDescent="0.35">
      <c r="C1935" s="61">
        <v>43201</v>
      </c>
      <c r="D1935" s="62">
        <v>0.48505787037037035</v>
      </c>
      <c r="E1935" s="63" t="s">
        <v>9</v>
      </c>
      <c r="F1935" s="63">
        <v>13</v>
      </c>
      <c r="G1935" s="63" t="s">
        <v>10</v>
      </c>
    </row>
    <row r="1936" spans="3:7" ht="15" thickBot="1" x14ac:dyDescent="0.35">
      <c r="C1936" s="61">
        <v>43201</v>
      </c>
      <c r="D1936" s="62">
        <v>0.4853703703703704</v>
      </c>
      <c r="E1936" s="63" t="s">
        <v>9</v>
      </c>
      <c r="F1936" s="63">
        <v>14</v>
      </c>
      <c r="G1936" s="63" t="s">
        <v>11</v>
      </c>
    </row>
    <row r="1937" spans="3:7" ht="15" thickBot="1" x14ac:dyDescent="0.35">
      <c r="C1937" s="61">
        <v>43201</v>
      </c>
      <c r="D1937" s="62">
        <v>0.48550925925925931</v>
      </c>
      <c r="E1937" s="63" t="s">
        <v>9</v>
      </c>
      <c r="F1937" s="63">
        <v>14</v>
      </c>
      <c r="G1937" s="63" t="s">
        <v>11</v>
      </c>
    </row>
    <row r="1938" spans="3:7" ht="15" thickBot="1" x14ac:dyDescent="0.35">
      <c r="C1938" s="61">
        <v>43201</v>
      </c>
      <c r="D1938" s="62">
        <v>0.48613425925925924</v>
      </c>
      <c r="E1938" s="63" t="s">
        <v>9</v>
      </c>
      <c r="F1938" s="63">
        <v>19</v>
      </c>
      <c r="G1938" s="63" t="s">
        <v>10</v>
      </c>
    </row>
    <row r="1939" spans="3:7" ht="15" thickBot="1" x14ac:dyDescent="0.35">
      <c r="C1939" s="61">
        <v>43201</v>
      </c>
      <c r="D1939" s="62">
        <v>0.48673611111111109</v>
      </c>
      <c r="E1939" s="63" t="s">
        <v>9</v>
      </c>
      <c r="F1939" s="63">
        <v>13</v>
      </c>
      <c r="G1939" s="63" t="s">
        <v>11</v>
      </c>
    </row>
    <row r="1940" spans="3:7" ht="15" thickBot="1" x14ac:dyDescent="0.35">
      <c r="C1940" s="61">
        <v>43201</v>
      </c>
      <c r="D1940" s="62">
        <v>0.4869560185185185</v>
      </c>
      <c r="E1940" s="63" t="s">
        <v>9</v>
      </c>
      <c r="F1940" s="63">
        <v>11</v>
      </c>
      <c r="G1940" s="63" t="s">
        <v>11</v>
      </c>
    </row>
    <row r="1941" spans="3:7" ht="15" thickBot="1" x14ac:dyDescent="0.35">
      <c r="C1941" s="61">
        <v>43201</v>
      </c>
      <c r="D1941" s="62">
        <v>0.48700231481481482</v>
      </c>
      <c r="E1941" s="63" t="s">
        <v>9</v>
      </c>
      <c r="F1941" s="63">
        <v>11</v>
      </c>
      <c r="G1941" s="63" t="s">
        <v>11</v>
      </c>
    </row>
    <row r="1942" spans="3:7" ht="15" thickBot="1" x14ac:dyDescent="0.35">
      <c r="C1942" s="61">
        <v>43201</v>
      </c>
      <c r="D1942" s="62">
        <v>0.48718750000000005</v>
      </c>
      <c r="E1942" s="63" t="s">
        <v>9</v>
      </c>
      <c r="F1942" s="63">
        <v>17</v>
      </c>
      <c r="G1942" s="63" t="s">
        <v>10</v>
      </c>
    </row>
    <row r="1943" spans="3:7" ht="15" thickBot="1" x14ac:dyDescent="0.35">
      <c r="C1943" s="61">
        <v>43201</v>
      </c>
      <c r="D1943" s="62">
        <v>0.4902199074074074</v>
      </c>
      <c r="E1943" s="63" t="s">
        <v>9</v>
      </c>
      <c r="F1943" s="63">
        <v>22</v>
      </c>
      <c r="G1943" s="63" t="s">
        <v>10</v>
      </c>
    </row>
    <row r="1944" spans="3:7" ht="15" thickBot="1" x14ac:dyDescent="0.35">
      <c r="C1944" s="61">
        <v>43201</v>
      </c>
      <c r="D1944" s="62">
        <v>0.49115740740740743</v>
      </c>
      <c r="E1944" s="63" t="s">
        <v>9</v>
      </c>
      <c r="F1944" s="63">
        <v>34</v>
      </c>
      <c r="G1944" s="63" t="s">
        <v>10</v>
      </c>
    </row>
    <row r="1945" spans="3:7" ht="15" thickBot="1" x14ac:dyDescent="0.35">
      <c r="C1945" s="61">
        <v>43201</v>
      </c>
      <c r="D1945" s="62">
        <v>0.49325231481481485</v>
      </c>
      <c r="E1945" s="63" t="s">
        <v>9</v>
      </c>
      <c r="F1945" s="63">
        <v>11</v>
      </c>
      <c r="G1945" s="63" t="s">
        <v>11</v>
      </c>
    </row>
    <row r="1946" spans="3:7" ht="15" thickBot="1" x14ac:dyDescent="0.35">
      <c r="C1946" s="61">
        <v>43201</v>
      </c>
      <c r="D1946" s="62">
        <v>0.49365740740740738</v>
      </c>
      <c r="E1946" s="63" t="s">
        <v>9</v>
      </c>
      <c r="F1946" s="63">
        <v>17</v>
      </c>
      <c r="G1946" s="63" t="s">
        <v>10</v>
      </c>
    </row>
    <row r="1947" spans="3:7" ht="15" thickBot="1" x14ac:dyDescent="0.35">
      <c r="C1947" s="61">
        <v>43201</v>
      </c>
      <c r="D1947" s="62">
        <v>0.49443287037037037</v>
      </c>
      <c r="E1947" s="63" t="s">
        <v>9</v>
      </c>
      <c r="F1947" s="63">
        <v>10</v>
      </c>
      <c r="G1947" s="63" t="s">
        <v>11</v>
      </c>
    </row>
    <row r="1948" spans="3:7" ht="15" thickBot="1" x14ac:dyDescent="0.35">
      <c r="C1948" s="61">
        <v>43201</v>
      </c>
      <c r="D1948" s="62">
        <v>0.49592592592592594</v>
      </c>
      <c r="E1948" s="63" t="s">
        <v>9</v>
      </c>
      <c r="F1948" s="63">
        <v>11</v>
      </c>
      <c r="G1948" s="63" t="s">
        <v>11</v>
      </c>
    </row>
    <row r="1949" spans="3:7" ht="15" thickBot="1" x14ac:dyDescent="0.35">
      <c r="C1949" s="61">
        <v>43201</v>
      </c>
      <c r="D1949" s="62">
        <v>0.49789351851851849</v>
      </c>
      <c r="E1949" s="63" t="s">
        <v>9</v>
      </c>
      <c r="F1949" s="63">
        <v>11</v>
      </c>
      <c r="G1949" s="63" t="s">
        <v>11</v>
      </c>
    </row>
    <row r="1950" spans="3:7" ht="15" thickBot="1" x14ac:dyDescent="0.35">
      <c r="C1950" s="61">
        <v>43201</v>
      </c>
      <c r="D1950" s="62">
        <v>0.49792824074074077</v>
      </c>
      <c r="E1950" s="63" t="s">
        <v>9</v>
      </c>
      <c r="F1950" s="63">
        <v>10</v>
      </c>
      <c r="G1950" s="63" t="s">
        <v>11</v>
      </c>
    </row>
    <row r="1951" spans="3:7" ht="15" thickBot="1" x14ac:dyDescent="0.35">
      <c r="C1951" s="61">
        <v>43201</v>
      </c>
      <c r="D1951" s="62">
        <v>0.50152777777777779</v>
      </c>
      <c r="E1951" s="63" t="s">
        <v>9</v>
      </c>
      <c r="F1951" s="63">
        <v>33</v>
      </c>
      <c r="G1951" s="63" t="s">
        <v>10</v>
      </c>
    </row>
    <row r="1952" spans="3:7" ht="15" thickBot="1" x14ac:dyDescent="0.35">
      <c r="C1952" s="61">
        <v>43201</v>
      </c>
      <c r="D1952" s="62">
        <v>0.50586805555555558</v>
      </c>
      <c r="E1952" s="63" t="s">
        <v>9</v>
      </c>
      <c r="F1952" s="63">
        <v>15</v>
      </c>
      <c r="G1952" s="63" t="s">
        <v>11</v>
      </c>
    </row>
    <row r="1953" spans="3:7" ht="15" thickBot="1" x14ac:dyDescent="0.35">
      <c r="C1953" s="61">
        <v>43201</v>
      </c>
      <c r="D1953" s="62">
        <v>0.51005787037037031</v>
      </c>
      <c r="E1953" s="63" t="s">
        <v>9</v>
      </c>
      <c r="F1953" s="63">
        <v>10</v>
      </c>
      <c r="G1953" s="63" t="s">
        <v>11</v>
      </c>
    </row>
    <row r="1954" spans="3:7" ht="15" thickBot="1" x14ac:dyDescent="0.35">
      <c r="C1954" s="61">
        <v>43201</v>
      </c>
      <c r="D1954" s="62">
        <v>0.51010416666666669</v>
      </c>
      <c r="E1954" s="63" t="s">
        <v>9</v>
      </c>
      <c r="F1954" s="63">
        <v>11</v>
      </c>
      <c r="G1954" s="63" t="s">
        <v>11</v>
      </c>
    </row>
    <row r="1955" spans="3:7" ht="15" thickBot="1" x14ac:dyDescent="0.35">
      <c r="C1955" s="61">
        <v>43201</v>
      </c>
      <c r="D1955" s="62">
        <v>0.51097222222222227</v>
      </c>
      <c r="E1955" s="63" t="s">
        <v>9</v>
      </c>
      <c r="F1955" s="63">
        <v>22</v>
      </c>
      <c r="G1955" s="63" t="s">
        <v>10</v>
      </c>
    </row>
    <row r="1956" spans="3:7" ht="15" thickBot="1" x14ac:dyDescent="0.35">
      <c r="C1956" s="61">
        <v>43201</v>
      </c>
      <c r="D1956" s="62">
        <v>0.51251157407407411</v>
      </c>
      <c r="E1956" s="63" t="s">
        <v>9</v>
      </c>
      <c r="F1956" s="63">
        <v>14</v>
      </c>
      <c r="G1956" s="63" t="s">
        <v>11</v>
      </c>
    </row>
    <row r="1957" spans="3:7" ht="15" thickBot="1" x14ac:dyDescent="0.35">
      <c r="C1957" s="61">
        <v>43201</v>
      </c>
      <c r="D1957" s="62">
        <v>0.51328703703703704</v>
      </c>
      <c r="E1957" s="63" t="s">
        <v>9</v>
      </c>
      <c r="F1957" s="63">
        <v>15</v>
      </c>
      <c r="G1957" s="63" t="s">
        <v>11</v>
      </c>
    </row>
    <row r="1958" spans="3:7" ht="15" thickBot="1" x14ac:dyDescent="0.35">
      <c r="C1958" s="61">
        <v>43201</v>
      </c>
      <c r="D1958" s="62">
        <v>0.51582175925925922</v>
      </c>
      <c r="E1958" s="63" t="s">
        <v>9</v>
      </c>
      <c r="F1958" s="63">
        <v>12</v>
      </c>
      <c r="G1958" s="63" t="s">
        <v>11</v>
      </c>
    </row>
    <row r="1959" spans="3:7" ht="15" thickBot="1" x14ac:dyDescent="0.35">
      <c r="C1959" s="61">
        <v>43201</v>
      </c>
      <c r="D1959" s="62">
        <v>0.5158449074074074</v>
      </c>
      <c r="E1959" s="63" t="s">
        <v>9</v>
      </c>
      <c r="F1959" s="63">
        <v>9</v>
      </c>
      <c r="G1959" s="63" t="s">
        <v>11</v>
      </c>
    </row>
    <row r="1960" spans="3:7" ht="15" thickBot="1" x14ac:dyDescent="0.35">
      <c r="C1960" s="61">
        <v>43201</v>
      </c>
      <c r="D1960" s="62">
        <v>0.51666666666666672</v>
      </c>
      <c r="E1960" s="63" t="s">
        <v>9</v>
      </c>
      <c r="F1960" s="63">
        <v>33</v>
      </c>
      <c r="G1960" s="63" t="s">
        <v>10</v>
      </c>
    </row>
    <row r="1961" spans="3:7" ht="15" thickBot="1" x14ac:dyDescent="0.35">
      <c r="C1961" s="61">
        <v>43201</v>
      </c>
      <c r="D1961" s="62">
        <v>0.51718750000000002</v>
      </c>
      <c r="E1961" s="63" t="s">
        <v>9</v>
      </c>
      <c r="F1961" s="63">
        <v>13</v>
      </c>
      <c r="G1961" s="63" t="s">
        <v>11</v>
      </c>
    </row>
    <row r="1962" spans="3:7" ht="15" thickBot="1" x14ac:dyDescent="0.35">
      <c r="C1962" s="61">
        <v>43201</v>
      </c>
      <c r="D1962" s="62">
        <v>0.52077546296296295</v>
      </c>
      <c r="E1962" s="63" t="s">
        <v>9</v>
      </c>
      <c r="F1962" s="63">
        <v>28</v>
      </c>
      <c r="G1962" s="63" t="s">
        <v>10</v>
      </c>
    </row>
    <row r="1963" spans="3:7" ht="15" thickBot="1" x14ac:dyDescent="0.35">
      <c r="C1963" s="61">
        <v>43201</v>
      </c>
      <c r="D1963" s="62">
        <v>0.52170138888888895</v>
      </c>
      <c r="E1963" s="63" t="s">
        <v>9</v>
      </c>
      <c r="F1963" s="63">
        <v>12</v>
      </c>
      <c r="G1963" s="63" t="s">
        <v>11</v>
      </c>
    </row>
    <row r="1964" spans="3:7" ht="15" thickBot="1" x14ac:dyDescent="0.35">
      <c r="C1964" s="61">
        <v>43201</v>
      </c>
      <c r="D1964" s="62">
        <v>0.52184027777777775</v>
      </c>
      <c r="E1964" s="63" t="s">
        <v>9</v>
      </c>
      <c r="F1964" s="63">
        <v>18</v>
      </c>
      <c r="G1964" s="63" t="s">
        <v>10</v>
      </c>
    </row>
    <row r="1965" spans="3:7" ht="15" thickBot="1" x14ac:dyDescent="0.35">
      <c r="C1965" s="61">
        <v>43201</v>
      </c>
      <c r="D1965" s="62">
        <v>0.52253472222222219</v>
      </c>
      <c r="E1965" s="63" t="s">
        <v>9</v>
      </c>
      <c r="F1965" s="63">
        <v>23</v>
      </c>
      <c r="G1965" s="63" t="s">
        <v>10</v>
      </c>
    </row>
    <row r="1966" spans="3:7" ht="15" thickBot="1" x14ac:dyDescent="0.35">
      <c r="C1966" s="61">
        <v>43201</v>
      </c>
      <c r="D1966" s="62">
        <v>0.52288194444444447</v>
      </c>
      <c r="E1966" s="63" t="s">
        <v>9</v>
      </c>
      <c r="F1966" s="63">
        <v>13</v>
      </c>
      <c r="G1966" s="63" t="s">
        <v>11</v>
      </c>
    </row>
    <row r="1967" spans="3:7" ht="15" thickBot="1" x14ac:dyDescent="0.35">
      <c r="C1967" s="61">
        <v>43201</v>
      </c>
      <c r="D1967" s="62">
        <v>0.52481481481481485</v>
      </c>
      <c r="E1967" s="63" t="s">
        <v>9</v>
      </c>
      <c r="F1967" s="63">
        <v>10</v>
      </c>
      <c r="G1967" s="63" t="s">
        <v>10</v>
      </c>
    </row>
    <row r="1968" spans="3:7" ht="15" thickBot="1" x14ac:dyDescent="0.35">
      <c r="C1968" s="61">
        <v>43201</v>
      </c>
      <c r="D1968" s="62">
        <v>0.52482638888888888</v>
      </c>
      <c r="E1968" s="63" t="s">
        <v>9</v>
      </c>
      <c r="F1968" s="63">
        <v>9</v>
      </c>
      <c r="G1968" s="63" t="s">
        <v>10</v>
      </c>
    </row>
    <row r="1969" spans="3:7" ht="15" thickBot="1" x14ac:dyDescent="0.35">
      <c r="C1969" s="61">
        <v>43201</v>
      </c>
      <c r="D1969" s="62">
        <v>0.52494212962962961</v>
      </c>
      <c r="E1969" s="63" t="s">
        <v>9</v>
      </c>
      <c r="F1969" s="63">
        <v>26</v>
      </c>
      <c r="G1969" s="63" t="s">
        <v>10</v>
      </c>
    </row>
    <row r="1970" spans="3:7" ht="15" thickBot="1" x14ac:dyDescent="0.35">
      <c r="C1970" s="61">
        <v>43201</v>
      </c>
      <c r="D1970" s="62">
        <v>0.52613425925925927</v>
      </c>
      <c r="E1970" s="63" t="s">
        <v>9</v>
      </c>
      <c r="F1970" s="63">
        <v>15</v>
      </c>
      <c r="G1970" s="63" t="s">
        <v>11</v>
      </c>
    </row>
    <row r="1971" spans="3:7" ht="15" thickBot="1" x14ac:dyDescent="0.35">
      <c r="C1971" s="61">
        <v>43201</v>
      </c>
      <c r="D1971" s="62">
        <v>0.53062500000000001</v>
      </c>
      <c r="E1971" s="63" t="s">
        <v>9</v>
      </c>
      <c r="F1971" s="63">
        <v>15</v>
      </c>
      <c r="G1971" s="63" t="s">
        <v>10</v>
      </c>
    </row>
    <row r="1972" spans="3:7" ht="15" thickBot="1" x14ac:dyDescent="0.35">
      <c r="C1972" s="61">
        <v>43201</v>
      </c>
      <c r="D1972" s="62">
        <v>0.53339120370370374</v>
      </c>
      <c r="E1972" s="63" t="s">
        <v>9</v>
      </c>
      <c r="F1972" s="63">
        <v>10</v>
      </c>
      <c r="G1972" s="63" t="s">
        <v>11</v>
      </c>
    </row>
    <row r="1973" spans="3:7" ht="15" thickBot="1" x14ac:dyDescent="0.35">
      <c r="C1973" s="61">
        <v>43201</v>
      </c>
      <c r="D1973" s="62">
        <v>0.53343750000000001</v>
      </c>
      <c r="E1973" s="63" t="s">
        <v>9</v>
      </c>
      <c r="F1973" s="63">
        <v>9</v>
      </c>
      <c r="G1973" s="63" t="s">
        <v>11</v>
      </c>
    </row>
    <row r="1974" spans="3:7" ht="15" thickBot="1" x14ac:dyDescent="0.35">
      <c r="C1974" s="61">
        <v>43201</v>
      </c>
      <c r="D1974" s="62">
        <v>0.53356481481481477</v>
      </c>
      <c r="E1974" s="63" t="s">
        <v>9</v>
      </c>
      <c r="F1974" s="63">
        <v>10</v>
      </c>
      <c r="G1974" s="63" t="s">
        <v>11</v>
      </c>
    </row>
    <row r="1975" spans="3:7" ht="15" thickBot="1" x14ac:dyDescent="0.35">
      <c r="C1975" s="61">
        <v>43201</v>
      </c>
      <c r="D1975" s="62">
        <v>0.53356481481481477</v>
      </c>
      <c r="E1975" s="63" t="s">
        <v>9</v>
      </c>
      <c r="F1975" s="63">
        <v>10</v>
      </c>
      <c r="G1975" s="63" t="s">
        <v>11</v>
      </c>
    </row>
    <row r="1976" spans="3:7" ht="15" thickBot="1" x14ac:dyDescent="0.35">
      <c r="C1976" s="61">
        <v>43201</v>
      </c>
      <c r="D1976" s="62">
        <v>0.53357638888888892</v>
      </c>
      <c r="E1976" s="63" t="s">
        <v>9</v>
      </c>
      <c r="F1976" s="63">
        <v>9</v>
      </c>
      <c r="G1976" s="63" t="s">
        <v>11</v>
      </c>
    </row>
    <row r="1977" spans="3:7" ht="15" thickBot="1" x14ac:dyDescent="0.35">
      <c r="C1977" s="61">
        <v>43201</v>
      </c>
      <c r="D1977" s="62">
        <v>0.53359953703703711</v>
      </c>
      <c r="E1977" s="63" t="s">
        <v>9</v>
      </c>
      <c r="F1977" s="63">
        <v>10</v>
      </c>
      <c r="G1977" s="63" t="s">
        <v>11</v>
      </c>
    </row>
    <row r="1978" spans="3:7" ht="15" thickBot="1" x14ac:dyDescent="0.35">
      <c r="C1978" s="61">
        <v>43201</v>
      </c>
      <c r="D1978" s="62">
        <v>0.53361111111111115</v>
      </c>
      <c r="E1978" s="63" t="s">
        <v>9</v>
      </c>
      <c r="F1978" s="63">
        <v>10</v>
      </c>
      <c r="G1978" s="63" t="s">
        <v>11</v>
      </c>
    </row>
    <row r="1979" spans="3:7" ht="15" thickBot="1" x14ac:dyDescent="0.35">
      <c r="C1979" s="61">
        <v>43201</v>
      </c>
      <c r="D1979" s="62">
        <v>0.53361111111111115</v>
      </c>
      <c r="E1979" s="63" t="s">
        <v>9</v>
      </c>
      <c r="F1979" s="63">
        <v>10</v>
      </c>
      <c r="G1979" s="63" t="s">
        <v>11</v>
      </c>
    </row>
    <row r="1980" spans="3:7" ht="15" thickBot="1" x14ac:dyDescent="0.35">
      <c r="C1980" s="61">
        <v>43201</v>
      </c>
      <c r="D1980" s="62">
        <v>0.53914351851851849</v>
      </c>
      <c r="E1980" s="63" t="s">
        <v>9</v>
      </c>
      <c r="F1980" s="63">
        <v>12</v>
      </c>
      <c r="G1980" s="63" t="s">
        <v>11</v>
      </c>
    </row>
    <row r="1981" spans="3:7" ht="15" thickBot="1" x14ac:dyDescent="0.35">
      <c r="C1981" s="61">
        <v>43201</v>
      </c>
      <c r="D1981" s="62">
        <v>0.53917824074074072</v>
      </c>
      <c r="E1981" s="63" t="s">
        <v>9</v>
      </c>
      <c r="F1981" s="63">
        <v>11</v>
      </c>
      <c r="G1981" s="63" t="s">
        <v>11</v>
      </c>
    </row>
    <row r="1982" spans="3:7" ht="15" thickBot="1" x14ac:dyDescent="0.35">
      <c r="C1982" s="61">
        <v>43201</v>
      </c>
      <c r="D1982" s="62">
        <v>0.54101851851851845</v>
      </c>
      <c r="E1982" s="63" t="s">
        <v>9</v>
      </c>
      <c r="F1982" s="63">
        <v>21</v>
      </c>
      <c r="G1982" s="63" t="s">
        <v>10</v>
      </c>
    </row>
    <row r="1983" spans="3:7" ht="15" thickBot="1" x14ac:dyDescent="0.35">
      <c r="C1983" s="61">
        <v>43201</v>
      </c>
      <c r="D1983" s="62">
        <v>0.54195601851851849</v>
      </c>
      <c r="E1983" s="63" t="s">
        <v>9</v>
      </c>
      <c r="F1983" s="63">
        <v>8</v>
      </c>
      <c r="G1983" s="63" t="s">
        <v>11</v>
      </c>
    </row>
    <row r="1984" spans="3:7" ht="15" thickBot="1" x14ac:dyDescent="0.35">
      <c r="C1984" s="61">
        <v>43201</v>
      </c>
      <c r="D1984" s="62">
        <v>0.54233796296296299</v>
      </c>
      <c r="E1984" s="63" t="s">
        <v>9</v>
      </c>
      <c r="F1984" s="63">
        <v>16</v>
      </c>
      <c r="G1984" s="63" t="s">
        <v>11</v>
      </c>
    </row>
    <row r="1985" spans="3:7" ht="15" thickBot="1" x14ac:dyDescent="0.35">
      <c r="C1985" s="61">
        <v>43201</v>
      </c>
      <c r="D1985" s="62">
        <v>0.54237268518518522</v>
      </c>
      <c r="E1985" s="63" t="s">
        <v>9</v>
      </c>
      <c r="F1985" s="63">
        <v>14</v>
      </c>
      <c r="G1985" s="63" t="s">
        <v>11</v>
      </c>
    </row>
    <row r="1986" spans="3:7" ht="15" thickBot="1" x14ac:dyDescent="0.35">
      <c r="C1986" s="61">
        <v>43201</v>
      </c>
      <c r="D1986" s="62">
        <v>0.54252314814814817</v>
      </c>
      <c r="E1986" s="63" t="s">
        <v>9</v>
      </c>
      <c r="F1986" s="63">
        <v>10</v>
      </c>
      <c r="G1986" s="63" t="s">
        <v>11</v>
      </c>
    </row>
    <row r="1987" spans="3:7" ht="15" thickBot="1" x14ac:dyDescent="0.35">
      <c r="C1987" s="61">
        <v>43201</v>
      </c>
      <c r="D1987" s="62">
        <v>0.54296296296296298</v>
      </c>
      <c r="E1987" s="63" t="s">
        <v>9</v>
      </c>
      <c r="F1987" s="63">
        <v>11</v>
      </c>
      <c r="G1987" s="63" t="s">
        <v>11</v>
      </c>
    </row>
    <row r="1988" spans="3:7" ht="15" thickBot="1" x14ac:dyDescent="0.35">
      <c r="C1988" s="61">
        <v>43201</v>
      </c>
      <c r="D1988" s="62">
        <v>0.5432407407407408</v>
      </c>
      <c r="E1988" s="63" t="s">
        <v>9</v>
      </c>
      <c r="F1988" s="63">
        <v>11</v>
      </c>
      <c r="G1988" s="63" t="s">
        <v>10</v>
      </c>
    </row>
    <row r="1989" spans="3:7" ht="15" thickBot="1" x14ac:dyDescent="0.35">
      <c r="C1989" s="61">
        <v>43201</v>
      </c>
      <c r="D1989" s="62">
        <v>0.5433796296296296</v>
      </c>
      <c r="E1989" s="63" t="s">
        <v>9</v>
      </c>
      <c r="F1989" s="63">
        <v>19</v>
      </c>
      <c r="G1989" s="63" t="s">
        <v>10</v>
      </c>
    </row>
    <row r="1990" spans="3:7" ht="15" thickBot="1" x14ac:dyDescent="0.35">
      <c r="C1990" s="61">
        <v>43201</v>
      </c>
      <c r="D1990" s="62">
        <v>0.54366898148148146</v>
      </c>
      <c r="E1990" s="63" t="s">
        <v>9</v>
      </c>
      <c r="F1990" s="63">
        <v>18</v>
      </c>
      <c r="G1990" s="63" t="s">
        <v>10</v>
      </c>
    </row>
    <row r="1991" spans="3:7" ht="15" thickBot="1" x14ac:dyDescent="0.35">
      <c r="C1991" s="61">
        <v>43201</v>
      </c>
      <c r="D1991" s="62">
        <v>0.54465277777777776</v>
      </c>
      <c r="E1991" s="63" t="s">
        <v>9</v>
      </c>
      <c r="F1991" s="63">
        <v>25</v>
      </c>
      <c r="G1991" s="63" t="s">
        <v>10</v>
      </c>
    </row>
    <row r="1992" spans="3:7" ht="15" thickBot="1" x14ac:dyDescent="0.35">
      <c r="C1992" s="61">
        <v>43201</v>
      </c>
      <c r="D1992" s="62">
        <v>0.55192129629629627</v>
      </c>
      <c r="E1992" s="63" t="s">
        <v>9</v>
      </c>
      <c r="F1992" s="63">
        <v>10</v>
      </c>
      <c r="G1992" s="63" t="s">
        <v>11</v>
      </c>
    </row>
    <row r="1993" spans="3:7" ht="15" thickBot="1" x14ac:dyDescent="0.35">
      <c r="C1993" s="61">
        <v>43201</v>
      </c>
      <c r="D1993" s="62">
        <v>0.55226851851851855</v>
      </c>
      <c r="E1993" s="63" t="s">
        <v>9</v>
      </c>
      <c r="F1993" s="63">
        <v>14</v>
      </c>
      <c r="G1993" s="63" t="s">
        <v>11</v>
      </c>
    </row>
    <row r="1994" spans="3:7" ht="15" thickBot="1" x14ac:dyDescent="0.35">
      <c r="C1994" s="61">
        <v>43201</v>
      </c>
      <c r="D1994" s="62">
        <v>0.55384259259259261</v>
      </c>
      <c r="E1994" s="63" t="s">
        <v>9</v>
      </c>
      <c r="F1994" s="63">
        <v>10</v>
      </c>
      <c r="G1994" s="63" t="s">
        <v>11</v>
      </c>
    </row>
    <row r="1995" spans="3:7" ht="15" thickBot="1" x14ac:dyDescent="0.35">
      <c r="C1995" s="61">
        <v>43201</v>
      </c>
      <c r="D1995" s="62">
        <v>0.55409722222222224</v>
      </c>
      <c r="E1995" s="63" t="s">
        <v>9</v>
      </c>
      <c r="F1995" s="63">
        <v>11</v>
      </c>
      <c r="G1995" s="63" t="s">
        <v>11</v>
      </c>
    </row>
    <row r="1996" spans="3:7" ht="15" thickBot="1" x14ac:dyDescent="0.35">
      <c r="C1996" s="61">
        <v>43201</v>
      </c>
      <c r="D1996" s="62">
        <v>0.5559722222222222</v>
      </c>
      <c r="E1996" s="63" t="s">
        <v>9</v>
      </c>
      <c r="F1996" s="63">
        <v>10</v>
      </c>
      <c r="G1996" s="63" t="s">
        <v>11</v>
      </c>
    </row>
    <row r="1997" spans="3:7" ht="15" thickBot="1" x14ac:dyDescent="0.35">
      <c r="C1997" s="61">
        <v>43201</v>
      </c>
      <c r="D1997" s="62">
        <v>0.55798611111111118</v>
      </c>
      <c r="E1997" s="63" t="s">
        <v>9</v>
      </c>
      <c r="F1997" s="63">
        <v>14</v>
      </c>
      <c r="G1997" s="63" t="s">
        <v>11</v>
      </c>
    </row>
    <row r="1998" spans="3:7" ht="15" thickBot="1" x14ac:dyDescent="0.35">
      <c r="C1998" s="61">
        <v>43201</v>
      </c>
      <c r="D1998" s="62">
        <v>0.55959490740740747</v>
      </c>
      <c r="E1998" s="63" t="s">
        <v>9</v>
      </c>
      <c r="F1998" s="63">
        <v>10</v>
      </c>
      <c r="G1998" s="63" t="s">
        <v>11</v>
      </c>
    </row>
    <row r="1999" spans="3:7" ht="15" thickBot="1" x14ac:dyDescent="0.35">
      <c r="C1999" s="61">
        <v>43201</v>
      </c>
      <c r="D1999" s="62">
        <v>0.55961805555555555</v>
      </c>
      <c r="E1999" s="63" t="s">
        <v>9</v>
      </c>
      <c r="F1999" s="63">
        <v>9</v>
      </c>
      <c r="G1999" s="63" t="s">
        <v>11</v>
      </c>
    </row>
    <row r="2000" spans="3:7" ht="15" thickBot="1" x14ac:dyDescent="0.35">
      <c r="C2000" s="61">
        <v>43201</v>
      </c>
      <c r="D2000" s="62">
        <v>0.56320601851851848</v>
      </c>
      <c r="E2000" s="63" t="s">
        <v>9</v>
      </c>
      <c r="F2000" s="63">
        <v>10</v>
      </c>
      <c r="G2000" s="63" t="s">
        <v>11</v>
      </c>
    </row>
    <row r="2001" spans="3:7" ht="15" thickBot="1" x14ac:dyDescent="0.35">
      <c r="C2001" s="61">
        <v>43201</v>
      </c>
      <c r="D2001" s="62">
        <v>0.56475694444444446</v>
      </c>
      <c r="E2001" s="63" t="s">
        <v>9</v>
      </c>
      <c r="F2001" s="63">
        <v>13</v>
      </c>
      <c r="G2001" s="63" t="s">
        <v>11</v>
      </c>
    </row>
    <row r="2002" spans="3:7" ht="15" thickBot="1" x14ac:dyDescent="0.35">
      <c r="C2002" s="61">
        <v>43201</v>
      </c>
      <c r="D2002" s="62">
        <v>0.56481481481481477</v>
      </c>
      <c r="E2002" s="63" t="s">
        <v>9</v>
      </c>
      <c r="F2002" s="63">
        <v>31</v>
      </c>
      <c r="G2002" s="63" t="s">
        <v>10</v>
      </c>
    </row>
    <row r="2003" spans="3:7" ht="15" thickBot="1" x14ac:dyDescent="0.35">
      <c r="C2003" s="61">
        <v>43201</v>
      </c>
      <c r="D2003" s="62">
        <v>0.56483796296296296</v>
      </c>
      <c r="E2003" s="63" t="s">
        <v>9</v>
      </c>
      <c r="F2003" s="63">
        <v>11</v>
      </c>
      <c r="G2003" s="63" t="s">
        <v>11</v>
      </c>
    </row>
    <row r="2004" spans="3:7" ht="15" thickBot="1" x14ac:dyDescent="0.35">
      <c r="C2004" s="61">
        <v>43201</v>
      </c>
      <c r="D2004" s="62">
        <v>0.56489583333333326</v>
      </c>
      <c r="E2004" s="63" t="s">
        <v>9</v>
      </c>
      <c r="F2004" s="63">
        <v>11</v>
      </c>
      <c r="G2004" s="63" t="s">
        <v>11</v>
      </c>
    </row>
    <row r="2005" spans="3:7" ht="15" thickBot="1" x14ac:dyDescent="0.35">
      <c r="C2005" s="61">
        <v>43201</v>
      </c>
      <c r="D2005" s="62">
        <v>0.5665162037037037</v>
      </c>
      <c r="E2005" s="63" t="s">
        <v>9</v>
      </c>
      <c r="F2005" s="63">
        <v>11</v>
      </c>
      <c r="G2005" s="63" t="s">
        <v>10</v>
      </c>
    </row>
    <row r="2006" spans="3:7" ht="15" thickBot="1" x14ac:dyDescent="0.35">
      <c r="C2006" s="61">
        <v>43201</v>
      </c>
      <c r="D2006" s="62">
        <v>0.57055555555555559</v>
      </c>
      <c r="E2006" s="63" t="s">
        <v>9</v>
      </c>
      <c r="F2006" s="63">
        <v>10</v>
      </c>
      <c r="G2006" s="63" t="s">
        <v>10</v>
      </c>
    </row>
    <row r="2007" spans="3:7" ht="15" thickBot="1" x14ac:dyDescent="0.35">
      <c r="C2007" s="61">
        <v>43201</v>
      </c>
      <c r="D2007" s="62">
        <v>0.57086805555555553</v>
      </c>
      <c r="E2007" s="63" t="s">
        <v>9</v>
      </c>
      <c r="F2007" s="63">
        <v>14</v>
      </c>
      <c r="G2007" s="63" t="s">
        <v>11</v>
      </c>
    </row>
    <row r="2008" spans="3:7" ht="15" thickBot="1" x14ac:dyDescent="0.35">
      <c r="C2008" s="61">
        <v>43201</v>
      </c>
      <c r="D2008" s="62">
        <v>0.57162037037037039</v>
      </c>
      <c r="E2008" s="63" t="s">
        <v>9</v>
      </c>
      <c r="F2008" s="63">
        <v>12</v>
      </c>
      <c r="G2008" s="63" t="s">
        <v>11</v>
      </c>
    </row>
    <row r="2009" spans="3:7" ht="15" thickBot="1" x14ac:dyDescent="0.35">
      <c r="C2009" s="61">
        <v>43201</v>
      </c>
      <c r="D2009" s="62">
        <v>0.57194444444444448</v>
      </c>
      <c r="E2009" s="63" t="s">
        <v>9</v>
      </c>
      <c r="F2009" s="63">
        <v>19</v>
      </c>
      <c r="G2009" s="63" t="s">
        <v>10</v>
      </c>
    </row>
    <row r="2010" spans="3:7" ht="15" thickBot="1" x14ac:dyDescent="0.35">
      <c r="C2010" s="61">
        <v>43201</v>
      </c>
      <c r="D2010" s="62">
        <v>0.57223379629629634</v>
      </c>
      <c r="E2010" s="63" t="s">
        <v>9</v>
      </c>
      <c r="F2010" s="63">
        <v>19</v>
      </c>
      <c r="G2010" s="63" t="s">
        <v>10</v>
      </c>
    </row>
    <row r="2011" spans="3:7" ht="15" thickBot="1" x14ac:dyDescent="0.35">
      <c r="C2011" s="61">
        <v>43201</v>
      </c>
      <c r="D2011" s="62">
        <v>0.57562499999999994</v>
      </c>
      <c r="E2011" s="63" t="s">
        <v>9</v>
      </c>
      <c r="F2011" s="63">
        <v>25</v>
      </c>
      <c r="G2011" s="63" t="s">
        <v>10</v>
      </c>
    </row>
    <row r="2012" spans="3:7" ht="15" thickBot="1" x14ac:dyDescent="0.35">
      <c r="C2012" s="61">
        <v>43201</v>
      </c>
      <c r="D2012" s="62">
        <v>0.57611111111111113</v>
      </c>
      <c r="E2012" s="63" t="s">
        <v>9</v>
      </c>
      <c r="F2012" s="63">
        <v>26</v>
      </c>
      <c r="G2012" s="63" t="s">
        <v>10</v>
      </c>
    </row>
    <row r="2013" spans="3:7" ht="15" thickBot="1" x14ac:dyDescent="0.35">
      <c r="C2013" s="61">
        <v>43201</v>
      </c>
      <c r="D2013" s="62">
        <v>0.57672453703703697</v>
      </c>
      <c r="E2013" s="63" t="s">
        <v>9</v>
      </c>
      <c r="F2013" s="63">
        <v>25</v>
      </c>
      <c r="G2013" s="63" t="s">
        <v>10</v>
      </c>
    </row>
    <row r="2014" spans="3:7" ht="15" thickBot="1" x14ac:dyDescent="0.35">
      <c r="C2014" s="61">
        <v>43201</v>
      </c>
      <c r="D2014" s="62">
        <v>0.57722222222222219</v>
      </c>
      <c r="E2014" s="63" t="s">
        <v>9</v>
      </c>
      <c r="F2014" s="63">
        <v>13</v>
      </c>
      <c r="G2014" s="63" t="s">
        <v>11</v>
      </c>
    </row>
    <row r="2015" spans="3:7" ht="15" thickBot="1" x14ac:dyDescent="0.35">
      <c r="C2015" s="61">
        <v>43201</v>
      </c>
      <c r="D2015" s="62">
        <v>0.57738425925925929</v>
      </c>
      <c r="E2015" s="63" t="s">
        <v>9</v>
      </c>
      <c r="F2015" s="63">
        <v>28</v>
      </c>
      <c r="G2015" s="63" t="s">
        <v>10</v>
      </c>
    </row>
    <row r="2016" spans="3:7" ht="15" thickBot="1" x14ac:dyDescent="0.35">
      <c r="C2016" s="61">
        <v>43201</v>
      </c>
      <c r="D2016" s="62">
        <v>0.5778240740740741</v>
      </c>
      <c r="E2016" s="63" t="s">
        <v>9</v>
      </c>
      <c r="F2016" s="63">
        <v>13</v>
      </c>
      <c r="G2016" s="63" t="s">
        <v>11</v>
      </c>
    </row>
    <row r="2017" spans="3:7" ht="15" thickBot="1" x14ac:dyDescent="0.35">
      <c r="C2017" s="61">
        <v>43201</v>
      </c>
      <c r="D2017" s="62">
        <v>0.57928240740740744</v>
      </c>
      <c r="E2017" s="63" t="s">
        <v>9</v>
      </c>
      <c r="F2017" s="63">
        <v>18</v>
      </c>
      <c r="G2017" s="63" t="s">
        <v>10</v>
      </c>
    </row>
    <row r="2018" spans="3:7" ht="15" thickBot="1" x14ac:dyDescent="0.35">
      <c r="C2018" s="61">
        <v>43201</v>
      </c>
      <c r="D2018" s="62">
        <v>0.58711805555555563</v>
      </c>
      <c r="E2018" s="63" t="s">
        <v>9</v>
      </c>
      <c r="F2018" s="63">
        <v>19</v>
      </c>
      <c r="G2018" s="63" t="s">
        <v>11</v>
      </c>
    </row>
    <row r="2019" spans="3:7" ht="15" thickBot="1" x14ac:dyDescent="0.35">
      <c r="C2019" s="61">
        <v>43201</v>
      </c>
      <c r="D2019" s="62">
        <v>0.59172453703703709</v>
      </c>
      <c r="E2019" s="63" t="s">
        <v>9</v>
      </c>
      <c r="F2019" s="63">
        <v>29</v>
      </c>
      <c r="G2019" s="63" t="s">
        <v>10</v>
      </c>
    </row>
    <row r="2020" spans="3:7" ht="15" thickBot="1" x14ac:dyDescent="0.35">
      <c r="C2020" s="61">
        <v>43201</v>
      </c>
      <c r="D2020" s="62">
        <v>0.5964814814814815</v>
      </c>
      <c r="E2020" s="63" t="s">
        <v>9</v>
      </c>
      <c r="F2020" s="63">
        <v>21</v>
      </c>
      <c r="G2020" s="63" t="s">
        <v>10</v>
      </c>
    </row>
    <row r="2021" spans="3:7" ht="15" thickBot="1" x14ac:dyDescent="0.35">
      <c r="C2021" s="61">
        <v>43201</v>
      </c>
      <c r="D2021" s="62">
        <v>0.59718749999999998</v>
      </c>
      <c r="E2021" s="63" t="s">
        <v>9</v>
      </c>
      <c r="F2021" s="63">
        <v>15</v>
      </c>
      <c r="G2021" s="63" t="s">
        <v>11</v>
      </c>
    </row>
    <row r="2022" spans="3:7" ht="15" thickBot="1" x14ac:dyDescent="0.35">
      <c r="C2022" s="61">
        <v>43201</v>
      </c>
      <c r="D2022" s="62">
        <v>0.60567129629629635</v>
      </c>
      <c r="E2022" s="63" t="s">
        <v>9</v>
      </c>
      <c r="F2022" s="63">
        <v>25</v>
      </c>
      <c r="G2022" s="63" t="s">
        <v>10</v>
      </c>
    </row>
    <row r="2023" spans="3:7" ht="15" thickBot="1" x14ac:dyDescent="0.35">
      <c r="C2023" s="61">
        <v>43201</v>
      </c>
      <c r="D2023" s="62">
        <v>0.60605324074074074</v>
      </c>
      <c r="E2023" s="63" t="s">
        <v>9</v>
      </c>
      <c r="F2023" s="63">
        <v>28</v>
      </c>
      <c r="G2023" s="63" t="s">
        <v>10</v>
      </c>
    </row>
    <row r="2024" spans="3:7" ht="15" thickBot="1" x14ac:dyDescent="0.35">
      <c r="C2024" s="61">
        <v>43201</v>
      </c>
      <c r="D2024" s="62">
        <v>0.60704861111111108</v>
      </c>
      <c r="E2024" s="63" t="s">
        <v>9</v>
      </c>
      <c r="F2024" s="63">
        <v>14</v>
      </c>
      <c r="G2024" s="63" t="s">
        <v>11</v>
      </c>
    </row>
    <row r="2025" spans="3:7" ht="15" thickBot="1" x14ac:dyDescent="0.35">
      <c r="C2025" s="61">
        <v>43201</v>
      </c>
      <c r="D2025" s="62">
        <v>0.60752314814814812</v>
      </c>
      <c r="E2025" s="63" t="s">
        <v>9</v>
      </c>
      <c r="F2025" s="63">
        <v>25</v>
      </c>
      <c r="G2025" s="63" t="s">
        <v>10</v>
      </c>
    </row>
    <row r="2026" spans="3:7" ht="15" thickBot="1" x14ac:dyDescent="0.35">
      <c r="C2026" s="61">
        <v>43201</v>
      </c>
      <c r="D2026" s="62">
        <v>0.60799768518518515</v>
      </c>
      <c r="E2026" s="63" t="s">
        <v>9</v>
      </c>
      <c r="F2026" s="63">
        <v>11</v>
      </c>
      <c r="G2026" s="63" t="s">
        <v>11</v>
      </c>
    </row>
    <row r="2027" spans="3:7" ht="15" thickBot="1" x14ac:dyDescent="0.35">
      <c r="C2027" s="61">
        <v>43201</v>
      </c>
      <c r="D2027" s="62">
        <v>0.61177083333333326</v>
      </c>
      <c r="E2027" s="63" t="s">
        <v>9</v>
      </c>
      <c r="F2027" s="63">
        <v>18</v>
      </c>
      <c r="G2027" s="63" t="s">
        <v>10</v>
      </c>
    </row>
    <row r="2028" spans="3:7" ht="15" thickBot="1" x14ac:dyDescent="0.35">
      <c r="C2028" s="61">
        <v>43201</v>
      </c>
      <c r="D2028" s="62">
        <v>0.61212962962962958</v>
      </c>
      <c r="E2028" s="63" t="s">
        <v>9</v>
      </c>
      <c r="F2028" s="63">
        <v>34</v>
      </c>
      <c r="G2028" s="63" t="s">
        <v>10</v>
      </c>
    </row>
    <row r="2029" spans="3:7" ht="15" thickBot="1" x14ac:dyDescent="0.35">
      <c r="C2029" s="61">
        <v>43201</v>
      </c>
      <c r="D2029" s="62">
        <v>0.61416666666666664</v>
      </c>
      <c r="E2029" s="63" t="s">
        <v>9</v>
      </c>
      <c r="F2029" s="63">
        <v>32</v>
      </c>
      <c r="G2029" s="63" t="s">
        <v>10</v>
      </c>
    </row>
    <row r="2030" spans="3:7" ht="15" thickBot="1" x14ac:dyDescent="0.35">
      <c r="C2030" s="61">
        <v>43201</v>
      </c>
      <c r="D2030" s="62">
        <v>0.61751157407407409</v>
      </c>
      <c r="E2030" s="63" t="s">
        <v>9</v>
      </c>
      <c r="F2030" s="63">
        <v>20</v>
      </c>
      <c r="G2030" s="63" t="s">
        <v>10</v>
      </c>
    </row>
    <row r="2031" spans="3:7" ht="15" thickBot="1" x14ac:dyDescent="0.35">
      <c r="C2031" s="61">
        <v>43201</v>
      </c>
      <c r="D2031" s="62">
        <v>0.61762731481481481</v>
      </c>
      <c r="E2031" s="63" t="s">
        <v>9</v>
      </c>
      <c r="F2031" s="63">
        <v>27</v>
      </c>
      <c r="G2031" s="63" t="s">
        <v>10</v>
      </c>
    </row>
    <row r="2032" spans="3:7" ht="15" thickBot="1" x14ac:dyDescent="0.35">
      <c r="C2032" s="61">
        <v>43201</v>
      </c>
      <c r="D2032" s="62">
        <v>0.61938657407407405</v>
      </c>
      <c r="E2032" s="63" t="s">
        <v>9</v>
      </c>
      <c r="F2032" s="63">
        <v>10</v>
      </c>
      <c r="G2032" s="63" t="s">
        <v>11</v>
      </c>
    </row>
    <row r="2033" spans="3:7" ht="15" thickBot="1" x14ac:dyDescent="0.35">
      <c r="C2033" s="61">
        <v>43201</v>
      </c>
      <c r="D2033" s="62">
        <v>0.61949074074074073</v>
      </c>
      <c r="E2033" s="63" t="s">
        <v>9</v>
      </c>
      <c r="F2033" s="63">
        <v>9</v>
      </c>
      <c r="G2033" s="63" t="s">
        <v>11</v>
      </c>
    </row>
    <row r="2034" spans="3:7" ht="15" thickBot="1" x14ac:dyDescent="0.35">
      <c r="C2034" s="61">
        <v>43201</v>
      </c>
      <c r="D2034" s="62">
        <v>0.62043981481481481</v>
      </c>
      <c r="E2034" s="63" t="s">
        <v>9</v>
      </c>
      <c r="F2034" s="63">
        <v>13</v>
      </c>
      <c r="G2034" s="63" t="s">
        <v>11</v>
      </c>
    </row>
    <row r="2035" spans="3:7" ht="15" thickBot="1" x14ac:dyDescent="0.35">
      <c r="C2035" s="61">
        <v>43201</v>
      </c>
      <c r="D2035" s="62">
        <v>0.6209027777777778</v>
      </c>
      <c r="E2035" s="63" t="s">
        <v>9</v>
      </c>
      <c r="F2035" s="63">
        <v>11</v>
      </c>
      <c r="G2035" s="63" t="s">
        <v>11</v>
      </c>
    </row>
    <row r="2036" spans="3:7" ht="15" thickBot="1" x14ac:dyDescent="0.35">
      <c r="C2036" s="61">
        <v>43201</v>
      </c>
      <c r="D2036" s="62">
        <v>0.62096064814814811</v>
      </c>
      <c r="E2036" s="63" t="s">
        <v>9</v>
      </c>
      <c r="F2036" s="63">
        <v>11</v>
      </c>
      <c r="G2036" s="63" t="s">
        <v>11</v>
      </c>
    </row>
    <row r="2037" spans="3:7" ht="15" thickBot="1" x14ac:dyDescent="0.35">
      <c r="C2037" s="61">
        <v>43201</v>
      </c>
      <c r="D2037" s="62">
        <v>0.62135416666666665</v>
      </c>
      <c r="E2037" s="63" t="s">
        <v>9</v>
      </c>
      <c r="F2037" s="63">
        <v>13</v>
      </c>
      <c r="G2037" s="63" t="s">
        <v>11</v>
      </c>
    </row>
    <row r="2038" spans="3:7" ht="15" thickBot="1" x14ac:dyDescent="0.35">
      <c r="C2038" s="61">
        <v>43201</v>
      </c>
      <c r="D2038" s="62">
        <v>0.62163194444444447</v>
      </c>
      <c r="E2038" s="63" t="s">
        <v>9</v>
      </c>
      <c r="F2038" s="63">
        <v>10</v>
      </c>
      <c r="G2038" s="63" t="s">
        <v>11</v>
      </c>
    </row>
    <row r="2039" spans="3:7" ht="15" thickBot="1" x14ac:dyDescent="0.35">
      <c r="C2039" s="61">
        <v>43201</v>
      </c>
      <c r="D2039" s="62">
        <v>0.62189814814814814</v>
      </c>
      <c r="E2039" s="63" t="s">
        <v>9</v>
      </c>
      <c r="F2039" s="63">
        <v>10</v>
      </c>
      <c r="G2039" s="63" t="s">
        <v>11</v>
      </c>
    </row>
    <row r="2040" spans="3:7" ht="15" thickBot="1" x14ac:dyDescent="0.35">
      <c r="C2040" s="61">
        <v>43201</v>
      </c>
      <c r="D2040" s="62">
        <v>0.62275462962962969</v>
      </c>
      <c r="E2040" s="63" t="s">
        <v>9</v>
      </c>
      <c r="F2040" s="63">
        <v>22</v>
      </c>
      <c r="G2040" s="63" t="s">
        <v>10</v>
      </c>
    </row>
    <row r="2041" spans="3:7" ht="15" thickBot="1" x14ac:dyDescent="0.35">
      <c r="C2041" s="61">
        <v>43201</v>
      </c>
      <c r="D2041" s="62">
        <v>0.62288194444444445</v>
      </c>
      <c r="E2041" s="63" t="s">
        <v>9</v>
      </c>
      <c r="F2041" s="63">
        <v>10</v>
      </c>
      <c r="G2041" s="63" t="s">
        <v>11</v>
      </c>
    </row>
    <row r="2042" spans="3:7" ht="15" thickBot="1" x14ac:dyDescent="0.35">
      <c r="C2042" s="61">
        <v>43201</v>
      </c>
      <c r="D2042" s="62">
        <v>0.62289351851851849</v>
      </c>
      <c r="E2042" s="63" t="s">
        <v>9</v>
      </c>
      <c r="F2042" s="63">
        <v>9</v>
      </c>
      <c r="G2042" s="63" t="s">
        <v>11</v>
      </c>
    </row>
    <row r="2043" spans="3:7" ht="15" thickBot="1" x14ac:dyDescent="0.35">
      <c r="C2043" s="61">
        <v>43201</v>
      </c>
      <c r="D2043" s="62">
        <v>0.62289351851851849</v>
      </c>
      <c r="E2043" s="63" t="s">
        <v>9</v>
      </c>
      <c r="F2043" s="63">
        <v>9</v>
      </c>
      <c r="G2043" s="63" t="s">
        <v>11</v>
      </c>
    </row>
    <row r="2044" spans="3:7" ht="15" thickBot="1" x14ac:dyDescent="0.35">
      <c r="C2044" s="61">
        <v>43201</v>
      </c>
      <c r="D2044" s="62">
        <v>0.62290509259259264</v>
      </c>
      <c r="E2044" s="63" t="s">
        <v>9</v>
      </c>
      <c r="F2044" s="63">
        <v>9</v>
      </c>
      <c r="G2044" s="63" t="s">
        <v>11</v>
      </c>
    </row>
    <row r="2045" spans="3:7" ht="15" thickBot="1" x14ac:dyDescent="0.35">
      <c r="C2045" s="61">
        <v>43201</v>
      </c>
      <c r="D2045" s="62">
        <v>0.62291666666666667</v>
      </c>
      <c r="E2045" s="63" t="s">
        <v>9</v>
      </c>
      <c r="F2045" s="63">
        <v>10</v>
      </c>
      <c r="G2045" s="63" t="s">
        <v>11</v>
      </c>
    </row>
    <row r="2046" spans="3:7" ht="15" thickBot="1" x14ac:dyDescent="0.35">
      <c r="C2046" s="61">
        <v>43201</v>
      </c>
      <c r="D2046" s="62">
        <v>0.62292824074074071</v>
      </c>
      <c r="E2046" s="63" t="s">
        <v>9</v>
      </c>
      <c r="F2046" s="63">
        <v>10</v>
      </c>
      <c r="G2046" s="63" t="s">
        <v>11</v>
      </c>
    </row>
    <row r="2047" spans="3:7" ht="15" thickBot="1" x14ac:dyDescent="0.35">
      <c r="C2047" s="61">
        <v>43201</v>
      </c>
      <c r="D2047" s="62">
        <v>0.62351851851851847</v>
      </c>
      <c r="E2047" s="63" t="s">
        <v>9</v>
      </c>
      <c r="F2047" s="63">
        <v>23</v>
      </c>
      <c r="G2047" s="63" t="s">
        <v>10</v>
      </c>
    </row>
    <row r="2048" spans="3:7" ht="15" thickBot="1" x14ac:dyDescent="0.35">
      <c r="C2048" s="61">
        <v>43201</v>
      </c>
      <c r="D2048" s="62">
        <v>0.62515046296296295</v>
      </c>
      <c r="E2048" s="63" t="s">
        <v>9</v>
      </c>
      <c r="F2048" s="63">
        <v>16</v>
      </c>
      <c r="G2048" s="63" t="s">
        <v>11</v>
      </c>
    </row>
    <row r="2049" spans="3:7" ht="15" thickBot="1" x14ac:dyDescent="0.35">
      <c r="C2049" s="61">
        <v>43201</v>
      </c>
      <c r="D2049" s="62">
        <v>0.62709490740740736</v>
      </c>
      <c r="E2049" s="63" t="s">
        <v>9</v>
      </c>
      <c r="F2049" s="63">
        <v>10</v>
      </c>
      <c r="G2049" s="63" t="s">
        <v>10</v>
      </c>
    </row>
    <row r="2050" spans="3:7" ht="15" thickBot="1" x14ac:dyDescent="0.35">
      <c r="C2050" s="61">
        <v>43201</v>
      </c>
      <c r="D2050" s="62">
        <v>0.6317476851851852</v>
      </c>
      <c r="E2050" s="63" t="s">
        <v>9</v>
      </c>
      <c r="F2050" s="63">
        <v>11</v>
      </c>
      <c r="G2050" s="63" t="s">
        <v>11</v>
      </c>
    </row>
    <row r="2051" spans="3:7" ht="15" thickBot="1" x14ac:dyDescent="0.35">
      <c r="C2051" s="61">
        <v>43201</v>
      </c>
      <c r="D2051" s="62">
        <v>0.63185185185185189</v>
      </c>
      <c r="E2051" s="63" t="s">
        <v>9</v>
      </c>
      <c r="F2051" s="63">
        <v>26</v>
      </c>
      <c r="G2051" s="63" t="s">
        <v>10</v>
      </c>
    </row>
    <row r="2052" spans="3:7" ht="15" thickBot="1" x14ac:dyDescent="0.35">
      <c r="C2052" s="61">
        <v>43201</v>
      </c>
      <c r="D2052" s="62">
        <v>0.63290509259259264</v>
      </c>
      <c r="E2052" s="63" t="s">
        <v>9</v>
      </c>
      <c r="F2052" s="63">
        <v>27</v>
      </c>
      <c r="G2052" s="63" t="s">
        <v>10</v>
      </c>
    </row>
    <row r="2053" spans="3:7" ht="15" thickBot="1" x14ac:dyDescent="0.35">
      <c r="C2053" s="61">
        <v>43201</v>
      </c>
      <c r="D2053" s="62">
        <v>0.63365740740740739</v>
      </c>
      <c r="E2053" s="63" t="s">
        <v>9</v>
      </c>
      <c r="F2053" s="63">
        <v>19</v>
      </c>
      <c r="G2053" s="63" t="s">
        <v>10</v>
      </c>
    </row>
    <row r="2054" spans="3:7" ht="15" thickBot="1" x14ac:dyDescent="0.35">
      <c r="C2054" s="61">
        <v>43201</v>
      </c>
      <c r="D2054" s="62">
        <v>0.63459490740740743</v>
      </c>
      <c r="E2054" s="63" t="s">
        <v>9</v>
      </c>
      <c r="F2054" s="63">
        <v>25</v>
      </c>
      <c r="G2054" s="63" t="s">
        <v>10</v>
      </c>
    </row>
    <row r="2055" spans="3:7" ht="15" thickBot="1" x14ac:dyDescent="0.35">
      <c r="C2055" s="61">
        <v>43201</v>
      </c>
      <c r="D2055" s="62">
        <v>0.6353240740740741</v>
      </c>
      <c r="E2055" s="63" t="s">
        <v>9</v>
      </c>
      <c r="F2055" s="63">
        <v>10</v>
      </c>
      <c r="G2055" s="63" t="s">
        <v>11</v>
      </c>
    </row>
    <row r="2056" spans="3:7" ht="15" thickBot="1" x14ac:dyDescent="0.35">
      <c r="C2056" s="61">
        <v>43201</v>
      </c>
      <c r="D2056" s="62">
        <v>0.63929398148148142</v>
      </c>
      <c r="E2056" s="63" t="s">
        <v>9</v>
      </c>
      <c r="F2056" s="63">
        <v>13</v>
      </c>
      <c r="G2056" s="63" t="s">
        <v>11</v>
      </c>
    </row>
    <row r="2057" spans="3:7" ht="15" thickBot="1" x14ac:dyDescent="0.35">
      <c r="C2057" s="61">
        <v>43201</v>
      </c>
      <c r="D2057" s="62">
        <v>0.63945601851851852</v>
      </c>
      <c r="E2057" s="63" t="s">
        <v>9</v>
      </c>
      <c r="F2057" s="63">
        <v>12</v>
      </c>
      <c r="G2057" s="63" t="s">
        <v>11</v>
      </c>
    </row>
    <row r="2058" spans="3:7" ht="15" thickBot="1" x14ac:dyDescent="0.35">
      <c r="C2058" s="61">
        <v>43201</v>
      </c>
      <c r="D2058" s="62">
        <v>0.63961805555555562</v>
      </c>
      <c r="E2058" s="63" t="s">
        <v>9</v>
      </c>
      <c r="F2058" s="63">
        <v>32</v>
      </c>
      <c r="G2058" s="63" t="s">
        <v>10</v>
      </c>
    </row>
    <row r="2059" spans="3:7" ht="15" thickBot="1" x14ac:dyDescent="0.35">
      <c r="C2059" s="61">
        <v>43201</v>
      </c>
      <c r="D2059" s="62">
        <v>0.64140046296296294</v>
      </c>
      <c r="E2059" s="63" t="s">
        <v>9</v>
      </c>
      <c r="F2059" s="63">
        <v>16</v>
      </c>
      <c r="G2059" s="63" t="s">
        <v>10</v>
      </c>
    </row>
    <row r="2060" spans="3:7" ht="15" thickBot="1" x14ac:dyDescent="0.35">
      <c r="C2060" s="61">
        <v>43201</v>
      </c>
      <c r="D2060" s="62">
        <v>0.64167824074074076</v>
      </c>
      <c r="E2060" s="63" t="s">
        <v>9</v>
      </c>
      <c r="F2060" s="63">
        <v>26</v>
      </c>
      <c r="G2060" s="63" t="s">
        <v>10</v>
      </c>
    </row>
    <row r="2061" spans="3:7" ht="15" thickBot="1" x14ac:dyDescent="0.35">
      <c r="C2061" s="61">
        <v>43201</v>
      </c>
      <c r="D2061" s="62">
        <v>0.64657407407407408</v>
      </c>
      <c r="E2061" s="63" t="s">
        <v>9</v>
      </c>
      <c r="F2061" s="63">
        <v>14</v>
      </c>
      <c r="G2061" s="63" t="s">
        <v>11</v>
      </c>
    </row>
    <row r="2062" spans="3:7" ht="15" thickBot="1" x14ac:dyDescent="0.35">
      <c r="C2062" s="61">
        <v>43201</v>
      </c>
      <c r="D2062" s="62">
        <v>0.6481365740740741</v>
      </c>
      <c r="E2062" s="63" t="s">
        <v>9</v>
      </c>
      <c r="F2062" s="63">
        <v>15</v>
      </c>
      <c r="G2062" s="63" t="s">
        <v>11</v>
      </c>
    </row>
    <row r="2063" spans="3:7" ht="15" thickBot="1" x14ac:dyDescent="0.35">
      <c r="C2063" s="61">
        <v>43201</v>
      </c>
      <c r="D2063" s="62">
        <v>0.64875000000000005</v>
      </c>
      <c r="E2063" s="63" t="s">
        <v>9</v>
      </c>
      <c r="F2063" s="63">
        <v>10</v>
      </c>
      <c r="G2063" s="63" t="s">
        <v>11</v>
      </c>
    </row>
    <row r="2064" spans="3:7" ht="15" thickBot="1" x14ac:dyDescent="0.35">
      <c r="C2064" s="61">
        <v>43201</v>
      </c>
      <c r="D2064" s="62">
        <v>0.65200231481481474</v>
      </c>
      <c r="E2064" s="63" t="s">
        <v>9</v>
      </c>
      <c r="F2064" s="63">
        <v>11</v>
      </c>
      <c r="G2064" s="63" t="s">
        <v>11</v>
      </c>
    </row>
    <row r="2065" spans="3:7" ht="15" thickBot="1" x14ac:dyDescent="0.35">
      <c r="C2065" s="61">
        <v>43201</v>
      </c>
      <c r="D2065" s="62">
        <v>0.65322916666666664</v>
      </c>
      <c r="E2065" s="63" t="s">
        <v>9</v>
      </c>
      <c r="F2065" s="63">
        <v>12</v>
      </c>
      <c r="G2065" s="63" t="s">
        <v>11</v>
      </c>
    </row>
    <row r="2066" spans="3:7" ht="15" thickBot="1" x14ac:dyDescent="0.35">
      <c r="C2066" s="61">
        <v>43201</v>
      </c>
      <c r="D2066" s="62">
        <v>0.65342592592592597</v>
      </c>
      <c r="E2066" s="63" t="s">
        <v>9</v>
      </c>
      <c r="F2066" s="63">
        <v>11</v>
      </c>
      <c r="G2066" s="63" t="s">
        <v>11</v>
      </c>
    </row>
    <row r="2067" spans="3:7" ht="15" thickBot="1" x14ac:dyDescent="0.35">
      <c r="C2067" s="61">
        <v>43201</v>
      </c>
      <c r="D2067" s="62">
        <v>0.65421296296296294</v>
      </c>
      <c r="E2067" s="63" t="s">
        <v>9</v>
      </c>
      <c r="F2067" s="63">
        <v>23</v>
      </c>
      <c r="G2067" s="63" t="s">
        <v>10</v>
      </c>
    </row>
    <row r="2068" spans="3:7" ht="15" thickBot="1" x14ac:dyDescent="0.35">
      <c r="C2068" s="61">
        <v>43201</v>
      </c>
      <c r="D2068" s="62">
        <v>0.65571759259259255</v>
      </c>
      <c r="E2068" s="63" t="s">
        <v>9</v>
      </c>
      <c r="F2068" s="63">
        <v>13</v>
      </c>
      <c r="G2068" s="63" t="s">
        <v>11</v>
      </c>
    </row>
    <row r="2069" spans="3:7" ht="15" thickBot="1" x14ac:dyDescent="0.35">
      <c r="C2069" s="61">
        <v>43201</v>
      </c>
      <c r="D2069" s="62">
        <v>0.65763888888888888</v>
      </c>
      <c r="E2069" s="63" t="s">
        <v>9</v>
      </c>
      <c r="F2069" s="63">
        <v>28</v>
      </c>
      <c r="G2069" s="63" t="s">
        <v>10</v>
      </c>
    </row>
    <row r="2070" spans="3:7" ht="15" thickBot="1" x14ac:dyDescent="0.35">
      <c r="C2070" s="61">
        <v>43201</v>
      </c>
      <c r="D2070" s="62">
        <v>0.65826388888888887</v>
      </c>
      <c r="E2070" s="63" t="s">
        <v>9</v>
      </c>
      <c r="F2070" s="63">
        <v>16</v>
      </c>
      <c r="G2070" s="63" t="s">
        <v>11</v>
      </c>
    </row>
    <row r="2071" spans="3:7" ht="15" thickBot="1" x14ac:dyDescent="0.35">
      <c r="C2071" s="61">
        <v>43201</v>
      </c>
      <c r="D2071" s="62">
        <v>0.65908564814814818</v>
      </c>
      <c r="E2071" s="63" t="s">
        <v>9</v>
      </c>
      <c r="F2071" s="63">
        <v>14</v>
      </c>
      <c r="G2071" s="63" t="s">
        <v>11</v>
      </c>
    </row>
    <row r="2072" spans="3:7" ht="15" thickBot="1" x14ac:dyDescent="0.35">
      <c r="C2072" s="61">
        <v>43201</v>
      </c>
      <c r="D2072" s="62">
        <v>0.65930555555555559</v>
      </c>
      <c r="E2072" s="63" t="s">
        <v>9</v>
      </c>
      <c r="F2072" s="63">
        <v>22</v>
      </c>
      <c r="G2072" s="63" t="s">
        <v>10</v>
      </c>
    </row>
    <row r="2073" spans="3:7" ht="15" thickBot="1" x14ac:dyDescent="0.35">
      <c r="C2073" s="61">
        <v>43201</v>
      </c>
      <c r="D2073" s="62">
        <v>0.65960648148148149</v>
      </c>
      <c r="E2073" s="63" t="s">
        <v>9</v>
      </c>
      <c r="F2073" s="63">
        <v>10</v>
      </c>
      <c r="G2073" s="63" t="s">
        <v>10</v>
      </c>
    </row>
    <row r="2074" spans="3:7" ht="15" thickBot="1" x14ac:dyDescent="0.35">
      <c r="C2074" s="61">
        <v>43201</v>
      </c>
      <c r="D2074" s="62">
        <v>0.65968749999999998</v>
      </c>
      <c r="E2074" s="63" t="s">
        <v>9</v>
      </c>
      <c r="F2074" s="63">
        <v>17</v>
      </c>
      <c r="G2074" s="63" t="s">
        <v>11</v>
      </c>
    </row>
    <row r="2075" spans="3:7" ht="15" thickBot="1" x14ac:dyDescent="0.35">
      <c r="C2075" s="61">
        <v>43201</v>
      </c>
      <c r="D2075" s="62">
        <v>0.65972222222222221</v>
      </c>
      <c r="E2075" s="63" t="s">
        <v>9</v>
      </c>
      <c r="F2075" s="63">
        <v>11</v>
      </c>
      <c r="G2075" s="63" t="s">
        <v>10</v>
      </c>
    </row>
    <row r="2076" spans="3:7" ht="15" thickBot="1" x14ac:dyDescent="0.35">
      <c r="C2076" s="61">
        <v>43201</v>
      </c>
      <c r="D2076" s="62">
        <v>0.66016203703703702</v>
      </c>
      <c r="E2076" s="63" t="s">
        <v>9</v>
      </c>
      <c r="F2076" s="63">
        <v>24</v>
      </c>
      <c r="G2076" s="63" t="s">
        <v>10</v>
      </c>
    </row>
    <row r="2077" spans="3:7" ht="15" thickBot="1" x14ac:dyDescent="0.35">
      <c r="C2077" s="61">
        <v>43201</v>
      </c>
      <c r="D2077" s="62">
        <v>0.66096064814814814</v>
      </c>
      <c r="E2077" s="63" t="s">
        <v>9</v>
      </c>
      <c r="F2077" s="63">
        <v>12</v>
      </c>
      <c r="G2077" s="63" t="s">
        <v>11</v>
      </c>
    </row>
    <row r="2078" spans="3:7" ht="15" thickBot="1" x14ac:dyDescent="0.35">
      <c r="C2078" s="61">
        <v>43201</v>
      </c>
      <c r="D2078" s="62">
        <v>0.66114583333333332</v>
      </c>
      <c r="E2078" s="63" t="s">
        <v>9</v>
      </c>
      <c r="F2078" s="63">
        <v>12</v>
      </c>
      <c r="G2078" s="63" t="s">
        <v>10</v>
      </c>
    </row>
    <row r="2079" spans="3:7" ht="15" thickBot="1" x14ac:dyDescent="0.35">
      <c r="C2079" s="61">
        <v>43201</v>
      </c>
      <c r="D2079" s="62">
        <v>0.66168981481481481</v>
      </c>
      <c r="E2079" s="63" t="s">
        <v>9</v>
      </c>
      <c r="F2079" s="63">
        <v>10</v>
      </c>
      <c r="G2079" s="63" t="s">
        <v>11</v>
      </c>
    </row>
    <row r="2080" spans="3:7" ht="15" thickBot="1" x14ac:dyDescent="0.35">
      <c r="C2080" s="61">
        <v>43201</v>
      </c>
      <c r="D2080" s="62">
        <v>0.66513888888888884</v>
      </c>
      <c r="E2080" s="63" t="s">
        <v>9</v>
      </c>
      <c r="F2080" s="63">
        <v>12</v>
      </c>
      <c r="G2080" s="63" t="s">
        <v>11</v>
      </c>
    </row>
    <row r="2081" spans="3:7" ht="15" thickBot="1" x14ac:dyDescent="0.35">
      <c r="C2081" s="61">
        <v>43201</v>
      </c>
      <c r="D2081" s="62">
        <v>0.66719907407407408</v>
      </c>
      <c r="E2081" s="63" t="s">
        <v>9</v>
      </c>
      <c r="F2081" s="63">
        <v>11</v>
      </c>
      <c r="G2081" s="63" t="s">
        <v>11</v>
      </c>
    </row>
    <row r="2082" spans="3:7" ht="15" thickBot="1" x14ac:dyDescent="0.35">
      <c r="C2082" s="61">
        <v>43201</v>
      </c>
      <c r="D2082" s="62">
        <v>0.66857638888888893</v>
      </c>
      <c r="E2082" s="63" t="s">
        <v>9</v>
      </c>
      <c r="F2082" s="63">
        <v>13</v>
      </c>
      <c r="G2082" s="63" t="s">
        <v>11</v>
      </c>
    </row>
    <row r="2083" spans="3:7" ht="15" thickBot="1" x14ac:dyDescent="0.35">
      <c r="C2083" s="61">
        <v>43201</v>
      </c>
      <c r="D2083" s="62">
        <v>0.66886574074074068</v>
      </c>
      <c r="E2083" s="63" t="s">
        <v>9</v>
      </c>
      <c r="F2083" s="63">
        <v>23</v>
      </c>
      <c r="G2083" s="63" t="s">
        <v>10</v>
      </c>
    </row>
    <row r="2084" spans="3:7" ht="15" thickBot="1" x14ac:dyDescent="0.35">
      <c r="C2084" s="61">
        <v>43201</v>
      </c>
      <c r="D2084" s="62">
        <v>0.66980324074074071</v>
      </c>
      <c r="E2084" s="63" t="s">
        <v>9</v>
      </c>
      <c r="F2084" s="63">
        <v>31</v>
      </c>
      <c r="G2084" s="63" t="s">
        <v>10</v>
      </c>
    </row>
    <row r="2085" spans="3:7" ht="15" thickBot="1" x14ac:dyDescent="0.35">
      <c r="C2085" s="61">
        <v>43201</v>
      </c>
      <c r="D2085" s="62">
        <v>0.67062499999999992</v>
      </c>
      <c r="E2085" s="63" t="s">
        <v>9</v>
      </c>
      <c r="F2085" s="63">
        <v>14</v>
      </c>
      <c r="G2085" s="63" t="s">
        <v>11</v>
      </c>
    </row>
    <row r="2086" spans="3:7" ht="15" thickBot="1" x14ac:dyDescent="0.35">
      <c r="C2086" s="61">
        <v>43201</v>
      </c>
      <c r="D2086" s="62">
        <v>0.67178240740740736</v>
      </c>
      <c r="E2086" s="63" t="s">
        <v>9</v>
      </c>
      <c r="F2086" s="63">
        <v>12</v>
      </c>
      <c r="G2086" s="63" t="s">
        <v>11</v>
      </c>
    </row>
    <row r="2087" spans="3:7" ht="15" thickBot="1" x14ac:dyDescent="0.35">
      <c r="C2087" s="61">
        <v>43201</v>
      </c>
      <c r="D2087" s="62">
        <v>0.67195601851851849</v>
      </c>
      <c r="E2087" s="63" t="s">
        <v>9</v>
      </c>
      <c r="F2087" s="63">
        <v>13</v>
      </c>
      <c r="G2087" s="63" t="s">
        <v>11</v>
      </c>
    </row>
    <row r="2088" spans="3:7" ht="15" thickBot="1" x14ac:dyDescent="0.35">
      <c r="C2088" s="61">
        <v>43201</v>
      </c>
      <c r="D2088" s="62">
        <v>0.67230324074074066</v>
      </c>
      <c r="E2088" s="63" t="s">
        <v>9</v>
      </c>
      <c r="F2088" s="63">
        <v>14</v>
      </c>
      <c r="G2088" s="63" t="s">
        <v>11</v>
      </c>
    </row>
    <row r="2089" spans="3:7" ht="15" thickBot="1" x14ac:dyDescent="0.35">
      <c r="C2089" s="61">
        <v>43201</v>
      </c>
      <c r="D2089" s="62">
        <v>0.6724768518518518</v>
      </c>
      <c r="E2089" s="63" t="s">
        <v>9</v>
      </c>
      <c r="F2089" s="63">
        <v>13</v>
      </c>
      <c r="G2089" s="63" t="s">
        <v>11</v>
      </c>
    </row>
    <row r="2090" spans="3:7" ht="15" thickBot="1" x14ac:dyDescent="0.35">
      <c r="C2090" s="61">
        <v>43201</v>
      </c>
      <c r="D2090" s="62">
        <v>0.67249999999999999</v>
      </c>
      <c r="E2090" s="63" t="s">
        <v>9</v>
      </c>
      <c r="F2090" s="63">
        <v>11</v>
      </c>
      <c r="G2090" s="63" t="s">
        <v>11</v>
      </c>
    </row>
    <row r="2091" spans="3:7" ht="15" thickBot="1" x14ac:dyDescent="0.35">
      <c r="C2091" s="61">
        <v>43201</v>
      </c>
      <c r="D2091" s="62">
        <v>0.67252314814814806</v>
      </c>
      <c r="E2091" s="63" t="s">
        <v>9</v>
      </c>
      <c r="F2091" s="63">
        <v>10</v>
      </c>
      <c r="G2091" s="63" t="s">
        <v>11</v>
      </c>
    </row>
    <row r="2092" spans="3:7" ht="15" thickBot="1" x14ac:dyDescent="0.35">
      <c r="C2092" s="61">
        <v>43201</v>
      </c>
      <c r="D2092" s="62">
        <v>0.67347222222222225</v>
      </c>
      <c r="E2092" s="63" t="s">
        <v>9</v>
      </c>
      <c r="F2092" s="63">
        <v>34</v>
      </c>
      <c r="G2092" s="63" t="s">
        <v>10</v>
      </c>
    </row>
    <row r="2093" spans="3:7" ht="15" thickBot="1" x14ac:dyDescent="0.35">
      <c r="C2093" s="61">
        <v>43201</v>
      </c>
      <c r="D2093" s="62">
        <v>0.67527777777777775</v>
      </c>
      <c r="E2093" s="63" t="s">
        <v>9</v>
      </c>
      <c r="F2093" s="63">
        <v>14</v>
      </c>
      <c r="G2093" s="63" t="s">
        <v>11</v>
      </c>
    </row>
    <row r="2094" spans="3:7" ht="15" thickBot="1" x14ac:dyDescent="0.35">
      <c r="C2094" s="61">
        <v>43201</v>
      </c>
      <c r="D2094" s="62">
        <v>0.67609953703703696</v>
      </c>
      <c r="E2094" s="63" t="s">
        <v>9</v>
      </c>
      <c r="F2094" s="63">
        <v>16</v>
      </c>
      <c r="G2094" s="63" t="s">
        <v>11</v>
      </c>
    </row>
    <row r="2095" spans="3:7" ht="15" thickBot="1" x14ac:dyDescent="0.35">
      <c r="C2095" s="61">
        <v>43201</v>
      </c>
      <c r="D2095" s="62">
        <v>0.67662037037037026</v>
      </c>
      <c r="E2095" s="63" t="s">
        <v>9</v>
      </c>
      <c r="F2095" s="63">
        <v>14</v>
      </c>
      <c r="G2095" s="63" t="s">
        <v>11</v>
      </c>
    </row>
    <row r="2096" spans="3:7" ht="15" thickBot="1" x14ac:dyDescent="0.35">
      <c r="C2096" s="61">
        <v>43201</v>
      </c>
      <c r="D2096" s="62">
        <v>0.67702546296296295</v>
      </c>
      <c r="E2096" s="63" t="s">
        <v>9</v>
      </c>
      <c r="F2096" s="63">
        <v>11</v>
      </c>
      <c r="G2096" s="63" t="s">
        <v>11</v>
      </c>
    </row>
    <row r="2097" spans="3:7" ht="15" thickBot="1" x14ac:dyDescent="0.35">
      <c r="C2097" s="61">
        <v>43201</v>
      </c>
      <c r="D2097" s="62">
        <v>0.67866898148148147</v>
      </c>
      <c r="E2097" s="63" t="s">
        <v>9</v>
      </c>
      <c r="F2097" s="63">
        <v>13</v>
      </c>
      <c r="G2097" s="63" t="s">
        <v>10</v>
      </c>
    </row>
    <row r="2098" spans="3:7" ht="15" thickBot="1" x14ac:dyDescent="0.35">
      <c r="C2098" s="61">
        <v>43201</v>
      </c>
      <c r="D2098" s="62">
        <v>0.67954861111111109</v>
      </c>
      <c r="E2098" s="63" t="s">
        <v>9</v>
      </c>
      <c r="F2098" s="63">
        <v>11</v>
      </c>
      <c r="G2098" s="63" t="s">
        <v>11</v>
      </c>
    </row>
    <row r="2099" spans="3:7" ht="15" thickBot="1" x14ac:dyDescent="0.35">
      <c r="C2099" s="61">
        <v>43201</v>
      </c>
      <c r="D2099" s="62">
        <v>0.68009259259259258</v>
      </c>
      <c r="E2099" s="63" t="s">
        <v>9</v>
      </c>
      <c r="F2099" s="63">
        <v>12</v>
      </c>
      <c r="G2099" s="63" t="s">
        <v>11</v>
      </c>
    </row>
    <row r="2100" spans="3:7" ht="15" thickBot="1" x14ac:dyDescent="0.35">
      <c r="C2100" s="61">
        <v>43201</v>
      </c>
      <c r="D2100" s="62">
        <v>0.68230324074074078</v>
      </c>
      <c r="E2100" s="63" t="s">
        <v>9</v>
      </c>
      <c r="F2100" s="63">
        <v>13</v>
      </c>
      <c r="G2100" s="63" t="s">
        <v>11</v>
      </c>
    </row>
    <row r="2101" spans="3:7" ht="15" thickBot="1" x14ac:dyDescent="0.35">
      <c r="C2101" s="61">
        <v>43201</v>
      </c>
      <c r="D2101" s="62">
        <v>0.68357638888888894</v>
      </c>
      <c r="E2101" s="63" t="s">
        <v>9</v>
      </c>
      <c r="F2101" s="63">
        <v>25</v>
      </c>
      <c r="G2101" s="63" t="s">
        <v>10</v>
      </c>
    </row>
    <row r="2102" spans="3:7" ht="15" thickBot="1" x14ac:dyDescent="0.35">
      <c r="C2102" s="61">
        <v>43201</v>
      </c>
      <c r="D2102" s="62">
        <v>0.68392361111111111</v>
      </c>
      <c r="E2102" s="63" t="s">
        <v>9</v>
      </c>
      <c r="F2102" s="63">
        <v>11</v>
      </c>
      <c r="G2102" s="63" t="s">
        <v>11</v>
      </c>
    </row>
    <row r="2103" spans="3:7" ht="15" thickBot="1" x14ac:dyDescent="0.35">
      <c r="C2103" s="61">
        <v>43201</v>
      </c>
      <c r="D2103" s="62">
        <v>0.68755787037037042</v>
      </c>
      <c r="E2103" s="63" t="s">
        <v>9</v>
      </c>
      <c r="F2103" s="63">
        <v>11</v>
      </c>
      <c r="G2103" s="63" t="s">
        <v>11</v>
      </c>
    </row>
    <row r="2104" spans="3:7" ht="15" thickBot="1" x14ac:dyDescent="0.35">
      <c r="C2104" s="61">
        <v>43201</v>
      </c>
      <c r="D2104" s="62">
        <v>0.69078703703703714</v>
      </c>
      <c r="E2104" s="63" t="s">
        <v>9</v>
      </c>
      <c r="F2104" s="63">
        <v>27</v>
      </c>
      <c r="G2104" s="63" t="s">
        <v>10</v>
      </c>
    </row>
    <row r="2105" spans="3:7" ht="15" thickBot="1" x14ac:dyDescent="0.35">
      <c r="C2105" s="61">
        <v>43201</v>
      </c>
      <c r="D2105" s="62">
        <v>0.6912152777777778</v>
      </c>
      <c r="E2105" s="63" t="s">
        <v>9</v>
      </c>
      <c r="F2105" s="63">
        <v>25</v>
      </c>
      <c r="G2105" s="63" t="s">
        <v>10</v>
      </c>
    </row>
    <row r="2106" spans="3:7" ht="15" thickBot="1" x14ac:dyDescent="0.35">
      <c r="C2106" s="61">
        <v>43201</v>
      </c>
      <c r="D2106" s="62">
        <v>0.69212962962962965</v>
      </c>
      <c r="E2106" s="63" t="s">
        <v>9</v>
      </c>
      <c r="F2106" s="63">
        <v>26</v>
      </c>
      <c r="G2106" s="63" t="s">
        <v>10</v>
      </c>
    </row>
    <row r="2107" spans="3:7" ht="15" thickBot="1" x14ac:dyDescent="0.35">
      <c r="C2107" s="61">
        <v>43201</v>
      </c>
      <c r="D2107" s="62">
        <v>0.69332175925925921</v>
      </c>
      <c r="E2107" s="63" t="s">
        <v>9</v>
      </c>
      <c r="F2107" s="63">
        <v>10</v>
      </c>
      <c r="G2107" s="63" t="s">
        <v>11</v>
      </c>
    </row>
    <row r="2108" spans="3:7" ht="15" thickBot="1" x14ac:dyDescent="0.35">
      <c r="C2108" s="61">
        <v>43201</v>
      </c>
      <c r="D2108" s="62">
        <v>0.69740740740740748</v>
      </c>
      <c r="E2108" s="63" t="s">
        <v>9</v>
      </c>
      <c r="F2108" s="63">
        <v>10</v>
      </c>
      <c r="G2108" s="63" t="s">
        <v>11</v>
      </c>
    </row>
    <row r="2109" spans="3:7" ht="15" thickBot="1" x14ac:dyDescent="0.35">
      <c r="C2109" s="61">
        <v>43201</v>
      </c>
      <c r="D2109" s="62">
        <v>0.6991087962962963</v>
      </c>
      <c r="E2109" s="63" t="s">
        <v>9</v>
      </c>
      <c r="F2109" s="63">
        <v>11</v>
      </c>
      <c r="G2109" s="63" t="s">
        <v>11</v>
      </c>
    </row>
    <row r="2110" spans="3:7" ht="15" thickBot="1" x14ac:dyDescent="0.35">
      <c r="C2110" s="61">
        <v>43201</v>
      </c>
      <c r="D2110" s="62">
        <v>0.70624999999999993</v>
      </c>
      <c r="E2110" s="63" t="s">
        <v>9</v>
      </c>
      <c r="F2110" s="63">
        <v>11</v>
      </c>
      <c r="G2110" s="63" t="s">
        <v>10</v>
      </c>
    </row>
    <row r="2111" spans="3:7" ht="15" thickBot="1" x14ac:dyDescent="0.35">
      <c r="C2111" s="61">
        <v>43201</v>
      </c>
      <c r="D2111" s="62">
        <v>0.70743055555555545</v>
      </c>
      <c r="E2111" s="63" t="s">
        <v>9</v>
      </c>
      <c r="F2111" s="63">
        <v>18</v>
      </c>
      <c r="G2111" s="63" t="s">
        <v>10</v>
      </c>
    </row>
    <row r="2112" spans="3:7" ht="15" thickBot="1" x14ac:dyDescent="0.35">
      <c r="C2112" s="61">
        <v>43201</v>
      </c>
      <c r="D2112" s="62">
        <v>0.71370370370370362</v>
      </c>
      <c r="E2112" s="63" t="s">
        <v>9</v>
      </c>
      <c r="F2112" s="63">
        <v>13</v>
      </c>
      <c r="G2112" s="63" t="s">
        <v>11</v>
      </c>
    </row>
    <row r="2113" spans="3:7" ht="15" thickBot="1" x14ac:dyDescent="0.35">
      <c r="C2113" s="61">
        <v>43201</v>
      </c>
      <c r="D2113" s="62">
        <v>0.71453703703703697</v>
      </c>
      <c r="E2113" s="63" t="s">
        <v>9</v>
      </c>
      <c r="F2113" s="63">
        <v>20</v>
      </c>
      <c r="G2113" s="63" t="s">
        <v>10</v>
      </c>
    </row>
    <row r="2114" spans="3:7" ht="15" thickBot="1" x14ac:dyDescent="0.35">
      <c r="C2114" s="61">
        <v>43201</v>
      </c>
      <c r="D2114" s="62">
        <v>0.7169444444444445</v>
      </c>
      <c r="E2114" s="63" t="s">
        <v>9</v>
      </c>
      <c r="F2114" s="63">
        <v>20</v>
      </c>
      <c r="G2114" s="63" t="s">
        <v>10</v>
      </c>
    </row>
    <row r="2115" spans="3:7" ht="15" thickBot="1" x14ac:dyDescent="0.35">
      <c r="C2115" s="61">
        <v>43201</v>
      </c>
      <c r="D2115" s="62">
        <v>0.72086805555555555</v>
      </c>
      <c r="E2115" s="63" t="s">
        <v>9</v>
      </c>
      <c r="F2115" s="63">
        <v>12</v>
      </c>
      <c r="G2115" s="63" t="s">
        <v>11</v>
      </c>
    </row>
    <row r="2116" spans="3:7" ht="15" thickBot="1" x14ac:dyDescent="0.35">
      <c r="C2116" s="61">
        <v>43201</v>
      </c>
      <c r="D2116" s="62">
        <v>0.72165509259259253</v>
      </c>
      <c r="E2116" s="63" t="s">
        <v>9</v>
      </c>
      <c r="F2116" s="63">
        <v>12</v>
      </c>
      <c r="G2116" s="63" t="s">
        <v>10</v>
      </c>
    </row>
    <row r="2117" spans="3:7" ht="15" thickBot="1" x14ac:dyDescent="0.35">
      <c r="C2117" s="61">
        <v>43201</v>
      </c>
      <c r="D2117" s="62">
        <v>0.72171296296296295</v>
      </c>
      <c r="E2117" s="63" t="s">
        <v>9</v>
      </c>
      <c r="F2117" s="63">
        <v>10</v>
      </c>
      <c r="G2117" s="63" t="s">
        <v>11</v>
      </c>
    </row>
    <row r="2118" spans="3:7" ht="15" thickBot="1" x14ac:dyDescent="0.35">
      <c r="C2118" s="61">
        <v>43201</v>
      </c>
      <c r="D2118" s="62">
        <v>0.7220833333333333</v>
      </c>
      <c r="E2118" s="63" t="s">
        <v>9</v>
      </c>
      <c r="F2118" s="63">
        <v>13</v>
      </c>
      <c r="G2118" s="63" t="s">
        <v>11</v>
      </c>
    </row>
    <row r="2119" spans="3:7" ht="15" thickBot="1" x14ac:dyDescent="0.35">
      <c r="C2119" s="61">
        <v>43201</v>
      </c>
      <c r="D2119" s="62">
        <v>0.72599537037037043</v>
      </c>
      <c r="E2119" s="63" t="s">
        <v>9</v>
      </c>
      <c r="F2119" s="63">
        <v>25</v>
      </c>
      <c r="G2119" s="63" t="s">
        <v>10</v>
      </c>
    </row>
    <row r="2120" spans="3:7" ht="15" thickBot="1" x14ac:dyDescent="0.35">
      <c r="C2120" s="61">
        <v>43201</v>
      </c>
      <c r="D2120" s="62">
        <v>0.72734953703703698</v>
      </c>
      <c r="E2120" s="63" t="s">
        <v>9</v>
      </c>
      <c r="F2120" s="63">
        <v>15</v>
      </c>
      <c r="G2120" s="63" t="s">
        <v>11</v>
      </c>
    </row>
    <row r="2121" spans="3:7" ht="15" thickBot="1" x14ac:dyDescent="0.35">
      <c r="C2121" s="61">
        <v>43201</v>
      </c>
      <c r="D2121" s="62">
        <v>0.72957175925925932</v>
      </c>
      <c r="E2121" s="63" t="s">
        <v>9</v>
      </c>
      <c r="F2121" s="63">
        <v>13</v>
      </c>
      <c r="G2121" s="63" t="s">
        <v>11</v>
      </c>
    </row>
    <row r="2122" spans="3:7" ht="15" thickBot="1" x14ac:dyDescent="0.35">
      <c r="C2122" s="61">
        <v>43201</v>
      </c>
      <c r="D2122" s="62">
        <v>0.73037037037037045</v>
      </c>
      <c r="E2122" s="63" t="s">
        <v>9</v>
      </c>
      <c r="F2122" s="63">
        <v>16</v>
      </c>
      <c r="G2122" s="63" t="s">
        <v>11</v>
      </c>
    </row>
    <row r="2123" spans="3:7" ht="15" thickBot="1" x14ac:dyDescent="0.35">
      <c r="C2123" s="61">
        <v>43201</v>
      </c>
      <c r="D2123" s="62">
        <v>0.73042824074074064</v>
      </c>
      <c r="E2123" s="63" t="s">
        <v>9</v>
      </c>
      <c r="F2123" s="63">
        <v>11</v>
      </c>
      <c r="G2123" s="63" t="s">
        <v>10</v>
      </c>
    </row>
    <row r="2124" spans="3:7" ht="15" thickBot="1" x14ac:dyDescent="0.35">
      <c r="C2124" s="61">
        <v>43201</v>
      </c>
      <c r="D2124" s="62">
        <v>0.73238425925925921</v>
      </c>
      <c r="E2124" s="63" t="s">
        <v>9</v>
      </c>
      <c r="F2124" s="63">
        <v>11</v>
      </c>
      <c r="G2124" s="63" t="s">
        <v>10</v>
      </c>
    </row>
    <row r="2125" spans="3:7" ht="15" thickBot="1" x14ac:dyDescent="0.35">
      <c r="C2125" s="61">
        <v>43201</v>
      </c>
      <c r="D2125" s="62">
        <v>0.73313657407407407</v>
      </c>
      <c r="E2125" s="63" t="s">
        <v>9</v>
      </c>
      <c r="F2125" s="63">
        <v>13</v>
      </c>
      <c r="G2125" s="63" t="s">
        <v>11</v>
      </c>
    </row>
    <row r="2126" spans="3:7" ht="15" thickBot="1" x14ac:dyDescent="0.35">
      <c r="C2126" s="61">
        <v>43201</v>
      </c>
      <c r="D2126" s="62">
        <v>0.73346064814814815</v>
      </c>
      <c r="E2126" s="63" t="s">
        <v>9</v>
      </c>
      <c r="F2126" s="63">
        <v>10</v>
      </c>
      <c r="G2126" s="63" t="s">
        <v>11</v>
      </c>
    </row>
    <row r="2127" spans="3:7" ht="15" thickBot="1" x14ac:dyDescent="0.35">
      <c r="C2127" s="61">
        <v>43201</v>
      </c>
      <c r="D2127" s="62">
        <v>0.73811342592592588</v>
      </c>
      <c r="E2127" s="63" t="s">
        <v>9</v>
      </c>
      <c r="F2127" s="63">
        <v>15</v>
      </c>
      <c r="G2127" s="63" t="s">
        <v>11</v>
      </c>
    </row>
    <row r="2128" spans="3:7" ht="15" thickBot="1" x14ac:dyDescent="0.35">
      <c r="C2128" s="61">
        <v>43201</v>
      </c>
      <c r="D2128" s="62">
        <v>0.74018518518518517</v>
      </c>
      <c r="E2128" s="63" t="s">
        <v>9</v>
      </c>
      <c r="F2128" s="63">
        <v>25</v>
      </c>
      <c r="G2128" s="63" t="s">
        <v>10</v>
      </c>
    </row>
    <row r="2129" spans="3:7" ht="15" thickBot="1" x14ac:dyDescent="0.35">
      <c r="C2129" s="61">
        <v>43201</v>
      </c>
      <c r="D2129" s="62">
        <v>0.74031249999999993</v>
      </c>
      <c r="E2129" s="63" t="s">
        <v>9</v>
      </c>
      <c r="F2129" s="63">
        <v>23</v>
      </c>
      <c r="G2129" s="63" t="s">
        <v>10</v>
      </c>
    </row>
    <row r="2130" spans="3:7" ht="15" thickBot="1" x14ac:dyDescent="0.35">
      <c r="C2130" s="61">
        <v>43201</v>
      </c>
      <c r="D2130" s="62">
        <v>0.74224537037037042</v>
      </c>
      <c r="E2130" s="63" t="s">
        <v>9</v>
      </c>
      <c r="F2130" s="63">
        <v>10</v>
      </c>
      <c r="G2130" s="63" t="s">
        <v>11</v>
      </c>
    </row>
    <row r="2131" spans="3:7" ht="15" thickBot="1" x14ac:dyDescent="0.35">
      <c r="C2131" s="61">
        <v>43201</v>
      </c>
      <c r="D2131" s="62">
        <v>0.74341435185185178</v>
      </c>
      <c r="E2131" s="63" t="s">
        <v>9</v>
      </c>
      <c r="F2131" s="63">
        <v>12</v>
      </c>
      <c r="G2131" s="63" t="s">
        <v>11</v>
      </c>
    </row>
    <row r="2132" spans="3:7" ht="15" thickBot="1" x14ac:dyDescent="0.35">
      <c r="C2132" s="61">
        <v>43201</v>
      </c>
      <c r="D2132" s="62">
        <v>0.74607638888888894</v>
      </c>
      <c r="E2132" s="63" t="s">
        <v>9</v>
      </c>
      <c r="F2132" s="63">
        <v>23</v>
      </c>
      <c r="G2132" s="63" t="s">
        <v>10</v>
      </c>
    </row>
    <row r="2133" spans="3:7" ht="15" thickBot="1" x14ac:dyDescent="0.35">
      <c r="C2133" s="61">
        <v>43201</v>
      </c>
      <c r="D2133" s="62">
        <v>0.74653935185185183</v>
      </c>
      <c r="E2133" s="63" t="s">
        <v>9</v>
      </c>
      <c r="F2133" s="63">
        <v>12</v>
      </c>
      <c r="G2133" s="63" t="s">
        <v>10</v>
      </c>
    </row>
    <row r="2134" spans="3:7" ht="15" thickBot="1" x14ac:dyDescent="0.35">
      <c r="C2134" s="61">
        <v>43201</v>
      </c>
      <c r="D2134" s="62">
        <v>0.74855324074074081</v>
      </c>
      <c r="E2134" s="63" t="s">
        <v>9</v>
      </c>
      <c r="F2134" s="63">
        <v>11</v>
      </c>
      <c r="G2134" s="63" t="s">
        <v>11</v>
      </c>
    </row>
    <row r="2135" spans="3:7" ht="15" thickBot="1" x14ac:dyDescent="0.35">
      <c r="C2135" s="61">
        <v>43201</v>
      </c>
      <c r="D2135" s="62">
        <v>0.75304398148148144</v>
      </c>
      <c r="E2135" s="63" t="s">
        <v>9</v>
      </c>
      <c r="F2135" s="63">
        <v>11</v>
      </c>
      <c r="G2135" s="63" t="s">
        <v>10</v>
      </c>
    </row>
    <row r="2136" spans="3:7" ht="15" thickBot="1" x14ac:dyDescent="0.35">
      <c r="C2136" s="61">
        <v>43201</v>
      </c>
      <c r="D2136" s="62">
        <v>0.75671296296296298</v>
      </c>
      <c r="E2136" s="63" t="s">
        <v>9</v>
      </c>
      <c r="F2136" s="63">
        <v>23</v>
      </c>
      <c r="G2136" s="63" t="s">
        <v>10</v>
      </c>
    </row>
    <row r="2137" spans="3:7" ht="15" thickBot="1" x14ac:dyDescent="0.35">
      <c r="C2137" s="61">
        <v>43201</v>
      </c>
      <c r="D2137" s="62">
        <v>0.77157407407407408</v>
      </c>
      <c r="E2137" s="63" t="s">
        <v>9</v>
      </c>
      <c r="F2137" s="63">
        <v>12</v>
      </c>
      <c r="G2137" s="63" t="s">
        <v>11</v>
      </c>
    </row>
    <row r="2138" spans="3:7" ht="15" thickBot="1" x14ac:dyDescent="0.35">
      <c r="C2138" s="61">
        <v>43201</v>
      </c>
      <c r="D2138" s="62">
        <v>0.78097222222222218</v>
      </c>
      <c r="E2138" s="63" t="s">
        <v>9</v>
      </c>
      <c r="F2138" s="63">
        <v>11</v>
      </c>
      <c r="G2138" s="63" t="s">
        <v>10</v>
      </c>
    </row>
    <row r="2139" spans="3:7" ht="15" thickBot="1" x14ac:dyDescent="0.35">
      <c r="C2139" s="61">
        <v>43201</v>
      </c>
      <c r="D2139" s="62">
        <v>0.78125</v>
      </c>
      <c r="E2139" s="63" t="s">
        <v>9</v>
      </c>
      <c r="F2139" s="63">
        <v>26</v>
      </c>
      <c r="G2139" s="63" t="s">
        <v>10</v>
      </c>
    </row>
    <row r="2140" spans="3:7" ht="15" thickBot="1" x14ac:dyDescent="0.35">
      <c r="C2140" s="61">
        <v>43201</v>
      </c>
      <c r="D2140" s="62">
        <v>0.78427083333333336</v>
      </c>
      <c r="E2140" s="63" t="s">
        <v>9</v>
      </c>
      <c r="F2140" s="63">
        <v>13</v>
      </c>
      <c r="G2140" s="63" t="s">
        <v>11</v>
      </c>
    </row>
    <row r="2141" spans="3:7" ht="15" thickBot="1" x14ac:dyDescent="0.35">
      <c r="C2141" s="61">
        <v>43201</v>
      </c>
      <c r="D2141" s="62">
        <v>0.7857291666666667</v>
      </c>
      <c r="E2141" s="63" t="s">
        <v>9</v>
      </c>
      <c r="F2141" s="63">
        <v>21</v>
      </c>
      <c r="G2141" s="63" t="s">
        <v>10</v>
      </c>
    </row>
    <row r="2142" spans="3:7" ht="15" thickBot="1" x14ac:dyDescent="0.35">
      <c r="C2142" s="61">
        <v>43201</v>
      </c>
      <c r="D2142" s="62">
        <v>0.78716435185185185</v>
      </c>
      <c r="E2142" s="63" t="s">
        <v>9</v>
      </c>
      <c r="F2142" s="63">
        <v>12</v>
      </c>
      <c r="G2142" s="63" t="s">
        <v>10</v>
      </c>
    </row>
    <row r="2143" spans="3:7" ht="15" thickBot="1" x14ac:dyDescent="0.35">
      <c r="C2143" s="61">
        <v>43201</v>
      </c>
      <c r="D2143" s="62">
        <v>0.79642361111111104</v>
      </c>
      <c r="E2143" s="63" t="s">
        <v>9</v>
      </c>
      <c r="F2143" s="63">
        <v>33</v>
      </c>
      <c r="G2143" s="63" t="s">
        <v>10</v>
      </c>
    </row>
    <row r="2144" spans="3:7" ht="15" thickBot="1" x14ac:dyDescent="0.35">
      <c r="C2144" s="61">
        <v>43201</v>
      </c>
      <c r="D2144" s="62">
        <v>0.801875</v>
      </c>
      <c r="E2144" s="63" t="s">
        <v>9</v>
      </c>
      <c r="F2144" s="63">
        <v>12</v>
      </c>
      <c r="G2144" s="63" t="s">
        <v>11</v>
      </c>
    </row>
    <row r="2145" spans="3:7" ht="15" thickBot="1" x14ac:dyDescent="0.35">
      <c r="C2145" s="61">
        <v>43201</v>
      </c>
      <c r="D2145" s="62">
        <v>0.80965277777777767</v>
      </c>
      <c r="E2145" s="63" t="s">
        <v>9</v>
      </c>
      <c r="F2145" s="63">
        <v>13</v>
      </c>
      <c r="G2145" s="63" t="s">
        <v>10</v>
      </c>
    </row>
    <row r="2146" spans="3:7" ht="15" thickBot="1" x14ac:dyDescent="0.35">
      <c r="C2146" s="61">
        <v>43201</v>
      </c>
      <c r="D2146" s="62">
        <v>0.81324074074074071</v>
      </c>
      <c r="E2146" s="63" t="s">
        <v>9</v>
      </c>
      <c r="F2146" s="63">
        <v>11</v>
      </c>
      <c r="G2146" s="63" t="s">
        <v>10</v>
      </c>
    </row>
    <row r="2147" spans="3:7" ht="15" thickBot="1" x14ac:dyDescent="0.35">
      <c r="C2147" s="61">
        <v>43201</v>
      </c>
      <c r="D2147" s="62">
        <v>0.81334490740740739</v>
      </c>
      <c r="E2147" s="63" t="s">
        <v>9</v>
      </c>
      <c r="F2147" s="63">
        <v>15</v>
      </c>
      <c r="G2147" s="63" t="s">
        <v>11</v>
      </c>
    </row>
    <row r="2148" spans="3:7" ht="15" thickBot="1" x14ac:dyDescent="0.35">
      <c r="C2148" s="61">
        <v>43201</v>
      </c>
      <c r="D2148" s="62">
        <v>0.8135648148148148</v>
      </c>
      <c r="E2148" s="63" t="s">
        <v>9</v>
      </c>
      <c r="F2148" s="63">
        <v>13</v>
      </c>
      <c r="G2148" s="63" t="s">
        <v>11</v>
      </c>
    </row>
    <row r="2149" spans="3:7" ht="15" thickBot="1" x14ac:dyDescent="0.35">
      <c r="C2149" s="61">
        <v>43201</v>
      </c>
      <c r="D2149" s="62">
        <v>0.81960648148148152</v>
      </c>
      <c r="E2149" s="63" t="s">
        <v>9</v>
      </c>
      <c r="F2149" s="63">
        <v>10</v>
      </c>
      <c r="G2149" s="63" t="s">
        <v>10</v>
      </c>
    </row>
    <row r="2150" spans="3:7" ht="15" thickBot="1" x14ac:dyDescent="0.35">
      <c r="C2150" s="61">
        <v>43201</v>
      </c>
      <c r="D2150" s="62">
        <v>0.81974537037037043</v>
      </c>
      <c r="E2150" s="63" t="s">
        <v>9</v>
      </c>
      <c r="F2150" s="63">
        <v>10</v>
      </c>
      <c r="G2150" s="63" t="s">
        <v>11</v>
      </c>
    </row>
    <row r="2151" spans="3:7" ht="15" thickBot="1" x14ac:dyDescent="0.35">
      <c r="C2151" s="61">
        <v>43201</v>
      </c>
      <c r="D2151" s="62">
        <v>0.83048611111111104</v>
      </c>
      <c r="E2151" s="63" t="s">
        <v>9</v>
      </c>
      <c r="F2151" s="63">
        <v>15</v>
      </c>
      <c r="G2151" s="63" t="s">
        <v>11</v>
      </c>
    </row>
    <row r="2152" spans="3:7" ht="15" thickBot="1" x14ac:dyDescent="0.35">
      <c r="C2152" s="61">
        <v>43201</v>
      </c>
      <c r="D2152" s="62">
        <v>0.83103009259259253</v>
      </c>
      <c r="E2152" s="63" t="s">
        <v>9</v>
      </c>
      <c r="F2152" s="63">
        <v>12</v>
      </c>
      <c r="G2152" s="63" t="s">
        <v>11</v>
      </c>
    </row>
    <row r="2153" spans="3:7" ht="15" thickBot="1" x14ac:dyDescent="0.35">
      <c r="C2153" s="61">
        <v>43201</v>
      </c>
      <c r="D2153" s="62">
        <v>0.8359375</v>
      </c>
      <c r="E2153" s="63" t="s">
        <v>9</v>
      </c>
      <c r="F2153" s="63">
        <v>22</v>
      </c>
      <c r="G2153" s="63" t="s">
        <v>10</v>
      </c>
    </row>
    <row r="2154" spans="3:7" ht="15" thickBot="1" x14ac:dyDescent="0.35">
      <c r="C2154" s="61">
        <v>43201</v>
      </c>
      <c r="D2154" s="62">
        <v>0.8394328703703704</v>
      </c>
      <c r="E2154" s="63" t="s">
        <v>9</v>
      </c>
      <c r="F2154" s="63">
        <v>10</v>
      </c>
      <c r="G2154" s="63" t="s">
        <v>11</v>
      </c>
    </row>
    <row r="2155" spans="3:7" ht="15" thickBot="1" x14ac:dyDescent="0.35">
      <c r="C2155" s="61">
        <v>43201</v>
      </c>
      <c r="D2155" s="62">
        <v>0.84613425925925922</v>
      </c>
      <c r="E2155" s="63" t="s">
        <v>9</v>
      </c>
      <c r="F2155" s="63">
        <v>22</v>
      </c>
      <c r="G2155" s="63" t="s">
        <v>10</v>
      </c>
    </row>
    <row r="2156" spans="3:7" ht="15" thickBot="1" x14ac:dyDescent="0.35">
      <c r="C2156" s="61">
        <v>43201</v>
      </c>
      <c r="D2156" s="62">
        <v>0.8473032407407407</v>
      </c>
      <c r="E2156" s="63" t="s">
        <v>9</v>
      </c>
      <c r="F2156" s="63">
        <v>24</v>
      </c>
      <c r="G2156" s="63" t="s">
        <v>10</v>
      </c>
    </row>
    <row r="2157" spans="3:7" ht="15" thickBot="1" x14ac:dyDescent="0.35">
      <c r="C2157" s="61">
        <v>43201</v>
      </c>
      <c r="D2157" s="62">
        <v>0.84737268518518516</v>
      </c>
      <c r="E2157" s="63" t="s">
        <v>9</v>
      </c>
      <c r="F2157" s="63">
        <v>14</v>
      </c>
      <c r="G2157" s="63" t="s">
        <v>10</v>
      </c>
    </row>
    <row r="2158" spans="3:7" ht="15" thickBot="1" x14ac:dyDescent="0.35">
      <c r="C2158" s="61">
        <v>43201</v>
      </c>
      <c r="D2158" s="62">
        <v>0.84766203703703702</v>
      </c>
      <c r="E2158" s="63" t="s">
        <v>9</v>
      </c>
      <c r="F2158" s="63">
        <v>12</v>
      </c>
      <c r="G2158" s="63" t="s">
        <v>11</v>
      </c>
    </row>
    <row r="2159" spans="3:7" ht="15" thickBot="1" x14ac:dyDescent="0.35">
      <c r="C2159" s="61">
        <v>43201</v>
      </c>
      <c r="D2159" s="62">
        <v>0.84799768518518526</v>
      </c>
      <c r="E2159" s="63" t="s">
        <v>9</v>
      </c>
      <c r="F2159" s="63">
        <v>11</v>
      </c>
      <c r="G2159" s="63" t="s">
        <v>10</v>
      </c>
    </row>
    <row r="2160" spans="3:7" ht="15" thickBot="1" x14ac:dyDescent="0.35">
      <c r="C2160" s="61">
        <v>43201</v>
      </c>
      <c r="D2160" s="62">
        <v>0.84950231481481486</v>
      </c>
      <c r="E2160" s="63" t="s">
        <v>9</v>
      </c>
      <c r="F2160" s="63">
        <v>14</v>
      </c>
      <c r="G2160" s="63" t="s">
        <v>11</v>
      </c>
    </row>
    <row r="2161" spans="3:7" ht="15" thickBot="1" x14ac:dyDescent="0.35">
      <c r="C2161" s="61">
        <v>43201</v>
      </c>
      <c r="D2161" s="62">
        <v>0.85031249999999992</v>
      </c>
      <c r="E2161" s="63" t="s">
        <v>9</v>
      </c>
      <c r="F2161" s="63">
        <v>20</v>
      </c>
      <c r="G2161" s="63" t="s">
        <v>11</v>
      </c>
    </row>
    <row r="2162" spans="3:7" ht="15" thickBot="1" x14ac:dyDescent="0.35">
      <c r="C2162" s="61">
        <v>43201</v>
      </c>
      <c r="D2162" s="62">
        <v>0.85054398148148147</v>
      </c>
      <c r="E2162" s="63" t="s">
        <v>9</v>
      </c>
      <c r="F2162" s="63">
        <v>12</v>
      </c>
      <c r="G2162" s="63" t="s">
        <v>11</v>
      </c>
    </row>
    <row r="2163" spans="3:7" ht="15" thickBot="1" x14ac:dyDescent="0.35">
      <c r="C2163" s="61">
        <v>43201</v>
      </c>
      <c r="D2163" s="62">
        <v>0.85241898148148154</v>
      </c>
      <c r="E2163" s="63" t="s">
        <v>9</v>
      </c>
      <c r="F2163" s="63">
        <v>12</v>
      </c>
      <c r="G2163" s="63" t="s">
        <v>11</v>
      </c>
    </row>
    <row r="2164" spans="3:7" ht="15" thickBot="1" x14ac:dyDescent="0.35">
      <c r="C2164" s="61">
        <v>43201</v>
      </c>
      <c r="D2164" s="62">
        <v>0.85351851851851857</v>
      </c>
      <c r="E2164" s="63" t="s">
        <v>9</v>
      </c>
      <c r="F2164" s="63">
        <v>11</v>
      </c>
      <c r="G2164" s="63" t="s">
        <v>10</v>
      </c>
    </row>
    <row r="2165" spans="3:7" ht="15" thickBot="1" x14ac:dyDescent="0.35">
      <c r="C2165" s="61">
        <v>43201</v>
      </c>
      <c r="D2165" s="62">
        <v>0.85390046296296296</v>
      </c>
      <c r="E2165" s="63" t="s">
        <v>9</v>
      </c>
      <c r="F2165" s="63">
        <v>19</v>
      </c>
      <c r="G2165" s="63" t="s">
        <v>10</v>
      </c>
    </row>
    <row r="2166" spans="3:7" ht="15" thickBot="1" x14ac:dyDescent="0.35">
      <c r="C2166" s="61">
        <v>43201</v>
      </c>
      <c r="D2166" s="62">
        <v>0.85684027777777771</v>
      </c>
      <c r="E2166" s="63" t="s">
        <v>9</v>
      </c>
      <c r="F2166" s="63">
        <v>34</v>
      </c>
      <c r="G2166" s="63" t="s">
        <v>10</v>
      </c>
    </row>
    <row r="2167" spans="3:7" ht="15" thickBot="1" x14ac:dyDescent="0.35">
      <c r="C2167" s="61">
        <v>43201</v>
      </c>
      <c r="D2167" s="62">
        <v>0.8601388888888889</v>
      </c>
      <c r="E2167" s="63" t="s">
        <v>9</v>
      </c>
      <c r="F2167" s="63">
        <v>14</v>
      </c>
      <c r="G2167" s="63" t="s">
        <v>11</v>
      </c>
    </row>
    <row r="2168" spans="3:7" ht="15" thickBot="1" x14ac:dyDescent="0.35">
      <c r="C2168" s="61">
        <v>43201</v>
      </c>
      <c r="D2168" s="62">
        <v>0.86070601851851858</v>
      </c>
      <c r="E2168" s="63" t="s">
        <v>9</v>
      </c>
      <c r="F2168" s="63">
        <v>19</v>
      </c>
      <c r="G2168" s="63" t="s">
        <v>10</v>
      </c>
    </row>
    <row r="2169" spans="3:7" ht="15" thickBot="1" x14ac:dyDescent="0.35">
      <c r="C2169" s="61">
        <v>43201</v>
      </c>
      <c r="D2169" s="62">
        <v>0.86488425925925927</v>
      </c>
      <c r="E2169" s="63" t="s">
        <v>9</v>
      </c>
      <c r="F2169" s="63">
        <v>26</v>
      </c>
      <c r="G2169" s="63" t="s">
        <v>10</v>
      </c>
    </row>
    <row r="2170" spans="3:7" ht="15" thickBot="1" x14ac:dyDescent="0.35">
      <c r="C2170" s="61">
        <v>43201</v>
      </c>
      <c r="D2170" s="62">
        <v>0.87209490740740747</v>
      </c>
      <c r="E2170" s="63" t="s">
        <v>9</v>
      </c>
      <c r="F2170" s="63">
        <v>12</v>
      </c>
      <c r="G2170" s="63" t="s">
        <v>11</v>
      </c>
    </row>
    <row r="2171" spans="3:7" ht="15" thickBot="1" x14ac:dyDescent="0.35">
      <c r="C2171" s="61">
        <v>43201</v>
      </c>
      <c r="D2171" s="62">
        <v>0.874537037037037</v>
      </c>
      <c r="E2171" s="63" t="s">
        <v>9</v>
      </c>
      <c r="F2171" s="63">
        <v>26</v>
      </c>
      <c r="G2171" s="63" t="s">
        <v>10</v>
      </c>
    </row>
    <row r="2172" spans="3:7" ht="15" thickBot="1" x14ac:dyDescent="0.35">
      <c r="C2172" s="61">
        <v>43201</v>
      </c>
      <c r="D2172" s="62">
        <v>0.87684027777777773</v>
      </c>
      <c r="E2172" s="63" t="s">
        <v>9</v>
      </c>
      <c r="F2172" s="63">
        <v>10</v>
      </c>
      <c r="G2172" s="63" t="s">
        <v>11</v>
      </c>
    </row>
    <row r="2173" spans="3:7" ht="15" thickBot="1" x14ac:dyDescent="0.35">
      <c r="C2173" s="61">
        <v>43201</v>
      </c>
      <c r="D2173" s="62">
        <v>0.87836805555555564</v>
      </c>
      <c r="E2173" s="63" t="s">
        <v>9</v>
      </c>
      <c r="F2173" s="63">
        <v>14</v>
      </c>
      <c r="G2173" s="63" t="s">
        <v>11</v>
      </c>
    </row>
    <row r="2174" spans="3:7" ht="15" thickBot="1" x14ac:dyDescent="0.35">
      <c r="C2174" s="61">
        <v>43201</v>
      </c>
      <c r="D2174" s="62">
        <v>0.87846064814814817</v>
      </c>
      <c r="E2174" s="63" t="s">
        <v>9</v>
      </c>
      <c r="F2174" s="63">
        <v>16</v>
      </c>
      <c r="G2174" s="63" t="s">
        <v>10</v>
      </c>
    </row>
    <row r="2175" spans="3:7" ht="15" thickBot="1" x14ac:dyDescent="0.35">
      <c r="C2175" s="61">
        <v>43201</v>
      </c>
      <c r="D2175" s="62">
        <v>0.87861111111111112</v>
      </c>
      <c r="E2175" s="63" t="s">
        <v>9</v>
      </c>
      <c r="F2175" s="63">
        <v>11</v>
      </c>
      <c r="G2175" s="63" t="s">
        <v>11</v>
      </c>
    </row>
    <row r="2176" spans="3:7" ht="15" thickBot="1" x14ac:dyDescent="0.35">
      <c r="C2176" s="61">
        <v>43201</v>
      </c>
      <c r="D2176" s="62">
        <v>0.87880787037037045</v>
      </c>
      <c r="E2176" s="63" t="s">
        <v>9</v>
      </c>
      <c r="F2176" s="63">
        <v>10</v>
      </c>
      <c r="G2176" s="63" t="s">
        <v>10</v>
      </c>
    </row>
    <row r="2177" spans="3:7" ht="15" thickBot="1" x14ac:dyDescent="0.35">
      <c r="C2177" s="61">
        <v>43201</v>
      </c>
      <c r="D2177" s="62">
        <v>0.87900462962962955</v>
      </c>
      <c r="E2177" s="63" t="s">
        <v>9</v>
      </c>
      <c r="F2177" s="63">
        <v>13</v>
      </c>
      <c r="G2177" s="63" t="s">
        <v>11</v>
      </c>
    </row>
    <row r="2178" spans="3:7" ht="15" thickBot="1" x14ac:dyDescent="0.35">
      <c r="C2178" s="61">
        <v>43201</v>
      </c>
      <c r="D2178" s="62">
        <v>0.87915509259259261</v>
      </c>
      <c r="E2178" s="63" t="s">
        <v>9</v>
      </c>
      <c r="F2178" s="63">
        <v>11</v>
      </c>
      <c r="G2178" s="63" t="s">
        <v>11</v>
      </c>
    </row>
    <row r="2179" spans="3:7" ht="15" thickBot="1" x14ac:dyDescent="0.35">
      <c r="C2179" s="61">
        <v>43201</v>
      </c>
      <c r="D2179" s="62">
        <v>0.87929398148148152</v>
      </c>
      <c r="E2179" s="63" t="s">
        <v>9</v>
      </c>
      <c r="F2179" s="63">
        <v>11</v>
      </c>
      <c r="G2179" s="63" t="s">
        <v>11</v>
      </c>
    </row>
    <row r="2180" spans="3:7" ht="15" thickBot="1" x14ac:dyDescent="0.35">
      <c r="C2180" s="61">
        <v>43201</v>
      </c>
      <c r="D2180" s="62">
        <v>0.88190972222222219</v>
      </c>
      <c r="E2180" s="63" t="s">
        <v>9</v>
      </c>
      <c r="F2180" s="63">
        <v>12</v>
      </c>
      <c r="G2180" s="63" t="s">
        <v>10</v>
      </c>
    </row>
    <row r="2181" spans="3:7" ht="15" thickBot="1" x14ac:dyDescent="0.35">
      <c r="C2181" s="61">
        <v>43201</v>
      </c>
      <c r="D2181" s="62">
        <v>0.88275462962962958</v>
      </c>
      <c r="E2181" s="63" t="s">
        <v>9</v>
      </c>
      <c r="F2181" s="63">
        <v>12</v>
      </c>
      <c r="G2181" s="63" t="s">
        <v>11</v>
      </c>
    </row>
    <row r="2182" spans="3:7" ht="15" thickBot="1" x14ac:dyDescent="0.35">
      <c r="C2182" s="61">
        <v>43201</v>
      </c>
      <c r="D2182" s="62">
        <v>0.88855324074074071</v>
      </c>
      <c r="E2182" s="63" t="s">
        <v>9</v>
      </c>
      <c r="F2182" s="63">
        <v>23</v>
      </c>
      <c r="G2182" s="63" t="s">
        <v>10</v>
      </c>
    </row>
    <row r="2183" spans="3:7" ht="15" thickBot="1" x14ac:dyDescent="0.35">
      <c r="C2183" s="61">
        <v>43202</v>
      </c>
      <c r="D2183" s="62">
        <v>0.10453703703703704</v>
      </c>
      <c r="E2183" s="63" t="s">
        <v>9</v>
      </c>
      <c r="F2183" s="63">
        <v>38</v>
      </c>
      <c r="G2183" s="63" t="s">
        <v>10</v>
      </c>
    </row>
    <row r="2184" spans="3:7" ht="15" thickBot="1" x14ac:dyDescent="0.35">
      <c r="C2184" s="61">
        <v>43202</v>
      </c>
      <c r="D2184" s="62">
        <v>0.10461805555555555</v>
      </c>
      <c r="E2184" s="63" t="s">
        <v>9</v>
      </c>
      <c r="F2184" s="63">
        <v>16</v>
      </c>
      <c r="G2184" s="63" t="s">
        <v>11</v>
      </c>
    </row>
    <row r="2185" spans="3:7" ht="15" thickBot="1" x14ac:dyDescent="0.35">
      <c r="C2185" s="61">
        <v>43202</v>
      </c>
      <c r="D2185" s="62">
        <v>0.18559027777777778</v>
      </c>
      <c r="E2185" s="63" t="s">
        <v>9</v>
      </c>
      <c r="F2185" s="63">
        <v>27</v>
      </c>
      <c r="G2185" s="63" t="s">
        <v>10</v>
      </c>
    </row>
    <row r="2186" spans="3:7" ht="15" thickBot="1" x14ac:dyDescent="0.35">
      <c r="C2186" s="61">
        <v>43202</v>
      </c>
      <c r="D2186" s="62">
        <v>0.18837962962962962</v>
      </c>
      <c r="E2186" s="63" t="s">
        <v>9</v>
      </c>
      <c r="F2186" s="63">
        <v>31</v>
      </c>
      <c r="G2186" s="63" t="s">
        <v>10</v>
      </c>
    </row>
    <row r="2187" spans="3:7" ht="15" thickBot="1" x14ac:dyDescent="0.35">
      <c r="C2187" s="61">
        <v>43202</v>
      </c>
      <c r="D2187" s="62">
        <v>0.19313657407407406</v>
      </c>
      <c r="E2187" s="63" t="s">
        <v>9</v>
      </c>
      <c r="F2187" s="63">
        <v>15</v>
      </c>
      <c r="G2187" s="63" t="s">
        <v>11</v>
      </c>
    </row>
    <row r="2188" spans="3:7" ht="15" thickBot="1" x14ac:dyDescent="0.35">
      <c r="C2188" s="61">
        <v>43202</v>
      </c>
      <c r="D2188" s="62">
        <v>0.2210648148148148</v>
      </c>
      <c r="E2188" s="63" t="s">
        <v>9</v>
      </c>
      <c r="F2188" s="63">
        <v>13</v>
      </c>
      <c r="G2188" s="63" t="s">
        <v>11</v>
      </c>
    </row>
    <row r="2189" spans="3:7" ht="15" thickBot="1" x14ac:dyDescent="0.35">
      <c r="C2189" s="61">
        <v>43202</v>
      </c>
      <c r="D2189" s="62">
        <v>0.2278935185185185</v>
      </c>
      <c r="E2189" s="63" t="s">
        <v>9</v>
      </c>
      <c r="F2189" s="63">
        <v>10</v>
      </c>
      <c r="G2189" s="63" t="s">
        <v>11</v>
      </c>
    </row>
    <row r="2190" spans="3:7" ht="15" thickBot="1" x14ac:dyDescent="0.35">
      <c r="C2190" s="61">
        <v>43202</v>
      </c>
      <c r="D2190" s="62">
        <v>0.22791666666666666</v>
      </c>
      <c r="E2190" s="63" t="s">
        <v>9</v>
      </c>
      <c r="F2190" s="63">
        <v>9</v>
      </c>
      <c r="G2190" s="63" t="s">
        <v>11</v>
      </c>
    </row>
    <row r="2191" spans="3:7" ht="15" thickBot="1" x14ac:dyDescent="0.35">
      <c r="C2191" s="61">
        <v>43202</v>
      </c>
      <c r="D2191" s="62">
        <v>0.2472337962962963</v>
      </c>
      <c r="E2191" s="63" t="s">
        <v>9</v>
      </c>
      <c r="F2191" s="63">
        <v>13</v>
      </c>
      <c r="G2191" s="63" t="s">
        <v>11</v>
      </c>
    </row>
    <row r="2192" spans="3:7" ht="15" thickBot="1" x14ac:dyDescent="0.35">
      <c r="C2192" s="61">
        <v>43202</v>
      </c>
      <c r="D2192" s="62">
        <v>0.25092592592592594</v>
      </c>
      <c r="E2192" s="63" t="s">
        <v>9</v>
      </c>
      <c r="F2192" s="63">
        <v>11</v>
      </c>
      <c r="G2192" s="63" t="s">
        <v>11</v>
      </c>
    </row>
    <row r="2193" spans="3:7" ht="15" thickBot="1" x14ac:dyDescent="0.35">
      <c r="C2193" s="61">
        <v>43202</v>
      </c>
      <c r="D2193" s="62">
        <v>0.25107638888888889</v>
      </c>
      <c r="E2193" s="63" t="s">
        <v>9</v>
      </c>
      <c r="F2193" s="63">
        <v>11</v>
      </c>
      <c r="G2193" s="63" t="s">
        <v>11</v>
      </c>
    </row>
    <row r="2194" spans="3:7" ht="15" thickBot="1" x14ac:dyDescent="0.35">
      <c r="C2194" s="61">
        <v>43202</v>
      </c>
      <c r="D2194" s="62">
        <v>0.25179398148148147</v>
      </c>
      <c r="E2194" s="63" t="s">
        <v>9</v>
      </c>
      <c r="F2194" s="63">
        <v>10</v>
      </c>
      <c r="G2194" s="63" t="s">
        <v>11</v>
      </c>
    </row>
    <row r="2195" spans="3:7" ht="15" thickBot="1" x14ac:dyDescent="0.35">
      <c r="C2195" s="61">
        <v>43202</v>
      </c>
      <c r="D2195" s="62">
        <v>0.25693287037037038</v>
      </c>
      <c r="E2195" s="63" t="s">
        <v>9</v>
      </c>
      <c r="F2195" s="63">
        <v>10</v>
      </c>
      <c r="G2195" s="63" t="s">
        <v>11</v>
      </c>
    </row>
    <row r="2196" spans="3:7" ht="15" thickBot="1" x14ac:dyDescent="0.35">
      <c r="C2196" s="61">
        <v>43202</v>
      </c>
      <c r="D2196" s="62">
        <v>0.26424768518518521</v>
      </c>
      <c r="E2196" s="63" t="s">
        <v>9</v>
      </c>
      <c r="F2196" s="63">
        <v>11</v>
      </c>
      <c r="G2196" s="63" t="s">
        <v>11</v>
      </c>
    </row>
    <row r="2197" spans="3:7" ht="15" thickBot="1" x14ac:dyDescent="0.35">
      <c r="C2197" s="61">
        <v>43202</v>
      </c>
      <c r="D2197" s="62">
        <v>0.26560185185185187</v>
      </c>
      <c r="E2197" s="63" t="s">
        <v>9</v>
      </c>
      <c r="F2197" s="63">
        <v>32</v>
      </c>
      <c r="G2197" s="63" t="s">
        <v>10</v>
      </c>
    </row>
    <row r="2198" spans="3:7" ht="15" thickBot="1" x14ac:dyDescent="0.35">
      <c r="C2198" s="61">
        <v>43202</v>
      </c>
      <c r="D2198" s="62">
        <v>0.26715277777777779</v>
      </c>
      <c r="E2198" s="63" t="s">
        <v>9</v>
      </c>
      <c r="F2198" s="63">
        <v>30</v>
      </c>
      <c r="G2198" s="63" t="s">
        <v>10</v>
      </c>
    </row>
    <row r="2199" spans="3:7" ht="15" thickBot="1" x14ac:dyDescent="0.35">
      <c r="C2199" s="61">
        <v>43202</v>
      </c>
      <c r="D2199" s="62">
        <v>0.26768518518518519</v>
      </c>
      <c r="E2199" s="63" t="s">
        <v>9</v>
      </c>
      <c r="F2199" s="63">
        <v>25</v>
      </c>
      <c r="G2199" s="63" t="s">
        <v>10</v>
      </c>
    </row>
    <row r="2200" spans="3:7" ht="15" thickBot="1" x14ac:dyDescent="0.35">
      <c r="C2200" s="61">
        <v>43202</v>
      </c>
      <c r="D2200" s="62">
        <v>0.26891203703703703</v>
      </c>
      <c r="E2200" s="63" t="s">
        <v>9</v>
      </c>
      <c r="F2200" s="63">
        <v>22</v>
      </c>
      <c r="G2200" s="63" t="s">
        <v>10</v>
      </c>
    </row>
    <row r="2201" spans="3:7" ht="15" thickBot="1" x14ac:dyDescent="0.35">
      <c r="C2201" s="61">
        <v>43202</v>
      </c>
      <c r="D2201" s="62">
        <v>0.26913194444444444</v>
      </c>
      <c r="E2201" s="63" t="s">
        <v>9</v>
      </c>
      <c r="F2201" s="63">
        <v>23</v>
      </c>
      <c r="G2201" s="63" t="s">
        <v>10</v>
      </c>
    </row>
    <row r="2202" spans="3:7" ht="15" thickBot="1" x14ac:dyDescent="0.35">
      <c r="C2202" s="61">
        <v>43202</v>
      </c>
      <c r="D2202" s="62">
        <v>0.26986111111111111</v>
      </c>
      <c r="E2202" s="63" t="s">
        <v>9</v>
      </c>
      <c r="F2202" s="63">
        <v>24</v>
      </c>
      <c r="G2202" s="63" t="s">
        <v>10</v>
      </c>
    </row>
    <row r="2203" spans="3:7" ht="15" thickBot="1" x14ac:dyDescent="0.35">
      <c r="C2203" s="61">
        <v>43202</v>
      </c>
      <c r="D2203" s="62">
        <v>0.27025462962962959</v>
      </c>
      <c r="E2203" s="63" t="s">
        <v>9</v>
      </c>
      <c r="F2203" s="63">
        <v>12</v>
      </c>
      <c r="G2203" s="63" t="s">
        <v>11</v>
      </c>
    </row>
    <row r="2204" spans="3:7" ht="15" thickBot="1" x14ac:dyDescent="0.35">
      <c r="C2204" s="61">
        <v>43202</v>
      </c>
      <c r="D2204" s="62">
        <v>0.27187500000000003</v>
      </c>
      <c r="E2204" s="63" t="s">
        <v>9</v>
      </c>
      <c r="F2204" s="63">
        <v>28</v>
      </c>
      <c r="G2204" s="63" t="s">
        <v>10</v>
      </c>
    </row>
    <row r="2205" spans="3:7" ht="15" thickBot="1" x14ac:dyDescent="0.35">
      <c r="C2205" s="61">
        <v>43202</v>
      </c>
      <c r="D2205" s="62">
        <v>0.27435185185185185</v>
      </c>
      <c r="E2205" s="63" t="s">
        <v>9</v>
      </c>
      <c r="F2205" s="63">
        <v>21</v>
      </c>
      <c r="G2205" s="63" t="s">
        <v>10</v>
      </c>
    </row>
    <row r="2206" spans="3:7" ht="15" thickBot="1" x14ac:dyDescent="0.35">
      <c r="C2206" s="61">
        <v>43202</v>
      </c>
      <c r="D2206" s="62">
        <v>0.27482638888888888</v>
      </c>
      <c r="E2206" s="63" t="s">
        <v>9</v>
      </c>
      <c r="F2206" s="63">
        <v>34</v>
      </c>
      <c r="G2206" s="63" t="s">
        <v>10</v>
      </c>
    </row>
    <row r="2207" spans="3:7" ht="15" thickBot="1" x14ac:dyDescent="0.35">
      <c r="C2207" s="61">
        <v>43202</v>
      </c>
      <c r="D2207" s="62">
        <v>0.2757060185185185</v>
      </c>
      <c r="E2207" s="63" t="s">
        <v>9</v>
      </c>
      <c r="F2207" s="63">
        <v>10</v>
      </c>
      <c r="G2207" s="63" t="s">
        <v>11</v>
      </c>
    </row>
    <row r="2208" spans="3:7" ht="15" thickBot="1" x14ac:dyDescent="0.35">
      <c r="C2208" s="61">
        <v>43202</v>
      </c>
      <c r="D2208" s="62">
        <v>0.27634259259259258</v>
      </c>
      <c r="E2208" s="63" t="s">
        <v>9</v>
      </c>
      <c r="F2208" s="63">
        <v>25</v>
      </c>
      <c r="G2208" s="63" t="s">
        <v>10</v>
      </c>
    </row>
    <row r="2209" spans="3:7" ht="15" thickBot="1" x14ac:dyDescent="0.35">
      <c r="C2209" s="61">
        <v>43202</v>
      </c>
      <c r="D2209" s="62">
        <v>0.27648148148148149</v>
      </c>
      <c r="E2209" s="63" t="s">
        <v>9</v>
      </c>
      <c r="F2209" s="63">
        <v>21</v>
      </c>
      <c r="G2209" s="63" t="s">
        <v>10</v>
      </c>
    </row>
    <row r="2210" spans="3:7" ht="15" thickBot="1" x14ac:dyDescent="0.35">
      <c r="C2210" s="61">
        <v>43202</v>
      </c>
      <c r="D2210" s="62">
        <v>0.27693287037037034</v>
      </c>
      <c r="E2210" s="63" t="s">
        <v>9</v>
      </c>
      <c r="F2210" s="63">
        <v>30</v>
      </c>
      <c r="G2210" s="63" t="s">
        <v>10</v>
      </c>
    </row>
    <row r="2211" spans="3:7" ht="15" thickBot="1" x14ac:dyDescent="0.35">
      <c r="C2211" s="61">
        <v>43202</v>
      </c>
      <c r="D2211" s="62">
        <v>0.27836805555555555</v>
      </c>
      <c r="E2211" s="63" t="s">
        <v>9</v>
      </c>
      <c r="F2211" s="63">
        <v>33</v>
      </c>
      <c r="G2211" s="63" t="s">
        <v>10</v>
      </c>
    </row>
    <row r="2212" spans="3:7" ht="15" thickBot="1" x14ac:dyDescent="0.35">
      <c r="C2212" s="61">
        <v>43202</v>
      </c>
      <c r="D2212" s="62">
        <v>0.2786689814814815</v>
      </c>
      <c r="E2212" s="63" t="s">
        <v>9</v>
      </c>
      <c r="F2212" s="63">
        <v>26</v>
      </c>
      <c r="G2212" s="63" t="s">
        <v>10</v>
      </c>
    </row>
    <row r="2213" spans="3:7" ht="15" thickBot="1" x14ac:dyDescent="0.35">
      <c r="C2213" s="61">
        <v>43202</v>
      </c>
      <c r="D2213" s="62">
        <v>0.28081018518518519</v>
      </c>
      <c r="E2213" s="63" t="s">
        <v>9</v>
      </c>
      <c r="F2213" s="63">
        <v>28</v>
      </c>
      <c r="G2213" s="63" t="s">
        <v>10</v>
      </c>
    </row>
    <row r="2214" spans="3:7" ht="15" thickBot="1" x14ac:dyDescent="0.35">
      <c r="C2214" s="61">
        <v>43202</v>
      </c>
      <c r="D2214" s="62">
        <v>0.28094907407407405</v>
      </c>
      <c r="E2214" s="63" t="s">
        <v>9</v>
      </c>
      <c r="F2214" s="63">
        <v>12</v>
      </c>
      <c r="G2214" s="63" t="s">
        <v>11</v>
      </c>
    </row>
    <row r="2215" spans="3:7" ht="15" thickBot="1" x14ac:dyDescent="0.35">
      <c r="C2215" s="61">
        <v>43202</v>
      </c>
      <c r="D2215" s="62">
        <v>0.28400462962962963</v>
      </c>
      <c r="E2215" s="63" t="s">
        <v>9</v>
      </c>
      <c r="F2215" s="63">
        <v>11</v>
      </c>
      <c r="G2215" s="63" t="s">
        <v>11</v>
      </c>
    </row>
    <row r="2216" spans="3:7" ht="15" thickBot="1" x14ac:dyDescent="0.35">
      <c r="C2216" s="61">
        <v>43202</v>
      </c>
      <c r="D2216" s="62">
        <v>0.28664351851851849</v>
      </c>
      <c r="E2216" s="63" t="s">
        <v>9</v>
      </c>
      <c r="F2216" s="63">
        <v>20</v>
      </c>
      <c r="G2216" s="63" t="s">
        <v>10</v>
      </c>
    </row>
    <row r="2217" spans="3:7" ht="15" thickBot="1" x14ac:dyDescent="0.35">
      <c r="C2217" s="61">
        <v>43202</v>
      </c>
      <c r="D2217" s="62">
        <v>0.2867824074074074</v>
      </c>
      <c r="E2217" s="63" t="s">
        <v>9</v>
      </c>
      <c r="F2217" s="63">
        <v>11</v>
      </c>
      <c r="G2217" s="63" t="s">
        <v>11</v>
      </c>
    </row>
    <row r="2218" spans="3:7" ht="15" thickBot="1" x14ac:dyDescent="0.35">
      <c r="C2218" s="61">
        <v>43202</v>
      </c>
      <c r="D2218" s="62">
        <v>0.28803240740740738</v>
      </c>
      <c r="E2218" s="63" t="s">
        <v>9</v>
      </c>
      <c r="F2218" s="63">
        <v>19</v>
      </c>
      <c r="G2218" s="63" t="s">
        <v>10</v>
      </c>
    </row>
    <row r="2219" spans="3:7" ht="15" thickBot="1" x14ac:dyDescent="0.35">
      <c r="C2219" s="61">
        <v>43202</v>
      </c>
      <c r="D2219" s="62">
        <v>0.28863425925925928</v>
      </c>
      <c r="E2219" s="63" t="s">
        <v>9</v>
      </c>
      <c r="F2219" s="63">
        <v>30</v>
      </c>
      <c r="G2219" s="63" t="s">
        <v>10</v>
      </c>
    </row>
    <row r="2220" spans="3:7" ht="15" thickBot="1" x14ac:dyDescent="0.35">
      <c r="C2220" s="61">
        <v>43202</v>
      </c>
      <c r="D2220" s="62">
        <v>0.28964120370370372</v>
      </c>
      <c r="E2220" s="63" t="s">
        <v>9</v>
      </c>
      <c r="F2220" s="63">
        <v>9</v>
      </c>
      <c r="G2220" s="63" t="s">
        <v>11</v>
      </c>
    </row>
    <row r="2221" spans="3:7" ht="15" thickBot="1" x14ac:dyDescent="0.35">
      <c r="C2221" s="61">
        <v>43202</v>
      </c>
      <c r="D2221" s="62">
        <v>0.28983796296296299</v>
      </c>
      <c r="E2221" s="63" t="s">
        <v>9</v>
      </c>
      <c r="F2221" s="63">
        <v>12</v>
      </c>
      <c r="G2221" s="63" t="s">
        <v>11</v>
      </c>
    </row>
    <row r="2222" spans="3:7" ht="15" thickBot="1" x14ac:dyDescent="0.35">
      <c r="C2222" s="61">
        <v>43202</v>
      </c>
      <c r="D2222" s="62">
        <v>0.29277777777777775</v>
      </c>
      <c r="E2222" s="63" t="s">
        <v>9</v>
      </c>
      <c r="F2222" s="63">
        <v>31</v>
      </c>
      <c r="G2222" s="63" t="s">
        <v>10</v>
      </c>
    </row>
    <row r="2223" spans="3:7" ht="15" thickBot="1" x14ac:dyDescent="0.35">
      <c r="C2223" s="61">
        <v>43202</v>
      </c>
      <c r="D2223" s="62">
        <v>0.29375000000000001</v>
      </c>
      <c r="E2223" s="63" t="s">
        <v>9</v>
      </c>
      <c r="F2223" s="63">
        <v>37</v>
      </c>
      <c r="G2223" s="63" t="s">
        <v>10</v>
      </c>
    </row>
    <row r="2224" spans="3:7" ht="15" thickBot="1" x14ac:dyDescent="0.35">
      <c r="C2224" s="61">
        <v>43202</v>
      </c>
      <c r="D2224" s="62">
        <v>0.29481481481481481</v>
      </c>
      <c r="E2224" s="63" t="s">
        <v>9</v>
      </c>
      <c r="F2224" s="63">
        <v>12</v>
      </c>
      <c r="G2224" s="63" t="s">
        <v>11</v>
      </c>
    </row>
    <row r="2225" spans="3:7" ht="15" thickBot="1" x14ac:dyDescent="0.35">
      <c r="C2225" s="61">
        <v>43202</v>
      </c>
      <c r="D2225" s="62">
        <v>0.29922453703703705</v>
      </c>
      <c r="E2225" s="63" t="s">
        <v>9</v>
      </c>
      <c r="F2225" s="63">
        <v>18</v>
      </c>
      <c r="G2225" s="63" t="s">
        <v>10</v>
      </c>
    </row>
    <row r="2226" spans="3:7" ht="15" thickBot="1" x14ac:dyDescent="0.35">
      <c r="C2226" s="61">
        <v>43202</v>
      </c>
      <c r="D2226" s="62">
        <v>0.29998842592592595</v>
      </c>
      <c r="E2226" s="63" t="s">
        <v>9</v>
      </c>
      <c r="F2226" s="63">
        <v>14</v>
      </c>
      <c r="G2226" s="63" t="s">
        <v>11</v>
      </c>
    </row>
    <row r="2227" spans="3:7" ht="15" thickBot="1" x14ac:dyDescent="0.35">
      <c r="C2227" s="61">
        <v>43202</v>
      </c>
      <c r="D2227" s="62">
        <v>0.30081018518518515</v>
      </c>
      <c r="E2227" s="63" t="s">
        <v>9</v>
      </c>
      <c r="F2227" s="63">
        <v>36</v>
      </c>
      <c r="G2227" s="63" t="s">
        <v>10</v>
      </c>
    </row>
    <row r="2228" spans="3:7" ht="15" thickBot="1" x14ac:dyDescent="0.35">
      <c r="C2228" s="61">
        <v>43202</v>
      </c>
      <c r="D2228" s="62">
        <v>0.30199074074074073</v>
      </c>
      <c r="E2228" s="63" t="s">
        <v>9</v>
      </c>
      <c r="F2228" s="63">
        <v>13</v>
      </c>
      <c r="G2228" s="63" t="s">
        <v>11</v>
      </c>
    </row>
    <row r="2229" spans="3:7" ht="15" thickBot="1" x14ac:dyDescent="0.35">
      <c r="C2229" s="61">
        <v>43202</v>
      </c>
      <c r="D2229" s="62">
        <v>0.30259259259259258</v>
      </c>
      <c r="E2229" s="63" t="s">
        <v>9</v>
      </c>
      <c r="F2229" s="63">
        <v>10</v>
      </c>
      <c r="G2229" s="63" t="s">
        <v>11</v>
      </c>
    </row>
    <row r="2230" spans="3:7" ht="15" thickBot="1" x14ac:dyDescent="0.35">
      <c r="C2230" s="61">
        <v>43202</v>
      </c>
      <c r="D2230" s="62">
        <v>0.3200810185185185</v>
      </c>
      <c r="E2230" s="63" t="s">
        <v>9</v>
      </c>
      <c r="F2230" s="63">
        <v>30</v>
      </c>
      <c r="G2230" s="63" t="s">
        <v>10</v>
      </c>
    </row>
    <row r="2231" spans="3:7" ht="15" thickBot="1" x14ac:dyDescent="0.35">
      <c r="C2231" s="61">
        <v>43202</v>
      </c>
      <c r="D2231" s="62">
        <v>0.323125</v>
      </c>
      <c r="E2231" s="63" t="s">
        <v>9</v>
      </c>
      <c r="F2231" s="63">
        <v>13</v>
      </c>
      <c r="G2231" s="63" t="s">
        <v>11</v>
      </c>
    </row>
    <row r="2232" spans="3:7" ht="15" thickBot="1" x14ac:dyDescent="0.35">
      <c r="C2232" s="61">
        <v>43202</v>
      </c>
      <c r="D2232" s="62">
        <v>0.33292824074074073</v>
      </c>
      <c r="E2232" s="63" t="s">
        <v>9</v>
      </c>
      <c r="F2232" s="63">
        <v>11</v>
      </c>
      <c r="G2232" s="63" t="s">
        <v>11</v>
      </c>
    </row>
    <row r="2233" spans="3:7" ht="15" thickBot="1" x14ac:dyDescent="0.35">
      <c r="C2233" s="61">
        <v>43202</v>
      </c>
      <c r="D2233" s="62">
        <v>0.33332175925925928</v>
      </c>
      <c r="E2233" s="63" t="s">
        <v>9</v>
      </c>
      <c r="F2233" s="63">
        <v>26</v>
      </c>
      <c r="G2233" s="63" t="s">
        <v>10</v>
      </c>
    </row>
    <row r="2234" spans="3:7" ht="15" thickBot="1" x14ac:dyDescent="0.35">
      <c r="C2234" s="61">
        <v>43202</v>
      </c>
      <c r="D2234" s="62">
        <v>0.33363425925925921</v>
      </c>
      <c r="E2234" s="63" t="s">
        <v>9</v>
      </c>
      <c r="F2234" s="63">
        <v>13</v>
      </c>
      <c r="G2234" s="63" t="s">
        <v>11</v>
      </c>
    </row>
    <row r="2235" spans="3:7" ht="15" thickBot="1" x14ac:dyDescent="0.35">
      <c r="C2235" s="61">
        <v>43202</v>
      </c>
      <c r="D2235" s="62">
        <v>0.33364583333333336</v>
      </c>
      <c r="E2235" s="63" t="s">
        <v>9</v>
      </c>
      <c r="F2235" s="63">
        <v>13</v>
      </c>
      <c r="G2235" s="63" t="s">
        <v>11</v>
      </c>
    </row>
    <row r="2236" spans="3:7" ht="15" thickBot="1" x14ac:dyDescent="0.35">
      <c r="C2236" s="61">
        <v>43202</v>
      </c>
      <c r="D2236" s="62">
        <v>0.3336574074074074</v>
      </c>
      <c r="E2236" s="63" t="s">
        <v>9</v>
      </c>
      <c r="F2236" s="63">
        <v>10</v>
      </c>
      <c r="G2236" s="63" t="s">
        <v>11</v>
      </c>
    </row>
    <row r="2237" spans="3:7" ht="15" thickBot="1" x14ac:dyDescent="0.35">
      <c r="C2237" s="61">
        <v>43202</v>
      </c>
      <c r="D2237" s="62">
        <v>0.33383101851851849</v>
      </c>
      <c r="E2237" s="63" t="s">
        <v>9</v>
      </c>
      <c r="F2237" s="63">
        <v>19</v>
      </c>
      <c r="G2237" s="63" t="s">
        <v>10</v>
      </c>
    </row>
    <row r="2238" spans="3:7" ht="15" thickBot="1" x14ac:dyDescent="0.35">
      <c r="C2238" s="61">
        <v>43202</v>
      </c>
      <c r="D2238" s="62">
        <v>0.33611111111111108</v>
      </c>
      <c r="E2238" s="63" t="s">
        <v>9</v>
      </c>
      <c r="F2238" s="63">
        <v>29</v>
      </c>
      <c r="G2238" s="63" t="s">
        <v>10</v>
      </c>
    </row>
    <row r="2239" spans="3:7" ht="15" thickBot="1" x14ac:dyDescent="0.35">
      <c r="C2239" s="61">
        <v>43202</v>
      </c>
      <c r="D2239" s="62">
        <v>0.34016203703703707</v>
      </c>
      <c r="E2239" s="63" t="s">
        <v>9</v>
      </c>
      <c r="F2239" s="63">
        <v>12</v>
      </c>
      <c r="G2239" s="63" t="s">
        <v>11</v>
      </c>
    </row>
    <row r="2240" spans="3:7" ht="15" thickBot="1" x14ac:dyDescent="0.35">
      <c r="C2240" s="61">
        <v>43202</v>
      </c>
      <c r="D2240" s="62">
        <v>0.34134259259259259</v>
      </c>
      <c r="E2240" s="63" t="s">
        <v>9</v>
      </c>
      <c r="F2240" s="63">
        <v>23</v>
      </c>
      <c r="G2240" s="63" t="s">
        <v>10</v>
      </c>
    </row>
    <row r="2241" spans="3:7" ht="15" thickBot="1" x14ac:dyDescent="0.35">
      <c r="C2241" s="61">
        <v>43202</v>
      </c>
      <c r="D2241" s="62">
        <v>0.34343750000000001</v>
      </c>
      <c r="E2241" s="63" t="s">
        <v>9</v>
      </c>
      <c r="F2241" s="63">
        <v>12</v>
      </c>
      <c r="G2241" s="63" t="s">
        <v>11</v>
      </c>
    </row>
    <row r="2242" spans="3:7" ht="15" thickBot="1" x14ac:dyDescent="0.35">
      <c r="C2242" s="61">
        <v>43202</v>
      </c>
      <c r="D2242" s="62">
        <v>0.34545138888888888</v>
      </c>
      <c r="E2242" s="63" t="s">
        <v>9</v>
      </c>
      <c r="F2242" s="63">
        <v>23</v>
      </c>
      <c r="G2242" s="63" t="s">
        <v>10</v>
      </c>
    </row>
    <row r="2243" spans="3:7" ht="15" thickBot="1" x14ac:dyDescent="0.35">
      <c r="C2243" s="61">
        <v>43202</v>
      </c>
      <c r="D2243" s="62">
        <v>0.34625</v>
      </c>
      <c r="E2243" s="63" t="s">
        <v>9</v>
      </c>
      <c r="F2243" s="63">
        <v>11</v>
      </c>
      <c r="G2243" s="63" t="s">
        <v>11</v>
      </c>
    </row>
    <row r="2244" spans="3:7" ht="15" thickBot="1" x14ac:dyDescent="0.35">
      <c r="C2244" s="61">
        <v>43202</v>
      </c>
      <c r="D2244" s="62">
        <v>0.34853009259259254</v>
      </c>
      <c r="E2244" s="63" t="s">
        <v>9</v>
      </c>
      <c r="F2244" s="63">
        <v>12</v>
      </c>
      <c r="G2244" s="63" t="s">
        <v>11</v>
      </c>
    </row>
    <row r="2245" spans="3:7" ht="15" thickBot="1" x14ac:dyDescent="0.35">
      <c r="C2245" s="61">
        <v>43202</v>
      </c>
      <c r="D2245" s="62">
        <v>0.35160879629629632</v>
      </c>
      <c r="E2245" s="63" t="s">
        <v>9</v>
      </c>
      <c r="F2245" s="63">
        <v>12</v>
      </c>
      <c r="G2245" s="63" t="s">
        <v>11</v>
      </c>
    </row>
    <row r="2246" spans="3:7" ht="15" thickBot="1" x14ac:dyDescent="0.35">
      <c r="C2246" s="61">
        <v>43202</v>
      </c>
      <c r="D2246" s="62">
        <v>0.35896990740740736</v>
      </c>
      <c r="E2246" s="63" t="s">
        <v>9</v>
      </c>
      <c r="F2246" s="63">
        <v>35</v>
      </c>
      <c r="G2246" s="63" t="s">
        <v>10</v>
      </c>
    </row>
    <row r="2247" spans="3:7" ht="15" thickBot="1" x14ac:dyDescent="0.35">
      <c r="C2247" s="61">
        <v>43202</v>
      </c>
      <c r="D2247" s="62">
        <v>0.35917824074074073</v>
      </c>
      <c r="E2247" s="63" t="s">
        <v>9</v>
      </c>
      <c r="F2247" s="63">
        <v>16</v>
      </c>
      <c r="G2247" s="63" t="s">
        <v>10</v>
      </c>
    </row>
    <row r="2248" spans="3:7" ht="15" thickBot="1" x14ac:dyDescent="0.35">
      <c r="C2248" s="61">
        <v>43202</v>
      </c>
      <c r="D2248" s="62">
        <v>0.36315972222222226</v>
      </c>
      <c r="E2248" s="63" t="s">
        <v>9</v>
      </c>
      <c r="F2248" s="63">
        <v>26</v>
      </c>
      <c r="G2248" s="63" t="s">
        <v>10</v>
      </c>
    </row>
    <row r="2249" spans="3:7" ht="15" thickBot="1" x14ac:dyDescent="0.35">
      <c r="C2249" s="61">
        <v>43202</v>
      </c>
      <c r="D2249" s="62">
        <v>0.36407407407407405</v>
      </c>
      <c r="E2249" s="63" t="s">
        <v>9</v>
      </c>
      <c r="F2249" s="63">
        <v>29</v>
      </c>
      <c r="G2249" s="63" t="s">
        <v>10</v>
      </c>
    </row>
    <row r="2250" spans="3:7" ht="15" thickBot="1" x14ac:dyDescent="0.35">
      <c r="C2250" s="61">
        <v>43202</v>
      </c>
      <c r="D2250" s="62">
        <v>0.36569444444444449</v>
      </c>
      <c r="E2250" s="63" t="s">
        <v>9</v>
      </c>
      <c r="F2250" s="63">
        <v>14</v>
      </c>
      <c r="G2250" s="63" t="s">
        <v>11</v>
      </c>
    </row>
    <row r="2251" spans="3:7" ht="15" thickBot="1" x14ac:dyDescent="0.35">
      <c r="C2251" s="61">
        <v>43202</v>
      </c>
      <c r="D2251" s="62">
        <v>0.37361111111111112</v>
      </c>
      <c r="E2251" s="63" t="s">
        <v>9</v>
      </c>
      <c r="F2251" s="63">
        <v>26</v>
      </c>
      <c r="G2251" s="63" t="s">
        <v>10</v>
      </c>
    </row>
    <row r="2252" spans="3:7" ht="15" thickBot="1" x14ac:dyDescent="0.35">
      <c r="C2252" s="61">
        <v>43202</v>
      </c>
      <c r="D2252" s="62">
        <v>0.37922453703703707</v>
      </c>
      <c r="E2252" s="63" t="s">
        <v>9</v>
      </c>
      <c r="F2252" s="63">
        <v>19</v>
      </c>
      <c r="G2252" s="63" t="s">
        <v>10</v>
      </c>
    </row>
    <row r="2253" spans="3:7" ht="15" thickBot="1" x14ac:dyDescent="0.35">
      <c r="C2253" s="61">
        <v>43202</v>
      </c>
      <c r="D2253" s="62">
        <v>0.37953703703703701</v>
      </c>
      <c r="E2253" s="63" t="s">
        <v>9</v>
      </c>
      <c r="F2253" s="63">
        <v>11</v>
      </c>
      <c r="G2253" s="63" t="s">
        <v>11</v>
      </c>
    </row>
    <row r="2254" spans="3:7" ht="15" thickBot="1" x14ac:dyDescent="0.35">
      <c r="C2254" s="61">
        <v>43202</v>
      </c>
      <c r="D2254" s="62">
        <v>0.38083333333333336</v>
      </c>
      <c r="E2254" s="63" t="s">
        <v>9</v>
      </c>
      <c r="F2254" s="63">
        <v>26</v>
      </c>
      <c r="G2254" s="63" t="s">
        <v>10</v>
      </c>
    </row>
    <row r="2255" spans="3:7" ht="15" thickBot="1" x14ac:dyDescent="0.35">
      <c r="C2255" s="61">
        <v>43202</v>
      </c>
      <c r="D2255" s="62">
        <v>0.38324074074074077</v>
      </c>
      <c r="E2255" s="63" t="s">
        <v>9</v>
      </c>
      <c r="F2255" s="63">
        <v>14</v>
      </c>
      <c r="G2255" s="63" t="s">
        <v>11</v>
      </c>
    </row>
    <row r="2256" spans="3:7" ht="15" thickBot="1" x14ac:dyDescent="0.35">
      <c r="C2256" s="61">
        <v>43202</v>
      </c>
      <c r="D2256" s="62">
        <v>0.38399305555555552</v>
      </c>
      <c r="E2256" s="63" t="s">
        <v>9</v>
      </c>
      <c r="F2256" s="63">
        <v>29</v>
      </c>
      <c r="G2256" s="63" t="s">
        <v>10</v>
      </c>
    </row>
    <row r="2257" spans="3:7" ht="15" thickBot="1" x14ac:dyDescent="0.35">
      <c r="C2257" s="61">
        <v>43202</v>
      </c>
      <c r="D2257" s="62">
        <v>0.39574074074074073</v>
      </c>
      <c r="E2257" s="63" t="s">
        <v>9</v>
      </c>
      <c r="F2257" s="63">
        <v>24</v>
      </c>
      <c r="G2257" s="63" t="s">
        <v>10</v>
      </c>
    </row>
    <row r="2258" spans="3:7" ht="15" thickBot="1" x14ac:dyDescent="0.35">
      <c r="C2258" s="61">
        <v>43202</v>
      </c>
      <c r="D2258" s="62">
        <v>0.3969212962962963</v>
      </c>
      <c r="E2258" s="63" t="s">
        <v>9</v>
      </c>
      <c r="F2258" s="63">
        <v>25</v>
      </c>
      <c r="G2258" s="63" t="s">
        <v>10</v>
      </c>
    </row>
    <row r="2259" spans="3:7" ht="15" thickBot="1" x14ac:dyDescent="0.35">
      <c r="C2259" s="61">
        <v>43202</v>
      </c>
      <c r="D2259" s="62">
        <v>0.40834490740740742</v>
      </c>
      <c r="E2259" s="63" t="s">
        <v>9</v>
      </c>
      <c r="F2259" s="63">
        <v>26</v>
      </c>
      <c r="G2259" s="63" t="s">
        <v>10</v>
      </c>
    </row>
    <row r="2260" spans="3:7" ht="15" thickBot="1" x14ac:dyDescent="0.35">
      <c r="C2260" s="61">
        <v>43202</v>
      </c>
      <c r="D2260" s="62">
        <v>0.41093750000000001</v>
      </c>
      <c r="E2260" s="63" t="s">
        <v>9</v>
      </c>
      <c r="F2260" s="63">
        <v>11</v>
      </c>
      <c r="G2260" s="63" t="s">
        <v>11</v>
      </c>
    </row>
    <row r="2261" spans="3:7" ht="15" thickBot="1" x14ac:dyDescent="0.35">
      <c r="C2261" s="61">
        <v>43202</v>
      </c>
      <c r="D2261" s="62">
        <v>0.41129629629629627</v>
      </c>
      <c r="E2261" s="63" t="s">
        <v>9</v>
      </c>
      <c r="F2261" s="63">
        <v>13</v>
      </c>
      <c r="G2261" s="63" t="s">
        <v>11</v>
      </c>
    </row>
    <row r="2262" spans="3:7" ht="15" thickBot="1" x14ac:dyDescent="0.35">
      <c r="C2262" s="61">
        <v>43202</v>
      </c>
      <c r="D2262" s="62">
        <v>0.41145833333333331</v>
      </c>
      <c r="E2262" s="63" t="s">
        <v>9</v>
      </c>
      <c r="F2262" s="63">
        <v>12</v>
      </c>
      <c r="G2262" s="63" t="s">
        <v>11</v>
      </c>
    </row>
    <row r="2263" spans="3:7" ht="15" thickBot="1" x14ac:dyDescent="0.35">
      <c r="C2263" s="61">
        <v>43202</v>
      </c>
      <c r="D2263" s="62">
        <v>0.41160879629629626</v>
      </c>
      <c r="E2263" s="63" t="s">
        <v>9</v>
      </c>
      <c r="F2263" s="63">
        <v>11</v>
      </c>
      <c r="G2263" s="63" t="s">
        <v>11</v>
      </c>
    </row>
    <row r="2264" spans="3:7" ht="15" thickBot="1" x14ac:dyDescent="0.35">
      <c r="C2264" s="61">
        <v>43202</v>
      </c>
      <c r="D2264" s="62">
        <v>0.41490740740740745</v>
      </c>
      <c r="E2264" s="63" t="s">
        <v>9</v>
      </c>
      <c r="F2264" s="63">
        <v>14</v>
      </c>
      <c r="G2264" s="63" t="s">
        <v>10</v>
      </c>
    </row>
    <row r="2265" spans="3:7" ht="15" thickBot="1" x14ac:dyDescent="0.35">
      <c r="C2265" s="61">
        <v>43202</v>
      </c>
      <c r="D2265" s="62">
        <v>0.41644675925925928</v>
      </c>
      <c r="E2265" s="63" t="s">
        <v>9</v>
      </c>
      <c r="F2265" s="63">
        <v>28</v>
      </c>
      <c r="G2265" s="63" t="s">
        <v>10</v>
      </c>
    </row>
    <row r="2266" spans="3:7" ht="15" thickBot="1" x14ac:dyDescent="0.35">
      <c r="C2266" s="61">
        <v>43202</v>
      </c>
      <c r="D2266" s="62">
        <v>0.41864583333333333</v>
      </c>
      <c r="E2266" s="63" t="s">
        <v>9</v>
      </c>
      <c r="F2266" s="63">
        <v>10</v>
      </c>
      <c r="G2266" s="63" t="s">
        <v>11</v>
      </c>
    </row>
    <row r="2267" spans="3:7" ht="15" thickBot="1" x14ac:dyDescent="0.35">
      <c r="C2267" s="61">
        <v>43202</v>
      </c>
      <c r="D2267" s="62">
        <v>0.42372685185185183</v>
      </c>
      <c r="E2267" s="63" t="s">
        <v>9</v>
      </c>
      <c r="F2267" s="63">
        <v>13</v>
      </c>
      <c r="G2267" s="63" t="s">
        <v>10</v>
      </c>
    </row>
    <row r="2268" spans="3:7" ht="15" thickBot="1" x14ac:dyDescent="0.35">
      <c r="C2268" s="61">
        <v>43202</v>
      </c>
      <c r="D2268" s="62">
        <v>0.4253587962962963</v>
      </c>
      <c r="E2268" s="63" t="s">
        <v>9</v>
      </c>
      <c r="F2268" s="63">
        <v>14</v>
      </c>
      <c r="G2268" s="63" t="s">
        <v>11</v>
      </c>
    </row>
    <row r="2269" spans="3:7" ht="15" thickBot="1" x14ac:dyDescent="0.35">
      <c r="C2269" s="61">
        <v>43202</v>
      </c>
      <c r="D2269" s="62">
        <v>0.42781249999999998</v>
      </c>
      <c r="E2269" s="63" t="s">
        <v>9</v>
      </c>
      <c r="F2269" s="63">
        <v>13</v>
      </c>
      <c r="G2269" s="63" t="s">
        <v>11</v>
      </c>
    </row>
    <row r="2270" spans="3:7" ht="15" thickBot="1" x14ac:dyDescent="0.35">
      <c r="C2270" s="61">
        <v>43202</v>
      </c>
      <c r="D2270" s="62">
        <v>0.43046296296296299</v>
      </c>
      <c r="E2270" s="63" t="s">
        <v>9</v>
      </c>
      <c r="F2270" s="63">
        <v>26</v>
      </c>
      <c r="G2270" s="63" t="s">
        <v>10</v>
      </c>
    </row>
    <row r="2271" spans="3:7" ht="15" thickBot="1" x14ac:dyDescent="0.35">
      <c r="C2271" s="61">
        <v>43202</v>
      </c>
      <c r="D2271" s="62">
        <v>0.43162037037037032</v>
      </c>
      <c r="E2271" s="63" t="s">
        <v>9</v>
      </c>
      <c r="F2271" s="63">
        <v>12</v>
      </c>
      <c r="G2271" s="63" t="s">
        <v>10</v>
      </c>
    </row>
    <row r="2272" spans="3:7" ht="15" thickBot="1" x14ac:dyDescent="0.35">
      <c r="C2272" s="61">
        <v>43202</v>
      </c>
      <c r="D2272" s="62">
        <v>0.43335648148148148</v>
      </c>
      <c r="E2272" s="63" t="s">
        <v>9</v>
      </c>
      <c r="F2272" s="63">
        <v>10</v>
      </c>
      <c r="G2272" s="63" t="s">
        <v>11</v>
      </c>
    </row>
    <row r="2273" spans="3:7" ht="15" thickBot="1" x14ac:dyDescent="0.35">
      <c r="C2273" s="61">
        <v>43202</v>
      </c>
      <c r="D2273" s="62">
        <v>0.43769675925925927</v>
      </c>
      <c r="E2273" s="63" t="s">
        <v>9</v>
      </c>
      <c r="F2273" s="63">
        <v>22</v>
      </c>
      <c r="G2273" s="63" t="s">
        <v>10</v>
      </c>
    </row>
    <row r="2274" spans="3:7" ht="15" thickBot="1" x14ac:dyDescent="0.35">
      <c r="C2274" s="61">
        <v>43202</v>
      </c>
      <c r="D2274" s="62">
        <v>0.44229166666666669</v>
      </c>
      <c r="E2274" s="63" t="s">
        <v>9</v>
      </c>
      <c r="F2274" s="63">
        <v>10</v>
      </c>
      <c r="G2274" s="63" t="s">
        <v>11</v>
      </c>
    </row>
    <row r="2275" spans="3:7" ht="15" thickBot="1" x14ac:dyDescent="0.35">
      <c r="C2275" s="61">
        <v>43202</v>
      </c>
      <c r="D2275" s="62">
        <v>0.44288194444444445</v>
      </c>
      <c r="E2275" s="63" t="s">
        <v>9</v>
      </c>
      <c r="F2275" s="63">
        <v>19</v>
      </c>
      <c r="G2275" s="63" t="s">
        <v>10</v>
      </c>
    </row>
    <row r="2276" spans="3:7" ht="15" thickBot="1" x14ac:dyDescent="0.35">
      <c r="C2276" s="61">
        <v>43202</v>
      </c>
      <c r="D2276" s="62">
        <v>0.44663194444444443</v>
      </c>
      <c r="E2276" s="63" t="s">
        <v>9</v>
      </c>
      <c r="F2276" s="63">
        <v>24</v>
      </c>
      <c r="G2276" s="63" t="s">
        <v>10</v>
      </c>
    </row>
    <row r="2277" spans="3:7" ht="15" thickBot="1" x14ac:dyDescent="0.35">
      <c r="C2277" s="61">
        <v>43202</v>
      </c>
      <c r="D2277" s="62">
        <v>0.44740740740740742</v>
      </c>
      <c r="E2277" s="63" t="s">
        <v>9</v>
      </c>
      <c r="F2277" s="63">
        <v>15</v>
      </c>
      <c r="G2277" s="63" t="s">
        <v>11</v>
      </c>
    </row>
    <row r="2278" spans="3:7" ht="15" thickBot="1" x14ac:dyDescent="0.35">
      <c r="C2278" s="61">
        <v>43202</v>
      </c>
      <c r="D2278" s="62">
        <v>0.4503819444444444</v>
      </c>
      <c r="E2278" s="63" t="s">
        <v>9</v>
      </c>
      <c r="F2278" s="63">
        <v>10</v>
      </c>
      <c r="G2278" s="63" t="s">
        <v>11</v>
      </c>
    </row>
    <row r="2279" spans="3:7" ht="15" thickBot="1" x14ac:dyDescent="0.35">
      <c r="C2279" s="61">
        <v>43202</v>
      </c>
      <c r="D2279" s="62">
        <v>0.45098379629629631</v>
      </c>
      <c r="E2279" s="63" t="s">
        <v>9</v>
      </c>
      <c r="F2279" s="63">
        <v>22</v>
      </c>
      <c r="G2279" s="63" t="s">
        <v>10</v>
      </c>
    </row>
    <row r="2280" spans="3:7" ht="15" thickBot="1" x14ac:dyDescent="0.35">
      <c r="C2280" s="61">
        <v>43202</v>
      </c>
      <c r="D2280" s="62">
        <v>0.45145833333333335</v>
      </c>
      <c r="E2280" s="63" t="s">
        <v>9</v>
      </c>
      <c r="F2280" s="63">
        <v>10</v>
      </c>
      <c r="G2280" s="63" t="s">
        <v>10</v>
      </c>
    </row>
    <row r="2281" spans="3:7" ht="15" thickBot="1" x14ac:dyDescent="0.35">
      <c r="C2281" s="61">
        <v>43202</v>
      </c>
      <c r="D2281" s="62">
        <v>0.45159722222222221</v>
      </c>
      <c r="E2281" s="63" t="s">
        <v>9</v>
      </c>
      <c r="F2281" s="63">
        <v>10</v>
      </c>
      <c r="G2281" s="63" t="s">
        <v>10</v>
      </c>
    </row>
    <row r="2282" spans="3:7" ht="15" thickBot="1" x14ac:dyDescent="0.35">
      <c r="C2282" s="61">
        <v>43202</v>
      </c>
      <c r="D2282" s="62">
        <v>0.45167824074074076</v>
      </c>
      <c r="E2282" s="63" t="s">
        <v>9</v>
      </c>
      <c r="F2282" s="63">
        <v>16</v>
      </c>
      <c r="G2282" s="63" t="s">
        <v>10</v>
      </c>
    </row>
    <row r="2283" spans="3:7" ht="15" thickBot="1" x14ac:dyDescent="0.35">
      <c r="C2283" s="61">
        <v>43202</v>
      </c>
      <c r="D2283" s="62">
        <v>0.45185185185185189</v>
      </c>
      <c r="E2283" s="63" t="s">
        <v>9</v>
      </c>
      <c r="F2283" s="63">
        <v>31</v>
      </c>
      <c r="G2283" s="63" t="s">
        <v>10</v>
      </c>
    </row>
    <row r="2284" spans="3:7" ht="15" thickBot="1" x14ac:dyDescent="0.35">
      <c r="C2284" s="61">
        <v>43202</v>
      </c>
      <c r="D2284" s="62">
        <v>0.45262731481481483</v>
      </c>
      <c r="E2284" s="63" t="s">
        <v>9</v>
      </c>
      <c r="F2284" s="63">
        <v>11</v>
      </c>
      <c r="G2284" s="63" t="s">
        <v>11</v>
      </c>
    </row>
    <row r="2285" spans="3:7" ht="15" thickBot="1" x14ac:dyDescent="0.35">
      <c r="C2285" s="61">
        <v>43202</v>
      </c>
      <c r="D2285" s="62">
        <v>0.45798611111111115</v>
      </c>
      <c r="E2285" s="63" t="s">
        <v>9</v>
      </c>
      <c r="F2285" s="63">
        <v>10</v>
      </c>
      <c r="G2285" s="63" t="s">
        <v>11</v>
      </c>
    </row>
    <row r="2286" spans="3:7" ht="15" thickBot="1" x14ac:dyDescent="0.35">
      <c r="C2286" s="61">
        <v>43202</v>
      </c>
      <c r="D2286" s="62">
        <v>0.46038194444444441</v>
      </c>
      <c r="E2286" s="63" t="s">
        <v>9</v>
      </c>
      <c r="F2286" s="63">
        <v>11</v>
      </c>
      <c r="G2286" s="63" t="s">
        <v>11</v>
      </c>
    </row>
    <row r="2287" spans="3:7" ht="15" thickBot="1" x14ac:dyDescent="0.35">
      <c r="C2287" s="61">
        <v>43202</v>
      </c>
      <c r="D2287" s="62">
        <v>0.46043981481481483</v>
      </c>
      <c r="E2287" s="63" t="s">
        <v>9</v>
      </c>
      <c r="F2287" s="63">
        <v>10</v>
      </c>
      <c r="G2287" s="63" t="s">
        <v>11</v>
      </c>
    </row>
    <row r="2288" spans="3:7" ht="15" thickBot="1" x14ac:dyDescent="0.35">
      <c r="C2288" s="61">
        <v>43202</v>
      </c>
      <c r="D2288" s="62">
        <v>0.4611574074074074</v>
      </c>
      <c r="E2288" s="63" t="s">
        <v>9</v>
      </c>
      <c r="F2288" s="63">
        <v>26</v>
      </c>
      <c r="G2288" s="63" t="s">
        <v>10</v>
      </c>
    </row>
    <row r="2289" spans="3:7" ht="15" thickBot="1" x14ac:dyDescent="0.35">
      <c r="C2289" s="61">
        <v>43202</v>
      </c>
      <c r="D2289" s="62">
        <v>0.46178240740740745</v>
      </c>
      <c r="E2289" s="63" t="s">
        <v>9</v>
      </c>
      <c r="F2289" s="63">
        <v>23</v>
      </c>
      <c r="G2289" s="63" t="s">
        <v>10</v>
      </c>
    </row>
    <row r="2290" spans="3:7" ht="15" thickBot="1" x14ac:dyDescent="0.35">
      <c r="C2290" s="61">
        <v>43202</v>
      </c>
      <c r="D2290" s="62">
        <v>0.46196759259259257</v>
      </c>
      <c r="E2290" s="63" t="s">
        <v>9</v>
      </c>
      <c r="F2290" s="63">
        <v>11</v>
      </c>
      <c r="G2290" s="63" t="s">
        <v>11</v>
      </c>
    </row>
    <row r="2291" spans="3:7" ht="15" thickBot="1" x14ac:dyDescent="0.35">
      <c r="C2291" s="61">
        <v>43202</v>
      </c>
      <c r="D2291" s="62">
        <v>0.46303240740740742</v>
      </c>
      <c r="E2291" s="63" t="s">
        <v>9</v>
      </c>
      <c r="F2291" s="63">
        <v>10</v>
      </c>
      <c r="G2291" s="63" t="s">
        <v>11</v>
      </c>
    </row>
    <row r="2292" spans="3:7" ht="15" thickBot="1" x14ac:dyDescent="0.35">
      <c r="C2292" s="61">
        <v>43202</v>
      </c>
      <c r="D2292" s="62">
        <v>0.46357638888888886</v>
      </c>
      <c r="E2292" s="63" t="s">
        <v>9</v>
      </c>
      <c r="F2292" s="63">
        <v>29</v>
      </c>
      <c r="G2292" s="63" t="s">
        <v>10</v>
      </c>
    </row>
    <row r="2293" spans="3:7" ht="15" thickBot="1" x14ac:dyDescent="0.35">
      <c r="C2293" s="61">
        <v>43202</v>
      </c>
      <c r="D2293" s="62">
        <v>0.46383101851851855</v>
      </c>
      <c r="E2293" s="63" t="s">
        <v>9</v>
      </c>
      <c r="F2293" s="63">
        <v>11</v>
      </c>
      <c r="G2293" s="63" t="s">
        <v>11</v>
      </c>
    </row>
    <row r="2294" spans="3:7" ht="15" thickBot="1" x14ac:dyDescent="0.35">
      <c r="C2294" s="61">
        <v>43202</v>
      </c>
      <c r="D2294" s="62">
        <v>0.4644328703703704</v>
      </c>
      <c r="E2294" s="63" t="s">
        <v>9</v>
      </c>
      <c r="F2294" s="63">
        <v>12</v>
      </c>
      <c r="G2294" s="63" t="s">
        <v>11</v>
      </c>
    </row>
    <row r="2295" spans="3:7" ht="15" thickBot="1" x14ac:dyDescent="0.35">
      <c r="C2295" s="61">
        <v>43202</v>
      </c>
      <c r="D2295" s="62">
        <v>0.46626157407407409</v>
      </c>
      <c r="E2295" s="63" t="s">
        <v>9</v>
      </c>
      <c r="F2295" s="63">
        <v>10</v>
      </c>
      <c r="G2295" s="63" t="s">
        <v>11</v>
      </c>
    </row>
    <row r="2296" spans="3:7" ht="15" thickBot="1" x14ac:dyDescent="0.35">
      <c r="C2296" s="61">
        <v>43202</v>
      </c>
      <c r="D2296" s="62">
        <v>0.46715277777777775</v>
      </c>
      <c r="E2296" s="63" t="s">
        <v>9</v>
      </c>
      <c r="F2296" s="63">
        <v>16</v>
      </c>
      <c r="G2296" s="63" t="s">
        <v>11</v>
      </c>
    </row>
    <row r="2297" spans="3:7" ht="15" thickBot="1" x14ac:dyDescent="0.35">
      <c r="C2297" s="61">
        <v>43202</v>
      </c>
      <c r="D2297" s="62">
        <v>0.4682291666666667</v>
      </c>
      <c r="E2297" s="63" t="s">
        <v>9</v>
      </c>
      <c r="F2297" s="63">
        <v>19</v>
      </c>
      <c r="G2297" s="63" t="s">
        <v>10</v>
      </c>
    </row>
    <row r="2298" spans="3:7" ht="15" thickBot="1" x14ac:dyDescent="0.35">
      <c r="C2298" s="61">
        <v>43202</v>
      </c>
      <c r="D2298" s="62">
        <v>0.47339120370370374</v>
      </c>
      <c r="E2298" s="63" t="s">
        <v>9</v>
      </c>
      <c r="F2298" s="63">
        <v>28</v>
      </c>
      <c r="G2298" s="63" t="s">
        <v>10</v>
      </c>
    </row>
    <row r="2299" spans="3:7" ht="15" thickBot="1" x14ac:dyDescent="0.35">
      <c r="C2299" s="61">
        <v>43202</v>
      </c>
      <c r="D2299" s="62">
        <v>0.47395833333333331</v>
      </c>
      <c r="E2299" s="63" t="s">
        <v>9</v>
      </c>
      <c r="F2299" s="63">
        <v>38</v>
      </c>
      <c r="G2299" s="63" t="s">
        <v>10</v>
      </c>
    </row>
    <row r="2300" spans="3:7" ht="15" thickBot="1" x14ac:dyDescent="0.35">
      <c r="C2300" s="61">
        <v>43202</v>
      </c>
      <c r="D2300" s="62">
        <v>0.47486111111111112</v>
      </c>
      <c r="E2300" s="63" t="s">
        <v>9</v>
      </c>
      <c r="F2300" s="63">
        <v>14</v>
      </c>
      <c r="G2300" s="63" t="s">
        <v>10</v>
      </c>
    </row>
    <row r="2301" spans="3:7" ht="15" thickBot="1" x14ac:dyDescent="0.35">
      <c r="C2301" s="61">
        <v>43202</v>
      </c>
      <c r="D2301" s="62">
        <v>0.47635416666666663</v>
      </c>
      <c r="E2301" s="63" t="s">
        <v>9</v>
      </c>
      <c r="F2301" s="63">
        <v>17</v>
      </c>
      <c r="G2301" s="63" t="s">
        <v>11</v>
      </c>
    </row>
    <row r="2302" spans="3:7" ht="15" thickBot="1" x14ac:dyDescent="0.35">
      <c r="C2302" s="61">
        <v>43202</v>
      </c>
      <c r="D2302" s="62">
        <v>0.47660879629629632</v>
      </c>
      <c r="E2302" s="63" t="s">
        <v>9</v>
      </c>
      <c r="F2302" s="63">
        <v>10</v>
      </c>
      <c r="G2302" s="63" t="s">
        <v>11</v>
      </c>
    </row>
    <row r="2303" spans="3:7" ht="15" thickBot="1" x14ac:dyDescent="0.35">
      <c r="C2303" s="61">
        <v>43202</v>
      </c>
      <c r="D2303" s="62">
        <v>0.47672453703703704</v>
      </c>
      <c r="E2303" s="63" t="s">
        <v>9</v>
      </c>
      <c r="F2303" s="63">
        <v>12</v>
      </c>
      <c r="G2303" s="63" t="s">
        <v>11</v>
      </c>
    </row>
    <row r="2304" spans="3:7" ht="15" thickBot="1" x14ac:dyDescent="0.35">
      <c r="C2304" s="61">
        <v>43202</v>
      </c>
      <c r="D2304" s="62">
        <v>0.47699074074074077</v>
      </c>
      <c r="E2304" s="63" t="s">
        <v>9</v>
      </c>
      <c r="F2304" s="63">
        <v>13</v>
      </c>
      <c r="G2304" s="63" t="s">
        <v>11</v>
      </c>
    </row>
    <row r="2305" spans="3:7" ht="15" thickBot="1" x14ac:dyDescent="0.35">
      <c r="C2305" s="61">
        <v>43202</v>
      </c>
      <c r="D2305" s="62">
        <v>0.4780787037037037</v>
      </c>
      <c r="E2305" s="63" t="s">
        <v>9</v>
      </c>
      <c r="F2305" s="63">
        <v>28</v>
      </c>
      <c r="G2305" s="63" t="s">
        <v>10</v>
      </c>
    </row>
    <row r="2306" spans="3:7" ht="15" thickBot="1" x14ac:dyDescent="0.35">
      <c r="C2306" s="61">
        <v>43202</v>
      </c>
      <c r="D2306" s="62">
        <v>0.47828703703703707</v>
      </c>
      <c r="E2306" s="63" t="s">
        <v>9</v>
      </c>
      <c r="F2306" s="63">
        <v>22</v>
      </c>
      <c r="G2306" s="63" t="s">
        <v>10</v>
      </c>
    </row>
    <row r="2307" spans="3:7" ht="15" thickBot="1" x14ac:dyDescent="0.35">
      <c r="C2307" s="61">
        <v>43202</v>
      </c>
      <c r="D2307" s="62">
        <v>0.479525462962963</v>
      </c>
      <c r="E2307" s="63" t="s">
        <v>9</v>
      </c>
      <c r="F2307" s="63">
        <v>16</v>
      </c>
      <c r="G2307" s="63" t="s">
        <v>10</v>
      </c>
    </row>
    <row r="2308" spans="3:7" ht="15" thickBot="1" x14ac:dyDescent="0.35">
      <c r="C2308" s="61">
        <v>43202</v>
      </c>
      <c r="D2308" s="62">
        <v>0.47984953703703703</v>
      </c>
      <c r="E2308" s="63" t="s">
        <v>9</v>
      </c>
      <c r="F2308" s="63">
        <v>17</v>
      </c>
      <c r="G2308" s="63" t="s">
        <v>10</v>
      </c>
    </row>
    <row r="2309" spans="3:7" ht="15" thickBot="1" x14ac:dyDescent="0.35">
      <c r="C2309" s="61">
        <v>43202</v>
      </c>
      <c r="D2309" s="62">
        <v>0.48026620370370371</v>
      </c>
      <c r="E2309" s="63" t="s">
        <v>9</v>
      </c>
      <c r="F2309" s="63">
        <v>12</v>
      </c>
      <c r="G2309" s="63" t="s">
        <v>11</v>
      </c>
    </row>
    <row r="2310" spans="3:7" ht="15" thickBot="1" x14ac:dyDescent="0.35">
      <c r="C2310" s="61">
        <v>43202</v>
      </c>
      <c r="D2310" s="62">
        <v>0.48226851851851849</v>
      </c>
      <c r="E2310" s="63" t="s">
        <v>9</v>
      </c>
      <c r="F2310" s="63">
        <v>26</v>
      </c>
      <c r="G2310" s="63" t="s">
        <v>10</v>
      </c>
    </row>
    <row r="2311" spans="3:7" ht="15" thickBot="1" x14ac:dyDescent="0.35">
      <c r="C2311" s="61">
        <v>43202</v>
      </c>
      <c r="D2311" s="62">
        <v>0.48237268518518522</v>
      </c>
      <c r="E2311" s="63" t="s">
        <v>9</v>
      </c>
      <c r="F2311" s="63">
        <v>21</v>
      </c>
      <c r="G2311" s="63" t="s">
        <v>10</v>
      </c>
    </row>
    <row r="2312" spans="3:7" ht="15" thickBot="1" x14ac:dyDescent="0.35">
      <c r="C2312" s="61">
        <v>43202</v>
      </c>
      <c r="D2312" s="62">
        <v>0.4838541666666667</v>
      </c>
      <c r="E2312" s="63" t="s">
        <v>9</v>
      </c>
      <c r="F2312" s="63">
        <v>10</v>
      </c>
      <c r="G2312" s="63" t="s">
        <v>11</v>
      </c>
    </row>
    <row r="2313" spans="3:7" ht="15" thickBot="1" x14ac:dyDescent="0.35">
      <c r="C2313" s="61">
        <v>43202</v>
      </c>
      <c r="D2313" s="62">
        <v>0.48518518518518516</v>
      </c>
      <c r="E2313" s="63" t="s">
        <v>9</v>
      </c>
      <c r="F2313" s="63">
        <v>13</v>
      </c>
      <c r="G2313" s="63" t="s">
        <v>10</v>
      </c>
    </row>
    <row r="2314" spans="3:7" ht="15" thickBot="1" x14ac:dyDescent="0.35">
      <c r="C2314" s="61">
        <v>43202</v>
      </c>
      <c r="D2314" s="62">
        <v>0.48532407407407407</v>
      </c>
      <c r="E2314" s="63" t="s">
        <v>9</v>
      </c>
      <c r="F2314" s="63">
        <v>12</v>
      </c>
      <c r="G2314" s="63" t="s">
        <v>10</v>
      </c>
    </row>
    <row r="2315" spans="3:7" ht="15" thickBot="1" x14ac:dyDescent="0.35">
      <c r="C2315" s="61">
        <v>43202</v>
      </c>
      <c r="D2315" s="62">
        <v>0.48539351851851853</v>
      </c>
      <c r="E2315" s="63" t="s">
        <v>9</v>
      </c>
      <c r="F2315" s="63">
        <v>14</v>
      </c>
      <c r="G2315" s="63" t="s">
        <v>10</v>
      </c>
    </row>
    <row r="2316" spans="3:7" ht="15" thickBot="1" x14ac:dyDescent="0.35">
      <c r="C2316" s="61">
        <v>43202</v>
      </c>
      <c r="D2316" s="62">
        <v>0.48549768518518516</v>
      </c>
      <c r="E2316" s="63" t="s">
        <v>9</v>
      </c>
      <c r="F2316" s="63">
        <v>13</v>
      </c>
      <c r="G2316" s="63" t="s">
        <v>11</v>
      </c>
    </row>
    <row r="2317" spans="3:7" ht="15" thickBot="1" x14ac:dyDescent="0.35">
      <c r="C2317" s="61">
        <v>43202</v>
      </c>
      <c r="D2317" s="62">
        <v>0.48579861111111106</v>
      </c>
      <c r="E2317" s="63" t="s">
        <v>9</v>
      </c>
      <c r="F2317" s="63">
        <v>19</v>
      </c>
      <c r="G2317" s="63" t="s">
        <v>10</v>
      </c>
    </row>
    <row r="2318" spans="3:7" ht="15" thickBot="1" x14ac:dyDescent="0.35">
      <c r="C2318" s="61">
        <v>43202</v>
      </c>
      <c r="D2318" s="62">
        <v>0.48636574074074074</v>
      </c>
      <c r="E2318" s="63" t="s">
        <v>9</v>
      </c>
      <c r="F2318" s="63">
        <v>15</v>
      </c>
      <c r="G2318" s="63" t="s">
        <v>11</v>
      </c>
    </row>
    <row r="2319" spans="3:7" ht="15" thickBot="1" x14ac:dyDescent="0.35">
      <c r="C2319" s="61">
        <v>43202</v>
      </c>
      <c r="D2319" s="62">
        <v>0.48688657407407404</v>
      </c>
      <c r="E2319" s="63" t="s">
        <v>9</v>
      </c>
      <c r="F2319" s="63">
        <v>12</v>
      </c>
      <c r="G2319" s="63" t="s">
        <v>11</v>
      </c>
    </row>
    <row r="2320" spans="3:7" ht="15" thickBot="1" x14ac:dyDescent="0.35">
      <c r="C2320" s="61">
        <v>43202</v>
      </c>
      <c r="D2320" s="62">
        <v>0.48880787037037038</v>
      </c>
      <c r="E2320" s="63" t="s">
        <v>9</v>
      </c>
      <c r="F2320" s="63">
        <v>10</v>
      </c>
      <c r="G2320" s="63" t="s">
        <v>11</v>
      </c>
    </row>
    <row r="2321" spans="3:7" ht="15" thickBot="1" x14ac:dyDescent="0.35">
      <c r="C2321" s="61">
        <v>43202</v>
      </c>
      <c r="D2321" s="62">
        <v>0.48885416666666665</v>
      </c>
      <c r="E2321" s="63" t="s">
        <v>9</v>
      </c>
      <c r="F2321" s="63">
        <v>20</v>
      </c>
      <c r="G2321" s="63" t="s">
        <v>10</v>
      </c>
    </row>
    <row r="2322" spans="3:7" ht="15" thickBot="1" x14ac:dyDescent="0.35">
      <c r="C2322" s="61">
        <v>43202</v>
      </c>
      <c r="D2322" s="62">
        <v>0.48975694444444445</v>
      </c>
      <c r="E2322" s="63" t="s">
        <v>9</v>
      </c>
      <c r="F2322" s="63">
        <v>13</v>
      </c>
      <c r="G2322" s="63" t="s">
        <v>11</v>
      </c>
    </row>
    <row r="2323" spans="3:7" ht="15" thickBot="1" x14ac:dyDescent="0.35">
      <c r="C2323" s="61">
        <v>43202</v>
      </c>
      <c r="D2323" s="62">
        <v>0.49040509259259263</v>
      </c>
      <c r="E2323" s="63" t="s">
        <v>9</v>
      </c>
      <c r="F2323" s="63">
        <v>13</v>
      </c>
      <c r="G2323" s="63" t="s">
        <v>11</v>
      </c>
    </row>
    <row r="2324" spans="3:7" ht="15" thickBot="1" x14ac:dyDescent="0.35">
      <c r="C2324" s="61">
        <v>43202</v>
      </c>
      <c r="D2324" s="62">
        <v>0.49181712962962965</v>
      </c>
      <c r="E2324" s="63" t="s">
        <v>9</v>
      </c>
      <c r="F2324" s="63">
        <v>19</v>
      </c>
      <c r="G2324" s="63" t="s">
        <v>10</v>
      </c>
    </row>
    <row r="2325" spans="3:7" ht="15" thickBot="1" x14ac:dyDescent="0.35">
      <c r="C2325" s="61">
        <v>43202</v>
      </c>
      <c r="D2325" s="62">
        <v>0.49328703703703702</v>
      </c>
      <c r="E2325" s="63" t="s">
        <v>9</v>
      </c>
      <c r="F2325" s="63">
        <v>23</v>
      </c>
      <c r="G2325" s="63" t="s">
        <v>10</v>
      </c>
    </row>
    <row r="2326" spans="3:7" ht="15" thickBot="1" x14ac:dyDescent="0.35">
      <c r="C2326" s="61">
        <v>43202</v>
      </c>
      <c r="D2326" s="62">
        <v>0.49344907407407407</v>
      </c>
      <c r="E2326" s="63" t="s">
        <v>9</v>
      </c>
      <c r="F2326" s="63">
        <v>15</v>
      </c>
      <c r="G2326" s="63" t="s">
        <v>10</v>
      </c>
    </row>
    <row r="2327" spans="3:7" ht="15" thickBot="1" x14ac:dyDescent="0.35">
      <c r="C2327" s="61">
        <v>43202</v>
      </c>
      <c r="D2327" s="62">
        <v>0.49386574074074074</v>
      </c>
      <c r="E2327" s="63" t="s">
        <v>9</v>
      </c>
      <c r="F2327" s="63">
        <v>10</v>
      </c>
      <c r="G2327" s="63" t="s">
        <v>11</v>
      </c>
    </row>
    <row r="2328" spans="3:7" ht="15" thickBot="1" x14ac:dyDescent="0.35">
      <c r="C2328" s="61">
        <v>43202</v>
      </c>
      <c r="D2328" s="62">
        <v>0.49454861111111109</v>
      </c>
      <c r="E2328" s="63" t="s">
        <v>9</v>
      </c>
      <c r="F2328" s="63">
        <v>10</v>
      </c>
      <c r="G2328" s="63" t="s">
        <v>11</v>
      </c>
    </row>
    <row r="2329" spans="3:7" ht="15" thickBot="1" x14ac:dyDescent="0.35">
      <c r="C2329" s="61">
        <v>43202</v>
      </c>
      <c r="D2329" s="62">
        <v>0.49753472222222223</v>
      </c>
      <c r="E2329" s="63" t="s">
        <v>9</v>
      </c>
      <c r="F2329" s="63">
        <v>10</v>
      </c>
      <c r="G2329" s="63" t="s">
        <v>10</v>
      </c>
    </row>
    <row r="2330" spans="3:7" ht="15" thickBot="1" x14ac:dyDescent="0.35">
      <c r="C2330" s="61">
        <v>43202</v>
      </c>
      <c r="D2330" s="62">
        <v>0.49763888888888891</v>
      </c>
      <c r="E2330" s="63" t="s">
        <v>9</v>
      </c>
      <c r="F2330" s="63">
        <v>12</v>
      </c>
      <c r="G2330" s="63" t="s">
        <v>10</v>
      </c>
    </row>
    <row r="2331" spans="3:7" ht="15" thickBot="1" x14ac:dyDescent="0.35">
      <c r="C2331" s="61">
        <v>43202</v>
      </c>
      <c r="D2331" s="62">
        <v>0.50134259259259262</v>
      </c>
      <c r="E2331" s="63" t="s">
        <v>9</v>
      </c>
      <c r="F2331" s="63">
        <v>11</v>
      </c>
      <c r="G2331" s="63" t="s">
        <v>11</v>
      </c>
    </row>
    <row r="2332" spans="3:7" ht="15" thickBot="1" x14ac:dyDescent="0.35">
      <c r="C2332" s="61">
        <v>43202</v>
      </c>
      <c r="D2332" s="62">
        <v>0.50280092592592596</v>
      </c>
      <c r="E2332" s="63" t="s">
        <v>9</v>
      </c>
      <c r="F2332" s="63">
        <v>28</v>
      </c>
      <c r="G2332" s="63" t="s">
        <v>10</v>
      </c>
    </row>
    <row r="2333" spans="3:7" ht="15" thickBot="1" x14ac:dyDescent="0.35">
      <c r="C2333" s="61">
        <v>43202</v>
      </c>
      <c r="D2333" s="62">
        <v>0.50416666666666665</v>
      </c>
      <c r="E2333" s="63" t="s">
        <v>9</v>
      </c>
      <c r="F2333" s="63">
        <v>10</v>
      </c>
      <c r="G2333" s="63" t="s">
        <v>11</v>
      </c>
    </row>
    <row r="2334" spans="3:7" ht="15" thickBot="1" x14ac:dyDescent="0.35">
      <c r="C2334" s="61">
        <v>43202</v>
      </c>
      <c r="D2334" s="62">
        <v>0.50655092592592588</v>
      </c>
      <c r="E2334" s="63" t="s">
        <v>9</v>
      </c>
      <c r="F2334" s="63">
        <v>11</v>
      </c>
      <c r="G2334" s="63" t="s">
        <v>11</v>
      </c>
    </row>
    <row r="2335" spans="3:7" ht="15" thickBot="1" x14ac:dyDescent="0.35">
      <c r="C2335" s="61">
        <v>43202</v>
      </c>
      <c r="D2335" s="62">
        <v>0.50965277777777784</v>
      </c>
      <c r="E2335" s="63" t="s">
        <v>9</v>
      </c>
      <c r="F2335" s="63">
        <v>11</v>
      </c>
      <c r="G2335" s="63" t="s">
        <v>11</v>
      </c>
    </row>
    <row r="2336" spans="3:7" ht="15" thickBot="1" x14ac:dyDescent="0.35">
      <c r="C2336" s="61">
        <v>43202</v>
      </c>
      <c r="D2336" s="62">
        <v>0.51714120370370364</v>
      </c>
      <c r="E2336" s="63" t="s">
        <v>9</v>
      </c>
      <c r="F2336" s="63">
        <v>10</v>
      </c>
      <c r="G2336" s="63" t="s">
        <v>11</v>
      </c>
    </row>
    <row r="2337" spans="3:7" ht="15" thickBot="1" x14ac:dyDescent="0.35">
      <c r="C2337" s="61">
        <v>43202</v>
      </c>
      <c r="D2337" s="62">
        <v>0.51726851851851852</v>
      </c>
      <c r="E2337" s="63" t="s">
        <v>9</v>
      </c>
      <c r="F2337" s="63">
        <v>12</v>
      </c>
      <c r="G2337" s="63" t="s">
        <v>11</v>
      </c>
    </row>
    <row r="2338" spans="3:7" ht="15" thickBot="1" x14ac:dyDescent="0.35">
      <c r="C2338" s="61">
        <v>43202</v>
      </c>
      <c r="D2338" s="62">
        <v>0.51888888888888884</v>
      </c>
      <c r="E2338" s="63" t="s">
        <v>9</v>
      </c>
      <c r="F2338" s="63">
        <v>18</v>
      </c>
      <c r="G2338" s="63" t="s">
        <v>11</v>
      </c>
    </row>
    <row r="2339" spans="3:7" ht="15" thickBot="1" x14ac:dyDescent="0.35">
      <c r="C2339" s="61">
        <v>43202</v>
      </c>
      <c r="D2339" s="62">
        <v>0.52078703703703699</v>
      </c>
      <c r="E2339" s="63" t="s">
        <v>9</v>
      </c>
      <c r="F2339" s="63">
        <v>24</v>
      </c>
      <c r="G2339" s="63" t="s">
        <v>10</v>
      </c>
    </row>
    <row r="2340" spans="3:7" ht="15" thickBot="1" x14ac:dyDescent="0.35">
      <c r="C2340" s="61">
        <v>43202</v>
      </c>
      <c r="D2340" s="62">
        <v>0.52089120370370368</v>
      </c>
      <c r="E2340" s="63" t="s">
        <v>9</v>
      </c>
      <c r="F2340" s="63">
        <v>28</v>
      </c>
      <c r="G2340" s="63" t="s">
        <v>10</v>
      </c>
    </row>
    <row r="2341" spans="3:7" ht="15" thickBot="1" x14ac:dyDescent="0.35">
      <c r="C2341" s="61">
        <v>43202</v>
      </c>
      <c r="D2341" s="62">
        <v>0.52269675925925929</v>
      </c>
      <c r="E2341" s="63" t="s">
        <v>9</v>
      </c>
      <c r="F2341" s="63">
        <v>13</v>
      </c>
      <c r="G2341" s="63" t="s">
        <v>11</v>
      </c>
    </row>
    <row r="2342" spans="3:7" ht="15" thickBot="1" x14ac:dyDescent="0.35">
      <c r="C2342" s="61">
        <v>43202</v>
      </c>
      <c r="D2342" s="62">
        <v>0.52269675925925929</v>
      </c>
      <c r="E2342" s="63" t="s">
        <v>9</v>
      </c>
      <c r="F2342" s="63">
        <v>10</v>
      </c>
      <c r="G2342" s="63" t="s">
        <v>11</v>
      </c>
    </row>
    <row r="2343" spans="3:7" ht="15" thickBot="1" x14ac:dyDescent="0.35">
      <c r="C2343" s="61">
        <v>43202</v>
      </c>
      <c r="D2343" s="62">
        <v>0.5232175925925926</v>
      </c>
      <c r="E2343" s="63" t="s">
        <v>9</v>
      </c>
      <c r="F2343" s="63">
        <v>12</v>
      </c>
      <c r="G2343" s="63" t="s">
        <v>11</v>
      </c>
    </row>
    <row r="2344" spans="3:7" ht="15" thickBot="1" x14ac:dyDescent="0.35">
      <c r="C2344" s="61">
        <v>43202</v>
      </c>
      <c r="D2344" s="62">
        <v>0.52361111111111114</v>
      </c>
      <c r="E2344" s="63" t="s">
        <v>9</v>
      </c>
      <c r="F2344" s="63">
        <v>11</v>
      </c>
      <c r="G2344" s="63" t="s">
        <v>10</v>
      </c>
    </row>
    <row r="2345" spans="3:7" ht="15" thickBot="1" x14ac:dyDescent="0.35">
      <c r="C2345" s="61">
        <v>43202</v>
      </c>
      <c r="D2345" s="62">
        <v>0.52372685185185186</v>
      </c>
      <c r="E2345" s="63" t="s">
        <v>9</v>
      </c>
      <c r="F2345" s="63">
        <v>32</v>
      </c>
      <c r="G2345" s="63" t="s">
        <v>10</v>
      </c>
    </row>
    <row r="2346" spans="3:7" ht="15" thickBot="1" x14ac:dyDescent="0.35">
      <c r="C2346" s="61">
        <v>43202</v>
      </c>
      <c r="D2346" s="62">
        <v>0.52589120370370368</v>
      </c>
      <c r="E2346" s="63" t="s">
        <v>9</v>
      </c>
      <c r="F2346" s="63">
        <v>29</v>
      </c>
      <c r="G2346" s="63" t="s">
        <v>10</v>
      </c>
    </row>
    <row r="2347" spans="3:7" ht="15" thickBot="1" x14ac:dyDescent="0.35">
      <c r="C2347" s="61">
        <v>43202</v>
      </c>
      <c r="D2347" s="62">
        <v>0.52665509259259258</v>
      </c>
      <c r="E2347" s="63" t="s">
        <v>9</v>
      </c>
      <c r="F2347" s="63">
        <v>12</v>
      </c>
      <c r="G2347" s="63" t="s">
        <v>11</v>
      </c>
    </row>
    <row r="2348" spans="3:7" ht="15" thickBot="1" x14ac:dyDescent="0.35">
      <c r="C2348" s="61">
        <v>43202</v>
      </c>
      <c r="D2348" s="62">
        <v>0.52754629629629635</v>
      </c>
      <c r="E2348" s="63" t="s">
        <v>9</v>
      </c>
      <c r="F2348" s="63">
        <v>10</v>
      </c>
      <c r="G2348" s="63" t="s">
        <v>11</v>
      </c>
    </row>
    <row r="2349" spans="3:7" ht="15" thickBot="1" x14ac:dyDescent="0.35">
      <c r="C2349" s="61">
        <v>43202</v>
      </c>
      <c r="D2349" s="62">
        <v>0.52788194444444447</v>
      </c>
      <c r="E2349" s="63" t="s">
        <v>9</v>
      </c>
      <c r="F2349" s="63">
        <v>10</v>
      </c>
      <c r="G2349" s="63" t="s">
        <v>11</v>
      </c>
    </row>
    <row r="2350" spans="3:7" ht="15" thickBot="1" x14ac:dyDescent="0.35">
      <c r="C2350" s="61">
        <v>43202</v>
      </c>
      <c r="D2350" s="62">
        <v>0.52800925925925923</v>
      </c>
      <c r="E2350" s="63" t="s">
        <v>9</v>
      </c>
      <c r="F2350" s="63">
        <v>11</v>
      </c>
      <c r="G2350" s="63" t="s">
        <v>11</v>
      </c>
    </row>
    <row r="2351" spans="3:7" ht="15" thickBot="1" x14ac:dyDescent="0.35">
      <c r="C2351" s="61">
        <v>43202</v>
      </c>
      <c r="D2351" s="62">
        <v>0.52896990740740735</v>
      </c>
      <c r="E2351" s="63" t="s">
        <v>9</v>
      </c>
      <c r="F2351" s="63">
        <v>30</v>
      </c>
      <c r="G2351" s="63" t="s">
        <v>10</v>
      </c>
    </row>
    <row r="2352" spans="3:7" ht="15" thickBot="1" x14ac:dyDescent="0.35">
      <c r="C2352" s="61">
        <v>43202</v>
      </c>
      <c r="D2352" s="62">
        <v>0.53047453703703706</v>
      </c>
      <c r="E2352" s="63" t="s">
        <v>9</v>
      </c>
      <c r="F2352" s="63">
        <v>12</v>
      </c>
      <c r="G2352" s="63" t="s">
        <v>10</v>
      </c>
    </row>
    <row r="2353" spans="3:7" ht="15" thickBot="1" x14ac:dyDescent="0.35">
      <c r="C2353" s="61">
        <v>43202</v>
      </c>
      <c r="D2353" s="62">
        <v>0.53076388888888892</v>
      </c>
      <c r="E2353" s="63" t="s">
        <v>9</v>
      </c>
      <c r="F2353" s="63">
        <v>17</v>
      </c>
      <c r="G2353" s="63" t="s">
        <v>11</v>
      </c>
    </row>
    <row r="2354" spans="3:7" ht="15" thickBot="1" x14ac:dyDescent="0.35">
      <c r="C2354" s="61">
        <v>43202</v>
      </c>
      <c r="D2354" s="62">
        <v>0.5309490740740741</v>
      </c>
      <c r="E2354" s="63" t="s">
        <v>9</v>
      </c>
      <c r="F2354" s="63">
        <v>12</v>
      </c>
      <c r="G2354" s="63" t="s">
        <v>11</v>
      </c>
    </row>
    <row r="2355" spans="3:7" ht="15" thickBot="1" x14ac:dyDescent="0.35">
      <c r="C2355" s="61">
        <v>43202</v>
      </c>
      <c r="D2355" s="62">
        <v>0.53365740740740741</v>
      </c>
      <c r="E2355" s="63" t="s">
        <v>9</v>
      </c>
      <c r="F2355" s="63">
        <v>12</v>
      </c>
      <c r="G2355" s="63" t="s">
        <v>11</v>
      </c>
    </row>
    <row r="2356" spans="3:7" ht="15" thickBot="1" x14ac:dyDescent="0.35">
      <c r="C2356" s="61">
        <v>43202</v>
      </c>
      <c r="D2356" s="62">
        <v>0.53417824074074072</v>
      </c>
      <c r="E2356" s="63" t="s">
        <v>9</v>
      </c>
      <c r="F2356" s="63">
        <v>17</v>
      </c>
      <c r="G2356" s="63" t="s">
        <v>10</v>
      </c>
    </row>
    <row r="2357" spans="3:7" ht="15" thickBot="1" x14ac:dyDescent="0.35">
      <c r="C2357" s="61">
        <v>43202</v>
      </c>
      <c r="D2357" s="62">
        <v>0.53429398148148144</v>
      </c>
      <c r="E2357" s="63" t="s">
        <v>9</v>
      </c>
      <c r="F2357" s="63">
        <v>21</v>
      </c>
      <c r="G2357" s="63" t="s">
        <v>10</v>
      </c>
    </row>
    <row r="2358" spans="3:7" ht="15" thickBot="1" x14ac:dyDescent="0.35">
      <c r="C2358" s="61">
        <v>43202</v>
      </c>
      <c r="D2358" s="62">
        <v>0.53592592592592592</v>
      </c>
      <c r="E2358" s="63" t="s">
        <v>9</v>
      </c>
      <c r="F2358" s="63">
        <v>12</v>
      </c>
      <c r="G2358" s="63" t="s">
        <v>11</v>
      </c>
    </row>
    <row r="2359" spans="3:7" ht="15" thickBot="1" x14ac:dyDescent="0.35">
      <c r="C2359" s="61">
        <v>43202</v>
      </c>
      <c r="D2359" s="62">
        <v>0.53597222222222218</v>
      </c>
      <c r="E2359" s="63" t="s">
        <v>9</v>
      </c>
      <c r="F2359" s="63">
        <v>10</v>
      </c>
      <c r="G2359" s="63" t="s">
        <v>11</v>
      </c>
    </row>
    <row r="2360" spans="3:7" ht="15" thickBot="1" x14ac:dyDescent="0.35">
      <c r="C2360" s="61">
        <v>43202</v>
      </c>
      <c r="D2360" s="62">
        <v>0.53627314814814808</v>
      </c>
      <c r="E2360" s="63" t="s">
        <v>9</v>
      </c>
      <c r="F2360" s="63">
        <v>11</v>
      </c>
      <c r="G2360" s="63" t="s">
        <v>11</v>
      </c>
    </row>
    <row r="2361" spans="3:7" ht="15" thickBot="1" x14ac:dyDescent="0.35">
      <c r="C2361" s="61">
        <v>43202</v>
      </c>
      <c r="D2361" s="62">
        <v>0.53649305555555549</v>
      </c>
      <c r="E2361" s="63" t="s">
        <v>9</v>
      </c>
      <c r="F2361" s="63">
        <v>15</v>
      </c>
      <c r="G2361" s="63" t="s">
        <v>11</v>
      </c>
    </row>
    <row r="2362" spans="3:7" ht="15" thickBot="1" x14ac:dyDescent="0.35">
      <c r="C2362" s="61">
        <v>43202</v>
      </c>
      <c r="D2362" s="62">
        <v>0.53704861111111113</v>
      </c>
      <c r="E2362" s="63" t="s">
        <v>9</v>
      </c>
      <c r="F2362" s="63">
        <v>25</v>
      </c>
      <c r="G2362" s="63" t="s">
        <v>10</v>
      </c>
    </row>
    <row r="2363" spans="3:7" ht="15" thickBot="1" x14ac:dyDescent="0.35">
      <c r="C2363" s="61">
        <v>43202</v>
      </c>
      <c r="D2363" s="62">
        <v>0.53766203703703697</v>
      </c>
      <c r="E2363" s="63" t="s">
        <v>9</v>
      </c>
      <c r="F2363" s="63">
        <v>15</v>
      </c>
      <c r="G2363" s="63" t="s">
        <v>11</v>
      </c>
    </row>
    <row r="2364" spans="3:7" ht="15" thickBot="1" x14ac:dyDescent="0.35">
      <c r="C2364" s="61">
        <v>43202</v>
      </c>
      <c r="D2364" s="62">
        <v>0.53803240740740743</v>
      </c>
      <c r="E2364" s="63" t="s">
        <v>9</v>
      </c>
      <c r="F2364" s="63">
        <v>10</v>
      </c>
      <c r="G2364" s="63" t="s">
        <v>11</v>
      </c>
    </row>
    <row r="2365" spans="3:7" ht="15" thickBot="1" x14ac:dyDescent="0.35">
      <c r="C2365" s="61">
        <v>43202</v>
      </c>
      <c r="D2365" s="62">
        <v>0.5427777777777778</v>
      </c>
      <c r="E2365" s="63" t="s">
        <v>9</v>
      </c>
      <c r="F2365" s="63">
        <v>35</v>
      </c>
      <c r="G2365" s="63" t="s">
        <v>10</v>
      </c>
    </row>
    <row r="2366" spans="3:7" ht="15" thickBot="1" x14ac:dyDescent="0.35">
      <c r="C2366" s="61">
        <v>43202</v>
      </c>
      <c r="D2366" s="62">
        <v>0.54837962962962961</v>
      </c>
      <c r="E2366" s="63" t="s">
        <v>9</v>
      </c>
      <c r="F2366" s="63">
        <v>58</v>
      </c>
      <c r="G2366" s="63" t="s">
        <v>10</v>
      </c>
    </row>
    <row r="2367" spans="3:7" ht="15" thickBot="1" x14ac:dyDescent="0.35">
      <c r="C2367" s="61">
        <v>43202</v>
      </c>
      <c r="D2367" s="62">
        <v>0.54850694444444448</v>
      </c>
      <c r="E2367" s="63" t="s">
        <v>9</v>
      </c>
      <c r="F2367" s="63">
        <v>11</v>
      </c>
      <c r="G2367" s="63" t="s">
        <v>11</v>
      </c>
    </row>
    <row r="2368" spans="3:7" ht="15" thickBot="1" x14ac:dyDescent="0.35">
      <c r="C2368" s="61">
        <v>43202</v>
      </c>
      <c r="D2368" s="62">
        <v>0.55026620370370372</v>
      </c>
      <c r="E2368" s="63" t="s">
        <v>9</v>
      </c>
      <c r="F2368" s="63">
        <v>11</v>
      </c>
      <c r="G2368" s="63" t="s">
        <v>11</v>
      </c>
    </row>
    <row r="2369" spans="3:7" ht="15" thickBot="1" x14ac:dyDescent="0.35">
      <c r="C2369" s="61">
        <v>43202</v>
      </c>
      <c r="D2369" s="62">
        <v>0.55028935185185179</v>
      </c>
      <c r="E2369" s="63" t="s">
        <v>9</v>
      </c>
      <c r="F2369" s="63">
        <v>9</v>
      </c>
      <c r="G2369" s="63" t="s">
        <v>11</v>
      </c>
    </row>
    <row r="2370" spans="3:7" ht="15" thickBot="1" x14ac:dyDescent="0.35">
      <c r="C2370" s="61">
        <v>43202</v>
      </c>
      <c r="D2370" s="62">
        <v>0.55031249999999998</v>
      </c>
      <c r="E2370" s="63" t="s">
        <v>9</v>
      </c>
      <c r="F2370" s="63">
        <v>9</v>
      </c>
      <c r="G2370" s="63" t="s">
        <v>11</v>
      </c>
    </row>
    <row r="2371" spans="3:7" ht="15" thickBot="1" x14ac:dyDescent="0.35">
      <c r="C2371" s="61">
        <v>43202</v>
      </c>
      <c r="D2371" s="62">
        <v>0.55152777777777773</v>
      </c>
      <c r="E2371" s="63" t="s">
        <v>9</v>
      </c>
      <c r="F2371" s="63">
        <v>10</v>
      </c>
      <c r="G2371" s="63" t="s">
        <v>11</v>
      </c>
    </row>
    <row r="2372" spans="3:7" ht="15" thickBot="1" x14ac:dyDescent="0.35">
      <c r="C2372" s="61">
        <v>43202</v>
      </c>
      <c r="D2372" s="62">
        <v>0.55500000000000005</v>
      </c>
      <c r="E2372" s="63" t="s">
        <v>9</v>
      </c>
      <c r="F2372" s="63">
        <v>10</v>
      </c>
      <c r="G2372" s="63" t="s">
        <v>11</v>
      </c>
    </row>
    <row r="2373" spans="3:7" ht="15" thickBot="1" x14ac:dyDescent="0.35">
      <c r="C2373" s="61">
        <v>43202</v>
      </c>
      <c r="D2373" s="62">
        <v>0.5559722222222222</v>
      </c>
      <c r="E2373" s="63" t="s">
        <v>9</v>
      </c>
      <c r="F2373" s="63">
        <v>10</v>
      </c>
      <c r="G2373" s="63" t="s">
        <v>11</v>
      </c>
    </row>
    <row r="2374" spans="3:7" ht="15" thickBot="1" x14ac:dyDescent="0.35">
      <c r="C2374" s="61">
        <v>43202</v>
      </c>
      <c r="D2374" s="62">
        <v>0.5602893518518518</v>
      </c>
      <c r="E2374" s="63" t="s">
        <v>9</v>
      </c>
      <c r="F2374" s="63">
        <v>24</v>
      </c>
      <c r="G2374" s="63" t="s">
        <v>10</v>
      </c>
    </row>
    <row r="2375" spans="3:7" ht="15" thickBot="1" x14ac:dyDescent="0.35">
      <c r="C2375" s="61">
        <v>43202</v>
      </c>
      <c r="D2375" s="62">
        <v>0.56195601851851851</v>
      </c>
      <c r="E2375" s="63" t="s">
        <v>9</v>
      </c>
      <c r="F2375" s="63">
        <v>12</v>
      </c>
      <c r="G2375" s="63" t="s">
        <v>11</v>
      </c>
    </row>
    <row r="2376" spans="3:7" ht="15" thickBot="1" x14ac:dyDescent="0.35">
      <c r="C2376" s="61">
        <v>43202</v>
      </c>
      <c r="D2376" s="62">
        <v>0.56439814814814815</v>
      </c>
      <c r="E2376" s="63" t="s">
        <v>9</v>
      </c>
      <c r="F2376" s="63">
        <v>10</v>
      </c>
      <c r="G2376" s="63" t="s">
        <v>11</v>
      </c>
    </row>
    <row r="2377" spans="3:7" ht="15" thickBot="1" x14ac:dyDescent="0.35">
      <c r="C2377" s="61">
        <v>43202</v>
      </c>
      <c r="D2377" s="62">
        <v>0.56694444444444447</v>
      </c>
      <c r="E2377" s="63" t="s">
        <v>9</v>
      </c>
      <c r="F2377" s="63">
        <v>13</v>
      </c>
      <c r="G2377" s="63" t="s">
        <v>11</v>
      </c>
    </row>
    <row r="2378" spans="3:7" ht="15" thickBot="1" x14ac:dyDescent="0.35">
      <c r="C2378" s="61">
        <v>43202</v>
      </c>
      <c r="D2378" s="62">
        <v>0.5699305555555555</v>
      </c>
      <c r="E2378" s="63" t="s">
        <v>9</v>
      </c>
      <c r="F2378" s="63">
        <v>13</v>
      </c>
      <c r="G2378" s="63" t="s">
        <v>11</v>
      </c>
    </row>
    <row r="2379" spans="3:7" ht="15" thickBot="1" x14ac:dyDescent="0.35">
      <c r="C2379" s="61">
        <v>43202</v>
      </c>
      <c r="D2379" s="62">
        <v>0.57043981481481476</v>
      </c>
      <c r="E2379" s="63" t="s">
        <v>9</v>
      </c>
      <c r="F2379" s="63">
        <v>10</v>
      </c>
      <c r="G2379" s="63" t="s">
        <v>10</v>
      </c>
    </row>
    <row r="2380" spans="3:7" ht="15" thickBot="1" x14ac:dyDescent="0.35">
      <c r="C2380" s="61">
        <v>43202</v>
      </c>
      <c r="D2380" s="62">
        <v>0.57175925925925919</v>
      </c>
      <c r="E2380" s="63" t="s">
        <v>9</v>
      </c>
      <c r="F2380" s="63">
        <v>11</v>
      </c>
      <c r="G2380" s="63" t="s">
        <v>11</v>
      </c>
    </row>
    <row r="2381" spans="3:7" ht="15" thickBot="1" x14ac:dyDescent="0.35">
      <c r="C2381" s="61">
        <v>43202</v>
      </c>
      <c r="D2381" s="62">
        <v>0.57182870370370364</v>
      </c>
      <c r="E2381" s="63" t="s">
        <v>9</v>
      </c>
      <c r="F2381" s="63">
        <v>10</v>
      </c>
      <c r="G2381" s="63" t="s">
        <v>11</v>
      </c>
    </row>
    <row r="2382" spans="3:7" ht="15" thickBot="1" x14ac:dyDescent="0.35">
      <c r="C2382" s="61">
        <v>43202</v>
      </c>
      <c r="D2382" s="62">
        <v>0.57259259259259265</v>
      </c>
      <c r="E2382" s="63" t="s">
        <v>9</v>
      </c>
      <c r="F2382" s="63">
        <v>25</v>
      </c>
      <c r="G2382" s="63" t="s">
        <v>10</v>
      </c>
    </row>
    <row r="2383" spans="3:7" ht="15" thickBot="1" x14ac:dyDescent="0.35">
      <c r="C2383" s="61">
        <v>43202</v>
      </c>
      <c r="D2383" s="62">
        <v>0.57317129629629626</v>
      </c>
      <c r="E2383" s="63" t="s">
        <v>9</v>
      </c>
      <c r="F2383" s="63">
        <v>25</v>
      </c>
      <c r="G2383" s="63" t="s">
        <v>10</v>
      </c>
    </row>
    <row r="2384" spans="3:7" ht="15" thickBot="1" x14ac:dyDescent="0.35">
      <c r="C2384" s="61">
        <v>43202</v>
      </c>
      <c r="D2384" s="62">
        <v>0.57886574074074071</v>
      </c>
      <c r="E2384" s="63" t="s">
        <v>9</v>
      </c>
      <c r="F2384" s="63">
        <v>13</v>
      </c>
      <c r="G2384" s="63" t="s">
        <v>11</v>
      </c>
    </row>
    <row r="2385" spans="3:7" ht="15" thickBot="1" x14ac:dyDescent="0.35">
      <c r="C2385" s="61">
        <v>43202</v>
      </c>
      <c r="D2385" s="62">
        <v>0.58942129629629625</v>
      </c>
      <c r="E2385" s="63" t="s">
        <v>9</v>
      </c>
      <c r="F2385" s="63">
        <v>33</v>
      </c>
      <c r="G2385" s="63" t="s">
        <v>10</v>
      </c>
    </row>
    <row r="2386" spans="3:7" ht="15" thickBot="1" x14ac:dyDescent="0.35">
      <c r="C2386" s="61">
        <v>43202</v>
      </c>
      <c r="D2386" s="62">
        <v>0.59049768518518519</v>
      </c>
      <c r="E2386" s="63" t="s">
        <v>9</v>
      </c>
      <c r="F2386" s="63">
        <v>33</v>
      </c>
      <c r="G2386" s="63" t="s">
        <v>10</v>
      </c>
    </row>
    <row r="2387" spans="3:7" ht="15" thickBot="1" x14ac:dyDescent="0.35">
      <c r="C2387" s="61">
        <v>43202</v>
      </c>
      <c r="D2387" s="62">
        <v>0.59192129629629631</v>
      </c>
      <c r="E2387" s="63" t="s">
        <v>9</v>
      </c>
      <c r="F2387" s="63">
        <v>23</v>
      </c>
      <c r="G2387" s="63" t="s">
        <v>10</v>
      </c>
    </row>
    <row r="2388" spans="3:7" ht="15" thickBot="1" x14ac:dyDescent="0.35">
      <c r="C2388" s="61">
        <v>43202</v>
      </c>
      <c r="D2388" s="62">
        <v>0.59285879629629623</v>
      </c>
      <c r="E2388" s="63" t="s">
        <v>9</v>
      </c>
      <c r="F2388" s="63">
        <v>22</v>
      </c>
      <c r="G2388" s="63" t="s">
        <v>10</v>
      </c>
    </row>
    <row r="2389" spans="3:7" ht="15" thickBot="1" x14ac:dyDescent="0.35">
      <c r="C2389" s="61">
        <v>43202</v>
      </c>
      <c r="D2389" s="62">
        <v>0.59414351851851854</v>
      </c>
      <c r="E2389" s="63" t="s">
        <v>9</v>
      </c>
      <c r="F2389" s="63">
        <v>11</v>
      </c>
      <c r="G2389" s="63" t="s">
        <v>11</v>
      </c>
    </row>
    <row r="2390" spans="3:7" ht="15" thickBot="1" x14ac:dyDescent="0.35">
      <c r="C2390" s="61">
        <v>43202</v>
      </c>
      <c r="D2390" s="62">
        <v>0.59702546296296299</v>
      </c>
      <c r="E2390" s="63" t="s">
        <v>9</v>
      </c>
      <c r="F2390" s="63">
        <v>11</v>
      </c>
      <c r="G2390" s="63" t="s">
        <v>11</v>
      </c>
    </row>
    <row r="2391" spans="3:7" ht="15" thickBot="1" x14ac:dyDescent="0.35">
      <c r="C2391" s="61">
        <v>43202</v>
      </c>
      <c r="D2391" s="62">
        <v>0.59840277777777773</v>
      </c>
      <c r="E2391" s="63" t="s">
        <v>9</v>
      </c>
      <c r="F2391" s="63">
        <v>36</v>
      </c>
      <c r="G2391" s="63" t="s">
        <v>10</v>
      </c>
    </row>
    <row r="2392" spans="3:7" ht="15" thickBot="1" x14ac:dyDescent="0.35">
      <c r="C2392" s="61">
        <v>43202</v>
      </c>
      <c r="D2392" s="62">
        <v>0.59979166666666661</v>
      </c>
      <c r="E2392" s="63" t="s">
        <v>9</v>
      </c>
      <c r="F2392" s="63">
        <v>20</v>
      </c>
      <c r="G2392" s="63" t="s">
        <v>10</v>
      </c>
    </row>
    <row r="2393" spans="3:7" ht="15" thickBot="1" x14ac:dyDescent="0.35">
      <c r="C2393" s="61">
        <v>43202</v>
      </c>
      <c r="D2393" s="62">
        <v>0.60017361111111112</v>
      </c>
      <c r="E2393" s="63" t="s">
        <v>9</v>
      </c>
      <c r="F2393" s="63">
        <v>11</v>
      </c>
      <c r="G2393" s="63" t="s">
        <v>11</v>
      </c>
    </row>
    <row r="2394" spans="3:7" ht="15" thickBot="1" x14ac:dyDescent="0.35">
      <c r="C2394" s="61">
        <v>43202</v>
      </c>
      <c r="D2394" s="62">
        <v>0.60219907407407403</v>
      </c>
      <c r="E2394" s="63" t="s">
        <v>9</v>
      </c>
      <c r="F2394" s="63">
        <v>12</v>
      </c>
      <c r="G2394" s="63" t="s">
        <v>10</v>
      </c>
    </row>
    <row r="2395" spans="3:7" ht="15" thickBot="1" x14ac:dyDescent="0.35">
      <c r="C2395" s="61">
        <v>43202</v>
      </c>
      <c r="D2395" s="62">
        <v>0.60644675925925928</v>
      </c>
      <c r="E2395" s="63" t="s">
        <v>9</v>
      </c>
      <c r="F2395" s="63">
        <v>10</v>
      </c>
      <c r="G2395" s="63" t="s">
        <v>11</v>
      </c>
    </row>
    <row r="2396" spans="3:7" ht="15" thickBot="1" x14ac:dyDescent="0.35">
      <c r="C2396" s="61">
        <v>43202</v>
      </c>
      <c r="D2396" s="62">
        <v>0.60650462962962959</v>
      </c>
      <c r="E2396" s="63" t="s">
        <v>9</v>
      </c>
      <c r="F2396" s="63">
        <v>12</v>
      </c>
      <c r="G2396" s="63" t="s">
        <v>11</v>
      </c>
    </row>
    <row r="2397" spans="3:7" ht="15" thickBot="1" x14ac:dyDescent="0.35">
      <c r="C2397" s="61">
        <v>43202</v>
      </c>
      <c r="D2397" s="62">
        <v>0.60913194444444441</v>
      </c>
      <c r="E2397" s="63" t="s">
        <v>9</v>
      </c>
      <c r="F2397" s="63">
        <v>10</v>
      </c>
      <c r="G2397" s="63" t="s">
        <v>11</v>
      </c>
    </row>
    <row r="2398" spans="3:7" ht="15" thickBot="1" x14ac:dyDescent="0.35">
      <c r="C2398" s="61">
        <v>43202</v>
      </c>
      <c r="D2398" s="62">
        <v>0.61396990740740742</v>
      </c>
      <c r="E2398" s="63" t="s">
        <v>9</v>
      </c>
      <c r="F2398" s="63">
        <v>13</v>
      </c>
      <c r="G2398" s="63" t="s">
        <v>11</v>
      </c>
    </row>
    <row r="2399" spans="3:7" ht="15" thickBot="1" x14ac:dyDescent="0.35">
      <c r="C2399" s="61">
        <v>43202</v>
      </c>
      <c r="D2399" s="62">
        <v>0.61509259259259264</v>
      </c>
      <c r="E2399" s="63" t="s">
        <v>9</v>
      </c>
      <c r="F2399" s="63">
        <v>10</v>
      </c>
      <c r="G2399" s="63" t="s">
        <v>11</v>
      </c>
    </row>
    <row r="2400" spans="3:7" ht="15" thickBot="1" x14ac:dyDescent="0.35">
      <c r="C2400" s="61">
        <v>43202</v>
      </c>
      <c r="D2400" s="62">
        <v>0.61704861111111109</v>
      </c>
      <c r="E2400" s="63" t="s">
        <v>9</v>
      </c>
      <c r="F2400" s="63">
        <v>31</v>
      </c>
      <c r="G2400" s="63" t="s">
        <v>10</v>
      </c>
    </row>
    <row r="2401" spans="3:7" ht="15" thickBot="1" x14ac:dyDescent="0.35">
      <c r="C2401" s="61">
        <v>43202</v>
      </c>
      <c r="D2401" s="62">
        <v>0.61873842592592598</v>
      </c>
      <c r="E2401" s="63" t="s">
        <v>9</v>
      </c>
      <c r="F2401" s="63">
        <v>29</v>
      </c>
      <c r="G2401" s="63" t="s">
        <v>10</v>
      </c>
    </row>
    <row r="2402" spans="3:7" ht="15" thickBot="1" x14ac:dyDescent="0.35">
      <c r="C2402" s="61">
        <v>43202</v>
      </c>
      <c r="D2402" s="62">
        <v>0.61910879629629634</v>
      </c>
      <c r="E2402" s="63" t="s">
        <v>9</v>
      </c>
      <c r="F2402" s="63">
        <v>12</v>
      </c>
      <c r="G2402" s="63" t="s">
        <v>11</v>
      </c>
    </row>
    <row r="2403" spans="3:7" ht="15" thickBot="1" x14ac:dyDescent="0.35">
      <c r="C2403" s="61">
        <v>43202</v>
      </c>
      <c r="D2403" s="62">
        <v>0.62252314814814813</v>
      </c>
      <c r="E2403" s="63" t="s">
        <v>9</v>
      </c>
      <c r="F2403" s="63">
        <v>15</v>
      </c>
      <c r="G2403" s="63" t="s">
        <v>11</v>
      </c>
    </row>
    <row r="2404" spans="3:7" ht="15" thickBot="1" x14ac:dyDescent="0.35">
      <c r="C2404" s="61">
        <v>43202</v>
      </c>
      <c r="D2404" s="62">
        <v>0.6317476851851852</v>
      </c>
      <c r="E2404" s="63" t="s">
        <v>9</v>
      </c>
      <c r="F2404" s="63">
        <v>23</v>
      </c>
      <c r="G2404" s="63" t="s">
        <v>10</v>
      </c>
    </row>
    <row r="2405" spans="3:7" ht="15" thickBot="1" x14ac:dyDescent="0.35">
      <c r="C2405" s="61">
        <v>43202</v>
      </c>
      <c r="D2405" s="62">
        <v>0.63185185185185189</v>
      </c>
      <c r="E2405" s="63" t="s">
        <v>9</v>
      </c>
      <c r="F2405" s="63">
        <v>28</v>
      </c>
      <c r="G2405" s="63" t="s">
        <v>10</v>
      </c>
    </row>
    <row r="2406" spans="3:7" ht="15" thickBot="1" x14ac:dyDescent="0.35">
      <c r="C2406" s="61">
        <v>43202</v>
      </c>
      <c r="D2406" s="62">
        <v>0.63253472222222229</v>
      </c>
      <c r="E2406" s="63" t="s">
        <v>9</v>
      </c>
      <c r="F2406" s="63">
        <v>23</v>
      </c>
      <c r="G2406" s="63" t="s">
        <v>10</v>
      </c>
    </row>
    <row r="2407" spans="3:7" ht="15" thickBot="1" x14ac:dyDescent="0.35">
      <c r="C2407" s="61">
        <v>43202</v>
      </c>
      <c r="D2407" s="62">
        <v>0.63510416666666669</v>
      </c>
      <c r="E2407" s="63" t="s">
        <v>9</v>
      </c>
      <c r="F2407" s="63">
        <v>21</v>
      </c>
      <c r="G2407" s="63" t="s">
        <v>10</v>
      </c>
    </row>
    <row r="2408" spans="3:7" ht="15" thickBot="1" x14ac:dyDescent="0.35">
      <c r="C2408" s="61">
        <v>43202</v>
      </c>
      <c r="D2408" s="62">
        <v>0.63815972222222228</v>
      </c>
      <c r="E2408" s="63" t="s">
        <v>9</v>
      </c>
      <c r="F2408" s="63">
        <v>26</v>
      </c>
      <c r="G2408" s="63" t="s">
        <v>10</v>
      </c>
    </row>
    <row r="2409" spans="3:7" ht="15" thickBot="1" x14ac:dyDescent="0.35">
      <c r="C2409" s="61">
        <v>43202</v>
      </c>
      <c r="D2409" s="62">
        <v>0.63890046296296299</v>
      </c>
      <c r="E2409" s="63" t="s">
        <v>9</v>
      </c>
      <c r="F2409" s="63">
        <v>30</v>
      </c>
      <c r="G2409" s="63" t="s">
        <v>10</v>
      </c>
    </row>
    <row r="2410" spans="3:7" ht="15" thickBot="1" x14ac:dyDescent="0.35">
      <c r="C2410" s="61">
        <v>43202</v>
      </c>
      <c r="D2410" s="62">
        <v>0.64077546296296295</v>
      </c>
      <c r="E2410" s="63" t="s">
        <v>9</v>
      </c>
      <c r="F2410" s="63">
        <v>12</v>
      </c>
      <c r="G2410" s="63" t="s">
        <v>11</v>
      </c>
    </row>
    <row r="2411" spans="3:7" ht="15" thickBot="1" x14ac:dyDescent="0.35">
      <c r="C2411" s="61">
        <v>43202</v>
      </c>
      <c r="D2411" s="62">
        <v>0.64353009259259253</v>
      </c>
      <c r="E2411" s="63" t="s">
        <v>9</v>
      </c>
      <c r="F2411" s="63">
        <v>10</v>
      </c>
      <c r="G2411" s="63" t="s">
        <v>11</v>
      </c>
    </row>
    <row r="2412" spans="3:7" ht="15" thickBot="1" x14ac:dyDescent="0.35">
      <c r="C2412" s="61">
        <v>43202</v>
      </c>
      <c r="D2412" s="62">
        <v>0.6441203703703704</v>
      </c>
      <c r="E2412" s="63" t="s">
        <v>9</v>
      </c>
      <c r="F2412" s="63">
        <v>14</v>
      </c>
      <c r="G2412" s="63" t="s">
        <v>11</v>
      </c>
    </row>
    <row r="2413" spans="3:7" ht="15" thickBot="1" x14ac:dyDescent="0.35">
      <c r="C2413" s="61">
        <v>43202</v>
      </c>
      <c r="D2413" s="62">
        <v>0.64435185185185184</v>
      </c>
      <c r="E2413" s="63" t="s">
        <v>9</v>
      </c>
      <c r="F2413" s="63">
        <v>10</v>
      </c>
      <c r="G2413" s="63" t="s">
        <v>10</v>
      </c>
    </row>
    <row r="2414" spans="3:7" ht="15" thickBot="1" x14ac:dyDescent="0.35">
      <c r="C2414" s="61">
        <v>43202</v>
      </c>
      <c r="D2414" s="62">
        <v>0.64454861111111106</v>
      </c>
      <c r="E2414" s="63" t="s">
        <v>9</v>
      </c>
      <c r="F2414" s="63">
        <v>13</v>
      </c>
      <c r="G2414" s="63" t="s">
        <v>11</v>
      </c>
    </row>
    <row r="2415" spans="3:7" ht="15" thickBot="1" x14ac:dyDescent="0.35">
      <c r="C2415" s="61">
        <v>43202</v>
      </c>
      <c r="D2415" s="62">
        <v>0.6445833333333334</v>
      </c>
      <c r="E2415" s="63" t="s">
        <v>9</v>
      </c>
      <c r="F2415" s="63">
        <v>10</v>
      </c>
      <c r="G2415" s="63" t="s">
        <v>11</v>
      </c>
    </row>
    <row r="2416" spans="3:7" ht="15" thickBot="1" x14ac:dyDescent="0.35">
      <c r="C2416" s="61">
        <v>43202</v>
      </c>
      <c r="D2416" s="62">
        <v>0.64537037037037037</v>
      </c>
      <c r="E2416" s="63" t="s">
        <v>9</v>
      </c>
      <c r="F2416" s="63">
        <v>14</v>
      </c>
      <c r="G2416" s="63" t="s">
        <v>11</v>
      </c>
    </row>
    <row r="2417" spans="3:7" ht="15" thickBot="1" x14ac:dyDescent="0.35">
      <c r="C2417" s="61">
        <v>43202</v>
      </c>
      <c r="D2417" s="62">
        <v>0.64702546296296293</v>
      </c>
      <c r="E2417" s="63" t="s">
        <v>9</v>
      </c>
      <c r="F2417" s="63">
        <v>12</v>
      </c>
      <c r="G2417" s="63" t="s">
        <v>11</v>
      </c>
    </row>
    <row r="2418" spans="3:7" ht="15" thickBot="1" x14ac:dyDescent="0.35">
      <c r="C2418" s="61">
        <v>43202</v>
      </c>
      <c r="D2418" s="62">
        <v>0.64910879629629636</v>
      </c>
      <c r="E2418" s="63" t="s">
        <v>9</v>
      </c>
      <c r="F2418" s="63">
        <v>13</v>
      </c>
      <c r="G2418" s="63" t="s">
        <v>11</v>
      </c>
    </row>
    <row r="2419" spans="3:7" ht="15" thickBot="1" x14ac:dyDescent="0.35">
      <c r="C2419" s="61">
        <v>43202</v>
      </c>
      <c r="D2419" s="62">
        <v>0.65162037037037035</v>
      </c>
      <c r="E2419" s="63" t="s">
        <v>9</v>
      </c>
      <c r="F2419" s="63">
        <v>10</v>
      </c>
      <c r="G2419" s="63" t="s">
        <v>11</v>
      </c>
    </row>
    <row r="2420" spans="3:7" ht="15" thickBot="1" x14ac:dyDescent="0.35">
      <c r="C2420" s="61">
        <v>43202</v>
      </c>
      <c r="D2420" s="62">
        <v>0.65208333333333335</v>
      </c>
      <c r="E2420" s="63" t="s">
        <v>9</v>
      </c>
      <c r="F2420" s="63">
        <v>31</v>
      </c>
      <c r="G2420" s="63" t="s">
        <v>10</v>
      </c>
    </row>
    <row r="2421" spans="3:7" ht="15" thickBot="1" x14ac:dyDescent="0.35">
      <c r="C2421" s="61">
        <v>43202</v>
      </c>
      <c r="D2421" s="62">
        <v>0.65357638888888892</v>
      </c>
      <c r="E2421" s="63" t="s">
        <v>9</v>
      </c>
      <c r="F2421" s="63">
        <v>12</v>
      </c>
      <c r="G2421" s="63" t="s">
        <v>11</v>
      </c>
    </row>
    <row r="2422" spans="3:7" ht="15" thickBot="1" x14ac:dyDescent="0.35">
      <c r="C2422" s="61">
        <v>43202</v>
      </c>
      <c r="D2422" s="62">
        <v>0.65431712962962962</v>
      </c>
      <c r="E2422" s="63" t="s">
        <v>9</v>
      </c>
      <c r="F2422" s="63">
        <v>24</v>
      </c>
      <c r="G2422" s="63" t="s">
        <v>10</v>
      </c>
    </row>
    <row r="2423" spans="3:7" ht="15" thickBot="1" x14ac:dyDescent="0.35">
      <c r="C2423" s="61">
        <v>43202</v>
      </c>
      <c r="D2423" s="62">
        <v>0.65564814814814809</v>
      </c>
      <c r="E2423" s="63" t="s">
        <v>9</v>
      </c>
      <c r="F2423" s="63">
        <v>36</v>
      </c>
      <c r="G2423" s="63" t="s">
        <v>10</v>
      </c>
    </row>
    <row r="2424" spans="3:7" ht="15" thickBot="1" x14ac:dyDescent="0.35">
      <c r="C2424" s="61">
        <v>43202</v>
      </c>
      <c r="D2424" s="62">
        <v>0.65611111111111109</v>
      </c>
      <c r="E2424" s="63" t="s">
        <v>9</v>
      </c>
      <c r="F2424" s="63">
        <v>32</v>
      </c>
      <c r="G2424" s="63" t="s">
        <v>10</v>
      </c>
    </row>
    <row r="2425" spans="3:7" ht="15" thickBot="1" x14ac:dyDescent="0.35">
      <c r="C2425" s="61">
        <v>43202</v>
      </c>
      <c r="D2425" s="62">
        <v>0.65910879629629626</v>
      </c>
      <c r="E2425" s="63" t="s">
        <v>9</v>
      </c>
      <c r="F2425" s="63">
        <v>17</v>
      </c>
      <c r="G2425" s="63" t="s">
        <v>10</v>
      </c>
    </row>
    <row r="2426" spans="3:7" ht="15" thickBot="1" x14ac:dyDescent="0.35">
      <c r="C2426" s="61">
        <v>43202</v>
      </c>
      <c r="D2426" s="62">
        <v>0.65924768518518517</v>
      </c>
      <c r="E2426" s="63" t="s">
        <v>9</v>
      </c>
      <c r="F2426" s="63">
        <v>13</v>
      </c>
      <c r="G2426" s="63" t="s">
        <v>11</v>
      </c>
    </row>
    <row r="2427" spans="3:7" ht="15" thickBot="1" x14ac:dyDescent="0.35">
      <c r="C2427" s="61">
        <v>43202</v>
      </c>
      <c r="D2427" s="62">
        <v>0.6622569444444445</v>
      </c>
      <c r="E2427" s="63" t="s">
        <v>9</v>
      </c>
      <c r="F2427" s="63">
        <v>23</v>
      </c>
      <c r="G2427" s="63" t="s">
        <v>10</v>
      </c>
    </row>
    <row r="2428" spans="3:7" ht="15" thickBot="1" x14ac:dyDescent="0.35">
      <c r="C2428" s="61">
        <v>43202</v>
      </c>
      <c r="D2428" s="62">
        <v>0.66377314814814814</v>
      </c>
      <c r="E2428" s="63" t="s">
        <v>9</v>
      </c>
      <c r="F2428" s="63">
        <v>10</v>
      </c>
      <c r="G2428" s="63" t="s">
        <v>11</v>
      </c>
    </row>
    <row r="2429" spans="3:7" ht="15" thickBot="1" x14ac:dyDescent="0.35">
      <c r="C2429" s="61">
        <v>43202</v>
      </c>
      <c r="D2429" s="62">
        <v>0.66378472222222229</v>
      </c>
      <c r="E2429" s="63" t="s">
        <v>9</v>
      </c>
      <c r="F2429" s="63">
        <v>25</v>
      </c>
      <c r="G2429" s="63" t="s">
        <v>10</v>
      </c>
    </row>
    <row r="2430" spans="3:7" ht="15" thickBot="1" x14ac:dyDescent="0.35">
      <c r="C2430" s="61">
        <v>43202</v>
      </c>
      <c r="D2430" s="62">
        <v>0.66465277777777776</v>
      </c>
      <c r="E2430" s="63" t="s">
        <v>9</v>
      </c>
      <c r="F2430" s="63">
        <v>14</v>
      </c>
      <c r="G2430" s="63" t="s">
        <v>11</v>
      </c>
    </row>
    <row r="2431" spans="3:7" ht="15" thickBot="1" x14ac:dyDescent="0.35">
      <c r="C2431" s="61">
        <v>43202</v>
      </c>
      <c r="D2431" s="62">
        <v>0.66621527777777778</v>
      </c>
      <c r="E2431" s="63" t="s">
        <v>9</v>
      </c>
      <c r="F2431" s="63">
        <v>14</v>
      </c>
      <c r="G2431" s="63" t="s">
        <v>11</v>
      </c>
    </row>
    <row r="2432" spans="3:7" ht="15" thickBot="1" x14ac:dyDescent="0.35">
      <c r="C2432" s="61">
        <v>43202</v>
      </c>
      <c r="D2432" s="62">
        <v>0.66644675925925922</v>
      </c>
      <c r="E2432" s="63" t="s">
        <v>9</v>
      </c>
      <c r="F2432" s="63">
        <v>9</v>
      </c>
      <c r="G2432" s="63" t="s">
        <v>11</v>
      </c>
    </row>
    <row r="2433" spans="3:7" ht="15" thickBot="1" x14ac:dyDescent="0.35">
      <c r="C2433" s="61">
        <v>43202</v>
      </c>
      <c r="D2433" s="62">
        <v>0.66678240740740735</v>
      </c>
      <c r="E2433" s="63" t="s">
        <v>9</v>
      </c>
      <c r="F2433" s="63">
        <v>29</v>
      </c>
      <c r="G2433" s="63" t="s">
        <v>10</v>
      </c>
    </row>
    <row r="2434" spans="3:7" ht="15" thickBot="1" x14ac:dyDescent="0.35">
      <c r="C2434" s="61">
        <v>43202</v>
      </c>
      <c r="D2434" s="62">
        <v>0.6736805555555555</v>
      </c>
      <c r="E2434" s="63" t="s">
        <v>9</v>
      </c>
      <c r="F2434" s="63">
        <v>17</v>
      </c>
      <c r="G2434" s="63" t="s">
        <v>11</v>
      </c>
    </row>
    <row r="2435" spans="3:7" ht="15" thickBot="1" x14ac:dyDescent="0.35">
      <c r="C2435" s="61">
        <v>43202</v>
      </c>
      <c r="D2435" s="62">
        <v>0.67424768518518519</v>
      </c>
      <c r="E2435" s="63" t="s">
        <v>9</v>
      </c>
      <c r="F2435" s="63">
        <v>10</v>
      </c>
      <c r="G2435" s="63" t="s">
        <v>11</v>
      </c>
    </row>
    <row r="2436" spans="3:7" ht="15" thickBot="1" x14ac:dyDescent="0.35">
      <c r="C2436" s="61">
        <v>43202</v>
      </c>
      <c r="D2436" s="62">
        <v>0.67484953703703709</v>
      </c>
      <c r="E2436" s="63" t="s">
        <v>9</v>
      </c>
      <c r="F2436" s="63">
        <v>11</v>
      </c>
      <c r="G2436" s="63" t="s">
        <v>11</v>
      </c>
    </row>
    <row r="2437" spans="3:7" ht="15" thickBot="1" x14ac:dyDescent="0.35">
      <c r="C2437" s="61">
        <v>43202</v>
      </c>
      <c r="D2437" s="62">
        <v>0.67497685185185186</v>
      </c>
      <c r="E2437" s="63" t="s">
        <v>9</v>
      </c>
      <c r="F2437" s="63">
        <v>12</v>
      </c>
      <c r="G2437" s="63" t="s">
        <v>11</v>
      </c>
    </row>
    <row r="2438" spans="3:7" ht="15" thickBot="1" x14ac:dyDescent="0.35">
      <c r="C2438" s="61">
        <v>43202</v>
      </c>
      <c r="D2438" s="62">
        <v>0.67571759259259256</v>
      </c>
      <c r="E2438" s="63" t="s">
        <v>9</v>
      </c>
      <c r="F2438" s="63">
        <v>11</v>
      </c>
      <c r="G2438" s="63" t="s">
        <v>11</v>
      </c>
    </row>
    <row r="2439" spans="3:7" ht="15" thickBot="1" x14ac:dyDescent="0.35">
      <c r="C2439" s="61">
        <v>43202</v>
      </c>
      <c r="D2439" s="62">
        <v>0.67642361111111116</v>
      </c>
      <c r="E2439" s="63" t="s">
        <v>9</v>
      </c>
      <c r="F2439" s="63">
        <v>31</v>
      </c>
      <c r="G2439" s="63" t="s">
        <v>10</v>
      </c>
    </row>
    <row r="2440" spans="3:7" ht="15" thickBot="1" x14ac:dyDescent="0.35">
      <c r="C2440" s="61">
        <v>43202</v>
      </c>
      <c r="D2440" s="62">
        <v>0.67668981481481483</v>
      </c>
      <c r="E2440" s="63" t="s">
        <v>9</v>
      </c>
      <c r="F2440" s="63">
        <v>10</v>
      </c>
      <c r="G2440" s="63" t="s">
        <v>11</v>
      </c>
    </row>
    <row r="2441" spans="3:7" ht="15" thickBot="1" x14ac:dyDescent="0.35">
      <c r="C2441" s="61">
        <v>43202</v>
      </c>
      <c r="D2441" s="62">
        <v>0.67730324074074078</v>
      </c>
      <c r="E2441" s="63" t="s">
        <v>9</v>
      </c>
      <c r="F2441" s="63">
        <v>10</v>
      </c>
      <c r="G2441" s="63" t="s">
        <v>11</v>
      </c>
    </row>
    <row r="2442" spans="3:7" ht="15" thickBot="1" x14ac:dyDescent="0.35">
      <c r="C2442" s="61">
        <v>43202</v>
      </c>
      <c r="D2442" s="62">
        <v>0.68320601851851848</v>
      </c>
      <c r="E2442" s="63" t="s">
        <v>9</v>
      </c>
      <c r="F2442" s="63">
        <v>31</v>
      </c>
      <c r="G2442" s="63" t="s">
        <v>10</v>
      </c>
    </row>
    <row r="2443" spans="3:7" ht="15" thickBot="1" x14ac:dyDescent="0.35">
      <c r="C2443" s="61">
        <v>43202</v>
      </c>
      <c r="D2443" s="62">
        <v>0.68555555555555558</v>
      </c>
      <c r="E2443" s="63" t="s">
        <v>9</v>
      </c>
      <c r="F2443" s="63">
        <v>10</v>
      </c>
      <c r="G2443" s="63" t="s">
        <v>11</v>
      </c>
    </row>
    <row r="2444" spans="3:7" ht="15" thickBot="1" x14ac:dyDescent="0.35">
      <c r="C2444" s="61">
        <v>43202</v>
      </c>
      <c r="D2444" s="62">
        <v>0.69328703703703709</v>
      </c>
      <c r="E2444" s="63" t="s">
        <v>9</v>
      </c>
      <c r="F2444" s="63">
        <v>15</v>
      </c>
      <c r="G2444" s="63" t="s">
        <v>11</v>
      </c>
    </row>
    <row r="2445" spans="3:7" ht="15" thickBot="1" x14ac:dyDescent="0.35">
      <c r="C2445" s="61">
        <v>43202</v>
      </c>
      <c r="D2445" s="62">
        <v>0.69413194444444448</v>
      </c>
      <c r="E2445" s="63" t="s">
        <v>9</v>
      </c>
      <c r="F2445" s="63">
        <v>11</v>
      </c>
      <c r="G2445" s="63" t="s">
        <v>11</v>
      </c>
    </row>
    <row r="2446" spans="3:7" ht="15" thickBot="1" x14ac:dyDescent="0.35">
      <c r="C2446" s="61">
        <v>43202</v>
      </c>
      <c r="D2446" s="62">
        <v>0.69420138888888883</v>
      </c>
      <c r="E2446" s="63" t="s">
        <v>9</v>
      </c>
      <c r="F2446" s="63">
        <v>34</v>
      </c>
      <c r="G2446" s="63" t="s">
        <v>10</v>
      </c>
    </row>
    <row r="2447" spans="3:7" ht="15" thickBot="1" x14ac:dyDescent="0.35">
      <c r="C2447" s="61">
        <v>43202</v>
      </c>
      <c r="D2447" s="62">
        <v>0.69523148148148151</v>
      </c>
      <c r="E2447" s="63" t="s">
        <v>9</v>
      </c>
      <c r="F2447" s="63">
        <v>10</v>
      </c>
      <c r="G2447" s="63" t="s">
        <v>10</v>
      </c>
    </row>
    <row r="2448" spans="3:7" ht="15" thickBot="1" x14ac:dyDescent="0.35">
      <c r="C2448" s="61">
        <v>43202</v>
      </c>
      <c r="D2448" s="62">
        <v>0.69712962962962965</v>
      </c>
      <c r="E2448" s="63" t="s">
        <v>9</v>
      </c>
      <c r="F2448" s="63">
        <v>14</v>
      </c>
      <c r="G2448" s="63" t="s">
        <v>11</v>
      </c>
    </row>
    <row r="2449" spans="3:7" ht="15" thickBot="1" x14ac:dyDescent="0.35">
      <c r="C2449" s="61">
        <v>43202</v>
      </c>
      <c r="D2449" s="62">
        <v>0.6993287037037037</v>
      </c>
      <c r="E2449" s="63" t="s">
        <v>9</v>
      </c>
      <c r="F2449" s="63">
        <v>21</v>
      </c>
      <c r="G2449" s="63" t="s">
        <v>10</v>
      </c>
    </row>
    <row r="2450" spans="3:7" ht="15" thickBot="1" x14ac:dyDescent="0.35">
      <c r="C2450" s="61">
        <v>43202</v>
      </c>
      <c r="D2450" s="62">
        <v>0.70472222222222225</v>
      </c>
      <c r="E2450" s="63" t="s">
        <v>9</v>
      </c>
      <c r="F2450" s="63">
        <v>25</v>
      </c>
      <c r="G2450" s="63" t="s">
        <v>10</v>
      </c>
    </row>
    <row r="2451" spans="3:7" ht="15" thickBot="1" x14ac:dyDescent="0.35">
      <c r="C2451" s="61">
        <v>43202</v>
      </c>
      <c r="D2451" s="62">
        <v>0.70504629629629623</v>
      </c>
      <c r="E2451" s="63" t="s">
        <v>9</v>
      </c>
      <c r="F2451" s="63">
        <v>25</v>
      </c>
      <c r="G2451" s="63" t="s">
        <v>10</v>
      </c>
    </row>
    <row r="2452" spans="3:7" ht="15" thickBot="1" x14ac:dyDescent="0.35">
      <c r="C2452" s="61">
        <v>43202</v>
      </c>
      <c r="D2452" s="62">
        <v>0.71076388888888886</v>
      </c>
      <c r="E2452" s="63" t="s">
        <v>9</v>
      </c>
      <c r="F2452" s="63">
        <v>12</v>
      </c>
      <c r="G2452" s="63" t="s">
        <v>11</v>
      </c>
    </row>
    <row r="2453" spans="3:7" ht="15" thickBot="1" x14ac:dyDescent="0.35">
      <c r="C2453" s="61">
        <v>43202</v>
      </c>
      <c r="D2453" s="62">
        <v>0.71236111111111111</v>
      </c>
      <c r="E2453" s="63" t="s">
        <v>9</v>
      </c>
      <c r="F2453" s="63">
        <v>11</v>
      </c>
      <c r="G2453" s="63" t="s">
        <v>11</v>
      </c>
    </row>
    <row r="2454" spans="3:7" ht="15" thickBot="1" x14ac:dyDescent="0.35">
      <c r="C2454" s="61">
        <v>43202</v>
      </c>
      <c r="D2454" s="62">
        <v>0.71261574074074074</v>
      </c>
      <c r="E2454" s="63" t="s">
        <v>9</v>
      </c>
      <c r="F2454" s="63">
        <v>22</v>
      </c>
      <c r="G2454" s="63" t="s">
        <v>10</v>
      </c>
    </row>
    <row r="2455" spans="3:7" ht="15" thickBot="1" x14ac:dyDescent="0.35">
      <c r="C2455" s="61">
        <v>43202</v>
      </c>
      <c r="D2455" s="62">
        <v>0.71749999999999992</v>
      </c>
      <c r="E2455" s="63" t="s">
        <v>9</v>
      </c>
      <c r="F2455" s="63">
        <v>18</v>
      </c>
      <c r="G2455" s="63" t="s">
        <v>10</v>
      </c>
    </row>
    <row r="2456" spans="3:7" ht="15" thickBot="1" x14ac:dyDescent="0.35">
      <c r="C2456" s="61">
        <v>43202</v>
      </c>
      <c r="D2456" s="62">
        <v>0.72021990740740749</v>
      </c>
      <c r="E2456" s="63" t="s">
        <v>9</v>
      </c>
      <c r="F2456" s="63">
        <v>10</v>
      </c>
      <c r="G2456" s="63" t="s">
        <v>10</v>
      </c>
    </row>
    <row r="2457" spans="3:7" ht="15" thickBot="1" x14ac:dyDescent="0.35">
      <c r="C2457" s="61">
        <v>43202</v>
      </c>
      <c r="D2457" s="62">
        <v>0.72219907407407413</v>
      </c>
      <c r="E2457" s="63" t="s">
        <v>9</v>
      </c>
      <c r="F2457" s="63">
        <v>19</v>
      </c>
      <c r="G2457" s="63" t="s">
        <v>10</v>
      </c>
    </row>
    <row r="2458" spans="3:7" ht="15" thickBot="1" x14ac:dyDescent="0.35">
      <c r="C2458" s="61">
        <v>43202</v>
      </c>
      <c r="D2458" s="62">
        <v>0.72303240740740737</v>
      </c>
      <c r="E2458" s="63" t="s">
        <v>9</v>
      </c>
      <c r="F2458" s="63">
        <v>12</v>
      </c>
      <c r="G2458" s="63" t="s">
        <v>11</v>
      </c>
    </row>
    <row r="2459" spans="3:7" ht="15" thickBot="1" x14ac:dyDescent="0.35">
      <c r="C2459" s="61">
        <v>43202</v>
      </c>
      <c r="D2459" s="62">
        <v>0.72508101851851858</v>
      </c>
      <c r="E2459" s="63" t="s">
        <v>9</v>
      </c>
      <c r="F2459" s="63">
        <v>13</v>
      </c>
      <c r="G2459" s="63" t="s">
        <v>11</v>
      </c>
    </row>
    <row r="2460" spans="3:7" ht="15" thickBot="1" x14ac:dyDescent="0.35">
      <c r="C2460" s="61">
        <v>43202</v>
      </c>
      <c r="D2460" s="62">
        <v>0.72603009259259255</v>
      </c>
      <c r="E2460" s="63" t="s">
        <v>9</v>
      </c>
      <c r="F2460" s="63">
        <v>26</v>
      </c>
      <c r="G2460" s="63" t="s">
        <v>10</v>
      </c>
    </row>
    <row r="2461" spans="3:7" ht="15" thickBot="1" x14ac:dyDescent="0.35">
      <c r="C2461" s="61">
        <v>43202</v>
      </c>
      <c r="D2461" s="62">
        <v>0.7283680555555555</v>
      </c>
      <c r="E2461" s="63" t="s">
        <v>9</v>
      </c>
      <c r="F2461" s="63">
        <v>13</v>
      </c>
      <c r="G2461" s="63" t="s">
        <v>11</v>
      </c>
    </row>
    <row r="2462" spans="3:7" ht="15" thickBot="1" x14ac:dyDescent="0.35">
      <c r="C2462" s="61">
        <v>43202</v>
      </c>
      <c r="D2462" s="62">
        <v>0.73135416666666664</v>
      </c>
      <c r="E2462" s="63" t="s">
        <v>9</v>
      </c>
      <c r="F2462" s="63">
        <v>15</v>
      </c>
      <c r="G2462" s="63" t="s">
        <v>10</v>
      </c>
    </row>
    <row r="2463" spans="3:7" ht="15" thickBot="1" x14ac:dyDescent="0.35">
      <c r="C2463" s="61">
        <v>43202</v>
      </c>
      <c r="D2463" s="62">
        <v>0.73144675925925917</v>
      </c>
      <c r="E2463" s="63" t="s">
        <v>9</v>
      </c>
      <c r="F2463" s="63">
        <v>24</v>
      </c>
      <c r="G2463" s="63" t="s">
        <v>10</v>
      </c>
    </row>
    <row r="2464" spans="3:7" ht="15" thickBot="1" x14ac:dyDescent="0.35">
      <c r="C2464" s="61">
        <v>43202</v>
      </c>
      <c r="D2464" s="62">
        <v>0.73306712962962972</v>
      </c>
      <c r="E2464" s="63" t="s">
        <v>9</v>
      </c>
      <c r="F2464" s="63">
        <v>10</v>
      </c>
      <c r="G2464" s="63" t="s">
        <v>11</v>
      </c>
    </row>
    <row r="2465" spans="3:7" ht="15" thickBot="1" x14ac:dyDescent="0.35">
      <c r="C2465" s="61">
        <v>43202</v>
      </c>
      <c r="D2465" s="62">
        <v>0.7335532407407408</v>
      </c>
      <c r="E2465" s="63" t="s">
        <v>9</v>
      </c>
      <c r="F2465" s="63">
        <v>10</v>
      </c>
      <c r="G2465" s="63" t="s">
        <v>11</v>
      </c>
    </row>
    <row r="2466" spans="3:7" ht="15" thickBot="1" x14ac:dyDescent="0.35">
      <c r="C2466" s="61">
        <v>43202</v>
      </c>
      <c r="D2466" s="62">
        <v>0.73744212962962974</v>
      </c>
      <c r="E2466" s="63" t="s">
        <v>9</v>
      </c>
      <c r="F2466" s="63">
        <v>16</v>
      </c>
      <c r="G2466" s="63" t="s">
        <v>10</v>
      </c>
    </row>
    <row r="2467" spans="3:7" ht="15" thickBot="1" x14ac:dyDescent="0.35">
      <c r="C2467" s="61">
        <v>43202</v>
      </c>
      <c r="D2467" s="62">
        <v>0.73754629629629631</v>
      </c>
      <c r="E2467" s="63" t="s">
        <v>9</v>
      </c>
      <c r="F2467" s="63">
        <v>11</v>
      </c>
      <c r="G2467" s="63" t="s">
        <v>11</v>
      </c>
    </row>
    <row r="2468" spans="3:7" ht="15" thickBot="1" x14ac:dyDescent="0.35">
      <c r="C2468" s="61">
        <v>43202</v>
      </c>
      <c r="D2468" s="62">
        <v>0.74028935185185185</v>
      </c>
      <c r="E2468" s="63" t="s">
        <v>9</v>
      </c>
      <c r="F2468" s="63">
        <v>11</v>
      </c>
      <c r="G2468" s="63" t="s">
        <v>11</v>
      </c>
    </row>
    <row r="2469" spans="3:7" ht="15" thickBot="1" x14ac:dyDescent="0.35">
      <c r="C2469" s="61">
        <v>43202</v>
      </c>
      <c r="D2469" s="62">
        <v>0.74375000000000002</v>
      </c>
      <c r="E2469" s="63" t="s">
        <v>9</v>
      </c>
      <c r="F2469" s="63">
        <v>24</v>
      </c>
      <c r="G2469" s="63" t="s">
        <v>10</v>
      </c>
    </row>
    <row r="2470" spans="3:7" ht="15" thickBot="1" x14ac:dyDescent="0.35">
      <c r="C2470" s="61">
        <v>43202</v>
      </c>
      <c r="D2470" s="62">
        <v>0.74908564814814815</v>
      </c>
      <c r="E2470" s="63" t="s">
        <v>9</v>
      </c>
      <c r="F2470" s="63">
        <v>18</v>
      </c>
      <c r="G2470" s="63" t="s">
        <v>10</v>
      </c>
    </row>
    <row r="2471" spans="3:7" ht="15" thickBot="1" x14ac:dyDescent="0.35">
      <c r="C2471" s="61">
        <v>43202</v>
      </c>
      <c r="D2471" s="62">
        <v>0.75278935185185192</v>
      </c>
      <c r="E2471" s="63" t="s">
        <v>9</v>
      </c>
      <c r="F2471" s="63">
        <v>14</v>
      </c>
      <c r="G2471" s="63" t="s">
        <v>11</v>
      </c>
    </row>
    <row r="2472" spans="3:7" ht="15" thickBot="1" x14ac:dyDescent="0.35">
      <c r="C2472" s="61">
        <v>43202</v>
      </c>
      <c r="D2472" s="62">
        <v>0.75736111111111104</v>
      </c>
      <c r="E2472" s="63" t="s">
        <v>9</v>
      </c>
      <c r="F2472" s="63">
        <v>12</v>
      </c>
      <c r="G2472" s="63" t="s">
        <v>11</v>
      </c>
    </row>
    <row r="2473" spans="3:7" ht="15" thickBot="1" x14ac:dyDescent="0.35">
      <c r="C2473" s="61">
        <v>43202</v>
      </c>
      <c r="D2473" s="62">
        <v>0.75773148148148151</v>
      </c>
      <c r="E2473" s="63" t="s">
        <v>9</v>
      </c>
      <c r="F2473" s="63">
        <v>9</v>
      </c>
      <c r="G2473" s="63" t="s">
        <v>11</v>
      </c>
    </row>
    <row r="2474" spans="3:7" ht="15" thickBot="1" x14ac:dyDescent="0.35">
      <c r="C2474" s="61">
        <v>43202</v>
      </c>
      <c r="D2474" s="62">
        <v>0.75968750000000007</v>
      </c>
      <c r="E2474" s="63" t="s">
        <v>9</v>
      </c>
      <c r="F2474" s="63">
        <v>23</v>
      </c>
      <c r="G2474" s="63" t="s">
        <v>10</v>
      </c>
    </row>
    <row r="2475" spans="3:7" ht="15" thickBot="1" x14ac:dyDescent="0.35">
      <c r="C2475" s="61">
        <v>43202</v>
      </c>
      <c r="D2475" s="62">
        <v>0.76299768518518529</v>
      </c>
      <c r="E2475" s="63" t="s">
        <v>9</v>
      </c>
      <c r="F2475" s="63">
        <v>17</v>
      </c>
      <c r="G2475" s="63" t="s">
        <v>10</v>
      </c>
    </row>
    <row r="2476" spans="3:7" ht="15" thickBot="1" x14ac:dyDescent="0.35">
      <c r="C2476" s="61">
        <v>43202</v>
      </c>
      <c r="D2476" s="62">
        <v>0.76604166666666673</v>
      </c>
      <c r="E2476" s="63" t="s">
        <v>9</v>
      </c>
      <c r="F2476" s="63">
        <v>20</v>
      </c>
      <c r="G2476" s="63" t="s">
        <v>10</v>
      </c>
    </row>
    <row r="2477" spans="3:7" ht="15" thickBot="1" x14ac:dyDescent="0.35">
      <c r="C2477" s="61">
        <v>43202</v>
      </c>
      <c r="D2477" s="62">
        <v>0.76626157407407414</v>
      </c>
      <c r="E2477" s="63" t="s">
        <v>9</v>
      </c>
      <c r="F2477" s="63">
        <v>16</v>
      </c>
      <c r="G2477" s="63" t="s">
        <v>10</v>
      </c>
    </row>
    <row r="2478" spans="3:7" ht="15" thickBot="1" x14ac:dyDescent="0.35">
      <c r="C2478" s="61">
        <v>43202</v>
      </c>
      <c r="D2478" s="62">
        <v>0.76658564814814811</v>
      </c>
      <c r="E2478" s="63" t="s">
        <v>9</v>
      </c>
      <c r="F2478" s="63">
        <v>16</v>
      </c>
      <c r="G2478" s="63" t="s">
        <v>10</v>
      </c>
    </row>
    <row r="2479" spans="3:7" ht="15" thickBot="1" x14ac:dyDescent="0.35">
      <c r="C2479" s="61">
        <v>43202</v>
      </c>
      <c r="D2479" s="62">
        <v>0.77020833333333327</v>
      </c>
      <c r="E2479" s="63" t="s">
        <v>9</v>
      </c>
      <c r="F2479" s="63">
        <v>27</v>
      </c>
      <c r="G2479" s="63" t="s">
        <v>10</v>
      </c>
    </row>
    <row r="2480" spans="3:7" ht="15" thickBot="1" x14ac:dyDescent="0.35">
      <c r="C2480" s="61">
        <v>43202</v>
      </c>
      <c r="D2480" s="62">
        <v>0.77167824074074076</v>
      </c>
      <c r="E2480" s="63" t="s">
        <v>9</v>
      </c>
      <c r="F2480" s="63">
        <v>13</v>
      </c>
      <c r="G2480" s="63" t="s">
        <v>11</v>
      </c>
    </row>
    <row r="2481" spans="3:7" ht="15" thickBot="1" x14ac:dyDescent="0.35">
      <c r="C2481" s="61">
        <v>43202</v>
      </c>
      <c r="D2481" s="62">
        <v>0.77348379629629627</v>
      </c>
      <c r="E2481" s="63" t="s">
        <v>9</v>
      </c>
      <c r="F2481" s="63">
        <v>32</v>
      </c>
      <c r="G2481" s="63" t="s">
        <v>10</v>
      </c>
    </row>
    <row r="2482" spans="3:7" ht="15" thickBot="1" x14ac:dyDescent="0.35">
      <c r="C2482" s="61">
        <v>43202</v>
      </c>
      <c r="D2482" s="62">
        <v>0.773900462962963</v>
      </c>
      <c r="E2482" s="63" t="s">
        <v>9</v>
      </c>
      <c r="F2482" s="63">
        <v>11</v>
      </c>
      <c r="G2482" s="63" t="s">
        <v>11</v>
      </c>
    </row>
    <row r="2483" spans="3:7" ht="15" thickBot="1" x14ac:dyDescent="0.35">
      <c r="C2483" s="61">
        <v>43202</v>
      </c>
      <c r="D2483" s="62">
        <v>0.77528935185185188</v>
      </c>
      <c r="E2483" s="63" t="s">
        <v>9</v>
      </c>
      <c r="F2483" s="63">
        <v>18</v>
      </c>
      <c r="G2483" s="63" t="s">
        <v>10</v>
      </c>
    </row>
    <row r="2484" spans="3:7" ht="15" thickBot="1" x14ac:dyDescent="0.35">
      <c r="C2484" s="61">
        <v>43202</v>
      </c>
      <c r="D2484" s="62">
        <v>0.77761574074074069</v>
      </c>
      <c r="E2484" s="63" t="s">
        <v>9</v>
      </c>
      <c r="F2484" s="63">
        <v>11</v>
      </c>
      <c r="G2484" s="63" t="s">
        <v>10</v>
      </c>
    </row>
    <row r="2485" spans="3:7" ht="15" thickBot="1" x14ac:dyDescent="0.35">
      <c r="C2485" s="61">
        <v>43202</v>
      </c>
      <c r="D2485" s="62">
        <v>0.77798611111111116</v>
      </c>
      <c r="E2485" s="63" t="s">
        <v>9</v>
      </c>
      <c r="F2485" s="63">
        <v>11</v>
      </c>
      <c r="G2485" s="63" t="s">
        <v>10</v>
      </c>
    </row>
    <row r="2486" spans="3:7" ht="15" thickBot="1" x14ac:dyDescent="0.35">
      <c r="C2486" s="61">
        <v>43202</v>
      </c>
      <c r="D2486" s="62">
        <v>0.77999999999999992</v>
      </c>
      <c r="E2486" s="63" t="s">
        <v>9</v>
      </c>
      <c r="F2486" s="63">
        <v>10</v>
      </c>
      <c r="G2486" s="63" t="s">
        <v>11</v>
      </c>
    </row>
    <row r="2487" spans="3:7" ht="15" thickBot="1" x14ac:dyDescent="0.35">
      <c r="C2487" s="61">
        <v>43202</v>
      </c>
      <c r="D2487" s="62">
        <v>0.78008101851851863</v>
      </c>
      <c r="E2487" s="63" t="s">
        <v>9</v>
      </c>
      <c r="F2487" s="63">
        <v>11</v>
      </c>
      <c r="G2487" s="63" t="s">
        <v>11</v>
      </c>
    </row>
    <row r="2488" spans="3:7" ht="15" thickBot="1" x14ac:dyDescent="0.35">
      <c r="C2488" s="61">
        <v>43202</v>
      </c>
      <c r="D2488" s="62">
        <v>0.78008101851851863</v>
      </c>
      <c r="E2488" s="63" t="s">
        <v>9</v>
      </c>
      <c r="F2488" s="63">
        <v>8</v>
      </c>
      <c r="G2488" s="63" t="s">
        <v>11</v>
      </c>
    </row>
    <row r="2489" spans="3:7" ht="15" thickBot="1" x14ac:dyDescent="0.35">
      <c r="C2489" s="61">
        <v>43202</v>
      </c>
      <c r="D2489" s="62">
        <v>0.78061342592592586</v>
      </c>
      <c r="E2489" s="63" t="s">
        <v>9</v>
      </c>
      <c r="F2489" s="63">
        <v>28</v>
      </c>
      <c r="G2489" s="63" t="s">
        <v>10</v>
      </c>
    </row>
    <row r="2490" spans="3:7" ht="15" thickBot="1" x14ac:dyDescent="0.35">
      <c r="C2490" s="61">
        <v>43202</v>
      </c>
      <c r="D2490" s="62">
        <v>0.7834374999999999</v>
      </c>
      <c r="E2490" s="63" t="s">
        <v>9</v>
      </c>
      <c r="F2490" s="63">
        <v>14</v>
      </c>
      <c r="G2490" s="63" t="s">
        <v>11</v>
      </c>
    </row>
    <row r="2491" spans="3:7" ht="15" thickBot="1" x14ac:dyDescent="0.35">
      <c r="C2491" s="61">
        <v>43202</v>
      </c>
      <c r="D2491" s="62">
        <v>0.7836574074074073</v>
      </c>
      <c r="E2491" s="63" t="s">
        <v>9</v>
      </c>
      <c r="F2491" s="63">
        <v>16</v>
      </c>
      <c r="G2491" s="63" t="s">
        <v>10</v>
      </c>
    </row>
    <row r="2492" spans="3:7" ht="15" thickBot="1" x14ac:dyDescent="0.35">
      <c r="C2492" s="61">
        <v>43202</v>
      </c>
      <c r="D2492" s="62">
        <v>0.78718749999999993</v>
      </c>
      <c r="E2492" s="63" t="s">
        <v>9</v>
      </c>
      <c r="F2492" s="63">
        <v>11</v>
      </c>
      <c r="G2492" s="63" t="s">
        <v>10</v>
      </c>
    </row>
    <row r="2493" spans="3:7" ht="15" thickBot="1" x14ac:dyDescent="0.35">
      <c r="C2493" s="61">
        <v>43202</v>
      </c>
      <c r="D2493" s="62">
        <v>0.79150462962962964</v>
      </c>
      <c r="E2493" s="63" t="s">
        <v>9</v>
      </c>
      <c r="F2493" s="63">
        <v>16</v>
      </c>
      <c r="G2493" s="63" t="s">
        <v>10</v>
      </c>
    </row>
    <row r="2494" spans="3:7" ht="15" thickBot="1" x14ac:dyDescent="0.35">
      <c r="C2494" s="61">
        <v>43202</v>
      </c>
      <c r="D2494" s="62">
        <v>0.79744212962962957</v>
      </c>
      <c r="E2494" s="63" t="s">
        <v>9</v>
      </c>
      <c r="F2494" s="63">
        <v>17</v>
      </c>
      <c r="G2494" s="63" t="s">
        <v>11</v>
      </c>
    </row>
    <row r="2495" spans="3:7" ht="15" thickBot="1" x14ac:dyDescent="0.35">
      <c r="C2495" s="61">
        <v>43202</v>
      </c>
      <c r="D2495" s="62">
        <v>0.79776620370370377</v>
      </c>
      <c r="E2495" s="63" t="s">
        <v>9</v>
      </c>
      <c r="F2495" s="63">
        <v>32</v>
      </c>
      <c r="G2495" s="63" t="s">
        <v>10</v>
      </c>
    </row>
    <row r="2496" spans="3:7" ht="15" thickBot="1" x14ac:dyDescent="0.35">
      <c r="C2496" s="61">
        <v>43202</v>
      </c>
      <c r="D2496" s="62">
        <v>0.7993865740740741</v>
      </c>
      <c r="E2496" s="63" t="s">
        <v>9</v>
      </c>
      <c r="F2496" s="63">
        <v>11</v>
      </c>
      <c r="G2496" s="63" t="s">
        <v>11</v>
      </c>
    </row>
    <row r="2497" spans="3:7" ht="15" thickBot="1" x14ac:dyDescent="0.35">
      <c r="C2497" s="61">
        <v>43202</v>
      </c>
      <c r="D2497" s="62">
        <v>0.80116898148148152</v>
      </c>
      <c r="E2497" s="63" t="s">
        <v>9</v>
      </c>
      <c r="F2497" s="63">
        <v>23</v>
      </c>
      <c r="G2497" s="63" t="s">
        <v>10</v>
      </c>
    </row>
    <row r="2498" spans="3:7" ht="15" thickBot="1" x14ac:dyDescent="0.35">
      <c r="C2498" s="61">
        <v>43202</v>
      </c>
      <c r="D2498" s="62">
        <v>0.80142361111111116</v>
      </c>
      <c r="E2498" s="63" t="s">
        <v>9</v>
      </c>
      <c r="F2498" s="63">
        <v>12</v>
      </c>
      <c r="G2498" s="63" t="s">
        <v>10</v>
      </c>
    </row>
    <row r="2499" spans="3:7" ht="15" thickBot="1" x14ac:dyDescent="0.35">
      <c r="C2499" s="61">
        <v>43202</v>
      </c>
      <c r="D2499" s="62">
        <v>0.80862268518518521</v>
      </c>
      <c r="E2499" s="63" t="s">
        <v>9</v>
      </c>
      <c r="F2499" s="63">
        <v>10</v>
      </c>
      <c r="G2499" s="63" t="s">
        <v>11</v>
      </c>
    </row>
    <row r="2500" spans="3:7" ht="15" thickBot="1" x14ac:dyDescent="0.35">
      <c r="C2500" s="61">
        <v>43202</v>
      </c>
      <c r="D2500" s="62">
        <v>0.81431712962962965</v>
      </c>
      <c r="E2500" s="63" t="s">
        <v>9</v>
      </c>
      <c r="F2500" s="63">
        <v>20</v>
      </c>
      <c r="G2500" s="63" t="s">
        <v>10</v>
      </c>
    </row>
    <row r="2501" spans="3:7" ht="15" thickBot="1" x14ac:dyDescent="0.35">
      <c r="C2501" s="61">
        <v>43202</v>
      </c>
      <c r="D2501" s="62">
        <v>0.81541666666666668</v>
      </c>
      <c r="E2501" s="63" t="s">
        <v>9</v>
      </c>
      <c r="F2501" s="63">
        <v>14</v>
      </c>
      <c r="G2501" s="63" t="s">
        <v>10</v>
      </c>
    </row>
    <row r="2502" spans="3:7" ht="15" thickBot="1" x14ac:dyDescent="0.35">
      <c r="C2502" s="61">
        <v>43202</v>
      </c>
      <c r="D2502" s="62">
        <v>0.81571759259259258</v>
      </c>
      <c r="E2502" s="63" t="s">
        <v>9</v>
      </c>
      <c r="F2502" s="63">
        <v>15</v>
      </c>
      <c r="G2502" s="63" t="s">
        <v>11</v>
      </c>
    </row>
    <row r="2503" spans="3:7" ht="15" thickBot="1" x14ac:dyDescent="0.35">
      <c r="C2503" s="61">
        <v>43202</v>
      </c>
      <c r="D2503" s="62">
        <v>0.81898148148148142</v>
      </c>
      <c r="E2503" s="63" t="s">
        <v>9</v>
      </c>
      <c r="F2503" s="63">
        <v>12</v>
      </c>
      <c r="G2503" s="63" t="s">
        <v>10</v>
      </c>
    </row>
    <row r="2504" spans="3:7" ht="15" thickBot="1" x14ac:dyDescent="0.35">
      <c r="C2504" s="61">
        <v>43202</v>
      </c>
      <c r="D2504" s="62">
        <v>0.82472222222222225</v>
      </c>
      <c r="E2504" s="63" t="s">
        <v>9</v>
      </c>
      <c r="F2504" s="63">
        <v>25</v>
      </c>
      <c r="G2504" s="63" t="s">
        <v>10</v>
      </c>
    </row>
    <row r="2505" spans="3:7" ht="15" thickBot="1" x14ac:dyDescent="0.35">
      <c r="C2505" s="61">
        <v>43202</v>
      </c>
      <c r="D2505" s="62">
        <v>0.84017361111111111</v>
      </c>
      <c r="E2505" s="63" t="s">
        <v>9</v>
      </c>
      <c r="F2505" s="63">
        <v>10</v>
      </c>
      <c r="G2505" s="63" t="s">
        <v>10</v>
      </c>
    </row>
    <row r="2506" spans="3:7" ht="15" thickBot="1" x14ac:dyDescent="0.35">
      <c r="C2506" s="61">
        <v>43202</v>
      </c>
      <c r="D2506" s="62">
        <v>0.84410879629629632</v>
      </c>
      <c r="E2506" s="63" t="s">
        <v>9</v>
      </c>
      <c r="F2506" s="63">
        <v>16</v>
      </c>
      <c r="G2506" s="63" t="s">
        <v>11</v>
      </c>
    </row>
    <row r="2507" spans="3:7" ht="15" thickBot="1" x14ac:dyDescent="0.35">
      <c r="C2507" s="61">
        <v>43202</v>
      </c>
      <c r="D2507" s="62">
        <v>0.84523148148148142</v>
      </c>
      <c r="E2507" s="63" t="s">
        <v>9</v>
      </c>
      <c r="F2507" s="63">
        <v>18</v>
      </c>
      <c r="G2507" s="63" t="s">
        <v>10</v>
      </c>
    </row>
    <row r="2508" spans="3:7" ht="15" thickBot="1" x14ac:dyDescent="0.35">
      <c r="C2508" s="61">
        <v>43202</v>
      </c>
      <c r="D2508" s="62">
        <v>0.8470833333333333</v>
      </c>
      <c r="E2508" s="63" t="s">
        <v>9</v>
      </c>
      <c r="F2508" s="63">
        <v>11</v>
      </c>
      <c r="G2508" s="63" t="s">
        <v>11</v>
      </c>
    </row>
    <row r="2509" spans="3:7" ht="15" thickBot="1" x14ac:dyDescent="0.35">
      <c r="C2509" s="61">
        <v>43202</v>
      </c>
      <c r="D2509" s="62">
        <v>0.84717592592592583</v>
      </c>
      <c r="E2509" s="63" t="s">
        <v>9</v>
      </c>
      <c r="F2509" s="63">
        <v>25</v>
      </c>
      <c r="G2509" s="63" t="s">
        <v>10</v>
      </c>
    </row>
    <row r="2510" spans="3:7" ht="15" thickBot="1" x14ac:dyDescent="0.35">
      <c r="C2510" s="61">
        <v>43202</v>
      </c>
      <c r="D2510" s="62">
        <v>0.84755787037037045</v>
      </c>
      <c r="E2510" s="63" t="s">
        <v>9</v>
      </c>
      <c r="F2510" s="63">
        <v>22</v>
      </c>
      <c r="G2510" s="63" t="s">
        <v>10</v>
      </c>
    </row>
    <row r="2511" spans="3:7" ht="15" thickBot="1" x14ac:dyDescent="0.35">
      <c r="C2511" s="61">
        <v>43202</v>
      </c>
      <c r="D2511" s="62">
        <v>0.84789351851851846</v>
      </c>
      <c r="E2511" s="63" t="s">
        <v>9</v>
      </c>
      <c r="F2511" s="63">
        <v>28</v>
      </c>
      <c r="G2511" s="63" t="s">
        <v>10</v>
      </c>
    </row>
    <row r="2512" spans="3:7" ht="15" thickBot="1" x14ac:dyDescent="0.35">
      <c r="C2512" s="61">
        <v>43202</v>
      </c>
      <c r="D2512" s="62">
        <v>0.85023148148148142</v>
      </c>
      <c r="E2512" s="63" t="s">
        <v>9</v>
      </c>
      <c r="F2512" s="63">
        <v>22</v>
      </c>
      <c r="G2512" s="63" t="s">
        <v>11</v>
      </c>
    </row>
    <row r="2513" spans="3:7" ht="15" thickBot="1" x14ac:dyDescent="0.35">
      <c r="C2513" s="61">
        <v>43202</v>
      </c>
      <c r="D2513" s="62">
        <v>0.85028935185185184</v>
      </c>
      <c r="E2513" s="63" t="s">
        <v>9</v>
      </c>
      <c r="F2513" s="63">
        <v>12</v>
      </c>
      <c r="G2513" s="63" t="s">
        <v>11</v>
      </c>
    </row>
    <row r="2514" spans="3:7" ht="15" thickBot="1" x14ac:dyDescent="0.35">
      <c r="C2514" s="61">
        <v>43202</v>
      </c>
      <c r="D2514" s="62">
        <v>0.85123842592592591</v>
      </c>
      <c r="E2514" s="63" t="s">
        <v>9</v>
      </c>
      <c r="F2514" s="63">
        <v>26</v>
      </c>
      <c r="G2514" s="63" t="s">
        <v>10</v>
      </c>
    </row>
    <row r="2515" spans="3:7" ht="15" thickBot="1" x14ac:dyDescent="0.35">
      <c r="C2515" s="61">
        <v>43202</v>
      </c>
      <c r="D2515" s="62">
        <v>0.85256944444444438</v>
      </c>
      <c r="E2515" s="63" t="s">
        <v>9</v>
      </c>
      <c r="F2515" s="63">
        <v>29</v>
      </c>
      <c r="G2515" s="63" t="s">
        <v>10</v>
      </c>
    </row>
    <row r="2516" spans="3:7" ht="15" thickBot="1" x14ac:dyDescent="0.35">
      <c r="C2516" s="61">
        <v>43202</v>
      </c>
      <c r="D2516" s="62">
        <v>0.85365740740740748</v>
      </c>
      <c r="E2516" s="63" t="s">
        <v>9</v>
      </c>
      <c r="F2516" s="63">
        <v>14</v>
      </c>
      <c r="G2516" s="63" t="s">
        <v>11</v>
      </c>
    </row>
    <row r="2517" spans="3:7" ht="15" thickBot="1" x14ac:dyDescent="0.35">
      <c r="C2517" s="61">
        <v>43202</v>
      </c>
      <c r="D2517" s="62">
        <v>0.85916666666666675</v>
      </c>
      <c r="E2517" s="63" t="s">
        <v>9</v>
      </c>
      <c r="F2517" s="63">
        <v>13</v>
      </c>
      <c r="G2517" s="63" t="s">
        <v>11</v>
      </c>
    </row>
    <row r="2518" spans="3:7" ht="15" thickBot="1" x14ac:dyDescent="0.35">
      <c r="C2518" s="61">
        <v>43202</v>
      </c>
      <c r="D2518" s="62">
        <v>0.8612847222222223</v>
      </c>
      <c r="E2518" s="63" t="s">
        <v>9</v>
      </c>
      <c r="F2518" s="63">
        <v>15</v>
      </c>
      <c r="G2518" s="63" t="s">
        <v>11</v>
      </c>
    </row>
    <row r="2519" spans="3:7" ht="15" thickBot="1" x14ac:dyDescent="0.35">
      <c r="C2519" s="61">
        <v>43202</v>
      </c>
      <c r="D2519" s="62">
        <v>0.87440972222222213</v>
      </c>
      <c r="E2519" s="63" t="s">
        <v>9</v>
      </c>
      <c r="F2519" s="63">
        <v>11</v>
      </c>
      <c r="G2519" s="63" t="s">
        <v>11</v>
      </c>
    </row>
    <row r="2520" spans="3:7" ht="15" thickBot="1" x14ac:dyDescent="0.35">
      <c r="C2520" s="61">
        <v>43202</v>
      </c>
      <c r="D2520" s="62">
        <v>0.87519675925925933</v>
      </c>
      <c r="E2520" s="63" t="s">
        <v>9</v>
      </c>
      <c r="F2520" s="63">
        <v>10</v>
      </c>
      <c r="G2520" s="63" t="s">
        <v>11</v>
      </c>
    </row>
    <row r="2521" spans="3:7" ht="15" thickBot="1" x14ac:dyDescent="0.35">
      <c r="C2521" s="61">
        <v>43202</v>
      </c>
      <c r="D2521" s="62">
        <v>0.87653935185185183</v>
      </c>
      <c r="E2521" s="63" t="s">
        <v>9</v>
      </c>
      <c r="F2521" s="63">
        <v>29</v>
      </c>
      <c r="G2521" s="63" t="s">
        <v>10</v>
      </c>
    </row>
    <row r="2522" spans="3:7" ht="15" thickBot="1" x14ac:dyDescent="0.35">
      <c r="C2522" s="61">
        <v>43202</v>
      </c>
      <c r="D2522" s="62">
        <v>0.8768287037037038</v>
      </c>
      <c r="E2522" s="63" t="s">
        <v>9</v>
      </c>
      <c r="F2522" s="63">
        <v>14</v>
      </c>
      <c r="G2522" s="63" t="s">
        <v>10</v>
      </c>
    </row>
    <row r="2523" spans="3:7" ht="15" thickBot="1" x14ac:dyDescent="0.35">
      <c r="C2523" s="61">
        <v>43202</v>
      </c>
      <c r="D2523" s="62">
        <v>0.87745370370370368</v>
      </c>
      <c r="E2523" s="63" t="s">
        <v>9</v>
      </c>
      <c r="F2523" s="63">
        <v>11</v>
      </c>
      <c r="G2523" s="63" t="s">
        <v>11</v>
      </c>
    </row>
    <row r="2524" spans="3:7" ht="15" thickBot="1" x14ac:dyDescent="0.35">
      <c r="C2524" s="61">
        <v>43202</v>
      </c>
      <c r="D2524" s="62">
        <v>0.87765046296296301</v>
      </c>
      <c r="E2524" s="63" t="s">
        <v>9</v>
      </c>
      <c r="F2524" s="63">
        <v>12</v>
      </c>
      <c r="G2524" s="63" t="s">
        <v>11</v>
      </c>
    </row>
    <row r="2525" spans="3:7" ht="15" thickBot="1" x14ac:dyDescent="0.35">
      <c r="C2525" s="61">
        <v>43202</v>
      </c>
      <c r="D2525" s="62">
        <v>0.88146990740740738</v>
      </c>
      <c r="E2525" s="63" t="s">
        <v>9</v>
      </c>
      <c r="F2525" s="63">
        <v>13</v>
      </c>
      <c r="G2525" s="63" t="s">
        <v>11</v>
      </c>
    </row>
    <row r="2526" spans="3:7" ht="15" thickBot="1" x14ac:dyDescent="0.35">
      <c r="C2526" s="61">
        <v>43202</v>
      </c>
      <c r="D2526" s="62">
        <v>0.88233796296296296</v>
      </c>
      <c r="E2526" s="63" t="s">
        <v>9</v>
      </c>
      <c r="F2526" s="63">
        <v>16</v>
      </c>
      <c r="G2526" s="63" t="s">
        <v>11</v>
      </c>
    </row>
    <row r="2527" spans="3:7" ht="15" thickBot="1" x14ac:dyDescent="0.35">
      <c r="C2527" s="61">
        <v>43202</v>
      </c>
      <c r="D2527" s="62">
        <v>0.9103472222222222</v>
      </c>
      <c r="E2527" s="63" t="s">
        <v>9</v>
      </c>
      <c r="F2527" s="63">
        <v>32</v>
      </c>
      <c r="G2527" s="63" t="s">
        <v>10</v>
      </c>
    </row>
    <row r="2528" spans="3:7" ht="15" thickBot="1" x14ac:dyDescent="0.35">
      <c r="C2528" s="61">
        <v>43202</v>
      </c>
      <c r="D2528" s="62">
        <v>0.92677083333333332</v>
      </c>
      <c r="E2528" s="63" t="s">
        <v>9</v>
      </c>
      <c r="F2528" s="63">
        <v>19</v>
      </c>
      <c r="G2528" s="63" t="s">
        <v>10</v>
      </c>
    </row>
    <row r="2529" spans="3:7" ht="15" thickBot="1" x14ac:dyDescent="0.35">
      <c r="C2529" s="61">
        <v>43202</v>
      </c>
      <c r="D2529" s="62">
        <v>0.92975694444444434</v>
      </c>
      <c r="E2529" s="63" t="s">
        <v>9</v>
      </c>
      <c r="F2529" s="63">
        <v>17</v>
      </c>
      <c r="G2529" s="63" t="s">
        <v>10</v>
      </c>
    </row>
    <row r="2530" spans="3:7" ht="15" thickBot="1" x14ac:dyDescent="0.35">
      <c r="C2530" s="73">
        <v>43202</v>
      </c>
      <c r="D2530" s="74">
        <v>0.93034722222222221</v>
      </c>
      <c r="E2530" s="75" t="s">
        <v>9</v>
      </c>
      <c r="F2530" s="75">
        <v>10</v>
      </c>
      <c r="G2530" s="75" t="s">
        <v>11</v>
      </c>
    </row>
    <row r="2531" spans="3:7" ht="15" thickBot="1" x14ac:dyDescent="0.35">
      <c r="C2531" s="57">
        <v>43203</v>
      </c>
      <c r="D2531" s="58">
        <v>0.10447916666666666</v>
      </c>
      <c r="E2531" s="59" t="s">
        <v>9</v>
      </c>
      <c r="F2531" s="59">
        <v>36</v>
      </c>
      <c r="G2531" s="59" t="s">
        <v>10</v>
      </c>
    </row>
    <row r="2532" spans="3:7" ht="15" thickBot="1" x14ac:dyDescent="0.35">
      <c r="C2532" s="61">
        <v>43203</v>
      </c>
      <c r="D2532" s="62">
        <v>0.10653935185185186</v>
      </c>
      <c r="E2532" s="63" t="s">
        <v>9</v>
      </c>
      <c r="F2532" s="63">
        <v>14</v>
      </c>
      <c r="G2532" s="63" t="s">
        <v>11</v>
      </c>
    </row>
    <row r="2533" spans="3:7" ht="15" thickBot="1" x14ac:dyDescent="0.35">
      <c r="C2533" s="61">
        <v>43203</v>
      </c>
      <c r="D2533" s="62">
        <v>0.18457175925925925</v>
      </c>
      <c r="E2533" s="63" t="s">
        <v>9</v>
      </c>
      <c r="F2533" s="63">
        <v>26</v>
      </c>
      <c r="G2533" s="63" t="s">
        <v>10</v>
      </c>
    </row>
    <row r="2534" spans="3:7" ht="15" thickBot="1" x14ac:dyDescent="0.35">
      <c r="C2534" s="61">
        <v>43203</v>
      </c>
      <c r="D2534" s="62">
        <v>0.19599537037037038</v>
      </c>
      <c r="E2534" s="63" t="s">
        <v>9</v>
      </c>
      <c r="F2534" s="63">
        <v>11</v>
      </c>
      <c r="G2534" s="63" t="s">
        <v>11</v>
      </c>
    </row>
    <row r="2535" spans="3:7" ht="15" thickBot="1" x14ac:dyDescent="0.35">
      <c r="C2535" s="61">
        <v>43203</v>
      </c>
      <c r="D2535" s="62">
        <v>0.23376157407407408</v>
      </c>
      <c r="E2535" s="63" t="s">
        <v>9</v>
      </c>
      <c r="F2535" s="63">
        <v>11</v>
      </c>
      <c r="G2535" s="63" t="s">
        <v>11</v>
      </c>
    </row>
    <row r="2536" spans="3:7" ht="15" thickBot="1" x14ac:dyDescent="0.35">
      <c r="C2536" s="61">
        <v>43203</v>
      </c>
      <c r="D2536" s="62">
        <v>0.2439351851851852</v>
      </c>
      <c r="E2536" s="63" t="s">
        <v>9</v>
      </c>
      <c r="F2536" s="63">
        <v>11</v>
      </c>
      <c r="G2536" s="63" t="s">
        <v>11</v>
      </c>
    </row>
    <row r="2537" spans="3:7" ht="15" thickBot="1" x14ac:dyDescent="0.35">
      <c r="C2537" s="61">
        <v>43203</v>
      </c>
      <c r="D2537" s="62">
        <v>0.24957175925925926</v>
      </c>
      <c r="E2537" s="63" t="s">
        <v>9</v>
      </c>
      <c r="F2537" s="63">
        <v>14</v>
      </c>
      <c r="G2537" s="63" t="s">
        <v>11</v>
      </c>
    </row>
    <row r="2538" spans="3:7" ht="15" thickBot="1" x14ac:dyDescent="0.35">
      <c r="C2538" s="61">
        <v>43203</v>
      </c>
      <c r="D2538" s="62">
        <v>0.25842592592592589</v>
      </c>
      <c r="E2538" s="63" t="s">
        <v>9</v>
      </c>
      <c r="F2538" s="63">
        <v>15</v>
      </c>
      <c r="G2538" s="63" t="s">
        <v>11</v>
      </c>
    </row>
    <row r="2539" spans="3:7" ht="15" thickBot="1" x14ac:dyDescent="0.35">
      <c r="C2539" s="61">
        <v>43203</v>
      </c>
      <c r="D2539" s="62">
        <v>0.26262731481481483</v>
      </c>
      <c r="E2539" s="63" t="s">
        <v>9</v>
      </c>
      <c r="F2539" s="63">
        <v>15</v>
      </c>
      <c r="G2539" s="63" t="s">
        <v>11</v>
      </c>
    </row>
    <row r="2540" spans="3:7" ht="15" thickBot="1" x14ac:dyDescent="0.35">
      <c r="C2540" s="61">
        <v>43203</v>
      </c>
      <c r="D2540" s="62">
        <v>0.26600694444444445</v>
      </c>
      <c r="E2540" s="63" t="s">
        <v>9</v>
      </c>
      <c r="F2540" s="63">
        <v>30</v>
      </c>
      <c r="G2540" s="63" t="s">
        <v>10</v>
      </c>
    </row>
    <row r="2541" spans="3:7" ht="15" thickBot="1" x14ac:dyDescent="0.35">
      <c r="C2541" s="61">
        <v>43203</v>
      </c>
      <c r="D2541" s="62">
        <v>0.26827546296296295</v>
      </c>
      <c r="E2541" s="63" t="s">
        <v>9</v>
      </c>
      <c r="F2541" s="63">
        <v>32</v>
      </c>
      <c r="G2541" s="63" t="s">
        <v>10</v>
      </c>
    </row>
    <row r="2542" spans="3:7" ht="15" thickBot="1" x14ac:dyDescent="0.35">
      <c r="C2542" s="61">
        <v>43203</v>
      </c>
      <c r="D2542" s="62">
        <v>0.26946759259259262</v>
      </c>
      <c r="E2542" s="63" t="s">
        <v>9</v>
      </c>
      <c r="F2542" s="63">
        <v>11</v>
      </c>
      <c r="G2542" s="63" t="s">
        <v>11</v>
      </c>
    </row>
    <row r="2543" spans="3:7" ht="15" thickBot="1" x14ac:dyDescent="0.35">
      <c r="C2543" s="61">
        <v>43203</v>
      </c>
      <c r="D2543" s="62">
        <v>0.27081018518518518</v>
      </c>
      <c r="E2543" s="63" t="s">
        <v>9</v>
      </c>
      <c r="F2543" s="63">
        <v>36</v>
      </c>
      <c r="G2543" s="63" t="s">
        <v>10</v>
      </c>
    </row>
    <row r="2544" spans="3:7" ht="15" thickBot="1" x14ac:dyDescent="0.35">
      <c r="C2544" s="61">
        <v>43203</v>
      </c>
      <c r="D2544" s="62">
        <v>0.27144675925925926</v>
      </c>
      <c r="E2544" s="63" t="s">
        <v>9</v>
      </c>
      <c r="F2544" s="63">
        <v>29</v>
      </c>
      <c r="G2544" s="63" t="s">
        <v>10</v>
      </c>
    </row>
    <row r="2545" spans="3:7" ht="15" thickBot="1" x14ac:dyDescent="0.35">
      <c r="C2545" s="61">
        <v>43203</v>
      </c>
      <c r="D2545" s="62">
        <v>0.27163194444444444</v>
      </c>
      <c r="E2545" s="63" t="s">
        <v>9</v>
      </c>
      <c r="F2545" s="63">
        <v>27</v>
      </c>
      <c r="G2545" s="63" t="s">
        <v>10</v>
      </c>
    </row>
    <row r="2546" spans="3:7" ht="15" thickBot="1" x14ac:dyDescent="0.35">
      <c r="C2546" s="61">
        <v>43203</v>
      </c>
      <c r="D2546" s="62">
        <v>0.27208333333333334</v>
      </c>
      <c r="E2546" s="63" t="s">
        <v>9</v>
      </c>
      <c r="F2546" s="63">
        <v>30</v>
      </c>
      <c r="G2546" s="63" t="s">
        <v>10</v>
      </c>
    </row>
    <row r="2547" spans="3:7" ht="15" thickBot="1" x14ac:dyDescent="0.35">
      <c r="C2547" s="61">
        <v>43203</v>
      </c>
      <c r="D2547" s="62">
        <v>0.27232638888888888</v>
      </c>
      <c r="E2547" s="63" t="s">
        <v>9</v>
      </c>
      <c r="F2547" s="63">
        <v>13</v>
      </c>
      <c r="G2547" s="63" t="s">
        <v>11</v>
      </c>
    </row>
    <row r="2548" spans="3:7" ht="15" thickBot="1" x14ac:dyDescent="0.35">
      <c r="C2548" s="61">
        <v>43203</v>
      </c>
      <c r="D2548" s="62">
        <v>0.27305555555555555</v>
      </c>
      <c r="E2548" s="63" t="s">
        <v>9</v>
      </c>
      <c r="F2548" s="63">
        <v>30</v>
      </c>
      <c r="G2548" s="63" t="s">
        <v>10</v>
      </c>
    </row>
    <row r="2549" spans="3:7" ht="15" thickBot="1" x14ac:dyDescent="0.35">
      <c r="C2549" s="61">
        <v>43203</v>
      </c>
      <c r="D2549" s="62">
        <v>0.27424768518518516</v>
      </c>
      <c r="E2549" s="63" t="s">
        <v>9</v>
      </c>
      <c r="F2549" s="63">
        <v>26</v>
      </c>
      <c r="G2549" s="63" t="s">
        <v>10</v>
      </c>
    </row>
    <row r="2550" spans="3:7" ht="15" thickBot="1" x14ac:dyDescent="0.35">
      <c r="C2550" s="61">
        <v>43203</v>
      </c>
      <c r="D2550" s="62">
        <v>0.27486111111111111</v>
      </c>
      <c r="E2550" s="63" t="s">
        <v>9</v>
      </c>
      <c r="F2550" s="63">
        <v>18</v>
      </c>
      <c r="G2550" s="63" t="s">
        <v>10</v>
      </c>
    </row>
    <row r="2551" spans="3:7" ht="15" thickBot="1" x14ac:dyDescent="0.35">
      <c r="C2551" s="61">
        <v>43203</v>
      </c>
      <c r="D2551" s="62">
        <v>0.27582175925925928</v>
      </c>
      <c r="E2551" s="63" t="s">
        <v>9</v>
      </c>
      <c r="F2551" s="63">
        <v>39</v>
      </c>
      <c r="G2551" s="63" t="s">
        <v>10</v>
      </c>
    </row>
    <row r="2552" spans="3:7" ht="15" thickBot="1" x14ac:dyDescent="0.35">
      <c r="C2552" s="61">
        <v>43203</v>
      </c>
      <c r="D2552" s="62">
        <v>0.27596064814814814</v>
      </c>
      <c r="E2552" s="63" t="s">
        <v>9</v>
      </c>
      <c r="F2552" s="63">
        <v>21</v>
      </c>
      <c r="G2552" s="63" t="s">
        <v>10</v>
      </c>
    </row>
    <row r="2553" spans="3:7" ht="15" thickBot="1" x14ac:dyDescent="0.35">
      <c r="C2553" s="61">
        <v>43203</v>
      </c>
      <c r="D2553" s="62">
        <v>0.27603009259259259</v>
      </c>
      <c r="E2553" s="63" t="s">
        <v>9</v>
      </c>
      <c r="F2553" s="63">
        <v>11</v>
      </c>
      <c r="G2553" s="63" t="s">
        <v>11</v>
      </c>
    </row>
    <row r="2554" spans="3:7" ht="15" thickBot="1" x14ac:dyDescent="0.35">
      <c r="C2554" s="61">
        <v>43203</v>
      </c>
      <c r="D2554" s="62">
        <v>0.2764699074074074</v>
      </c>
      <c r="E2554" s="63" t="s">
        <v>9</v>
      </c>
      <c r="F2554" s="63">
        <v>35</v>
      </c>
      <c r="G2554" s="63" t="s">
        <v>10</v>
      </c>
    </row>
    <row r="2555" spans="3:7" ht="15" thickBot="1" x14ac:dyDescent="0.35">
      <c r="C2555" s="61">
        <v>43203</v>
      </c>
      <c r="D2555" s="62">
        <v>0.27728009259259262</v>
      </c>
      <c r="E2555" s="63" t="s">
        <v>9</v>
      </c>
      <c r="F2555" s="63">
        <v>31</v>
      </c>
      <c r="G2555" s="63" t="s">
        <v>10</v>
      </c>
    </row>
    <row r="2556" spans="3:7" ht="15" thickBot="1" x14ac:dyDescent="0.35">
      <c r="C2556" s="61">
        <v>43203</v>
      </c>
      <c r="D2556" s="62">
        <v>0.27775462962962966</v>
      </c>
      <c r="E2556" s="63" t="s">
        <v>9</v>
      </c>
      <c r="F2556" s="63">
        <v>32</v>
      </c>
      <c r="G2556" s="63" t="s">
        <v>10</v>
      </c>
    </row>
    <row r="2557" spans="3:7" ht="15" thickBot="1" x14ac:dyDescent="0.35">
      <c r="C2557" s="61">
        <v>43203</v>
      </c>
      <c r="D2557" s="62">
        <v>0.27802083333333333</v>
      </c>
      <c r="E2557" s="63" t="s">
        <v>9</v>
      </c>
      <c r="F2557" s="63">
        <v>12</v>
      </c>
      <c r="G2557" s="63" t="s">
        <v>11</v>
      </c>
    </row>
    <row r="2558" spans="3:7" ht="15" thickBot="1" x14ac:dyDescent="0.35">
      <c r="C2558" s="61">
        <v>43203</v>
      </c>
      <c r="D2558" s="62">
        <v>0.2784375</v>
      </c>
      <c r="E2558" s="63" t="s">
        <v>9</v>
      </c>
      <c r="F2558" s="63">
        <v>38</v>
      </c>
      <c r="G2558" s="63" t="s">
        <v>10</v>
      </c>
    </row>
    <row r="2559" spans="3:7" ht="15" thickBot="1" x14ac:dyDescent="0.35">
      <c r="C2559" s="61">
        <v>43203</v>
      </c>
      <c r="D2559" s="62">
        <v>0.27974537037037034</v>
      </c>
      <c r="E2559" s="63" t="s">
        <v>9</v>
      </c>
      <c r="F2559" s="63">
        <v>11</v>
      </c>
      <c r="G2559" s="63" t="s">
        <v>10</v>
      </c>
    </row>
    <row r="2560" spans="3:7" ht="15" thickBot="1" x14ac:dyDescent="0.35">
      <c r="C2560" s="61">
        <v>43203</v>
      </c>
      <c r="D2560" s="62">
        <v>0.28214120370370371</v>
      </c>
      <c r="E2560" s="63" t="s">
        <v>9</v>
      </c>
      <c r="F2560" s="63">
        <v>27</v>
      </c>
      <c r="G2560" s="63" t="s">
        <v>10</v>
      </c>
    </row>
    <row r="2561" spans="3:7" ht="15" thickBot="1" x14ac:dyDescent="0.35">
      <c r="C2561" s="61">
        <v>43203</v>
      </c>
      <c r="D2561" s="62">
        <v>0.28368055555555555</v>
      </c>
      <c r="E2561" s="63" t="s">
        <v>9</v>
      </c>
      <c r="F2561" s="63">
        <v>11</v>
      </c>
      <c r="G2561" s="63" t="s">
        <v>11</v>
      </c>
    </row>
    <row r="2562" spans="3:7" ht="15" thickBot="1" x14ac:dyDescent="0.35">
      <c r="C2562" s="61">
        <v>43203</v>
      </c>
      <c r="D2562" s="62">
        <v>0.28598379629629628</v>
      </c>
      <c r="E2562" s="63" t="s">
        <v>9</v>
      </c>
      <c r="F2562" s="63">
        <v>12</v>
      </c>
      <c r="G2562" s="63" t="s">
        <v>11</v>
      </c>
    </row>
    <row r="2563" spans="3:7" ht="15" thickBot="1" x14ac:dyDescent="0.35">
      <c r="C2563" s="61">
        <v>43203</v>
      </c>
      <c r="D2563" s="62">
        <v>0.28753472222222221</v>
      </c>
      <c r="E2563" s="63" t="s">
        <v>9</v>
      </c>
      <c r="F2563" s="63">
        <v>22</v>
      </c>
      <c r="G2563" s="63" t="s">
        <v>10</v>
      </c>
    </row>
    <row r="2564" spans="3:7" ht="15" thickBot="1" x14ac:dyDescent="0.35">
      <c r="C2564" s="61">
        <v>43203</v>
      </c>
      <c r="D2564" s="62">
        <v>0.28818287037037038</v>
      </c>
      <c r="E2564" s="63" t="s">
        <v>9</v>
      </c>
      <c r="F2564" s="63">
        <v>13</v>
      </c>
      <c r="G2564" s="63" t="s">
        <v>11</v>
      </c>
    </row>
    <row r="2565" spans="3:7" ht="15" thickBot="1" x14ac:dyDescent="0.35">
      <c r="C2565" s="61">
        <v>43203</v>
      </c>
      <c r="D2565" s="62">
        <v>0.2900462962962963</v>
      </c>
      <c r="E2565" s="63" t="s">
        <v>9</v>
      </c>
      <c r="F2565" s="63">
        <v>31</v>
      </c>
      <c r="G2565" s="63" t="s">
        <v>10</v>
      </c>
    </row>
    <row r="2566" spans="3:7" ht="15" thickBot="1" x14ac:dyDescent="0.35">
      <c r="C2566" s="61">
        <v>43203</v>
      </c>
      <c r="D2566" s="62">
        <v>0.29215277777777776</v>
      </c>
      <c r="E2566" s="63" t="s">
        <v>9</v>
      </c>
      <c r="F2566" s="63">
        <v>13</v>
      </c>
      <c r="G2566" s="63" t="s">
        <v>11</v>
      </c>
    </row>
    <row r="2567" spans="3:7" ht="15" thickBot="1" x14ac:dyDescent="0.35">
      <c r="C2567" s="61">
        <v>43203</v>
      </c>
      <c r="D2567" s="62">
        <v>0.29383101851851851</v>
      </c>
      <c r="E2567" s="63" t="s">
        <v>9</v>
      </c>
      <c r="F2567" s="63">
        <v>10</v>
      </c>
      <c r="G2567" s="63" t="s">
        <v>11</v>
      </c>
    </row>
    <row r="2568" spans="3:7" ht="15" thickBot="1" x14ac:dyDescent="0.35">
      <c r="C2568" s="61">
        <v>43203</v>
      </c>
      <c r="D2568" s="62">
        <v>0.29454861111111114</v>
      </c>
      <c r="E2568" s="63" t="s">
        <v>9</v>
      </c>
      <c r="F2568" s="63">
        <v>27</v>
      </c>
      <c r="G2568" s="63" t="s">
        <v>10</v>
      </c>
    </row>
    <row r="2569" spans="3:7" ht="15" thickBot="1" x14ac:dyDescent="0.35">
      <c r="C2569" s="61">
        <v>43203</v>
      </c>
      <c r="D2569" s="62">
        <v>0.2958796296296296</v>
      </c>
      <c r="E2569" s="63" t="s">
        <v>9</v>
      </c>
      <c r="F2569" s="63">
        <v>26</v>
      </c>
      <c r="G2569" s="63" t="s">
        <v>10</v>
      </c>
    </row>
    <row r="2570" spans="3:7" ht="15" thickBot="1" x14ac:dyDescent="0.35">
      <c r="C2570" s="61">
        <v>43203</v>
      </c>
      <c r="D2570" s="62">
        <v>0.2963425925925926</v>
      </c>
      <c r="E2570" s="63" t="s">
        <v>9</v>
      </c>
      <c r="F2570" s="63">
        <v>28</v>
      </c>
      <c r="G2570" s="63" t="s">
        <v>10</v>
      </c>
    </row>
    <row r="2571" spans="3:7" ht="15" thickBot="1" x14ac:dyDescent="0.35">
      <c r="C2571" s="61">
        <v>43203</v>
      </c>
      <c r="D2571" s="62">
        <v>0.29699074074074078</v>
      </c>
      <c r="E2571" s="63" t="s">
        <v>9</v>
      </c>
      <c r="F2571" s="63">
        <v>33</v>
      </c>
      <c r="G2571" s="63" t="s">
        <v>10</v>
      </c>
    </row>
    <row r="2572" spans="3:7" ht="15" thickBot="1" x14ac:dyDescent="0.35">
      <c r="C2572" s="61">
        <v>43203</v>
      </c>
      <c r="D2572" s="62">
        <v>0.29804398148148148</v>
      </c>
      <c r="E2572" s="63" t="s">
        <v>9</v>
      </c>
      <c r="F2572" s="63">
        <v>11</v>
      </c>
      <c r="G2572" s="63" t="s">
        <v>10</v>
      </c>
    </row>
    <row r="2573" spans="3:7" ht="15" thickBot="1" x14ac:dyDescent="0.35">
      <c r="C2573" s="61">
        <v>43203</v>
      </c>
      <c r="D2573" s="62">
        <v>0.29826388888888888</v>
      </c>
      <c r="E2573" s="63" t="s">
        <v>9</v>
      </c>
      <c r="F2573" s="63">
        <v>13</v>
      </c>
      <c r="G2573" s="63" t="s">
        <v>11</v>
      </c>
    </row>
    <row r="2574" spans="3:7" ht="15" thickBot="1" x14ac:dyDescent="0.35">
      <c r="C2574" s="61">
        <v>43203</v>
      </c>
      <c r="D2574" s="62">
        <v>0.29827546296296298</v>
      </c>
      <c r="E2574" s="63" t="s">
        <v>9</v>
      </c>
      <c r="F2574" s="63">
        <v>11</v>
      </c>
      <c r="G2574" s="63" t="s">
        <v>11</v>
      </c>
    </row>
    <row r="2575" spans="3:7" ht="15" thickBot="1" x14ac:dyDescent="0.35">
      <c r="C2575" s="61">
        <v>43203</v>
      </c>
      <c r="D2575" s="62">
        <v>0.30325231481481479</v>
      </c>
      <c r="E2575" s="63" t="s">
        <v>9</v>
      </c>
      <c r="F2575" s="63">
        <v>10</v>
      </c>
      <c r="G2575" s="63" t="s">
        <v>11</v>
      </c>
    </row>
    <row r="2576" spans="3:7" ht="15" thickBot="1" x14ac:dyDescent="0.35">
      <c r="C2576" s="61">
        <v>43203</v>
      </c>
      <c r="D2576" s="62">
        <v>0.30589120370370371</v>
      </c>
      <c r="E2576" s="63" t="s">
        <v>9</v>
      </c>
      <c r="F2576" s="63">
        <v>31</v>
      </c>
      <c r="G2576" s="63" t="s">
        <v>10</v>
      </c>
    </row>
    <row r="2577" spans="3:7" ht="15" thickBot="1" x14ac:dyDescent="0.35">
      <c r="C2577" s="61">
        <v>43203</v>
      </c>
      <c r="D2577" s="62">
        <v>0.30782407407407408</v>
      </c>
      <c r="E2577" s="63" t="s">
        <v>9</v>
      </c>
      <c r="F2577" s="63">
        <v>13</v>
      </c>
      <c r="G2577" s="63" t="s">
        <v>11</v>
      </c>
    </row>
    <row r="2578" spans="3:7" ht="15" thickBot="1" x14ac:dyDescent="0.35">
      <c r="C2578" s="61">
        <v>43203</v>
      </c>
      <c r="D2578" s="62">
        <v>0.3116666666666667</v>
      </c>
      <c r="E2578" s="63" t="s">
        <v>9</v>
      </c>
      <c r="F2578" s="63">
        <v>12</v>
      </c>
      <c r="G2578" s="63" t="s">
        <v>11</v>
      </c>
    </row>
    <row r="2579" spans="3:7" ht="15" thickBot="1" x14ac:dyDescent="0.35">
      <c r="C2579" s="61">
        <v>43203</v>
      </c>
      <c r="D2579" s="62">
        <v>0.31895833333333334</v>
      </c>
      <c r="E2579" s="63" t="s">
        <v>9</v>
      </c>
      <c r="F2579" s="63">
        <v>10</v>
      </c>
      <c r="G2579" s="63" t="s">
        <v>10</v>
      </c>
    </row>
    <row r="2580" spans="3:7" ht="15" thickBot="1" x14ac:dyDescent="0.35">
      <c r="C2580" s="61">
        <v>43203</v>
      </c>
      <c r="D2580" s="62">
        <v>0.32577546296296295</v>
      </c>
      <c r="E2580" s="63" t="s">
        <v>9</v>
      </c>
      <c r="F2580" s="63">
        <v>13</v>
      </c>
      <c r="G2580" s="63" t="s">
        <v>10</v>
      </c>
    </row>
    <row r="2581" spans="3:7" ht="15" thickBot="1" x14ac:dyDescent="0.35">
      <c r="C2581" s="61">
        <v>43203</v>
      </c>
      <c r="D2581" s="62">
        <v>0.32589120370370367</v>
      </c>
      <c r="E2581" s="63" t="s">
        <v>9</v>
      </c>
      <c r="F2581" s="63">
        <v>28</v>
      </c>
      <c r="G2581" s="63" t="s">
        <v>10</v>
      </c>
    </row>
    <row r="2582" spans="3:7" ht="15" thickBot="1" x14ac:dyDescent="0.35">
      <c r="C2582" s="61">
        <v>43203</v>
      </c>
      <c r="D2582" s="62">
        <v>0.33287037037037037</v>
      </c>
      <c r="E2582" s="63" t="s">
        <v>9</v>
      </c>
      <c r="F2582" s="63">
        <v>10</v>
      </c>
      <c r="G2582" s="63" t="s">
        <v>11</v>
      </c>
    </row>
    <row r="2583" spans="3:7" ht="15" thickBot="1" x14ac:dyDescent="0.35">
      <c r="C2583" s="61">
        <v>43203</v>
      </c>
      <c r="D2583" s="62">
        <v>0.33315972222222223</v>
      </c>
      <c r="E2583" s="63" t="s">
        <v>9</v>
      </c>
      <c r="F2583" s="63">
        <v>14</v>
      </c>
      <c r="G2583" s="63" t="s">
        <v>11</v>
      </c>
    </row>
    <row r="2584" spans="3:7" ht="15" thickBot="1" x14ac:dyDescent="0.35">
      <c r="C2584" s="61">
        <v>43203</v>
      </c>
      <c r="D2584" s="62">
        <v>0.33412037037037035</v>
      </c>
      <c r="E2584" s="63" t="s">
        <v>9</v>
      </c>
      <c r="F2584" s="63">
        <v>10</v>
      </c>
      <c r="G2584" s="63" t="s">
        <v>11</v>
      </c>
    </row>
    <row r="2585" spans="3:7" ht="15" thickBot="1" x14ac:dyDescent="0.35">
      <c r="C2585" s="61">
        <v>43203</v>
      </c>
      <c r="D2585" s="62">
        <v>0.33434027777777775</v>
      </c>
      <c r="E2585" s="63" t="s">
        <v>9</v>
      </c>
      <c r="F2585" s="63">
        <v>10</v>
      </c>
      <c r="G2585" s="63" t="s">
        <v>11</v>
      </c>
    </row>
    <row r="2586" spans="3:7" ht="15" thickBot="1" x14ac:dyDescent="0.35">
      <c r="C2586" s="61">
        <v>43203</v>
      </c>
      <c r="D2586" s="62">
        <v>0.33724537037037039</v>
      </c>
      <c r="E2586" s="63" t="s">
        <v>9</v>
      </c>
      <c r="F2586" s="63">
        <v>20</v>
      </c>
      <c r="G2586" s="63" t="s">
        <v>10</v>
      </c>
    </row>
    <row r="2587" spans="3:7" ht="15" thickBot="1" x14ac:dyDescent="0.35">
      <c r="C2587" s="61">
        <v>43203</v>
      </c>
      <c r="D2587" s="62">
        <v>0.3432175925925926</v>
      </c>
      <c r="E2587" s="63" t="s">
        <v>9</v>
      </c>
      <c r="F2587" s="63">
        <v>18</v>
      </c>
      <c r="G2587" s="63" t="s">
        <v>10</v>
      </c>
    </row>
    <row r="2588" spans="3:7" ht="15" thickBot="1" x14ac:dyDescent="0.35">
      <c r="C2588" s="61">
        <v>43203</v>
      </c>
      <c r="D2588" s="62">
        <v>0.34473379629629625</v>
      </c>
      <c r="E2588" s="63" t="s">
        <v>9</v>
      </c>
      <c r="F2588" s="63">
        <v>31</v>
      </c>
      <c r="G2588" s="63" t="s">
        <v>10</v>
      </c>
    </row>
    <row r="2589" spans="3:7" ht="15" thickBot="1" x14ac:dyDescent="0.35">
      <c r="C2589" s="61">
        <v>43203</v>
      </c>
      <c r="D2589" s="62">
        <v>0.34581018518518519</v>
      </c>
      <c r="E2589" s="63" t="s">
        <v>9</v>
      </c>
      <c r="F2589" s="63">
        <v>15</v>
      </c>
      <c r="G2589" s="63" t="s">
        <v>11</v>
      </c>
    </row>
    <row r="2590" spans="3:7" ht="15" thickBot="1" x14ac:dyDescent="0.35">
      <c r="C2590" s="61">
        <v>43203</v>
      </c>
      <c r="D2590" s="62">
        <v>0.34908564814814813</v>
      </c>
      <c r="E2590" s="63" t="s">
        <v>9</v>
      </c>
      <c r="F2590" s="63">
        <v>10</v>
      </c>
      <c r="G2590" s="63" t="s">
        <v>10</v>
      </c>
    </row>
    <row r="2591" spans="3:7" ht="15" thickBot="1" x14ac:dyDescent="0.35">
      <c r="C2591" s="61">
        <v>43203</v>
      </c>
      <c r="D2591" s="62">
        <v>0.34984953703703708</v>
      </c>
      <c r="E2591" s="63" t="s">
        <v>9</v>
      </c>
      <c r="F2591" s="63">
        <v>15</v>
      </c>
      <c r="G2591" s="63" t="s">
        <v>10</v>
      </c>
    </row>
    <row r="2592" spans="3:7" ht="15" thickBot="1" x14ac:dyDescent="0.35">
      <c r="C2592" s="61">
        <v>43203</v>
      </c>
      <c r="D2592" s="62">
        <v>0.35048611111111111</v>
      </c>
      <c r="E2592" s="63" t="s">
        <v>9</v>
      </c>
      <c r="F2592" s="63">
        <v>11</v>
      </c>
      <c r="G2592" s="63" t="s">
        <v>11</v>
      </c>
    </row>
    <row r="2593" spans="3:7" ht="15" thickBot="1" x14ac:dyDescent="0.35">
      <c r="C2593" s="61">
        <v>43203</v>
      </c>
      <c r="D2593" s="62">
        <v>0.35793981481481479</v>
      </c>
      <c r="E2593" s="63" t="s">
        <v>9</v>
      </c>
      <c r="F2593" s="63">
        <v>26</v>
      </c>
      <c r="G2593" s="63" t="s">
        <v>10</v>
      </c>
    </row>
    <row r="2594" spans="3:7" ht="15" thickBot="1" x14ac:dyDescent="0.35">
      <c r="C2594" s="61">
        <v>43203</v>
      </c>
      <c r="D2594" s="62">
        <v>0.36127314814814815</v>
      </c>
      <c r="E2594" s="63" t="s">
        <v>9</v>
      </c>
      <c r="F2594" s="63">
        <v>10</v>
      </c>
      <c r="G2594" s="63" t="s">
        <v>11</v>
      </c>
    </row>
    <row r="2595" spans="3:7" ht="15" thickBot="1" x14ac:dyDescent="0.35">
      <c r="C2595" s="61">
        <v>43203</v>
      </c>
      <c r="D2595" s="62">
        <v>0.36714120370370368</v>
      </c>
      <c r="E2595" s="63" t="s">
        <v>9</v>
      </c>
      <c r="F2595" s="63">
        <v>33</v>
      </c>
      <c r="G2595" s="63" t="s">
        <v>10</v>
      </c>
    </row>
    <row r="2596" spans="3:7" ht="15" thickBot="1" x14ac:dyDescent="0.35">
      <c r="C2596" s="61">
        <v>43203</v>
      </c>
      <c r="D2596" s="62">
        <v>0.37339120370370371</v>
      </c>
      <c r="E2596" s="63" t="s">
        <v>9</v>
      </c>
      <c r="F2596" s="63">
        <v>30</v>
      </c>
      <c r="G2596" s="63" t="s">
        <v>10</v>
      </c>
    </row>
    <row r="2597" spans="3:7" ht="15" thickBot="1" x14ac:dyDescent="0.35">
      <c r="C2597" s="61">
        <v>43203</v>
      </c>
      <c r="D2597" s="62">
        <v>0.37393518518518515</v>
      </c>
      <c r="E2597" s="63" t="s">
        <v>9</v>
      </c>
      <c r="F2597" s="63">
        <v>24</v>
      </c>
      <c r="G2597" s="63" t="s">
        <v>10</v>
      </c>
    </row>
    <row r="2598" spans="3:7" ht="15" thickBot="1" x14ac:dyDescent="0.35">
      <c r="C2598" s="61">
        <v>43203</v>
      </c>
      <c r="D2598" s="62">
        <v>0.38277777777777783</v>
      </c>
      <c r="E2598" s="63" t="s">
        <v>9</v>
      </c>
      <c r="F2598" s="63">
        <v>24</v>
      </c>
      <c r="G2598" s="63" t="s">
        <v>10</v>
      </c>
    </row>
    <row r="2599" spans="3:7" ht="15" thickBot="1" x14ac:dyDescent="0.35">
      <c r="C2599" s="61">
        <v>43203</v>
      </c>
      <c r="D2599" s="62">
        <v>0.38480324074074074</v>
      </c>
      <c r="E2599" s="63" t="s">
        <v>9</v>
      </c>
      <c r="F2599" s="63">
        <v>11</v>
      </c>
      <c r="G2599" s="63" t="s">
        <v>11</v>
      </c>
    </row>
    <row r="2600" spans="3:7" ht="15" thickBot="1" x14ac:dyDescent="0.35">
      <c r="C2600" s="61">
        <v>43203</v>
      </c>
      <c r="D2600" s="62">
        <v>0.38549768518518518</v>
      </c>
      <c r="E2600" s="63" t="s">
        <v>9</v>
      </c>
      <c r="F2600" s="63">
        <v>12</v>
      </c>
      <c r="G2600" s="63" t="s">
        <v>10</v>
      </c>
    </row>
    <row r="2601" spans="3:7" ht="15" thickBot="1" x14ac:dyDescent="0.35">
      <c r="C2601" s="61">
        <v>43203</v>
      </c>
      <c r="D2601" s="62">
        <v>0.39048611111111109</v>
      </c>
      <c r="E2601" s="63" t="s">
        <v>9</v>
      </c>
      <c r="F2601" s="63">
        <v>46</v>
      </c>
      <c r="G2601" s="63" t="s">
        <v>10</v>
      </c>
    </row>
    <row r="2602" spans="3:7" ht="15" thickBot="1" x14ac:dyDescent="0.35">
      <c r="C2602" s="61">
        <v>43203</v>
      </c>
      <c r="D2602" s="62">
        <v>0.39405092592592594</v>
      </c>
      <c r="E2602" s="63" t="s">
        <v>9</v>
      </c>
      <c r="F2602" s="63">
        <v>11</v>
      </c>
      <c r="G2602" s="63" t="s">
        <v>11</v>
      </c>
    </row>
    <row r="2603" spans="3:7" ht="15" thickBot="1" x14ac:dyDescent="0.35">
      <c r="C2603" s="61">
        <v>43203</v>
      </c>
      <c r="D2603" s="62">
        <v>0.39515046296296297</v>
      </c>
      <c r="E2603" s="63" t="s">
        <v>9</v>
      </c>
      <c r="F2603" s="63">
        <v>22</v>
      </c>
      <c r="G2603" s="63" t="s">
        <v>10</v>
      </c>
    </row>
    <row r="2604" spans="3:7" ht="15" thickBot="1" x14ac:dyDescent="0.35">
      <c r="C2604" s="61">
        <v>43203</v>
      </c>
      <c r="D2604" s="62">
        <v>0.39554398148148145</v>
      </c>
      <c r="E2604" s="63" t="s">
        <v>9</v>
      </c>
      <c r="F2604" s="63">
        <v>33</v>
      </c>
      <c r="G2604" s="63" t="s">
        <v>10</v>
      </c>
    </row>
    <row r="2605" spans="3:7" ht="15" thickBot="1" x14ac:dyDescent="0.35">
      <c r="C2605" s="61">
        <v>43203</v>
      </c>
      <c r="D2605" s="62">
        <v>0.39624999999999999</v>
      </c>
      <c r="E2605" s="63" t="s">
        <v>9</v>
      </c>
      <c r="F2605" s="63">
        <v>12</v>
      </c>
      <c r="G2605" s="63" t="s">
        <v>11</v>
      </c>
    </row>
    <row r="2606" spans="3:7" ht="15" thickBot="1" x14ac:dyDescent="0.35">
      <c r="C2606" s="61">
        <v>43203</v>
      </c>
      <c r="D2606" s="62">
        <v>0.39685185185185184</v>
      </c>
      <c r="E2606" s="63" t="s">
        <v>9</v>
      </c>
      <c r="F2606" s="63">
        <v>10</v>
      </c>
      <c r="G2606" s="63" t="s">
        <v>11</v>
      </c>
    </row>
    <row r="2607" spans="3:7" ht="15" thickBot="1" x14ac:dyDescent="0.35">
      <c r="C2607" s="61">
        <v>43203</v>
      </c>
      <c r="D2607" s="62">
        <v>0.39908564814814818</v>
      </c>
      <c r="E2607" s="63" t="s">
        <v>9</v>
      </c>
      <c r="F2607" s="63">
        <v>13</v>
      </c>
      <c r="G2607" s="63" t="s">
        <v>11</v>
      </c>
    </row>
    <row r="2608" spans="3:7" ht="15" thickBot="1" x14ac:dyDescent="0.35">
      <c r="C2608" s="61">
        <v>43203</v>
      </c>
      <c r="D2608" s="62">
        <v>0.39910879629629631</v>
      </c>
      <c r="E2608" s="63" t="s">
        <v>9</v>
      </c>
      <c r="F2608" s="63">
        <v>11</v>
      </c>
      <c r="G2608" s="63" t="s">
        <v>11</v>
      </c>
    </row>
    <row r="2609" spans="3:7" ht="15" thickBot="1" x14ac:dyDescent="0.35">
      <c r="C2609" s="61">
        <v>43203</v>
      </c>
      <c r="D2609" s="62">
        <v>0.40196759259259257</v>
      </c>
      <c r="E2609" s="63" t="s">
        <v>9</v>
      </c>
      <c r="F2609" s="63">
        <v>9</v>
      </c>
      <c r="G2609" s="63" t="s">
        <v>10</v>
      </c>
    </row>
    <row r="2610" spans="3:7" ht="15" thickBot="1" x14ac:dyDescent="0.35">
      <c r="C2610" s="61">
        <v>43203</v>
      </c>
      <c r="D2610" s="62">
        <v>0.40208333333333335</v>
      </c>
      <c r="E2610" s="63" t="s">
        <v>9</v>
      </c>
      <c r="F2610" s="63">
        <v>27</v>
      </c>
      <c r="G2610" s="63" t="s">
        <v>10</v>
      </c>
    </row>
    <row r="2611" spans="3:7" ht="15" thickBot="1" x14ac:dyDescent="0.35">
      <c r="C2611" s="61">
        <v>43203</v>
      </c>
      <c r="D2611" s="62">
        <v>0.40221064814814816</v>
      </c>
      <c r="E2611" s="63" t="s">
        <v>9</v>
      </c>
      <c r="F2611" s="63">
        <v>22</v>
      </c>
      <c r="G2611" s="63" t="s">
        <v>10</v>
      </c>
    </row>
    <row r="2612" spans="3:7" ht="15" thickBot="1" x14ac:dyDescent="0.35">
      <c r="C2612" s="61">
        <v>43203</v>
      </c>
      <c r="D2612" s="62">
        <v>0.40229166666666666</v>
      </c>
      <c r="E2612" s="63" t="s">
        <v>9</v>
      </c>
      <c r="F2612" s="63">
        <v>21</v>
      </c>
      <c r="G2612" s="63" t="s">
        <v>10</v>
      </c>
    </row>
    <row r="2613" spans="3:7" ht="15" thickBot="1" x14ac:dyDescent="0.35">
      <c r="C2613" s="61">
        <v>43203</v>
      </c>
      <c r="D2613" s="62">
        <v>0.40230324074074075</v>
      </c>
      <c r="E2613" s="63" t="s">
        <v>9</v>
      </c>
      <c r="F2613" s="63">
        <v>21</v>
      </c>
      <c r="G2613" s="63" t="s">
        <v>10</v>
      </c>
    </row>
    <row r="2614" spans="3:7" ht="15" thickBot="1" x14ac:dyDescent="0.35">
      <c r="C2614" s="61">
        <v>43203</v>
      </c>
      <c r="D2614" s="62">
        <v>0.40500000000000003</v>
      </c>
      <c r="E2614" s="63" t="s">
        <v>9</v>
      </c>
      <c r="F2614" s="63">
        <v>24</v>
      </c>
      <c r="G2614" s="63" t="s">
        <v>10</v>
      </c>
    </row>
    <row r="2615" spans="3:7" ht="15" thickBot="1" x14ac:dyDescent="0.35">
      <c r="C2615" s="61">
        <v>43203</v>
      </c>
      <c r="D2615" s="62">
        <v>0.40616898148148151</v>
      </c>
      <c r="E2615" s="63" t="s">
        <v>9</v>
      </c>
      <c r="F2615" s="63">
        <v>14</v>
      </c>
      <c r="G2615" s="63" t="s">
        <v>11</v>
      </c>
    </row>
    <row r="2616" spans="3:7" ht="15" thickBot="1" x14ac:dyDescent="0.35">
      <c r="C2616" s="61">
        <v>43203</v>
      </c>
      <c r="D2616" s="62">
        <v>0.4067708333333333</v>
      </c>
      <c r="E2616" s="63" t="s">
        <v>9</v>
      </c>
      <c r="F2616" s="63">
        <v>11</v>
      </c>
      <c r="G2616" s="63" t="s">
        <v>10</v>
      </c>
    </row>
    <row r="2617" spans="3:7" ht="15" thickBot="1" x14ac:dyDescent="0.35">
      <c r="C2617" s="61">
        <v>43203</v>
      </c>
      <c r="D2617" s="62">
        <v>0.40693287037037035</v>
      </c>
      <c r="E2617" s="63" t="s">
        <v>9</v>
      </c>
      <c r="F2617" s="63">
        <v>11</v>
      </c>
      <c r="G2617" s="63" t="s">
        <v>11</v>
      </c>
    </row>
    <row r="2618" spans="3:7" ht="15" thickBot="1" x14ac:dyDescent="0.35">
      <c r="C2618" s="61">
        <v>43203</v>
      </c>
      <c r="D2618" s="62">
        <v>0.4069444444444445</v>
      </c>
      <c r="E2618" s="63" t="s">
        <v>9</v>
      </c>
      <c r="F2618" s="63">
        <v>9</v>
      </c>
      <c r="G2618" s="63" t="s">
        <v>11</v>
      </c>
    </row>
    <row r="2619" spans="3:7" ht="15" thickBot="1" x14ac:dyDescent="0.35">
      <c r="C2619" s="61">
        <v>43203</v>
      </c>
      <c r="D2619" s="62">
        <v>0.40695601851851854</v>
      </c>
      <c r="E2619" s="63" t="s">
        <v>9</v>
      </c>
      <c r="F2619" s="63">
        <v>10</v>
      </c>
      <c r="G2619" s="63" t="s">
        <v>11</v>
      </c>
    </row>
    <row r="2620" spans="3:7" ht="15" thickBot="1" x14ac:dyDescent="0.35">
      <c r="C2620" s="61">
        <v>43203</v>
      </c>
      <c r="D2620" s="62">
        <v>0.40734953703703702</v>
      </c>
      <c r="E2620" s="63" t="s">
        <v>9</v>
      </c>
      <c r="F2620" s="63">
        <v>28</v>
      </c>
      <c r="G2620" s="63" t="s">
        <v>10</v>
      </c>
    </row>
    <row r="2621" spans="3:7" ht="15" thickBot="1" x14ac:dyDescent="0.35">
      <c r="C2621" s="61">
        <v>43203</v>
      </c>
      <c r="D2621" s="62">
        <v>0.40753472222222226</v>
      </c>
      <c r="E2621" s="63" t="s">
        <v>9</v>
      </c>
      <c r="F2621" s="63">
        <v>9</v>
      </c>
      <c r="G2621" s="63" t="s">
        <v>10</v>
      </c>
    </row>
    <row r="2622" spans="3:7" ht="15" thickBot="1" x14ac:dyDescent="0.35">
      <c r="C2622" s="61">
        <v>43203</v>
      </c>
      <c r="D2622" s="62">
        <v>0.40758101851851852</v>
      </c>
      <c r="E2622" s="63" t="s">
        <v>9</v>
      </c>
      <c r="F2622" s="63">
        <v>10</v>
      </c>
      <c r="G2622" s="63" t="s">
        <v>10</v>
      </c>
    </row>
    <row r="2623" spans="3:7" ht="15" thickBot="1" x14ac:dyDescent="0.35">
      <c r="C2623" s="61">
        <v>43203</v>
      </c>
      <c r="D2623" s="62">
        <v>0.41086805555555556</v>
      </c>
      <c r="E2623" s="63" t="s">
        <v>9</v>
      </c>
      <c r="F2623" s="63">
        <v>32</v>
      </c>
      <c r="G2623" s="63" t="s">
        <v>10</v>
      </c>
    </row>
    <row r="2624" spans="3:7" ht="15" thickBot="1" x14ac:dyDescent="0.35">
      <c r="C2624" s="61">
        <v>43203</v>
      </c>
      <c r="D2624" s="62">
        <v>0.41303240740740743</v>
      </c>
      <c r="E2624" s="63" t="s">
        <v>9</v>
      </c>
      <c r="F2624" s="63">
        <v>22</v>
      </c>
      <c r="G2624" s="63" t="s">
        <v>10</v>
      </c>
    </row>
    <row r="2625" spans="3:7" ht="15" thickBot="1" x14ac:dyDescent="0.35">
      <c r="C2625" s="61">
        <v>43203</v>
      </c>
      <c r="D2625" s="62">
        <v>0.41341435185185182</v>
      </c>
      <c r="E2625" s="63" t="s">
        <v>9</v>
      </c>
      <c r="F2625" s="63">
        <v>24</v>
      </c>
      <c r="G2625" s="63" t="s">
        <v>10</v>
      </c>
    </row>
    <row r="2626" spans="3:7" ht="15" thickBot="1" x14ac:dyDescent="0.35">
      <c r="C2626" s="61">
        <v>43203</v>
      </c>
      <c r="D2626" s="62">
        <v>0.41578703703703707</v>
      </c>
      <c r="E2626" s="63" t="s">
        <v>9</v>
      </c>
      <c r="F2626" s="63">
        <v>13</v>
      </c>
      <c r="G2626" s="63" t="s">
        <v>11</v>
      </c>
    </row>
    <row r="2627" spans="3:7" ht="15" thickBot="1" x14ac:dyDescent="0.35">
      <c r="C2627" s="61">
        <v>43203</v>
      </c>
      <c r="D2627" s="62">
        <v>0.41594907407407411</v>
      </c>
      <c r="E2627" s="63" t="s">
        <v>9</v>
      </c>
      <c r="F2627" s="63">
        <v>11</v>
      </c>
      <c r="G2627" s="63" t="s">
        <v>11</v>
      </c>
    </row>
    <row r="2628" spans="3:7" ht="15" thickBot="1" x14ac:dyDescent="0.35">
      <c r="C2628" s="61">
        <v>43203</v>
      </c>
      <c r="D2628" s="62">
        <v>0.41636574074074079</v>
      </c>
      <c r="E2628" s="63" t="s">
        <v>9</v>
      </c>
      <c r="F2628" s="63">
        <v>10</v>
      </c>
      <c r="G2628" s="63" t="s">
        <v>11</v>
      </c>
    </row>
    <row r="2629" spans="3:7" ht="15" thickBot="1" x14ac:dyDescent="0.35">
      <c r="C2629" s="61">
        <v>43203</v>
      </c>
      <c r="D2629" s="62">
        <v>0.41646990740740741</v>
      </c>
      <c r="E2629" s="63" t="s">
        <v>9</v>
      </c>
      <c r="F2629" s="63">
        <v>11</v>
      </c>
      <c r="G2629" s="63" t="s">
        <v>11</v>
      </c>
    </row>
    <row r="2630" spans="3:7" ht="15" thickBot="1" x14ac:dyDescent="0.35">
      <c r="C2630" s="61">
        <v>43203</v>
      </c>
      <c r="D2630" s="62">
        <v>0.41693287037037036</v>
      </c>
      <c r="E2630" s="63" t="s">
        <v>9</v>
      </c>
      <c r="F2630" s="63">
        <v>26</v>
      </c>
      <c r="G2630" s="63" t="s">
        <v>10</v>
      </c>
    </row>
    <row r="2631" spans="3:7" ht="15" thickBot="1" x14ac:dyDescent="0.35">
      <c r="C2631" s="61">
        <v>43203</v>
      </c>
      <c r="D2631" s="62">
        <v>0.41758101851851853</v>
      </c>
      <c r="E2631" s="63" t="s">
        <v>9</v>
      </c>
      <c r="F2631" s="63">
        <v>10</v>
      </c>
      <c r="G2631" s="63" t="s">
        <v>11</v>
      </c>
    </row>
    <row r="2632" spans="3:7" ht="15" thickBot="1" x14ac:dyDescent="0.35">
      <c r="C2632" s="61">
        <v>43203</v>
      </c>
      <c r="D2632" s="62">
        <v>0.42086805555555556</v>
      </c>
      <c r="E2632" s="63" t="s">
        <v>9</v>
      </c>
      <c r="F2632" s="63">
        <v>10</v>
      </c>
      <c r="G2632" s="63" t="s">
        <v>11</v>
      </c>
    </row>
    <row r="2633" spans="3:7" ht="15" thickBot="1" x14ac:dyDescent="0.35">
      <c r="C2633" s="61">
        <v>43203</v>
      </c>
      <c r="D2633" s="62">
        <v>0.43307870370370366</v>
      </c>
      <c r="E2633" s="63" t="s">
        <v>9</v>
      </c>
      <c r="F2633" s="63">
        <v>21</v>
      </c>
      <c r="G2633" s="63" t="s">
        <v>10</v>
      </c>
    </row>
    <row r="2634" spans="3:7" ht="15" thickBot="1" x14ac:dyDescent="0.35">
      <c r="C2634" s="61">
        <v>43203</v>
      </c>
      <c r="D2634" s="62">
        <v>0.4496296296296296</v>
      </c>
      <c r="E2634" s="63" t="s">
        <v>9</v>
      </c>
      <c r="F2634" s="63">
        <v>34</v>
      </c>
      <c r="G2634" s="63" t="s">
        <v>10</v>
      </c>
    </row>
    <row r="2635" spans="3:7" ht="15" thickBot="1" x14ac:dyDescent="0.35">
      <c r="C2635" s="61">
        <v>43203</v>
      </c>
      <c r="D2635" s="62">
        <v>0.44983796296296297</v>
      </c>
      <c r="E2635" s="63" t="s">
        <v>9</v>
      </c>
      <c r="F2635" s="63">
        <v>21</v>
      </c>
      <c r="G2635" s="63" t="s">
        <v>10</v>
      </c>
    </row>
    <row r="2636" spans="3:7" ht="15" thickBot="1" x14ac:dyDescent="0.35">
      <c r="C2636" s="61">
        <v>43203</v>
      </c>
      <c r="D2636" s="62">
        <v>0.45145833333333335</v>
      </c>
      <c r="E2636" s="63" t="s">
        <v>9</v>
      </c>
      <c r="F2636" s="63">
        <v>11</v>
      </c>
      <c r="G2636" s="63" t="s">
        <v>11</v>
      </c>
    </row>
    <row r="2637" spans="3:7" ht="15" thickBot="1" x14ac:dyDescent="0.35">
      <c r="C2637" s="61">
        <v>43203</v>
      </c>
      <c r="D2637" s="62">
        <v>0.45636574074074071</v>
      </c>
      <c r="E2637" s="63" t="s">
        <v>9</v>
      </c>
      <c r="F2637" s="63">
        <v>10</v>
      </c>
      <c r="G2637" s="63" t="s">
        <v>10</v>
      </c>
    </row>
    <row r="2638" spans="3:7" ht="15" thickBot="1" x14ac:dyDescent="0.35">
      <c r="C2638" s="61">
        <v>43203</v>
      </c>
      <c r="D2638" s="62">
        <v>0.45646990740740739</v>
      </c>
      <c r="E2638" s="63" t="s">
        <v>9</v>
      </c>
      <c r="F2638" s="63">
        <v>12</v>
      </c>
      <c r="G2638" s="63" t="s">
        <v>10</v>
      </c>
    </row>
    <row r="2639" spans="3:7" ht="15" thickBot="1" x14ac:dyDescent="0.35">
      <c r="C2639" s="61">
        <v>43203</v>
      </c>
      <c r="D2639" s="62">
        <v>0.45734953703703707</v>
      </c>
      <c r="E2639" s="63" t="s">
        <v>9</v>
      </c>
      <c r="F2639" s="63">
        <v>18</v>
      </c>
      <c r="G2639" s="63" t="s">
        <v>10</v>
      </c>
    </row>
    <row r="2640" spans="3:7" ht="15" thickBot="1" x14ac:dyDescent="0.35">
      <c r="C2640" s="61">
        <v>43203</v>
      </c>
      <c r="D2640" s="62">
        <v>0.45748842592592592</v>
      </c>
      <c r="E2640" s="63" t="s">
        <v>9</v>
      </c>
      <c r="F2640" s="63">
        <v>10</v>
      </c>
      <c r="G2640" s="63" t="s">
        <v>11</v>
      </c>
    </row>
    <row r="2641" spans="3:7" ht="15" thickBot="1" x14ac:dyDescent="0.35">
      <c r="C2641" s="61">
        <v>43203</v>
      </c>
      <c r="D2641" s="62">
        <v>0.46127314814814818</v>
      </c>
      <c r="E2641" s="63" t="s">
        <v>9</v>
      </c>
      <c r="F2641" s="63">
        <v>30</v>
      </c>
      <c r="G2641" s="63" t="s">
        <v>10</v>
      </c>
    </row>
    <row r="2642" spans="3:7" ht="15" thickBot="1" x14ac:dyDescent="0.35">
      <c r="C2642" s="61">
        <v>43203</v>
      </c>
      <c r="D2642" s="62">
        <v>0.46282407407407411</v>
      </c>
      <c r="E2642" s="63" t="s">
        <v>9</v>
      </c>
      <c r="F2642" s="63">
        <v>22</v>
      </c>
      <c r="G2642" s="63" t="s">
        <v>10</v>
      </c>
    </row>
    <row r="2643" spans="3:7" ht="15" thickBot="1" x14ac:dyDescent="0.35">
      <c r="C2643" s="61">
        <v>43203</v>
      </c>
      <c r="D2643" s="62">
        <v>0.46385416666666668</v>
      </c>
      <c r="E2643" s="63" t="s">
        <v>9</v>
      </c>
      <c r="F2643" s="63">
        <v>12</v>
      </c>
      <c r="G2643" s="63" t="s">
        <v>11</v>
      </c>
    </row>
    <row r="2644" spans="3:7" ht="15" thickBot="1" x14ac:dyDescent="0.35">
      <c r="C2644" s="61">
        <v>43203</v>
      </c>
      <c r="D2644" s="62">
        <v>0.46427083333333335</v>
      </c>
      <c r="E2644" s="63" t="s">
        <v>9</v>
      </c>
      <c r="F2644" s="63">
        <v>24</v>
      </c>
      <c r="G2644" s="63" t="s">
        <v>10</v>
      </c>
    </row>
    <row r="2645" spans="3:7" ht="15" thickBot="1" x14ac:dyDescent="0.35">
      <c r="C2645" s="61">
        <v>43203</v>
      </c>
      <c r="D2645" s="62">
        <v>0.46461805555555552</v>
      </c>
      <c r="E2645" s="63" t="s">
        <v>9</v>
      </c>
      <c r="F2645" s="63">
        <v>12</v>
      </c>
      <c r="G2645" s="63" t="s">
        <v>11</v>
      </c>
    </row>
    <row r="2646" spans="3:7" ht="15" thickBot="1" x14ac:dyDescent="0.35">
      <c r="C2646" s="61">
        <v>43203</v>
      </c>
      <c r="D2646" s="62">
        <v>0.46559027777777778</v>
      </c>
      <c r="E2646" s="63" t="s">
        <v>9</v>
      </c>
      <c r="F2646" s="63">
        <v>11</v>
      </c>
      <c r="G2646" s="63" t="s">
        <v>11</v>
      </c>
    </row>
    <row r="2647" spans="3:7" ht="15" thickBot="1" x14ac:dyDescent="0.35">
      <c r="C2647" s="61">
        <v>43203</v>
      </c>
      <c r="D2647" s="62">
        <v>0.46567129629629633</v>
      </c>
      <c r="E2647" s="63" t="s">
        <v>9</v>
      </c>
      <c r="F2647" s="63">
        <v>31</v>
      </c>
      <c r="G2647" s="63" t="s">
        <v>10</v>
      </c>
    </row>
    <row r="2648" spans="3:7" ht="15" thickBot="1" x14ac:dyDescent="0.35">
      <c r="C2648" s="61">
        <v>43203</v>
      </c>
      <c r="D2648" s="62">
        <v>0.47091435185185188</v>
      </c>
      <c r="E2648" s="63" t="s">
        <v>9</v>
      </c>
      <c r="F2648" s="63">
        <v>32</v>
      </c>
      <c r="G2648" s="63" t="s">
        <v>10</v>
      </c>
    </row>
    <row r="2649" spans="3:7" ht="15" thickBot="1" x14ac:dyDescent="0.35">
      <c r="C2649" s="61">
        <v>43203</v>
      </c>
      <c r="D2649" s="62">
        <v>0.47100694444444446</v>
      </c>
      <c r="E2649" s="63" t="s">
        <v>9</v>
      </c>
      <c r="F2649" s="63">
        <v>37</v>
      </c>
      <c r="G2649" s="63" t="s">
        <v>10</v>
      </c>
    </row>
    <row r="2650" spans="3:7" ht="15" thickBot="1" x14ac:dyDescent="0.35">
      <c r="C2650" s="61">
        <v>43203</v>
      </c>
      <c r="D2650" s="62">
        <v>0.47193287037037041</v>
      </c>
      <c r="E2650" s="63" t="s">
        <v>9</v>
      </c>
      <c r="F2650" s="63">
        <v>31</v>
      </c>
      <c r="G2650" s="63" t="s">
        <v>10</v>
      </c>
    </row>
    <row r="2651" spans="3:7" ht="15" thickBot="1" x14ac:dyDescent="0.35">
      <c r="C2651" s="61">
        <v>43203</v>
      </c>
      <c r="D2651" s="62">
        <v>0.47275462962962966</v>
      </c>
      <c r="E2651" s="63" t="s">
        <v>9</v>
      </c>
      <c r="F2651" s="63">
        <v>25</v>
      </c>
      <c r="G2651" s="63" t="s">
        <v>10</v>
      </c>
    </row>
    <row r="2652" spans="3:7" ht="15" thickBot="1" x14ac:dyDescent="0.35">
      <c r="C2652" s="61">
        <v>43203</v>
      </c>
      <c r="D2652" s="62">
        <v>0.47464120370370372</v>
      </c>
      <c r="E2652" s="63" t="s">
        <v>9</v>
      </c>
      <c r="F2652" s="63">
        <v>20</v>
      </c>
      <c r="G2652" s="63" t="s">
        <v>10</v>
      </c>
    </row>
    <row r="2653" spans="3:7" ht="15" thickBot="1" x14ac:dyDescent="0.35">
      <c r="C2653" s="61">
        <v>43203</v>
      </c>
      <c r="D2653" s="62">
        <v>0.47592592592592592</v>
      </c>
      <c r="E2653" s="63" t="s">
        <v>9</v>
      </c>
      <c r="F2653" s="63">
        <v>23</v>
      </c>
      <c r="G2653" s="63" t="s">
        <v>10</v>
      </c>
    </row>
    <row r="2654" spans="3:7" ht="15" thickBot="1" x14ac:dyDescent="0.35">
      <c r="C2654" s="61">
        <v>43203</v>
      </c>
      <c r="D2654" s="62">
        <v>0.47608796296296302</v>
      </c>
      <c r="E2654" s="63" t="s">
        <v>9</v>
      </c>
      <c r="F2654" s="63">
        <v>13</v>
      </c>
      <c r="G2654" s="63" t="s">
        <v>11</v>
      </c>
    </row>
    <row r="2655" spans="3:7" ht="15" thickBot="1" x14ac:dyDescent="0.35">
      <c r="C2655" s="61">
        <v>43203</v>
      </c>
      <c r="D2655" s="62">
        <v>0.47687499999999999</v>
      </c>
      <c r="E2655" s="63" t="s">
        <v>9</v>
      </c>
      <c r="F2655" s="63">
        <v>31</v>
      </c>
      <c r="G2655" s="63" t="s">
        <v>10</v>
      </c>
    </row>
    <row r="2656" spans="3:7" ht="15" thickBot="1" x14ac:dyDescent="0.35">
      <c r="C2656" s="61">
        <v>43203</v>
      </c>
      <c r="D2656" s="62">
        <v>0.4772569444444445</v>
      </c>
      <c r="E2656" s="63" t="s">
        <v>9</v>
      </c>
      <c r="F2656" s="63">
        <v>24</v>
      </c>
      <c r="G2656" s="63" t="s">
        <v>10</v>
      </c>
    </row>
    <row r="2657" spans="3:7" ht="15" thickBot="1" x14ac:dyDescent="0.35">
      <c r="C2657" s="61">
        <v>43203</v>
      </c>
      <c r="D2657" s="62">
        <v>0.47759259259259257</v>
      </c>
      <c r="E2657" s="63" t="s">
        <v>9</v>
      </c>
      <c r="F2657" s="63">
        <v>24</v>
      </c>
      <c r="G2657" s="63" t="s">
        <v>10</v>
      </c>
    </row>
    <row r="2658" spans="3:7" ht="15" thickBot="1" x14ac:dyDescent="0.35">
      <c r="C2658" s="61">
        <v>43203</v>
      </c>
      <c r="D2658" s="62">
        <v>0.47775462962962961</v>
      </c>
      <c r="E2658" s="63" t="s">
        <v>9</v>
      </c>
      <c r="F2658" s="63">
        <v>32</v>
      </c>
      <c r="G2658" s="63" t="s">
        <v>10</v>
      </c>
    </row>
    <row r="2659" spans="3:7" ht="15" thickBot="1" x14ac:dyDescent="0.35">
      <c r="C2659" s="61">
        <v>43203</v>
      </c>
      <c r="D2659" s="62">
        <v>0.47824074074074074</v>
      </c>
      <c r="E2659" s="63" t="s">
        <v>9</v>
      </c>
      <c r="F2659" s="63">
        <v>35</v>
      </c>
      <c r="G2659" s="63" t="s">
        <v>10</v>
      </c>
    </row>
    <row r="2660" spans="3:7" ht="15" thickBot="1" x14ac:dyDescent="0.35">
      <c r="C2660" s="61">
        <v>43203</v>
      </c>
      <c r="D2660" s="62">
        <v>0.47908564814814819</v>
      </c>
      <c r="E2660" s="63" t="s">
        <v>9</v>
      </c>
      <c r="F2660" s="63">
        <v>14</v>
      </c>
      <c r="G2660" s="63" t="s">
        <v>11</v>
      </c>
    </row>
    <row r="2661" spans="3:7" ht="15" thickBot="1" x14ac:dyDescent="0.35">
      <c r="C2661" s="61">
        <v>43203</v>
      </c>
      <c r="D2661" s="62">
        <v>0.47934027777777777</v>
      </c>
      <c r="E2661" s="63" t="s">
        <v>9</v>
      </c>
      <c r="F2661" s="63">
        <v>14</v>
      </c>
      <c r="G2661" s="63" t="s">
        <v>11</v>
      </c>
    </row>
    <row r="2662" spans="3:7" ht="15" thickBot="1" x14ac:dyDescent="0.35">
      <c r="C2662" s="61">
        <v>43203</v>
      </c>
      <c r="D2662" s="62">
        <v>0.47935185185185186</v>
      </c>
      <c r="E2662" s="63" t="s">
        <v>9</v>
      </c>
      <c r="F2662" s="63">
        <v>11</v>
      </c>
      <c r="G2662" s="63" t="s">
        <v>11</v>
      </c>
    </row>
    <row r="2663" spans="3:7" ht="15" thickBot="1" x14ac:dyDescent="0.35">
      <c r="C2663" s="61">
        <v>43203</v>
      </c>
      <c r="D2663" s="62">
        <v>0.4805787037037037</v>
      </c>
      <c r="E2663" s="63" t="s">
        <v>9</v>
      </c>
      <c r="F2663" s="63">
        <v>13</v>
      </c>
      <c r="G2663" s="63" t="s">
        <v>11</v>
      </c>
    </row>
    <row r="2664" spans="3:7" ht="15" thickBot="1" x14ac:dyDescent="0.35">
      <c r="C2664" s="61">
        <v>43203</v>
      </c>
      <c r="D2664" s="62">
        <v>0.48122685185185188</v>
      </c>
      <c r="E2664" s="63" t="s">
        <v>9</v>
      </c>
      <c r="F2664" s="63">
        <v>14</v>
      </c>
      <c r="G2664" s="63" t="s">
        <v>11</v>
      </c>
    </row>
    <row r="2665" spans="3:7" ht="15" thickBot="1" x14ac:dyDescent="0.35">
      <c r="C2665" s="61">
        <v>43203</v>
      </c>
      <c r="D2665" s="62">
        <v>0.48171296296296301</v>
      </c>
      <c r="E2665" s="63" t="s">
        <v>9</v>
      </c>
      <c r="F2665" s="63">
        <v>12</v>
      </c>
      <c r="G2665" s="63" t="s">
        <v>11</v>
      </c>
    </row>
    <row r="2666" spans="3:7" ht="15" thickBot="1" x14ac:dyDescent="0.35">
      <c r="C2666" s="61">
        <v>43203</v>
      </c>
      <c r="D2666" s="62">
        <v>0.48184027777777777</v>
      </c>
      <c r="E2666" s="63" t="s">
        <v>9</v>
      </c>
      <c r="F2666" s="63">
        <v>12</v>
      </c>
      <c r="G2666" s="63" t="s">
        <v>11</v>
      </c>
    </row>
    <row r="2667" spans="3:7" ht="15" thickBot="1" x14ac:dyDescent="0.35">
      <c r="C2667" s="61">
        <v>43203</v>
      </c>
      <c r="D2667" s="62">
        <v>0.48202546296296295</v>
      </c>
      <c r="E2667" s="63" t="s">
        <v>9</v>
      </c>
      <c r="F2667" s="63">
        <v>10</v>
      </c>
      <c r="G2667" s="63" t="s">
        <v>11</v>
      </c>
    </row>
    <row r="2668" spans="3:7" ht="15" thickBot="1" x14ac:dyDescent="0.35">
      <c r="C2668" s="61">
        <v>43203</v>
      </c>
      <c r="D2668" s="62">
        <v>0.48523148148148149</v>
      </c>
      <c r="E2668" s="63" t="s">
        <v>9</v>
      </c>
      <c r="F2668" s="63">
        <v>23</v>
      </c>
      <c r="G2668" s="63" t="s">
        <v>10</v>
      </c>
    </row>
    <row r="2669" spans="3:7" ht="15" thickBot="1" x14ac:dyDescent="0.35">
      <c r="C2669" s="61">
        <v>43203</v>
      </c>
      <c r="D2669" s="62">
        <v>0.48576388888888888</v>
      </c>
      <c r="E2669" s="63" t="s">
        <v>9</v>
      </c>
      <c r="F2669" s="63">
        <v>12</v>
      </c>
      <c r="G2669" s="63" t="s">
        <v>11</v>
      </c>
    </row>
    <row r="2670" spans="3:7" ht="15" thickBot="1" x14ac:dyDescent="0.35">
      <c r="C2670" s="61">
        <v>43203</v>
      </c>
      <c r="D2670" s="62">
        <v>0.48607638888888888</v>
      </c>
      <c r="E2670" s="63" t="s">
        <v>9</v>
      </c>
      <c r="F2670" s="63">
        <v>25</v>
      </c>
      <c r="G2670" s="63" t="s">
        <v>10</v>
      </c>
    </row>
    <row r="2671" spans="3:7" ht="15" thickBot="1" x14ac:dyDescent="0.35">
      <c r="C2671" s="61">
        <v>43203</v>
      </c>
      <c r="D2671" s="62">
        <v>0.48833333333333334</v>
      </c>
      <c r="E2671" s="63" t="s">
        <v>9</v>
      </c>
      <c r="F2671" s="63">
        <v>33</v>
      </c>
      <c r="G2671" s="63" t="s">
        <v>10</v>
      </c>
    </row>
    <row r="2672" spans="3:7" ht="15" thickBot="1" x14ac:dyDescent="0.35">
      <c r="C2672" s="61">
        <v>43203</v>
      </c>
      <c r="D2672" s="62">
        <v>0.48853009259259261</v>
      </c>
      <c r="E2672" s="63" t="s">
        <v>9</v>
      </c>
      <c r="F2672" s="63">
        <v>27</v>
      </c>
      <c r="G2672" s="63" t="s">
        <v>10</v>
      </c>
    </row>
    <row r="2673" spans="3:7" ht="15" thickBot="1" x14ac:dyDescent="0.35">
      <c r="C2673" s="61">
        <v>43203</v>
      </c>
      <c r="D2673" s="62">
        <v>0.4890856481481482</v>
      </c>
      <c r="E2673" s="63" t="s">
        <v>9</v>
      </c>
      <c r="F2673" s="63">
        <v>10</v>
      </c>
      <c r="G2673" s="63" t="s">
        <v>11</v>
      </c>
    </row>
    <row r="2674" spans="3:7" ht="15" thickBot="1" x14ac:dyDescent="0.35">
      <c r="C2674" s="61">
        <v>43203</v>
      </c>
      <c r="D2674" s="62">
        <v>0.48913194444444441</v>
      </c>
      <c r="E2674" s="63" t="s">
        <v>9</v>
      </c>
      <c r="F2674" s="63">
        <v>10</v>
      </c>
      <c r="G2674" s="63" t="s">
        <v>11</v>
      </c>
    </row>
    <row r="2675" spans="3:7" ht="15" thickBot="1" x14ac:dyDescent="0.35">
      <c r="C2675" s="61">
        <v>43203</v>
      </c>
      <c r="D2675" s="62">
        <v>0.48932870370370374</v>
      </c>
      <c r="E2675" s="63" t="s">
        <v>9</v>
      </c>
      <c r="F2675" s="63">
        <v>24</v>
      </c>
      <c r="G2675" s="63" t="s">
        <v>10</v>
      </c>
    </row>
    <row r="2676" spans="3:7" ht="15" thickBot="1" x14ac:dyDescent="0.35">
      <c r="C2676" s="61">
        <v>43203</v>
      </c>
      <c r="D2676" s="62">
        <v>0.49121527777777779</v>
      </c>
      <c r="E2676" s="63" t="s">
        <v>9</v>
      </c>
      <c r="F2676" s="63">
        <v>27</v>
      </c>
      <c r="G2676" s="63" t="s">
        <v>10</v>
      </c>
    </row>
    <row r="2677" spans="3:7" ht="15" thickBot="1" x14ac:dyDescent="0.35">
      <c r="C2677" s="61">
        <v>43203</v>
      </c>
      <c r="D2677" s="62">
        <v>0.4926388888888889</v>
      </c>
      <c r="E2677" s="63" t="s">
        <v>9</v>
      </c>
      <c r="F2677" s="63">
        <v>11</v>
      </c>
      <c r="G2677" s="63" t="s">
        <v>11</v>
      </c>
    </row>
    <row r="2678" spans="3:7" ht="15" thickBot="1" x14ac:dyDescent="0.35">
      <c r="C2678" s="61">
        <v>43203</v>
      </c>
      <c r="D2678" s="62">
        <v>0.49336805555555557</v>
      </c>
      <c r="E2678" s="63" t="s">
        <v>9</v>
      </c>
      <c r="F2678" s="63">
        <v>40</v>
      </c>
      <c r="G2678" s="63" t="s">
        <v>10</v>
      </c>
    </row>
    <row r="2679" spans="3:7" ht="15" thickBot="1" x14ac:dyDescent="0.35">
      <c r="C2679" s="61">
        <v>43203</v>
      </c>
      <c r="D2679" s="62">
        <v>0.49386574074074074</v>
      </c>
      <c r="E2679" s="63" t="s">
        <v>9</v>
      </c>
      <c r="F2679" s="63">
        <v>28</v>
      </c>
      <c r="G2679" s="63" t="s">
        <v>10</v>
      </c>
    </row>
    <row r="2680" spans="3:7" ht="15" thickBot="1" x14ac:dyDescent="0.35">
      <c r="C2680" s="61">
        <v>43203</v>
      </c>
      <c r="D2680" s="62">
        <v>0.49471064814814819</v>
      </c>
      <c r="E2680" s="63" t="s">
        <v>9</v>
      </c>
      <c r="F2680" s="63">
        <v>15</v>
      </c>
      <c r="G2680" s="63" t="s">
        <v>11</v>
      </c>
    </row>
    <row r="2681" spans="3:7" ht="15" thickBot="1" x14ac:dyDescent="0.35">
      <c r="C2681" s="61">
        <v>43203</v>
      </c>
      <c r="D2681" s="62">
        <v>0.4949884259259259</v>
      </c>
      <c r="E2681" s="63" t="s">
        <v>9</v>
      </c>
      <c r="F2681" s="63">
        <v>17</v>
      </c>
      <c r="G2681" s="63" t="s">
        <v>10</v>
      </c>
    </row>
    <row r="2682" spans="3:7" ht="15" thickBot="1" x14ac:dyDescent="0.35">
      <c r="C2682" s="61">
        <v>43203</v>
      </c>
      <c r="D2682" s="62">
        <v>0.49936342592592592</v>
      </c>
      <c r="E2682" s="63" t="s">
        <v>9</v>
      </c>
      <c r="F2682" s="63">
        <v>13</v>
      </c>
      <c r="G2682" s="63" t="s">
        <v>11</v>
      </c>
    </row>
    <row r="2683" spans="3:7" ht="15" thickBot="1" x14ac:dyDescent="0.35">
      <c r="C2683" s="61">
        <v>43203</v>
      </c>
      <c r="D2683" s="62">
        <v>0.50078703703703698</v>
      </c>
      <c r="E2683" s="63" t="s">
        <v>9</v>
      </c>
      <c r="F2683" s="63">
        <v>10</v>
      </c>
      <c r="G2683" s="63" t="s">
        <v>11</v>
      </c>
    </row>
    <row r="2684" spans="3:7" ht="15" thickBot="1" x14ac:dyDescent="0.35">
      <c r="C2684" s="61">
        <v>43203</v>
      </c>
      <c r="D2684" s="62">
        <v>0.50084490740740739</v>
      </c>
      <c r="E2684" s="63" t="s">
        <v>9</v>
      </c>
      <c r="F2684" s="63">
        <v>11</v>
      </c>
      <c r="G2684" s="63" t="s">
        <v>11</v>
      </c>
    </row>
    <row r="2685" spans="3:7" ht="15" thickBot="1" x14ac:dyDescent="0.35">
      <c r="C2685" s="61">
        <v>43203</v>
      </c>
      <c r="D2685" s="62">
        <v>0.50124999999999997</v>
      </c>
      <c r="E2685" s="63" t="s">
        <v>9</v>
      </c>
      <c r="F2685" s="63">
        <v>33</v>
      </c>
      <c r="G2685" s="63" t="s">
        <v>10</v>
      </c>
    </row>
    <row r="2686" spans="3:7" ht="15" thickBot="1" x14ac:dyDescent="0.35">
      <c r="C2686" s="61">
        <v>43203</v>
      </c>
      <c r="D2686" s="62">
        <v>0.505</v>
      </c>
      <c r="E2686" s="63" t="s">
        <v>9</v>
      </c>
      <c r="F2686" s="63">
        <v>10</v>
      </c>
      <c r="G2686" s="63" t="s">
        <v>11</v>
      </c>
    </row>
    <row r="2687" spans="3:7" ht="15" thickBot="1" x14ac:dyDescent="0.35">
      <c r="C2687" s="61">
        <v>43203</v>
      </c>
      <c r="D2687" s="62">
        <v>0.50531249999999994</v>
      </c>
      <c r="E2687" s="63" t="s">
        <v>9</v>
      </c>
      <c r="F2687" s="63">
        <v>9</v>
      </c>
      <c r="G2687" s="63" t="s">
        <v>11</v>
      </c>
    </row>
    <row r="2688" spans="3:7" ht="15" thickBot="1" x14ac:dyDescent="0.35">
      <c r="C2688" s="61">
        <v>43203</v>
      </c>
      <c r="D2688" s="62">
        <v>0.50590277777777781</v>
      </c>
      <c r="E2688" s="63" t="s">
        <v>9</v>
      </c>
      <c r="F2688" s="63">
        <v>12</v>
      </c>
      <c r="G2688" s="63" t="s">
        <v>11</v>
      </c>
    </row>
    <row r="2689" spans="3:7" ht="15" thickBot="1" x14ac:dyDescent="0.35">
      <c r="C2689" s="61">
        <v>43203</v>
      </c>
      <c r="D2689" s="62">
        <v>0.50633101851851847</v>
      </c>
      <c r="E2689" s="63" t="s">
        <v>9</v>
      </c>
      <c r="F2689" s="63">
        <v>24</v>
      </c>
      <c r="G2689" s="63" t="s">
        <v>10</v>
      </c>
    </row>
    <row r="2690" spans="3:7" ht="15" thickBot="1" x14ac:dyDescent="0.35">
      <c r="C2690" s="61">
        <v>43203</v>
      </c>
      <c r="D2690" s="62">
        <v>0.5065277777777778</v>
      </c>
      <c r="E2690" s="63" t="s">
        <v>9</v>
      </c>
      <c r="F2690" s="63">
        <v>21</v>
      </c>
      <c r="G2690" s="63" t="s">
        <v>10</v>
      </c>
    </row>
    <row r="2691" spans="3:7" ht="15" thickBot="1" x14ac:dyDescent="0.35">
      <c r="C2691" s="61">
        <v>43203</v>
      </c>
      <c r="D2691" s="62">
        <v>0.50653935185185184</v>
      </c>
      <c r="E2691" s="63" t="s">
        <v>9</v>
      </c>
      <c r="F2691" s="63">
        <v>12</v>
      </c>
      <c r="G2691" s="63" t="s">
        <v>10</v>
      </c>
    </row>
    <row r="2692" spans="3:7" ht="15" thickBot="1" x14ac:dyDescent="0.35">
      <c r="C2692" s="61">
        <v>43203</v>
      </c>
      <c r="D2692" s="62">
        <v>0.50822916666666662</v>
      </c>
      <c r="E2692" s="63" t="s">
        <v>9</v>
      </c>
      <c r="F2692" s="63">
        <v>11</v>
      </c>
      <c r="G2692" s="63" t="s">
        <v>11</v>
      </c>
    </row>
    <row r="2693" spans="3:7" ht="15" thickBot="1" x14ac:dyDescent="0.35">
      <c r="C2693" s="61">
        <v>43203</v>
      </c>
      <c r="D2693" s="62">
        <v>0.5100810185185185</v>
      </c>
      <c r="E2693" s="63" t="s">
        <v>9</v>
      </c>
      <c r="F2693" s="63">
        <v>31</v>
      </c>
      <c r="G2693" s="63" t="s">
        <v>10</v>
      </c>
    </row>
    <row r="2694" spans="3:7" ht="15" thickBot="1" x14ac:dyDescent="0.35">
      <c r="C2694" s="61">
        <v>43203</v>
      </c>
      <c r="D2694" s="62">
        <v>0.51497685185185182</v>
      </c>
      <c r="E2694" s="63" t="s">
        <v>9</v>
      </c>
      <c r="F2694" s="63">
        <v>10</v>
      </c>
      <c r="G2694" s="63" t="s">
        <v>11</v>
      </c>
    </row>
    <row r="2695" spans="3:7" ht="15" thickBot="1" x14ac:dyDescent="0.35">
      <c r="C2695" s="61">
        <v>43203</v>
      </c>
      <c r="D2695" s="62">
        <v>0.51502314814814809</v>
      </c>
      <c r="E2695" s="63" t="s">
        <v>9</v>
      </c>
      <c r="F2695" s="63">
        <v>12</v>
      </c>
      <c r="G2695" s="63" t="s">
        <v>11</v>
      </c>
    </row>
    <row r="2696" spans="3:7" ht="15" thickBot="1" x14ac:dyDescent="0.35">
      <c r="C2696" s="61">
        <v>43203</v>
      </c>
      <c r="D2696" s="62">
        <v>0.51589120370370367</v>
      </c>
      <c r="E2696" s="63" t="s">
        <v>9</v>
      </c>
      <c r="F2696" s="63">
        <v>13</v>
      </c>
      <c r="G2696" s="63" t="s">
        <v>11</v>
      </c>
    </row>
    <row r="2697" spans="3:7" ht="15" thickBot="1" x14ac:dyDescent="0.35">
      <c r="C2697" s="61">
        <v>43203</v>
      </c>
      <c r="D2697" s="62">
        <v>0.51652777777777781</v>
      </c>
      <c r="E2697" s="63" t="s">
        <v>9</v>
      </c>
      <c r="F2697" s="63">
        <v>14</v>
      </c>
      <c r="G2697" s="63" t="s">
        <v>10</v>
      </c>
    </row>
    <row r="2698" spans="3:7" ht="15" thickBot="1" x14ac:dyDescent="0.35">
      <c r="C2698" s="61">
        <v>43203</v>
      </c>
      <c r="D2698" s="62">
        <v>0.51666666666666672</v>
      </c>
      <c r="E2698" s="63" t="s">
        <v>9</v>
      </c>
      <c r="F2698" s="63">
        <v>10</v>
      </c>
      <c r="G2698" s="63" t="s">
        <v>11</v>
      </c>
    </row>
    <row r="2699" spans="3:7" ht="15" thickBot="1" x14ac:dyDescent="0.35">
      <c r="C2699" s="61">
        <v>43203</v>
      </c>
      <c r="D2699" s="62">
        <v>0.51756944444444442</v>
      </c>
      <c r="E2699" s="63" t="s">
        <v>9</v>
      </c>
      <c r="F2699" s="63">
        <v>14</v>
      </c>
      <c r="G2699" s="63" t="s">
        <v>10</v>
      </c>
    </row>
    <row r="2700" spans="3:7" ht="15" thickBot="1" x14ac:dyDescent="0.35">
      <c r="C2700" s="61">
        <v>43203</v>
      </c>
      <c r="D2700" s="62">
        <v>0.51785879629629628</v>
      </c>
      <c r="E2700" s="63" t="s">
        <v>9</v>
      </c>
      <c r="F2700" s="63">
        <v>15</v>
      </c>
      <c r="G2700" s="63" t="s">
        <v>10</v>
      </c>
    </row>
    <row r="2701" spans="3:7" ht="15" thickBot="1" x14ac:dyDescent="0.35">
      <c r="C2701" s="61">
        <v>43203</v>
      </c>
      <c r="D2701" s="62">
        <v>0.5183564814814815</v>
      </c>
      <c r="E2701" s="63" t="s">
        <v>9</v>
      </c>
      <c r="F2701" s="63">
        <v>11</v>
      </c>
      <c r="G2701" s="63" t="s">
        <v>11</v>
      </c>
    </row>
    <row r="2702" spans="3:7" ht="15" thickBot="1" x14ac:dyDescent="0.35">
      <c r="C2702" s="61">
        <v>43203</v>
      </c>
      <c r="D2702" s="62">
        <v>0.51877314814814812</v>
      </c>
      <c r="E2702" s="63" t="s">
        <v>9</v>
      </c>
      <c r="F2702" s="63">
        <v>13</v>
      </c>
      <c r="G2702" s="63" t="s">
        <v>11</v>
      </c>
    </row>
    <row r="2703" spans="3:7" ht="15" thickBot="1" x14ac:dyDescent="0.35">
      <c r="C2703" s="61">
        <v>43203</v>
      </c>
      <c r="D2703" s="62">
        <v>0.51886574074074077</v>
      </c>
      <c r="E2703" s="63" t="s">
        <v>9</v>
      </c>
      <c r="F2703" s="63">
        <v>11</v>
      </c>
      <c r="G2703" s="63" t="s">
        <v>11</v>
      </c>
    </row>
    <row r="2704" spans="3:7" ht="15" thickBot="1" x14ac:dyDescent="0.35">
      <c r="C2704" s="61">
        <v>43203</v>
      </c>
      <c r="D2704" s="62">
        <v>0.5229166666666667</v>
      </c>
      <c r="E2704" s="63" t="s">
        <v>9</v>
      </c>
      <c r="F2704" s="63">
        <v>16</v>
      </c>
      <c r="G2704" s="63" t="s">
        <v>11</v>
      </c>
    </row>
    <row r="2705" spans="3:7" ht="15" thickBot="1" x14ac:dyDescent="0.35">
      <c r="C2705" s="61">
        <v>43203</v>
      </c>
      <c r="D2705" s="62">
        <v>0.52311342592592591</v>
      </c>
      <c r="E2705" s="63" t="s">
        <v>9</v>
      </c>
      <c r="F2705" s="63">
        <v>10</v>
      </c>
      <c r="G2705" s="63" t="s">
        <v>11</v>
      </c>
    </row>
    <row r="2706" spans="3:7" ht="15" thickBot="1" x14ac:dyDescent="0.35">
      <c r="C2706" s="61">
        <v>43203</v>
      </c>
      <c r="D2706" s="62">
        <v>0.52392361111111108</v>
      </c>
      <c r="E2706" s="63" t="s">
        <v>9</v>
      </c>
      <c r="F2706" s="63">
        <v>15</v>
      </c>
      <c r="G2706" s="63" t="s">
        <v>11</v>
      </c>
    </row>
    <row r="2707" spans="3:7" ht="15" thickBot="1" x14ac:dyDescent="0.35">
      <c r="C2707" s="61">
        <v>43203</v>
      </c>
      <c r="D2707" s="62">
        <v>0.52510416666666659</v>
      </c>
      <c r="E2707" s="63" t="s">
        <v>9</v>
      </c>
      <c r="F2707" s="63">
        <v>10</v>
      </c>
      <c r="G2707" s="63" t="s">
        <v>11</v>
      </c>
    </row>
    <row r="2708" spans="3:7" ht="15" thickBot="1" x14ac:dyDescent="0.35">
      <c r="C2708" s="61">
        <v>43203</v>
      </c>
      <c r="D2708" s="62">
        <v>0.52519675925925924</v>
      </c>
      <c r="E2708" s="63" t="s">
        <v>9</v>
      </c>
      <c r="F2708" s="63">
        <v>14</v>
      </c>
      <c r="G2708" s="63" t="s">
        <v>11</v>
      </c>
    </row>
    <row r="2709" spans="3:7" ht="15" thickBot="1" x14ac:dyDescent="0.35">
      <c r="C2709" s="61">
        <v>43203</v>
      </c>
      <c r="D2709" s="62">
        <v>0.52530092592592592</v>
      </c>
      <c r="E2709" s="63" t="s">
        <v>9</v>
      </c>
      <c r="F2709" s="63">
        <v>29</v>
      </c>
      <c r="G2709" s="63" t="s">
        <v>10</v>
      </c>
    </row>
    <row r="2710" spans="3:7" ht="15" thickBot="1" x14ac:dyDescent="0.35">
      <c r="C2710" s="61">
        <v>43203</v>
      </c>
      <c r="D2710" s="62">
        <v>0.52587962962962964</v>
      </c>
      <c r="E2710" s="63" t="s">
        <v>9</v>
      </c>
      <c r="F2710" s="63">
        <v>10</v>
      </c>
      <c r="G2710" s="63" t="s">
        <v>11</v>
      </c>
    </row>
    <row r="2711" spans="3:7" ht="15" thickBot="1" x14ac:dyDescent="0.35">
      <c r="C2711" s="61">
        <v>43203</v>
      </c>
      <c r="D2711" s="62">
        <v>0.52925925925925921</v>
      </c>
      <c r="E2711" s="63" t="s">
        <v>9</v>
      </c>
      <c r="F2711" s="63">
        <v>26</v>
      </c>
      <c r="G2711" s="63" t="s">
        <v>10</v>
      </c>
    </row>
    <row r="2712" spans="3:7" ht="15" thickBot="1" x14ac:dyDescent="0.35">
      <c r="C2712" s="61">
        <v>43203</v>
      </c>
      <c r="D2712" s="62">
        <v>0.53262731481481485</v>
      </c>
      <c r="E2712" s="63" t="s">
        <v>9</v>
      </c>
      <c r="F2712" s="63">
        <v>26</v>
      </c>
      <c r="G2712" s="63" t="s">
        <v>10</v>
      </c>
    </row>
    <row r="2713" spans="3:7" ht="15" thickBot="1" x14ac:dyDescent="0.35">
      <c r="C2713" s="61">
        <v>43203</v>
      </c>
      <c r="D2713" s="62">
        <v>0.53364583333333326</v>
      </c>
      <c r="E2713" s="63" t="s">
        <v>9</v>
      </c>
      <c r="F2713" s="63">
        <v>12</v>
      </c>
      <c r="G2713" s="63" t="s">
        <v>11</v>
      </c>
    </row>
    <row r="2714" spans="3:7" ht="15" thickBot="1" x14ac:dyDescent="0.35">
      <c r="C2714" s="61">
        <v>43203</v>
      </c>
      <c r="D2714" s="62">
        <v>0.53969907407407403</v>
      </c>
      <c r="E2714" s="63" t="s">
        <v>9</v>
      </c>
      <c r="F2714" s="63">
        <v>27</v>
      </c>
      <c r="G2714" s="63" t="s">
        <v>10</v>
      </c>
    </row>
    <row r="2715" spans="3:7" ht="15" thickBot="1" x14ac:dyDescent="0.35">
      <c r="C2715" s="61">
        <v>43203</v>
      </c>
      <c r="D2715" s="62">
        <v>0.54085648148148147</v>
      </c>
      <c r="E2715" s="63" t="s">
        <v>9</v>
      </c>
      <c r="F2715" s="63">
        <v>12</v>
      </c>
      <c r="G2715" s="63" t="s">
        <v>11</v>
      </c>
    </row>
    <row r="2716" spans="3:7" ht="15" thickBot="1" x14ac:dyDescent="0.35">
      <c r="C2716" s="61">
        <v>43203</v>
      </c>
      <c r="D2716" s="62">
        <v>0.541875</v>
      </c>
      <c r="E2716" s="63" t="s">
        <v>9</v>
      </c>
      <c r="F2716" s="63">
        <v>21</v>
      </c>
      <c r="G2716" s="63" t="s">
        <v>11</v>
      </c>
    </row>
    <row r="2717" spans="3:7" ht="15" thickBot="1" x14ac:dyDescent="0.35">
      <c r="C2717" s="61">
        <v>43203</v>
      </c>
      <c r="D2717" s="62">
        <v>0.54201388888888891</v>
      </c>
      <c r="E2717" s="63" t="s">
        <v>9</v>
      </c>
      <c r="F2717" s="63">
        <v>11</v>
      </c>
      <c r="G2717" s="63" t="s">
        <v>11</v>
      </c>
    </row>
    <row r="2718" spans="3:7" ht="15" thickBot="1" x14ac:dyDescent="0.35">
      <c r="C2718" s="61">
        <v>43203</v>
      </c>
      <c r="D2718" s="62">
        <v>0.54620370370370364</v>
      </c>
      <c r="E2718" s="63" t="s">
        <v>9</v>
      </c>
      <c r="F2718" s="63">
        <v>23</v>
      </c>
      <c r="G2718" s="63" t="s">
        <v>10</v>
      </c>
    </row>
    <row r="2719" spans="3:7" ht="15" thickBot="1" x14ac:dyDescent="0.35">
      <c r="C2719" s="61">
        <v>43203</v>
      </c>
      <c r="D2719" s="62">
        <v>0.54916666666666669</v>
      </c>
      <c r="E2719" s="63" t="s">
        <v>9</v>
      </c>
      <c r="F2719" s="63">
        <v>21</v>
      </c>
      <c r="G2719" s="63" t="s">
        <v>10</v>
      </c>
    </row>
    <row r="2720" spans="3:7" ht="15" thickBot="1" x14ac:dyDescent="0.35">
      <c r="C2720" s="61">
        <v>43203</v>
      </c>
      <c r="D2720" s="62">
        <v>0.55148148148148146</v>
      </c>
      <c r="E2720" s="63" t="s">
        <v>9</v>
      </c>
      <c r="F2720" s="63">
        <v>10</v>
      </c>
      <c r="G2720" s="63" t="s">
        <v>10</v>
      </c>
    </row>
    <row r="2721" spans="3:7" ht="15" thickBot="1" x14ac:dyDescent="0.35">
      <c r="C2721" s="61">
        <v>43203</v>
      </c>
      <c r="D2721" s="62">
        <v>0.5543865740740741</v>
      </c>
      <c r="E2721" s="63" t="s">
        <v>9</v>
      </c>
      <c r="F2721" s="63">
        <v>36</v>
      </c>
      <c r="G2721" s="63" t="s">
        <v>10</v>
      </c>
    </row>
    <row r="2722" spans="3:7" ht="15" thickBot="1" x14ac:dyDescent="0.35">
      <c r="C2722" s="61">
        <v>43203</v>
      </c>
      <c r="D2722" s="62">
        <v>0.5582407407407407</v>
      </c>
      <c r="E2722" s="63" t="s">
        <v>9</v>
      </c>
      <c r="F2722" s="63">
        <v>12</v>
      </c>
      <c r="G2722" s="63" t="s">
        <v>11</v>
      </c>
    </row>
    <row r="2723" spans="3:7" ht="15" thickBot="1" x14ac:dyDescent="0.35">
      <c r="C2723" s="61">
        <v>43203</v>
      </c>
      <c r="D2723" s="62">
        <v>0.55924768518518519</v>
      </c>
      <c r="E2723" s="63" t="s">
        <v>9</v>
      </c>
      <c r="F2723" s="63">
        <v>22</v>
      </c>
      <c r="G2723" s="63" t="s">
        <v>10</v>
      </c>
    </row>
    <row r="2724" spans="3:7" ht="15" thickBot="1" x14ac:dyDescent="0.35">
      <c r="C2724" s="61">
        <v>43203</v>
      </c>
      <c r="D2724" s="62">
        <v>0.56082175925925926</v>
      </c>
      <c r="E2724" s="63" t="s">
        <v>9</v>
      </c>
      <c r="F2724" s="63">
        <v>10</v>
      </c>
      <c r="G2724" s="63" t="s">
        <v>11</v>
      </c>
    </row>
    <row r="2725" spans="3:7" ht="15" thickBot="1" x14ac:dyDescent="0.35">
      <c r="C2725" s="61">
        <v>43203</v>
      </c>
      <c r="D2725" s="62">
        <v>0.56179398148148152</v>
      </c>
      <c r="E2725" s="63" t="s">
        <v>9</v>
      </c>
      <c r="F2725" s="63">
        <v>29</v>
      </c>
      <c r="G2725" s="63" t="s">
        <v>10</v>
      </c>
    </row>
    <row r="2726" spans="3:7" ht="15" thickBot="1" x14ac:dyDescent="0.35">
      <c r="C2726" s="61">
        <v>43203</v>
      </c>
      <c r="D2726" s="62">
        <v>0.56289351851851854</v>
      </c>
      <c r="E2726" s="63" t="s">
        <v>9</v>
      </c>
      <c r="F2726" s="63">
        <v>10</v>
      </c>
      <c r="G2726" s="63" t="s">
        <v>11</v>
      </c>
    </row>
    <row r="2727" spans="3:7" ht="15" thickBot="1" x14ac:dyDescent="0.35">
      <c r="C2727" s="61">
        <v>43203</v>
      </c>
      <c r="D2727" s="62">
        <v>0.56532407407407403</v>
      </c>
      <c r="E2727" s="63" t="s">
        <v>9</v>
      </c>
      <c r="F2727" s="63">
        <v>12</v>
      </c>
      <c r="G2727" s="63" t="s">
        <v>10</v>
      </c>
    </row>
    <row r="2728" spans="3:7" ht="15" thickBot="1" x14ac:dyDescent="0.35">
      <c r="C2728" s="61">
        <v>43203</v>
      </c>
      <c r="D2728" s="62">
        <v>0.56848379629629631</v>
      </c>
      <c r="E2728" s="63" t="s">
        <v>9</v>
      </c>
      <c r="F2728" s="63">
        <v>15</v>
      </c>
      <c r="G2728" s="63" t="s">
        <v>11</v>
      </c>
    </row>
    <row r="2729" spans="3:7" ht="15" thickBot="1" x14ac:dyDescent="0.35">
      <c r="C2729" s="61">
        <v>43203</v>
      </c>
      <c r="D2729" s="62">
        <v>0.56972222222222224</v>
      </c>
      <c r="E2729" s="63" t="s">
        <v>9</v>
      </c>
      <c r="F2729" s="63">
        <v>36</v>
      </c>
      <c r="G2729" s="63" t="s">
        <v>10</v>
      </c>
    </row>
    <row r="2730" spans="3:7" ht="15" thickBot="1" x14ac:dyDescent="0.35">
      <c r="C2730" s="61">
        <v>43203</v>
      </c>
      <c r="D2730" s="62">
        <v>0.57071759259259258</v>
      </c>
      <c r="E2730" s="63" t="s">
        <v>9</v>
      </c>
      <c r="F2730" s="63">
        <v>26</v>
      </c>
      <c r="G2730" s="63" t="s">
        <v>10</v>
      </c>
    </row>
    <row r="2731" spans="3:7" ht="15" thickBot="1" x14ac:dyDescent="0.35">
      <c r="C2731" s="61">
        <v>43203</v>
      </c>
      <c r="D2731" s="62">
        <v>0.57225694444444442</v>
      </c>
      <c r="E2731" s="63" t="s">
        <v>9</v>
      </c>
      <c r="F2731" s="63">
        <v>30</v>
      </c>
      <c r="G2731" s="63" t="s">
        <v>10</v>
      </c>
    </row>
    <row r="2732" spans="3:7" ht="15" thickBot="1" x14ac:dyDescent="0.35">
      <c r="C2732" s="61">
        <v>43203</v>
      </c>
      <c r="D2732" s="62">
        <v>0.57430555555555551</v>
      </c>
      <c r="E2732" s="63" t="s">
        <v>9</v>
      </c>
      <c r="F2732" s="63">
        <v>12</v>
      </c>
      <c r="G2732" s="63" t="s">
        <v>11</v>
      </c>
    </row>
    <row r="2733" spans="3:7" ht="15" thickBot="1" x14ac:dyDescent="0.35">
      <c r="C2733" s="61">
        <v>43203</v>
      </c>
      <c r="D2733" s="62">
        <v>0.57532407407407404</v>
      </c>
      <c r="E2733" s="63" t="s">
        <v>9</v>
      </c>
      <c r="F2733" s="63">
        <v>15</v>
      </c>
      <c r="G2733" s="63" t="s">
        <v>11</v>
      </c>
    </row>
    <row r="2734" spans="3:7" ht="15" thickBot="1" x14ac:dyDescent="0.35">
      <c r="C2734" s="61">
        <v>43203</v>
      </c>
      <c r="D2734" s="62">
        <v>0.57732638888888888</v>
      </c>
      <c r="E2734" s="63" t="s">
        <v>9</v>
      </c>
      <c r="F2734" s="63">
        <v>12</v>
      </c>
      <c r="G2734" s="63" t="s">
        <v>11</v>
      </c>
    </row>
    <row r="2735" spans="3:7" ht="15" thickBot="1" x14ac:dyDescent="0.35">
      <c r="C2735" s="61">
        <v>43203</v>
      </c>
      <c r="D2735" s="62">
        <v>0.58322916666666669</v>
      </c>
      <c r="E2735" s="63" t="s">
        <v>9</v>
      </c>
      <c r="F2735" s="63">
        <v>28</v>
      </c>
      <c r="G2735" s="63" t="s">
        <v>10</v>
      </c>
    </row>
    <row r="2736" spans="3:7" ht="15" thickBot="1" x14ac:dyDescent="0.35">
      <c r="C2736" s="61">
        <v>43203</v>
      </c>
      <c r="D2736" s="62">
        <v>0.58694444444444438</v>
      </c>
      <c r="E2736" s="63" t="s">
        <v>9</v>
      </c>
      <c r="F2736" s="63">
        <v>14</v>
      </c>
      <c r="G2736" s="63" t="s">
        <v>11</v>
      </c>
    </row>
    <row r="2737" spans="3:7" ht="15" thickBot="1" x14ac:dyDescent="0.35">
      <c r="C2737" s="61">
        <v>43203</v>
      </c>
      <c r="D2737" s="62">
        <v>0.58696759259259257</v>
      </c>
      <c r="E2737" s="63" t="s">
        <v>9</v>
      </c>
      <c r="F2737" s="63">
        <v>19</v>
      </c>
      <c r="G2737" s="63" t="s">
        <v>11</v>
      </c>
    </row>
    <row r="2738" spans="3:7" ht="15" thickBot="1" x14ac:dyDescent="0.35">
      <c r="C2738" s="61">
        <v>43203</v>
      </c>
      <c r="D2738" s="62">
        <v>0.58697916666666672</v>
      </c>
      <c r="E2738" s="63" t="s">
        <v>9</v>
      </c>
      <c r="F2738" s="63">
        <v>18</v>
      </c>
      <c r="G2738" s="63" t="s">
        <v>11</v>
      </c>
    </row>
    <row r="2739" spans="3:7" ht="15" thickBot="1" x14ac:dyDescent="0.35">
      <c r="C2739" s="61">
        <v>43203</v>
      </c>
      <c r="D2739" s="62">
        <v>0.58699074074074076</v>
      </c>
      <c r="E2739" s="63" t="s">
        <v>9</v>
      </c>
      <c r="F2739" s="63">
        <v>15</v>
      </c>
      <c r="G2739" s="63" t="s">
        <v>11</v>
      </c>
    </row>
    <row r="2740" spans="3:7" ht="15" thickBot="1" x14ac:dyDescent="0.35">
      <c r="C2740" s="61">
        <v>43203</v>
      </c>
      <c r="D2740" s="62">
        <v>0.58702546296296299</v>
      </c>
      <c r="E2740" s="63" t="s">
        <v>9</v>
      </c>
      <c r="F2740" s="63">
        <v>12</v>
      </c>
      <c r="G2740" s="63" t="s">
        <v>11</v>
      </c>
    </row>
    <row r="2741" spans="3:7" ht="15" thickBot="1" x14ac:dyDescent="0.35">
      <c r="C2741" s="61">
        <v>43203</v>
      </c>
      <c r="D2741" s="62">
        <v>0.58702546296296299</v>
      </c>
      <c r="E2741" s="63" t="s">
        <v>9</v>
      </c>
      <c r="F2741" s="63">
        <v>11</v>
      </c>
      <c r="G2741" s="63" t="s">
        <v>11</v>
      </c>
    </row>
    <row r="2742" spans="3:7" ht="15" thickBot="1" x14ac:dyDescent="0.35">
      <c r="C2742" s="61">
        <v>43203</v>
      </c>
      <c r="D2742" s="62">
        <v>0.58812500000000001</v>
      </c>
      <c r="E2742" s="63" t="s">
        <v>9</v>
      </c>
      <c r="F2742" s="63">
        <v>30</v>
      </c>
      <c r="G2742" s="63" t="s">
        <v>10</v>
      </c>
    </row>
    <row r="2743" spans="3:7" ht="15" thickBot="1" x14ac:dyDescent="0.35">
      <c r="C2743" s="61">
        <v>43203</v>
      </c>
      <c r="D2743" s="62">
        <v>0.59055555555555561</v>
      </c>
      <c r="E2743" s="63" t="s">
        <v>9</v>
      </c>
      <c r="F2743" s="63">
        <v>11</v>
      </c>
      <c r="G2743" s="63" t="s">
        <v>11</v>
      </c>
    </row>
    <row r="2744" spans="3:7" ht="15" thickBot="1" x14ac:dyDescent="0.35">
      <c r="C2744" s="61">
        <v>43203</v>
      </c>
      <c r="D2744" s="62">
        <v>0.59302083333333333</v>
      </c>
      <c r="E2744" s="63" t="s">
        <v>9</v>
      </c>
      <c r="F2744" s="63">
        <v>30</v>
      </c>
      <c r="G2744" s="63" t="s">
        <v>10</v>
      </c>
    </row>
    <row r="2745" spans="3:7" ht="15" thickBot="1" x14ac:dyDescent="0.35">
      <c r="C2745" s="61">
        <v>43203</v>
      </c>
      <c r="D2745" s="62">
        <v>0.59357638888888886</v>
      </c>
      <c r="E2745" s="63" t="s">
        <v>9</v>
      </c>
      <c r="F2745" s="63">
        <v>29</v>
      </c>
      <c r="G2745" s="63" t="s">
        <v>10</v>
      </c>
    </row>
    <row r="2746" spans="3:7" ht="15" thickBot="1" x14ac:dyDescent="0.35">
      <c r="C2746" s="61">
        <v>43203</v>
      </c>
      <c r="D2746" s="62">
        <v>0.59510416666666666</v>
      </c>
      <c r="E2746" s="63" t="s">
        <v>9</v>
      </c>
      <c r="F2746" s="63">
        <v>26</v>
      </c>
      <c r="G2746" s="63" t="s">
        <v>10</v>
      </c>
    </row>
    <row r="2747" spans="3:7" ht="15" thickBot="1" x14ac:dyDescent="0.35">
      <c r="C2747" s="61">
        <v>43203</v>
      </c>
      <c r="D2747" s="62">
        <v>0.59741898148148154</v>
      </c>
      <c r="E2747" s="63" t="s">
        <v>9</v>
      </c>
      <c r="F2747" s="63">
        <v>21</v>
      </c>
      <c r="G2747" s="63" t="s">
        <v>10</v>
      </c>
    </row>
    <row r="2748" spans="3:7" ht="15" thickBot="1" x14ac:dyDescent="0.35">
      <c r="C2748" s="61">
        <v>43203</v>
      </c>
      <c r="D2748" s="62">
        <v>0.59821759259259266</v>
      </c>
      <c r="E2748" s="63" t="s">
        <v>9</v>
      </c>
      <c r="F2748" s="63">
        <v>21</v>
      </c>
      <c r="G2748" s="63" t="s">
        <v>10</v>
      </c>
    </row>
    <row r="2749" spans="3:7" ht="15" thickBot="1" x14ac:dyDescent="0.35">
      <c r="C2749" s="61">
        <v>43203</v>
      </c>
      <c r="D2749" s="62">
        <v>0.59966435185185185</v>
      </c>
      <c r="E2749" s="63" t="s">
        <v>9</v>
      </c>
      <c r="F2749" s="63">
        <v>11</v>
      </c>
      <c r="G2749" s="63" t="s">
        <v>10</v>
      </c>
    </row>
    <row r="2750" spans="3:7" ht="15" thickBot="1" x14ac:dyDescent="0.35">
      <c r="C2750" s="61">
        <v>43203</v>
      </c>
      <c r="D2750" s="62">
        <v>0.59986111111111107</v>
      </c>
      <c r="E2750" s="63" t="s">
        <v>9</v>
      </c>
      <c r="F2750" s="63">
        <v>12</v>
      </c>
      <c r="G2750" s="63" t="s">
        <v>11</v>
      </c>
    </row>
    <row r="2751" spans="3:7" ht="15" thickBot="1" x14ac:dyDescent="0.35">
      <c r="C2751" s="61">
        <v>43203</v>
      </c>
      <c r="D2751" s="62">
        <v>0.60031250000000003</v>
      </c>
      <c r="E2751" s="63" t="s">
        <v>9</v>
      </c>
      <c r="F2751" s="63">
        <v>10</v>
      </c>
      <c r="G2751" s="63" t="s">
        <v>11</v>
      </c>
    </row>
    <row r="2752" spans="3:7" x14ac:dyDescent="0.3">
      <c r="C2752" s="65">
        <v>43203</v>
      </c>
      <c r="D2752" s="66">
        <v>0.60047453703703701</v>
      </c>
      <c r="E2752" s="67" t="s">
        <v>9</v>
      </c>
      <c r="F2752" s="67">
        <v>12</v>
      </c>
      <c r="G2752" s="67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7D915-FCB2-4E08-9AEE-021C306B755D}">
  <dimension ref="C4:S2390"/>
  <sheetViews>
    <sheetView workbookViewId="0"/>
  </sheetViews>
  <sheetFormatPr defaultRowHeight="14.4" x14ac:dyDescent="0.3"/>
  <cols>
    <col min="3" max="3" width="14.44140625" customWidth="1"/>
    <col min="4" max="4" width="12" customWidth="1"/>
    <col min="5" max="5" width="11.44140625" customWidth="1"/>
    <col min="7" max="7" width="12.88671875" customWidth="1"/>
    <col min="9" max="9" width="34.88671875" customWidth="1"/>
  </cols>
  <sheetData>
    <row r="4" spans="3:19" x14ac:dyDescent="0.3"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</row>
    <row r="5" spans="3:19" x14ac:dyDescent="0.3">
      <c r="C5" s="14" t="s">
        <v>5</v>
      </c>
      <c r="D5" s="14">
        <v>15</v>
      </c>
      <c r="E5" s="15">
        <v>43147</v>
      </c>
      <c r="F5" s="16">
        <v>0.43357638888888889</v>
      </c>
      <c r="G5" s="17">
        <v>0.5</v>
      </c>
    </row>
    <row r="6" spans="3:19" x14ac:dyDescent="0.3">
      <c r="C6" s="18" t="s">
        <v>2</v>
      </c>
      <c r="D6" s="18" t="s">
        <v>3</v>
      </c>
      <c r="E6" s="18" t="s">
        <v>6</v>
      </c>
      <c r="F6" s="18" t="s">
        <v>7</v>
      </c>
      <c r="G6" s="18" t="s">
        <v>8</v>
      </c>
    </row>
    <row r="7" spans="3:19" x14ac:dyDescent="0.3">
      <c r="C7" s="19">
        <v>43140</v>
      </c>
      <c r="D7" s="20">
        <v>0.45094907407407409</v>
      </c>
      <c r="E7" s="21" t="s">
        <v>9</v>
      </c>
      <c r="F7" s="21">
        <v>11</v>
      </c>
      <c r="G7" s="21" t="s">
        <v>11</v>
      </c>
    </row>
    <row r="8" spans="3:19" x14ac:dyDescent="0.3">
      <c r="C8" s="19">
        <v>43140</v>
      </c>
      <c r="D8" s="20">
        <v>0.45111111111111107</v>
      </c>
      <c r="E8" s="21" t="s">
        <v>9</v>
      </c>
      <c r="F8" s="21">
        <v>24</v>
      </c>
      <c r="G8" s="21" t="s">
        <v>10</v>
      </c>
    </row>
    <row r="9" spans="3:19" x14ac:dyDescent="0.3">
      <c r="C9" s="19">
        <v>43140</v>
      </c>
      <c r="D9" s="20">
        <v>0.45203703703703701</v>
      </c>
      <c r="E9" s="21" t="s">
        <v>9</v>
      </c>
      <c r="F9" s="21">
        <v>13</v>
      </c>
      <c r="G9" s="21" t="s">
        <v>10</v>
      </c>
      <c r="I9" t="s">
        <v>26</v>
      </c>
      <c r="J9" s="12">
        <f>SUM( J11:Q11 )</f>
        <v>2384</v>
      </c>
      <c r="K9" s="12"/>
      <c r="L9" s="11"/>
      <c r="M9" s="11"/>
      <c r="N9" s="11"/>
      <c r="O9" s="11"/>
      <c r="P9" s="11"/>
      <c r="Q9" s="11"/>
    </row>
    <row r="10" spans="3:19" x14ac:dyDescent="0.3">
      <c r="C10" s="19">
        <v>43140</v>
      </c>
      <c r="D10" s="20">
        <v>0.45306712962962964</v>
      </c>
      <c r="E10" s="21" t="s">
        <v>9</v>
      </c>
      <c r="F10" s="21">
        <v>17</v>
      </c>
      <c r="G10" s="21" t="s">
        <v>10</v>
      </c>
      <c r="J10" s="11" t="s">
        <v>27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  <c r="Q10" s="11" t="s">
        <v>34</v>
      </c>
      <c r="S10" s="11" t="s">
        <v>21</v>
      </c>
    </row>
    <row r="11" spans="3:19" x14ac:dyDescent="0.3">
      <c r="C11" s="19">
        <v>43140</v>
      </c>
      <c r="D11" s="20">
        <v>0.45561342592592591</v>
      </c>
      <c r="E11" s="21" t="s">
        <v>9</v>
      </c>
      <c r="F11" s="21">
        <v>14</v>
      </c>
      <c r="G11" s="21" t="s">
        <v>10</v>
      </c>
      <c r="I11" t="s">
        <v>22</v>
      </c>
      <c r="J11" s="12">
        <f>COUNTIFS($C$7:$C$2390, "=2018-02-09" )</f>
        <v>232</v>
      </c>
      <c r="K11" s="12">
        <f>COUNTIFS($C$7:$C$2390, "=2018-02-10" )</f>
        <v>253</v>
      </c>
      <c r="L11" s="12">
        <f>COUNTIFS($C$7:$C$2390, "=2018-02-11" )</f>
        <v>332</v>
      </c>
      <c r="M11" s="12">
        <f>COUNTIFS($C$7:$C$2390, "=2018-02-12" )</f>
        <v>388</v>
      </c>
      <c r="N11" s="12">
        <f>COUNTIFS($C$7:$C$2390, "=2018-02-13" )</f>
        <v>347</v>
      </c>
      <c r="O11" s="12">
        <f>COUNTIFS($C$7:$C$2390, "=2018-02-14" )</f>
        <v>388</v>
      </c>
      <c r="P11" s="12">
        <f>COUNTIFS($C$7:$C$2390, "=2018-02-15" )</f>
        <v>330</v>
      </c>
      <c r="Q11" s="12">
        <f>COUNTIFS($C$7:$C$2390, "=2018-02-16" )</f>
        <v>114</v>
      </c>
      <c r="S11" s="12">
        <f>SUM( J11:Q11 )</f>
        <v>2384</v>
      </c>
    </row>
    <row r="12" spans="3:19" x14ac:dyDescent="0.3">
      <c r="C12" s="19">
        <v>43140</v>
      </c>
      <c r="D12" s="20">
        <v>0.45574074074074072</v>
      </c>
      <c r="E12" s="21" t="s">
        <v>9</v>
      </c>
      <c r="F12" s="21">
        <v>15</v>
      </c>
      <c r="G12" s="21" t="s">
        <v>11</v>
      </c>
      <c r="I12" t="s">
        <v>35</v>
      </c>
      <c r="J12" s="12">
        <f>COUNTIFS(C7:C2390, "=2018-02-09", D7:D2390, "&gt;07:00:00", D7:D2390, "&lt;17:00:00" )</f>
        <v>192</v>
      </c>
      <c r="K12" s="12">
        <f>COUNTIFS($C$7:$C$2390, "=2018-02-10", $D$7:$D$2390, "&gt;07:00:00", $D$7:$D$2390, "&lt;17:00:00" )</f>
        <v>175</v>
      </c>
      <c r="L12" s="12">
        <f>COUNTIFS($C$7:$C$2390, "=2018-02-11", $D$7:$D$2390, "&gt;07:00:00", $D$7:$D$2390, "&lt;17:00:00" )</f>
        <v>165</v>
      </c>
      <c r="M12" s="12">
        <f>COUNTIFS(C7:C2390, "=2018-02-12", D7:D2390, "&gt;07:00:00", D7:D2390, "&lt;17:00:00" )</f>
        <v>278</v>
      </c>
      <c r="N12" s="12">
        <f>COUNTIFS($C$7:$C$2390, "=2018-02-13", $D$7:$D$2390, "&gt;07:00:00", $D$7:$D$2390, "&lt;17:00:00" )</f>
        <v>263</v>
      </c>
      <c r="O12" s="12">
        <f>COUNTIFS($C$7:$C$2390, "=2018-02-14", $D$7:$D$2390, "&gt;07:00:00", $D$7:$D$2390, "&lt;17:00:00" )</f>
        <v>294</v>
      </c>
      <c r="P12" s="12">
        <f>COUNTIFS($C$7:$C$2390, "=2018-02-15", $D$7:$D$2390, "&gt;07:00:00", $D$7:$D$2390, "&lt;17:00:00" )</f>
        <v>242</v>
      </c>
      <c r="Q12" s="12">
        <f>COUNTIFS($C$7:$C$2390, "=2018-02-16", $D$7:$D$2390, "&gt;07:00:00", $D$7:$D$2390, "&lt;17:00:00" )</f>
        <v>83</v>
      </c>
      <c r="S12" s="12">
        <f>SUM( J12:Q12 )</f>
        <v>1692</v>
      </c>
    </row>
    <row r="13" spans="3:19" x14ac:dyDescent="0.3">
      <c r="C13" s="19">
        <v>43140</v>
      </c>
      <c r="D13" s="20">
        <v>0.45827546296296301</v>
      </c>
      <c r="E13" s="21" t="s">
        <v>9</v>
      </c>
      <c r="F13" s="21">
        <v>38</v>
      </c>
      <c r="G13" s="21" t="s">
        <v>10</v>
      </c>
      <c r="I13" t="s">
        <v>36</v>
      </c>
      <c r="J13" s="12">
        <f>COUNTIFS($C$7:$C$2390, "=2018-02-09", $D$7:$D$2390, "&gt;07:00:00", $D$7:$D$2390, "&lt;17:00:00", $F$7:$F$2390, "&gt;30" )</f>
        <v>20</v>
      </c>
      <c r="K13" s="12">
        <f>COUNTIFS($C$7:$C$2390, "=2018-02-10", $D$7:$D$2390, "&gt;07:00:00", $D$7:$D$2390, "&lt;17:00:00", $F$7:$F$2390, "&gt;30" )</f>
        <v>23</v>
      </c>
      <c r="L13" s="12">
        <f>COUNTIFS($C$7:$C$2390, "=2018-02-11", $D$7:$D$2390, "&gt;07:00:00", $D$7:$D$2390, "&lt;17:00:00", $F$7:$F$2390, "&gt;30" )</f>
        <v>18</v>
      </c>
      <c r="M13" s="12">
        <f>COUNTIFS($C$7:$C$2390, "=2018-02-12", $D$7:$D$2390, "&gt;07:00:00", $D$7:$D$2390, "&lt;17:00:00", $F$7:$F$2390, "&gt;30" )</f>
        <v>33</v>
      </c>
      <c r="N13" s="12">
        <f>COUNTIFS($C$7:$C$2390, "=2018-02-13", $D$7:$D$2390, "&gt;07:00:00", $D$7:$D$2390, "&lt;17:00:00", $F$7:$F$2390, "&gt;30" )</f>
        <v>20</v>
      </c>
      <c r="O13" s="12">
        <f>COUNTIFS($C$7:$C$2390, "=2018-02-14", $D$7:$D$2390, "&gt;07:00:00", $D$7:$D$2390, "&lt;17:00:00", $F$7:$F$2390, "&gt;30" )</f>
        <v>26</v>
      </c>
      <c r="P13" s="12">
        <f>COUNTIFS($C$7:$C$2390, "=2018-02-15", $D$7:$D$2390, "&gt;07:00:00", $D$7:$D$2390, "&lt;17:00:00", $F$7:$F$2390, "&gt;30" )</f>
        <v>21</v>
      </c>
      <c r="Q13" s="12">
        <f>COUNTIFS($C$7:$C$2390, "=2018-02-16", $D$7:$D$2390, "&gt;07:00:00", $D$7:$D$2390, "&lt;17:00:00", $F$7:$F$2390, "&gt;30" )</f>
        <v>6</v>
      </c>
      <c r="S13" s="12">
        <f>SUM( J13:Q13 )</f>
        <v>167</v>
      </c>
    </row>
    <row r="14" spans="3:19" x14ac:dyDescent="0.3">
      <c r="C14" s="19">
        <v>43140</v>
      </c>
      <c r="D14" s="20">
        <v>0.45974537037037039</v>
      </c>
      <c r="E14" s="21" t="s">
        <v>9</v>
      </c>
      <c r="F14" s="21">
        <v>10</v>
      </c>
      <c r="G14" s="21" t="s">
        <v>11</v>
      </c>
      <c r="I14" t="s">
        <v>37</v>
      </c>
      <c r="J14" s="12">
        <f>COUNTIFS($C$7:$C$2390, "=2018-02-09",  $F$7:$F$2390, "&gt;50" )</f>
        <v>0</v>
      </c>
      <c r="K14" s="12">
        <f>COUNTIFS($C$7:$C$2390, "=2018-02-10",  $F$7:$F$2390, "&gt;50" )</f>
        <v>0</v>
      </c>
      <c r="L14" s="12">
        <f>COUNTIFS($C$7:$C$2390, "=2018-02-11",  $F$7:$F$2390, "&gt;50" )</f>
        <v>0</v>
      </c>
      <c r="M14" s="12">
        <f>COUNTIFS($C$7:$C$2390, "=2018-02-12",  $F$7:$F$2390, "&gt;50" )</f>
        <v>0</v>
      </c>
      <c r="N14" s="12">
        <f>COUNTIFS($C$7:$C$2390, "=2018-02-13",  $F$7:$F$2390, "&gt;50" )</f>
        <v>0</v>
      </c>
      <c r="O14" s="12">
        <f>COUNTIFS($C$7:$C$2390, "=2018-02-14",  $F$7:$F$2390, "&gt;50" )</f>
        <v>0</v>
      </c>
      <c r="P14" s="12">
        <f>COUNTIFS($C$7:$C$2390, "=2018-02-15",  $F$7:$F$2390, "&gt;50" )</f>
        <v>0</v>
      </c>
      <c r="Q14" s="12">
        <f>COUNTIFS($C$7:$C$2390, "=2018-02-16",  $F$7:$F$2390, "&gt;50" )</f>
        <v>0</v>
      </c>
      <c r="S14" s="12">
        <f>SUM( J14:Q14 )</f>
        <v>0</v>
      </c>
    </row>
    <row r="15" spans="3:19" x14ac:dyDescent="0.3">
      <c r="C15" s="19">
        <v>43140</v>
      </c>
      <c r="D15" s="20">
        <v>0.46074074074074073</v>
      </c>
      <c r="E15" s="21" t="s">
        <v>9</v>
      </c>
      <c r="F15" s="21">
        <v>20</v>
      </c>
      <c r="G15" s="21" t="s">
        <v>10</v>
      </c>
    </row>
    <row r="16" spans="3:19" x14ac:dyDescent="0.3">
      <c r="C16" s="19">
        <v>43140</v>
      </c>
      <c r="D16" s="20">
        <v>0.46431712962962962</v>
      </c>
      <c r="E16" s="21" t="s">
        <v>9</v>
      </c>
      <c r="F16" s="21">
        <v>11</v>
      </c>
      <c r="G16" s="21" t="s">
        <v>11</v>
      </c>
    </row>
    <row r="17" spans="3:7" x14ac:dyDescent="0.3">
      <c r="C17" s="19">
        <v>43140</v>
      </c>
      <c r="D17" s="20">
        <v>0.46883101851851849</v>
      </c>
      <c r="E17" s="21" t="s">
        <v>9</v>
      </c>
      <c r="F17" s="21">
        <v>34</v>
      </c>
      <c r="G17" s="21" t="s">
        <v>10</v>
      </c>
    </row>
    <row r="18" spans="3:7" x14ac:dyDescent="0.3">
      <c r="C18" s="19">
        <v>43140</v>
      </c>
      <c r="D18" s="20">
        <v>0.47024305555555551</v>
      </c>
      <c r="E18" s="21" t="s">
        <v>9</v>
      </c>
      <c r="F18" s="21">
        <v>13</v>
      </c>
      <c r="G18" s="21" t="s">
        <v>11</v>
      </c>
    </row>
    <row r="19" spans="3:7" x14ac:dyDescent="0.3">
      <c r="C19" s="19">
        <v>43140</v>
      </c>
      <c r="D19" s="20">
        <v>0.47081018518518519</v>
      </c>
      <c r="E19" s="21" t="s">
        <v>9</v>
      </c>
      <c r="F19" s="21">
        <v>12</v>
      </c>
      <c r="G19" s="21" t="s">
        <v>11</v>
      </c>
    </row>
    <row r="20" spans="3:7" x14ac:dyDescent="0.3">
      <c r="C20" s="19">
        <v>43140</v>
      </c>
      <c r="D20" s="20">
        <v>0.47162037037037036</v>
      </c>
      <c r="E20" s="21" t="s">
        <v>9</v>
      </c>
      <c r="F20" s="21">
        <v>18</v>
      </c>
      <c r="G20" s="21" t="s">
        <v>10</v>
      </c>
    </row>
    <row r="21" spans="3:7" x14ac:dyDescent="0.3">
      <c r="C21" s="19">
        <v>43140</v>
      </c>
      <c r="D21" s="20">
        <v>0.47702546296296294</v>
      </c>
      <c r="E21" s="21" t="s">
        <v>9</v>
      </c>
      <c r="F21" s="21">
        <v>31</v>
      </c>
      <c r="G21" s="21" t="s">
        <v>10</v>
      </c>
    </row>
    <row r="22" spans="3:7" x14ac:dyDescent="0.3">
      <c r="C22" s="19">
        <v>43140</v>
      </c>
      <c r="D22" s="20">
        <v>0.47740740740740745</v>
      </c>
      <c r="E22" s="21" t="s">
        <v>9</v>
      </c>
      <c r="F22" s="21">
        <v>30</v>
      </c>
      <c r="G22" s="21" t="s">
        <v>11</v>
      </c>
    </row>
    <row r="23" spans="3:7" x14ac:dyDescent="0.3">
      <c r="C23" s="19">
        <v>43140</v>
      </c>
      <c r="D23" s="20">
        <v>0.4783101851851852</v>
      </c>
      <c r="E23" s="21" t="s">
        <v>9</v>
      </c>
      <c r="F23" s="21">
        <v>26</v>
      </c>
      <c r="G23" s="21" t="s">
        <v>10</v>
      </c>
    </row>
    <row r="24" spans="3:7" x14ac:dyDescent="0.3">
      <c r="C24" s="19">
        <v>43140</v>
      </c>
      <c r="D24" s="20">
        <v>0.47895833333333332</v>
      </c>
      <c r="E24" s="21" t="s">
        <v>9</v>
      </c>
      <c r="F24" s="21">
        <v>26</v>
      </c>
      <c r="G24" s="21" t="s">
        <v>11</v>
      </c>
    </row>
    <row r="25" spans="3:7" x14ac:dyDescent="0.3">
      <c r="C25" s="19">
        <v>43140</v>
      </c>
      <c r="D25" s="20">
        <v>0.47908564814814819</v>
      </c>
      <c r="E25" s="21" t="s">
        <v>9</v>
      </c>
      <c r="F25" s="21">
        <v>11</v>
      </c>
      <c r="G25" s="21" t="s">
        <v>11</v>
      </c>
    </row>
    <row r="26" spans="3:7" x14ac:dyDescent="0.3">
      <c r="C26" s="19">
        <v>43140</v>
      </c>
      <c r="D26" s="20">
        <v>0.47915509259259265</v>
      </c>
      <c r="E26" s="21" t="s">
        <v>9</v>
      </c>
      <c r="F26" s="21">
        <v>9</v>
      </c>
      <c r="G26" s="21" t="s">
        <v>11</v>
      </c>
    </row>
    <row r="27" spans="3:7" x14ac:dyDescent="0.3">
      <c r="C27" s="19">
        <v>43140</v>
      </c>
      <c r="D27" s="20">
        <v>0.48083333333333328</v>
      </c>
      <c r="E27" s="21" t="s">
        <v>9</v>
      </c>
      <c r="F27" s="21">
        <v>37</v>
      </c>
      <c r="G27" s="21" t="s">
        <v>10</v>
      </c>
    </row>
    <row r="28" spans="3:7" x14ac:dyDescent="0.3">
      <c r="C28" s="19">
        <v>43140</v>
      </c>
      <c r="D28" s="20">
        <v>0.48192129629629626</v>
      </c>
      <c r="E28" s="21" t="s">
        <v>9</v>
      </c>
      <c r="F28" s="21">
        <v>11</v>
      </c>
      <c r="G28" s="21" t="s">
        <v>11</v>
      </c>
    </row>
    <row r="29" spans="3:7" x14ac:dyDescent="0.3">
      <c r="C29" s="19">
        <v>43140</v>
      </c>
      <c r="D29" s="20">
        <v>0.48196759259259259</v>
      </c>
      <c r="E29" s="21" t="s">
        <v>9</v>
      </c>
      <c r="F29" s="21">
        <v>10</v>
      </c>
      <c r="G29" s="21" t="s">
        <v>11</v>
      </c>
    </row>
    <row r="30" spans="3:7" x14ac:dyDescent="0.3">
      <c r="C30" s="19">
        <v>43140</v>
      </c>
      <c r="D30" s="20">
        <v>0.48298611111111112</v>
      </c>
      <c r="E30" s="21" t="s">
        <v>9</v>
      </c>
      <c r="F30" s="21">
        <v>11</v>
      </c>
      <c r="G30" s="21" t="s">
        <v>11</v>
      </c>
    </row>
    <row r="31" spans="3:7" x14ac:dyDescent="0.3">
      <c r="C31" s="19">
        <v>43140</v>
      </c>
      <c r="D31" s="20">
        <v>0.48331018518518515</v>
      </c>
      <c r="E31" s="21" t="s">
        <v>9</v>
      </c>
      <c r="F31" s="21">
        <v>35</v>
      </c>
      <c r="G31" s="21" t="s">
        <v>10</v>
      </c>
    </row>
    <row r="32" spans="3:7" x14ac:dyDescent="0.3">
      <c r="C32" s="19">
        <v>43140</v>
      </c>
      <c r="D32" s="20">
        <v>0.48396990740740736</v>
      </c>
      <c r="E32" s="21" t="s">
        <v>9</v>
      </c>
      <c r="F32" s="21">
        <v>25</v>
      </c>
      <c r="G32" s="21" t="s">
        <v>10</v>
      </c>
    </row>
    <row r="33" spans="3:7" x14ac:dyDescent="0.3">
      <c r="C33" s="19">
        <v>43140</v>
      </c>
      <c r="D33" s="20">
        <v>0.48436342592592596</v>
      </c>
      <c r="E33" s="21" t="s">
        <v>9</v>
      </c>
      <c r="F33" s="21">
        <v>35</v>
      </c>
      <c r="G33" s="21" t="s">
        <v>10</v>
      </c>
    </row>
    <row r="34" spans="3:7" x14ac:dyDescent="0.3">
      <c r="C34" s="19">
        <v>43140</v>
      </c>
      <c r="D34" s="20">
        <v>0.48486111111111113</v>
      </c>
      <c r="E34" s="21" t="s">
        <v>9</v>
      </c>
      <c r="F34" s="21">
        <v>12</v>
      </c>
      <c r="G34" s="21" t="s">
        <v>11</v>
      </c>
    </row>
    <row r="35" spans="3:7" x14ac:dyDescent="0.3">
      <c r="C35" s="19">
        <v>43140</v>
      </c>
      <c r="D35" s="20">
        <v>0.48511574074074071</v>
      </c>
      <c r="E35" s="21" t="s">
        <v>9</v>
      </c>
      <c r="F35" s="21">
        <v>10</v>
      </c>
      <c r="G35" s="21" t="s">
        <v>11</v>
      </c>
    </row>
    <row r="36" spans="3:7" x14ac:dyDescent="0.3">
      <c r="C36" s="19">
        <v>43140</v>
      </c>
      <c r="D36" s="20">
        <v>0.48855324074074075</v>
      </c>
      <c r="E36" s="21" t="s">
        <v>9</v>
      </c>
      <c r="F36" s="21">
        <v>12</v>
      </c>
      <c r="G36" s="21" t="s">
        <v>11</v>
      </c>
    </row>
    <row r="37" spans="3:7" x14ac:dyDescent="0.3">
      <c r="C37" s="19">
        <v>43140</v>
      </c>
      <c r="D37" s="20">
        <v>0.48866898148148147</v>
      </c>
      <c r="E37" s="21" t="s">
        <v>9</v>
      </c>
      <c r="F37" s="21">
        <v>13</v>
      </c>
      <c r="G37" s="21" t="s">
        <v>11</v>
      </c>
    </row>
    <row r="38" spans="3:7" x14ac:dyDescent="0.3">
      <c r="C38" s="19">
        <v>43140</v>
      </c>
      <c r="D38" s="20">
        <v>0.48878472222222219</v>
      </c>
      <c r="E38" s="21" t="s">
        <v>9</v>
      </c>
      <c r="F38" s="21">
        <v>17</v>
      </c>
      <c r="G38" s="21" t="s">
        <v>11</v>
      </c>
    </row>
    <row r="39" spans="3:7" x14ac:dyDescent="0.3">
      <c r="C39" s="19">
        <v>43140</v>
      </c>
      <c r="D39" s="20">
        <v>0.49137731481481484</v>
      </c>
      <c r="E39" s="21" t="s">
        <v>9</v>
      </c>
      <c r="F39" s="21">
        <v>34</v>
      </c>
      <c r="G39" s="21" t="s">
        <v>10</v>
      </c>
    </row>
    <row r="40" spans="3:7" x14ac:dyDescent="0.3">
      <c r="C40" s="19">
        <v>43140</v>
      </c>
      <c r="D40" s="20">
        <v>0.49148148148148146</v>
      </c>
      <c r="E40" s="21" t="s">
        <v>9</v>
      </c>
      <c r="F40" s="21">
        <v>13</v>
      </c>
      <c r="G40" s="21" t="s">
        <v>11</v>
      </c>
    </row>
    <row r="41" spans="3:7" x14ac:dyDescent="0.3">
      <c r="C41" s="19">
        <v>43140</v>
      </c>
      <c r="D41" s="20">
        <v>0.4937037037037037</v>
      </c>
      <c r="E41" s="21" t="s">
        <v>9</v>
      </c>
      <c r="F41" s="21">
        <v>13</v>
      </c>
      <c r="G41" s="21" t="s">
        <v>11</v>
      </c>
    </row>
    <row r="42" spans="3:7" x14ac:dyDescent="0.3">
      <c r="C42" s="19">
        <v>43140</v>
      </c>
      <c r="D42" s="20">
        <v>0.49386574074074074</v>
      </c>
      <c r="E42" s="21" t="s">
        <v>9</v>
      </c>
      <c r="F42" s="21">
        <v>20</v>
      </c>
      <c r="G42" s="21" t="s">
        <v>10</v>
      </c>
    </row>
    <row r="43" spans="3:7" x14ac:dyDescent="0.3">
      <c r="C43" s="19">
        <v>43140</v>
      </c>
      <c r="D43" s="20">
        <v>0.49456018518518513</v>
      </c>
      <c r="E43" s="21" t="s">
        <v>9</v>
      </c>
      <c r="F43" s="21">
        <v>26</v>
      </c>
      <c r="G43" s="21" t="s">
        <v>10</v>
      </c>
    </row>
    <row r="44" spans="3:7" x14ac:dyDescent="0.3">
      <c r="C44" s="19">
        <v>43140</v>
      </c>
      <c r="D44" s="20">
        <v>0.49571759259259257</v>
      </c>
      <c r="E44" s="21" t="s">
        <v>9</v>
      </c>
      <c r="F44" s="21">
        <v>10</v>
      </c>
      <c r="G44" s="21" t="s">
        <v>11</v>
      </c>
    </row>
    <row r="45" spans="3:7" x14ac:dyDescent="0.3">
      <c r="C45" s="19">
        <v>43140</v>
      </c>
      <c r="D45" s="20">
        <v>0.49634259259259261</v>
      </c>
      <c r="E45" s="21" t="s">
        <v>9</v>
      </c>
      <c r="F45" s="21">
        <v>37</v>
      </c>
      <c r="G45" s="21" t="s">
        <v>10</v>
      </c>
    </row>
    <row r="46" spans="3:7" x14ac:dyDescent="0.3">
      <c r="C46" s="19">
        <v>43140</v>
      </c>
      <c r="D46" s="20">
        <v>0.49847222222222221</v>
      </c>
      <c r="E46" s="21" t="s">
        <v>9</v>
      </c>
      <c r="F46" s="21">
        <v>29</v>
      </c>
      <c r="G46" s="21" t="s">
        <v>10</v>
      </c>
    </row>
    <row r="47" spans="3:7" x14ac:dyDescent="0.3">
      <c r="C47" s="19">
        <v>43140</v>
      </c>
      <c r="D47" s="20">
        <v>0.49871527777777774</v>
      </c>
      <c r="E47" s="21" t="s">
        <v>9</v>
      </c>
      <c r="F47" s="21">
        <v>18</v>
      </c>
      <c r="G47" s="21" t="s">
        <v>11</v>
      </c>
    </row>
    <row r="48" spans="3:7" x14ac:dyDescent="0.3">
      <c r="C48" s="19">
        <v>43140</v>
      </c>
      <c r="D48" s="20">
        <v>0.50026620370370367</v>
      </c>
      <c r="E48" s="21" t="s">
        <v>9</v>
      </c>
      <c r="F48" s="21">
        <v>21</v>
      </c>
      <c r="G48" s="21" t="s">
        <v>10</v>
      </c>
    </row>
    <row r="49" spans="3:7" x14ac:dyDescent="0.3">
      <c r="C49" s="19">
        <v>43140</v>
      </c>
      <c r="D49" s="20">
        <v>0.50061342592592595</v>
      </c>
      <c r="E49" s="21" t="s">
        <v>9</v>
      </c>
      <c r="F49" s="21">
        <v>28</v>
      </c>
      <c r="G49" s="21" t="s">
        <v>10</v>
      </c>
    </row>
    <row r="50" spans="3:7" x14ac:dyDescent="0.3">
      <c r="C50" s="19">
        <v>43140</v>
      </c>
      <c r="D50" s="20">
        <v>0.50101851851851853</v>
      </c>
      <c r="E50" s="21" t="s">
        <v>9</v>
      </c>
      <c r="F50" s="21">
        <v>11</v>
      </c>
      <c r="G50" s="21" t="s">
        <v>11</v>
      </c>
    </row>
    <row r="51" spans="3:7" x14ac:dyDescent="0.3">
      <c r="C51" s="19">
        <v>43140</v>
      </c>
      <c r="D51" s="20">
        <v>0.50194444444444442</v>
      </c>
      <c r="E51" s="21" t="s">
        <v>9</v>
      </c>
      <c r="F51" s="21">
        <v>35</v>
      </c>
      <c r="G51" s="21" t="s">
        <v>10</v>
      </c>
    </row>
    <row r="52" spans="3:7" x14ac:dyDescent="0.3">
      <c r="C52" s="19">
        <v>43140</v>
      </c>
      <c r="D52" s="20">
        <v>0.50430555555555556</v>
      </c>
      <c r="E52" s="21" t="s">
        <v>9</v>
      </c>
      <c r="F52" s="21">
        <v>26</v>
      </c>
      <c r="G52" s="21" t="s">
        <v>10</v>
      </c>
    </row>
    <row r="53" spans="3:7" x14ac:dyDescent="0.3">
      <c r="C53" s="19">
        <v>43140</v>
      </c>
      <c r="D53" s="20">
        <v>0.50443287037037032</v>
      </c>
      <c r="E53" s="21" t="s">
        <v>9</v>
      </c>
      <c r="F53" s="21">
        <v>12</v>
      </c>
      <c r="G53" s="21" t="s">
        <v>11</v>
      </c>
    </row>
    <row r="54" spans="3:7" x14ac:dyDescent="0.3">
      <c r="C54" s="19">
        <v>43140</v>
      </c>
      <c r="D54" s="20">
        <v>0.50502314814814808</v>
      </c>
      <c r="E54" s="21" t="s">
        <v>9</v>
      </c>
      <c r="F54" s="21">
        <v>28</v>
      </c>
      <c r="G54" s="21" t="s">
        <v>10</v>
      </c>
    </row>
    <row r="55" spans="3:7" x14ac:dyDescent="0.3">
      <c r="C55" s="19">
        <v>43140</v>
      </c>
      <c r="D55" s="20">
        <v>0.50598379629629631</v>
      </c>
      <c r="E55" s="21" t="s">
        <v>9</v>
      </c>
      <c r="F55" s="21">
        <v>31</v>
      </c>
      <c r="G55" s="21" t="s">
        <v>10</v>
      </c>
    </row>
    <row r="56" spans="3:7" x14ac:dyDescent="0.3">
      <c r="C56" s="19">
        <v>43140</v>
      </c>
      <c r="D56" s="20">
        <v>0.50614583333333341</v>
      </c>
      <c r="E56" s="21" t="s">
        <v>9</v>
      </c>
      <c r="F56" s="21">
        <v>27</v>
      </c>
      <c r="G56" s="21" t="s">
        <v>10</v>
      </c>
    </row>
    <row r="57" spans="3:7" x14ac:dyDescent="0.3">
      <c r="C57" s="19">
        <v>43140</v>
      </c>
      <c r="D57" s="20">
        <v>0.5080324074074074</v>
      </c>
      <c r="E57" s="21" t="s">
        <v>9</v>
      </c>
      <c r="F57" s="21">
        <v>27</v>
      </c>
      <c r="G57" s="21" t="s">
        <v>10</v>
      </c>
    </row>
    <row r="58" spans="3:7" x14ac:dyDescent="0.3">
      <c r="C58" s="19">
        <v>43140</v>
      </c>
      <c r="D58" s="20">
        <v>0.50900462962962967</v>
      </c>
      <c r="E58" s="21" t="s">
        <v>9</v>
      </c>
      <c r="F58" s="21">
        <v>10</v>
      </c>
      <c r="G58" s="21" t="s">
        <v>11</v>
      </c>
    </row>
    <row r="59" spans="3:7" x14ac:dyDescent="0.3">
      <c r="C59" s="19">
        <v>43140</v>
      </c>
      <c r="D59" s="20">
        <v>0.51055555555555554</v>
      </c>
      <c r="E59" s="21" t="s">
        <v>9</v>
      </c>
      <c r="F59" s="21">
        <v>29</v>
      </c>
      <c r="G59" s="21" t="s">
        <v>10</v>
      </c>
    </row>
    <row r="60" spans="3:7" x14ac:dyDescent="0.3">
      <c r="C60" s="19">
        <v>43140</v>
      </c>
      <c r="D60" s="20">
        <v>0.51107638888888884</v>
      </c>
      <c r="E60" s="21" t="s">
        <v>9</v>
      </c>
      <c r="F60" s="21">
        <v>26</v>
      </c>
      <c r="G60" s="21" t="s">
        <v>10</v>
      </c>
    </row>
    <row r="61" spans="3:7" x14ac:dyDescent="0.3">
      <c r="C61" s="19">
        <v>43140</v>
      </c>
      <c r="D61" s="20">
        <v>0.51178240740740744</v>
      </c>
      <c r="E61" s="21" t="s">
        <v>9</v>
      </c>
      <c r="F61" s="21">
        <v>10</v>
      </c>
      <c r="G61" s="21" t="s">
        <v>11</v>
      </c>
    </row>
    <row r="62" spans="3:7" x14ac:dyDescent="0.3">
      <c r="C62" s="19">
        <v>43140</v>
      </c>
      <c r="D62" s="20">
        <v>0.51181712962962966</v>
      </c>
      <c r="E62" s="21" t="s">
        <v>9</v>
      </c>
      <c r="F62" s="21">
        <v>11</v>
      </c>
      <c r="G62" s="21" t="s">
        <v>11</v>
      </c>
    </row>
    <row r="63" spans="3:7" x14ac:dyDescent="0.3">
      <c r="C63" s="19">
        <v>43140</v>
      </c>
      <c r="D63" s="20">
        <v>0.51395833333333341</v>
      </c>
      <c r="E63" s="21" t="s">
        <v>9</v>
      </c>
      <c r="F63" s="21">
        <v>13</v>
      </c>
      <c r="G63" s="21" t="s">
        <v>11</v>
      </c>
    </row>
    <row r="64" spans="3:7" x14ac:dyDescent="0.3">
      <c r="C64" s="19">
        <v>43140</v>
      </c>
      <c r="D64" s="20">
        <v>0.51409722222222221</v>
      </c>
      <c r="E64" s="21" t="s">
        <v>9</v>
      </c>
      <c r="F64" s="21">
        <v>15</v>
      </c>
      <c r="G64" s="21" t="s">
        <v>11</v>
      </c>
    </row>
    <row r="65" spans="3:7" x14ac:dyDescent="0.3">
      <c r="C65" s="19">
        <v>43140</v>
      </c>
      <c r="D65" s="20">
        <v>0.51432870370370376</v>
      </c>
      <c r="E65" s="21" t="s">
        <v>9</v>
      </c>
      <c r="F65" s="21">
        <v>31</v>
      </c>
      <c r="G65" s="21" t="s">
        <v>10</v>
      </c>
    </row>
    <row r="66" spans="3:7" x14ac:dyDescent="0.3">
      <c r="C66" s="19">
        <v>43140</v>
      </c>
      <c r="D66" s="20">
        <v>0.51547453703703705</v>
      </c>
      <c r="E66" s="21" t="s">
        <v>9</v>
      </c>
      <c r="F66" s="21">
        <v>10</v>
      </c>
      <c r="G66" s="21" t="s">
        <v>11</v>
      </c>
    </row>
    <row r="67" spans="3:7" x14ac:dyDescent="0.3">
      <c r="C67" s="19">
        <v>43140</v>
      </c>
      <c r="D67" s="20">
        <v>0.51612268518518511</v>
      </c>
      <c r="E67" s="21" t="s">
        <v>9</v>
      </c>
      <c r="F67" s="21">
        <v>13</v>
      </c>
      <c r="G67" s="21" t="s">
        <v>11</v>
      </c>
    </row>
    <row r="68" spans="3:7" x14ac:dyDescent="0.3">
      <c r="C68" s="19">
        <v>43140</v>
      </c>
      <c r="D68" s="20">
        <v>0.51659722222222226</v>
      </c>
      <c r="E68" s="21" t="s">
        <v>9</v>
      </c>
      <c r="F68" s="21">
        <v>12</v>
      </c>
      <c r="G68" s="21" t="s">
        <v>11</v>
      </c>
    </row>
    <row r="69" spans="3:7" x14ac:dyDescent="0.3">
      <c r="C69" s="19">
        <v>43140</v>
      </c>
      <c r="D69" s="20">
        <v>0.51733796296296297</v>
      </c>
      <c r="E69" s="21" t="s">
        <v>9</v>
      </c>
      <c r="F69" s="21">
        <v>11</v>
      </c>
      <c r="G69" s="21" t="s">
        <v>11</v>
      </c>
    </row>
    <row r="70" spans="3:7" x14ac:dyDescent="0.3">
      <c r="C70" s="19">
        <v>43140</v>
      </c>
      <c r="D70" s="20">
        <v>0.51739583333333339</v>
      </c>
      <c r="E70" s="21" t="s">
        <v>9</v>
      </c>
      <c r="F70" s="21">
        <v>27</v>
      </c>
      <c r="G70" s="21" t="s">
        <v>11</v>
      </c>
    </row>
    <row r="71" spans="3:7" x14ac:dyDescent="0.3">
      <c r="C71" s="19">
        <v>43140</v>
      </c>
      <c r="D71" s="20">
        <v>0.51741898148148147</v>
      </c>
      <c r="E71" s="21" t="s">
        <v>9</v>
      </c>
      <c r="F71" s="21">
        <v>20</v>
      </c>
      <c r="G71" s="21" t="s">
        <v>11</v>
      </c>
    </row>
    <row r="72" spans="3:7" x14ac:dyDescent="0.3">
      <c r="C72" s="19">
        <v>43140</v>
      </c>
      <c r="D72" s="20">
        <v>0.51863425925925932</v>
      </c>
      <c r="E72" s="21" t="s">
        <v>9</v>
      </c>
      <c r="F72" s="21">
        <v>28</v>
      </c>
      <c r="G72" s="21" t="s">
        <v>10</v>
      </c>
    </row>
    <row r="73" spans="3:7" x14ac:dyDescent="0.3">
      <c r="C73" s="19">
        <v>43140</v>
      </c>
      <c r="D73" s="20">
        <v>0.51876157407407408</v>
      </c>
      <c r="E73" s="21" t="s">
        <v>9</v>
      </c>
      <c r="F73" s="21">
        <v>14</v>
      </c>
      <c r="G73" s="21" t="s">
        <v>11</v>
      </c>
    </row>
    <row r="74" spans="3:7" x14ac:dyDescent="0.3">
      <c r="C74" s="19">
        <v>43140</v>
      </c>
      <c r="D74" s="20">
        <v>0.5207060185185185</v>
      </c>
      <c r="E74" s="21" t="s">
        <v>9</v>
      </c>
      <c r="F74" s="21">
        <v>14</v>
      </c>
      <c r="G74" s="21" t="s">
        <v>11</v>
      </c>
    </row>
    <row r="75" spans="3:7" x14ac:dyDescent="0.3">
      <c r="C75" s="19">
        <v>43140</v>
      </c>
      <c r="D75" s="20">
        <v>0.52310185185185187</v>
      </c>
      <c r="E75" s="21" t="s">
        <v>9</v>
      </c>
      <c r="F75" s="21">
        <v>10</v>
      </c>
      <c r="G75" s="21" t="s">
        <v>11</v>
      </c>
    </row>
    <row r="76" spans="3:7" x14ac:dyDescent="0.3">
      <c r="C76" s="19">
        <v>43140</v>
      </c>
      <c r="D76" s="20">
        <v>0.52422453703703698</v>
      </c>
      <c r="E76" s="21" t="s">
        <v>9</v>
      </c>
      <c r="F76" s="21">
        <v>17</v>
      </c>
      <c r="G76" s="21" t="s">
        <v>11</v>
      </c>
    </row>
    <row r="77" spans="3:7" x14ac:dyDescent="0.3">
      <c r="C77" s="19">
        <v>43140</v>
      </c>
      <c r="D77" s="20">
        <v>0.5272337962962963</v>
      </c>
      <c r="E77" s="21" t="s">
        <v>9</v>
      </c>
      <c r="F77" s="21">
        <v>28</v>
      </c>
      <c r="G77" s="21" t="s">
        <v>10</v>
      </c>
    </row>
    <row r="78" spans="3:7" x14ac:dyDescent="0.3">
      <c r="C78" s="19">
        <v>43140</v>
      </c>
      <c r="D78" s="20">
        <v>0.5275347222222222</v>
      </c>
      <c r="E78" s="21" t="s">
        <v>9</v>
      </c>
      <c r="F78" s="21">
        <v>11</v>
      </c>
      <c r="G78" s="21" t="s">
        <v>11</v>
      </c>
    </row>
    <row r="79" spans="3:7" x14ac:dyDescent="0.3">
      <c r="C79" s="19">
        <v>43140</v>
      </c>
      <c r="D79" s="20">
        <v>0.52921296296296294</v>
      </c>
      <c r="E79" s="21" t="s">
        <v>9</v>
      </c>
      <c r="F79" s="21">
        <v>25</v>
      </c>
      <c r="G79" s="21" t="s">
        <v>10</v>
      </c>
    </row>
    <row r="80" spans="3:7" x14ac:dyDescent="0.3">
      <c r="C80" s="19">
        <v>43140</v>
      </c>
      <c r="D80" s="20">
        <v>0.53049768518518514</v>
      </c>
      <c r="E80" s="21" t="s">
        <v>9</v>
      </c>
      <c r="F80" s="21">
        <v>17</v>
      </c>
      <c r="G80" s="21" t="s">
        <v>11</v>
      </c>
    </row>
    <row r="81" spans="3:7" x14ac:dyDescent="0.3">
      <c r="C81" s="19">
        <v>43140</v>
      </c>
      <c r="D81" s="20">
        <v>0.53106481481481482</v>
      </c>
      <c r="E81" s="21" t="s">
        <v>9</v>
      </c>
      <c r="F81" s="21">
        <v>21</v>
      </c>
      <c r="G81" s="21" t="s">
        <v>10</v>
      </c>
    </row>
    <row r="82" spans="3:7" x14ac:dyDescent="0.3">
      <c r="C82" s="19">
        <v>43140</v>
      </c>
      <c r="D82" s="20">
        <v>0.53130787037037031</v>
      </c>
      <c r="E82" s="21" t="s">
        <v>9</v>
      </c>
      <c r="F82" s="21">
        <v>29</v>
      </c>
      <c r="G82" s="21" t="s">
        <v>10</v>
      </c>
    </row>
    <row r="83" spans="3:7" x14ac:dyDescent="0.3">
      <c r="C83" s="19">
        <v>43140</v>
      </c>
      <c r="D83" s="20">
        <v>0.53244212962962967</v>
      </c>
      <c r="E83" s="21" t="s">
        <v>9</v>
      </c>
      <c r="F83" s="21">
        <v>13</v>
      </c>
      <c r="G83" s="21" t="s">
        <v>11</v>
      </c>
    </row>
    <row r="84" spans="3:7" x14ac:dyDescent="0.3">
      <c r="C84" s="19">
        <v>43140</v>
      </c>
      <c r="D84" s="20">
        <v>0.53348379629629628</v>
      </c>
      <c r="E84" s="21" t="s">
        <v>9</v>
      </c>
      <c r="F84" s="21">
        <v>25</v>
      </c>
      <c r="G84" s="21" t="s">
        <v>10</v>
      </c>
    </row>
    <row r="85" spans="3:7" x14ac:dyDescent="0.3">
      <c r="C85" s="19">
        <v>43140</v>
      </c>
      <c r="D85" s="20">
        <v>0.5339814814814815</v>
      </c>
      <c r="E85" s="21" t="s">
        <v>9</v>
      </c>
      <c r="F85" s="21">
        <v>17</v>
      </c>
      <c r="G85" s="21" t="s">
        <v>11</v>
      </c>
    </row>
    <row r="86" spans="3:7" x14ac:dyDescent="0.3">
      <c r="C86" s="19">
        <v>43140</v>
      </c>
      <c r="D86" s="20">
        <v>0.53420138888888891</v>
      </c>
      <c r="E86" s="21" t="s">
        <v>9</v>
      </c>
      <c r="F86" s="21">
        <v>12</v>
      </c>
      <c r="G86" s="21" t="s">
        <v>11</v>
      </c>
    </row>
    <row r="87" spans="3:7" x14ac:dyDescent="0.3">
      <c r="C87" s="19">
        <v>43140</v>
      </c>
      <c r="D87" s="20">
        <v>0.53591435185185188</v>
      </c>
      <c r="E87" s="21" t="s">
        <v>9</v>
      </c>
      <c r="F87" s="21">
        <v>10</v>
      </c>
      <c r="G87" s="21" t="s">
        <v>11</v>
      </c>
    </row>
    <row r="88" spans="3:7" x14ac:dyDescent="0.3">
      <c r="C88" s="19">
        <v>43140</v>
      </c>
      <c r="D88" s="20">
        <v>0.53605324074074068</v>
      </c>
      <c r="E88" s="21" t="s">
        <v>9</v>
      </c>
      <c r="F88" s="21">
        <v>10</v>
      </c>
      <c r="G88" s="21" t="s">
        <v>11</v>
      </c>
    </row>
    <row r="89" spans="3:7" x14ac:dyDescent="0.3">
      <c r="C89" s="19">
        <v>43140</v>
      </c>
      <c r="D89" s="20">
        <v>0.53608796296296302</v>
      </c>
      <c r="E89" s="21" t="s">
        <v>9</v>
      </c>
      <c r="F89" s="21">
        <v>10</v>
      </c>
      <c r="G89" s="21" t="s">
        <v>11</v>
      </c>
    </row>
    <row r="90" spans="3:7" x14ac:dyDescent="0.3">
      <c r="C90" s="19">
        <v>43140</v>
      </c>
      <c r="D90" s="20">
        <v>0.53798611111111116</v>
      </c>
      <c r="E90" s="21" t="s">
        <v>9</v>
      </c>
      <c r="F90" s="21">
        <v>10</v>
      </c>
      <c r="G90" s="21" t="s">
        <v>10</v>
      </c>
    </row>
    <row r="91" spans="3:7" x14ac:dyDescent="0.3">
      <c r="C91" s="19">
        <v>43140</v>
      </c>
      <c r="D91" s="20">
        <v>0.53809027777777774</v>
      </c>
      <c r="E91" s="21" t="s">
        <v>9</v>
      </c>
      <c r="F91" s="21">
        <v>18</v>
      </c>
      <c r="G91" s="21" t="s">
        <v>10</v>
      </c>
    </row>
    <row r="92" spans="3:7" x14ac:dyDescent="0.3">
      <c r="C92" s="19">
        <v>43140</v>
      </c>
      <c r="D92" s="20">
        <v>0.54048611111111111</v>
      </c>
      <c r="E92" s="21" t="s">
        <v>9</v>
      </c>
      <c r="F92" s="21">
        <v>11</v>
      </c>
      <c r="G92" s="21" t="s">
        <v>11</v>
      </c>
    </row>
    <row r="93" spans="3:7" x14ac:dyDescent="0.3">
      <c r="C93" s="19">
        <v>43140</v>
      </c>
      <c r="D93" s="20">
        <v>0.54144675925925922</v>
      </c>
      <c r="E93" s="21" t="s">
        <v>9</v>
      </c>
      <c r="F93" s="21">
        <v>12</v>
      </c>
      <c r="G93" s="21" t="s">
        <v>11</v>
      </c>
    </row>
    <row r="94" spans="3:7" x14ac:dyDescent="0.3">
      <c r="C94" s="19">
        <v>43140</v>
      </c>
      <c r="D94" s="20">
        <v>0.54146990740740741</v>
      </c>
      <c r="E94" s="21" t="s">
        <v>9</v>
      </c>
      <c r="F94" s="21">
        <v>18</v>
      </c>
      <c r="G94" s="21" t="s">
        <v>10</v>
      </c>
    </row>
    <row r="95" spans="3:7" x14ac:dyDescent="0.3">
      <c r="C95" s="19">
        <v>43140</v>
      </c>
      <c r="D95" s="20">
        <v>0.54281250000000003</v>
      </c>
      <c r="E95" s="21" t="s">
        <v>9</v>
      </c>
      <c r="F95" s="21">
        <v>10</v>
      </c>
      <c r="G95" s="21" t="s">
        <v>11</v>
      </c>
    </row>
    <row r="96" spans="3:7" x14ac:dyDescent="0.3">
      <c r="C96" s="19">
        <v>43140</v>
      </c>
      <c r="D96" s="20">
        <v>0.54329861111111111</v>
      </c>
      <c r="E96" s="21" t="s">
        <v>9</v>
      </c>
      <c r="F96" s="21">
        <v>13</v>
      </c>
      <c r="G96" s="21" t="s">
        <v>11</v>
      </c>
    </row>
    <row r="97" spans="3:7" x14ac:dyDescent="0.3">
      <c r="C97" s="19">
        <v>43140</v>
      </c>
      <c r="D97" s="20">
        <v>0.54350694444444447</v>
      </c>
      <c r="E97" s="21" t="s">
        <v>9</v>
      </c>
      <c r="F97" s="21">
        <v>12</v>
      </c>
      <c r="G97" s="21" t="s">
        <v>11</v>
      </c>
    </row>
    <row r="98" spans="3:7" x14ac:dyDescent="0.3">
      <c r="C98" s="19">
        <v>43140</v>
      </c>
      <c r="D98" s="20">
        <v>0.54380787037037037</v>
      </c>
      <c r="E98" s="21" t="s">
        <v>9</v>
      </c>
      <c r="F98" s="21">
        <v>8</v>
      </c>
      <c r="G98" s="21" t="s">
        <v>11</v>
      </c>
    </row>
    <row r="99" spans="3:7" x14ac:dyDescent="0.3">
      <c r="C99" s="19">
        <v>43140</v>
      </c>
      <c r="D99" s="20">
        <v>0.5438425925925926</v>
      </c>
      <c r="E99" s="21" t="s">
        <v>9</v>
      </c>
      <c r="F99" s="21">
        <v>10</v>
      </c>
      <c r="G99" s="21" t="s">
        <v>10</v>
      </c>
    </row>
    <row r="100" spans="3:7" x14ac:dyDescent="0.3">
      <c r="C100" s="19">
        <v>43140</v>
      </c>
      <c r="D100" s="20">
        <v>0.54417824074074073</v>
      </c>
      <c r="E100" s="21" t="s">
        <v>9</v>
      </c>
      <c r="F100" s="21">
        <v>14</v>
      </c>
      <c r="G100" s="21" t="s">
        <v>11</v>
      </c>
    </row>
    <row r="101" spans="3:7" x14ac:dyDescent="0.3">
      <c r="C101" s="19">
        <v>43140</v>
      </c>
      <c r="D101" s="20">
        <v>0.54456018518518523</v>
      </c>
      <c r="E101" s="21" t="s">
        <v>9</v>
      </c>
      <c r="F101" s="21">
        <v>25</v>
      </c>
      <c r="G101" s="21" t="s">
        <v>10</v>
      </c>
    </row>
    <row r="102" spans="3:7" x14ac:dyDescent="0.3">
      <c r="C102" s="19">
        <v>43140</v>
      </c>
      <c r="D102" s="20">
        <v>0.54495370370370366</v>
      </c>
      <c r="E102" s="21" t="s">
        <v>9</v>
      </c>
      <c r="F102" s="21">
        <v>13</v>
      </c>
      <c r="G102" s="21" t="s">
        <v>11</v>
      </c>
    </row>
    <row r="103" spans="3:7" x14ac:dyDescent="0.3">
      <c r="C103" s="19">
        <v>43140</v>
      </c>
      <c r="D103" s="20">
        <v>0.54509259259259257</v>
      </c>
      <c r="E103" s="21" t="s">
        <v>9</v>
      </c>
      <c r="F103" s="21">
        <v>9</v>
      </c>
      <c r="G103" s="21" t="s">
        <v>11</v>
      </c>
    </row>
    <row r="104" spans="3:7" x14ac:dyDescent="0.3">
      <c r="C104" s="19">
        <v>43140</v>
      </c>
      <c r="D104" s="20">
        <v>0.54767361111111112</v>
      </c>
      <c r="E104" s="21" t="s">
        <v>9</v>
      </c>
      <c r="F104" s="21">
        <v>10</v>
      </c>
      <c r="G104" s="21" t="s">
        <v>10</v>
      </c>
    </row>
    <row r="105" spans="3:7" x14ac:dyDescent="0.3">
      <c r="C105" s="19">
        <v>43140</v>
      </c>
      <c r="D105" s="20">
        <v>0.54866898148148147</v>
      </c>
      <c r="E105" s="21" t="s">
        <v>9</v>
      </c>
      <c r="F105" s="21">
        <v>25</v>
      </c>
      <c r="G105" s="21" t="s">
        <v>10</v>
      </c>
    </row>
    <row r="106" spans="3:7" x14ac:dyDescent="0.3">
      <c r="C106" s="19">
        <v>43140</v>
      </c>
      <c r="D106" s="20">
        <v>0.55024305555555553</v>
      </c>
      <c r="E106" s="21" t="s">
        <v>9</v>
      </c>
      <c r="F106" s="21">
        <v>10</v>
      </c>
      <c r="G106" s="21" t="s">
        <v>11</v>
      </c>
    </row>
    <row r="107" spans="3:7" x14ac:dyDescent="0.3">
      <c r="C107" s="19">
        <v>43140</v>
      </c>
      <c r="D107" s="20">
        <v>0.55120370370370375</v>
      </c>
      <c r="E107" s="21" t="s">
        <v>9</v>
      </c>
      <c r="F107" s="21">
        <v>11</v>
      </c>
      <c r="G107" s="21" t="s">
        <v>11</v>
      </c>
    </row>
    <row r="108" spans="3:7" x14ac:dyDescent="0.3">
      <c r="C108" s="19">
        <v>43140</v>
      </c>
      <c r="D108" s="20">
        <v>0.55121527777777779</v>
      </c>
      <c r="E108" s="21" t="s">
        <v>9</v>
      </c>
      <c r="F108" s="21">
        <v>12</v>
      </c>
      <c r="G108" s="21" t="s">
        <v>11</v>
      </c>
    </row>
    <row r="109" spans="3:7" x14ac:dyDescent="0.3">
      <c r="C109" s="19">
        <v>43140</v>
      </c>
      <c r="D109" s="20">
        <v>0.55417824074074074</v>
      </c>
      <c r="E109" s="21" t="s">
        <v>9</v>
      </c>
      <c r="F109" s="21">
        <v>25</v>
      </c>
      <c r="G109" s="21" t="s">
        <v>10</v>
      </c>
    </row>
    <row r="110" spans="3:7" x14ac:dyDescent="0.3">
      <c r="C110" s="19">
        <v>43140</v>
      </c>
      <c r="D110" s="20">
        <v>0.55645833333333339</v>
      </c>
      <c r="E110" s="21" t="s">
        <v>9</v>
      </c>
      <c r="F110" s="21">
        <v>11</v>
      </c>
      <c r="G110" s="21" t="s">
        <v>11</v>
      </c>
    </row>
    <row r="111" spans="3:7" x14ac:dyDescent="0.3">
      <c r="C111" s="19">
        <v>43140</v>
      </c>
      <c r="D111" s="20">
        <v>0.55781249999999993</v>
      </c>
      <c r="E111" s="21" t="s">
        <v>9</v>
      </c>
      <c r="F111" s="21">
        <v>11</v>
      </c>
      <c r="G111" s="21" t="s">
        <v>11</v>
      </c>
    </row>
    <row r="112" spans="3:7" x14ac:dyDescent="0.3">
      <c r="C112" s="19">
        <v>43140</v>
      </c>
      <c r="D112" s="20">
        <v>0.55858796296296298</v>
      </c>
      <c r="E112" s="21" t="s">
        <v>9</v>
      </c>
      <c r="F112" s="21">
        <v>29</v>
      </c>
      <c r="G112" s="21" t="s">
        <v>10</v>
      </c>
    </row>
    <row r="113" spans="3:7" x14ac:dyDescent="0.3">
      <c r="C113" s="19">
        <v>43140</v>
      </c>
      <c r="D113" s="20">
        <v>0.5587037037037037</v>
      </c>
      <c r="E113" s="21" t="s">
        <v>9</v>
      </c>
      <c r="F113" s="21">
        <v>31</v>
      </c>
      <c r="G113" s="21" t="s">
        <v>10</v>
      </c>
    </row>
    <row r="114" spans="3:7" x14ac:dyDescent="0.3">
      <c r="C114" s="19">
        <v>43140</v>
      </c>
      <c r="D114" s="20">
        <v>0.55980324074074073</v>
      </c>
      <c r="E114" s="21" t="s">
        <v>9</v>
      </c>
      <c r="F114" s="21">
        <v>12</v>
      </c>
      <c r="G114" s="21" t="s">
        <v>11</v>
      </c>
    </row>
    <row r="115" spans="3:7" x14ac:dyDescent="0.3">
      <c r="C115" s="19">
        <v>43140</v>
      </c>
      <c r="D115" s="20">
        <v>0.56170138888888888</v>
      </c>
      <c r="E115" s="21" t="s">
        <v>9</v>
      </c>
      <c r="F115" s="21">
        <v>14</v>
      </c>
      <c r="G115" s="21" t="s">
        <v>11</v>
      </c>
    </row>
    <row r="116" spans="3:7" x14ac:dyDescent="0.3">
      <c r="C116" s="19">
        <v>43140</v>
      </c>
      <c r="D116" s="20">
        <v>0.56299768518518511</v>
      </c>
      <c r="E116" s="21" t="s">
        <v>9</v>
      </c>
      <c r="F116" s="21">
        <v>25</v>
      </c>
      <c r="G116" s="21" t="s">
        <v>10</v>
      </c>
    </row>
    <row r="117" spans="3:7" x14ac:dyDescent="0.3">
      <c r="C117" s="19">
        <v>43140</v>
      </c>
      <c r="D117" s="20">
        <v>0.56346064814814811</v>
      </c>
      <c r="E117" s="21" t="s">
        <v>9</v>
      </c>
      <c r="F117" s="21">
        <v>11</v>
      </c>
      <c r="G117" s="21" t="s">
        <v>11</v>
      </c>
    </row>
    <row r="118" spans="3:7" x14ac:dyDescent="0.3">
      <c r="C118" s="19">
        <v>43140</v>
      </c>
      <c r="D118" s="20">
        <v>0.56385416666666666</v>
      </c>
      <c r="E118" s="21" t="s">
        <v>9</v>
      </c>
      <c r="F118" s="21">
        <v>10</v>
      </c>
      <c r="G118" s="21" t="s">
        <v>11</v>
      </c>
    </row>
    <row r="119" spans="3:7" x14ac:dyDescent="0.3">
      <c r="C119" s="19">
        <v>43140</v>
      </c>
      <c r="D119" s="20">
        <v>0.56413194444444448</v>
      </c>
      <c r="E119" s="21" t="s">
        <v>9</v>
      </c>
      <c r="F119" s="21">
        <v>16</v>
      </c>
      <c r="G119" s="21" t="s">
        <v>11</v>
      </c>
    </row>
    <row r="120" spans="3:7" x14ac:dyDescent="0.3">
      <c r="C120" s="19">
        <v>43140</v>
      </c>
      <c r="D120" s="20">
        <v>0.56482638888888892</v>
      </c>
      <c r="E120" s="21" t="s">
        <v>9</v>
      </c>
      <c r="F120" s="21">
        <v>10</v>
      </c>
      <c r="G120" s="21" t="s">
        <v>11</v>
      </c>
    </row>
    <row r="121" spans="3:7" x14ac:dyDescent="0.3">
      <c r="C121" s="19">
        <v>43140</v>
      </c>
      <c r="D121" s="20">
        <v>0.56686342592592587</v>
      </c>
      <c r="E121" s="21" t="s">
        <v>9</v>
      </c>
      <c r="F121" s="21">
        <v>11</v>
      </c>
      <c r="G121" s="21" t="s">
        <v>11</v>
      </c>
    </row>
    <row r="122" spans="3:7" x14ac:dyDescent="0.3">
      <c r="C122" s="19">
        <v>43140</v>
      </c>
      <c r="D122" s="20">
        <v>0.56972222222222224</v>
      </c>
      <c r="E122" s="21" t="s">
        <v>9</v>
      </c>
      <c r="F122" s="21">
        <v>17</v>
      </c>
      <c r="G122" s="21" t="s">
        <v>10</v>
      </c>
    </row>
    <row r="123" spans="3:7" x14ac:dyDescent="0.3">
      <c r="C123" s="19">
        <v>43140</v>
      </c>
      <c r="D123" s="20">
        <v>0.57866898148148149</v>
      </c>
      <c r="E123" s="21" t="s">
        <v>9</v>
      </c>
      <c r="F123" s="21">
        <v>38</v>
      </c>
      <c r="G123" s="21" t="s">
        <v>10</v>
      </c>
    </row>
    <row r="124" spans="3:7" x14ac:dyDescent="0.3">
      <c r="C124" s="19">
        <v>43140</v>
      </c>
      <c r="D124" s="20">
        <v>0.58035879629629628</v>
      </c>
      <c r="E124" s="21" t="s">
        <v>9</v>
      </c>
      <c r="F124" s="21">
        <v>14</v>
      </c>
      <c r="G124" s="21" t="s">
        <v>11</v>
      </c>
    </row>
    <row r="125" spans="3:7" x14ac:dyDescent="0.3">
      <c r="C125" s="19">
        <v>43140</v>
      </c>
      <c r="D125" s="20">
        <v>0.58157407407407413</v>
      </c>
      <c r="E125" s="21" t="s">
        <v>9</v>
      </c>
      <c r="F125" s="21">
        <v>10</v>
      </c>
      <c r="G125" s="21" t="s">
        <v>11</v>
      </c>
    </row>
    <row r="126" spans="3:7" x14ac:dyDescent="0.3">
      <c r="C126" s="19">
        <v>43140</v>
      </c>
      <c r="D126" s="20">
        <v>0.58256944444444447</v>
      </c>
      <c r="E126" s="21" t="s">
        <v>9</v>
      </c>
      <c r="F126" s="21">
        <v>11</v>
      </c>
      <c r="G126" s="21" t="s">
        <v>10</v>
      </c>
    </row>
    <row r="127" spans="3:7" x14ac:dyDescent="0.3">
      <c r="C127" s="19">
        <v>43140</v>
      </c>
      <c r="D127" s="20">
        <v>0.58265046296296297</v>
      </c>
      <c r="E127" s="21" t="s">
        <v>9</v>
      </c>
      <c r="F127" s="21">
        <v>19</v>
      </c>
      <c r="G127" s="21" t="s">
        <v>11</v>
      </c>
    </row>
    <row r="128" spans="3:7" x14ac:dyDescent="0.3">
      <c r="C128" s="19">
        <v>43140</v>
      </c>
      <c r="D128" s="20">
        <v>0.58266203703703701</v>
      </c>
      <c r="E128" s="21" t="s">
        <v>9</v>
      </c>
      <c r="F128" s="21">
        <v>23</v>
      </c>
      <c r="G128" s="21" t="s">
        <v>10</v>
      </c>
    </row>
    <row r="129" spans="3:7" x14ac:dyDescent="0.3">
      <c r="C129" s="19">
        <v>43140</v>
      </c>
      <c r="D129" s="20">
        <v>0.58539351851851851</v>
      </c>
      <c r="E129" s="21" t="s">
        <v>9</v>
      </c>
      <c r="F129" s="21">
        <v>14</v>
      </c>
      <c r="G129" s="21" t="s">
        <v>11</v>
      </c>
    </row>
    <row r="130" spans="3:7" x14ac:dyDescent="0.3">
      <c r="C130" s="19">
        <v>43140</v>
      </c>
      <c r="D130" s="20">
        <v>0.58894675925925932</v>
      </c>
      <c r="E130" s="21" t="s">
        <v>9</v>
      </c>
      <c r="F130" s="21">
        <v>10</v>
      </c>
      <c r="G130" s="21" t="s">
        <v>11</v>
      </c>
    </row>
    <row r="131" spans="3:7" x14ac:dyDescent="0.3">
      <c r="C131" s="19">
        <v>43140</v>
      </c>
      <c r="D131" s="20">
        <v>0.59614583333333326</v>
      </c>
      <c r="E131" s="21" t="s">
        <v>9</v>
      </c>
      <c r="F131" s="21">
        <v>23</v>
      </c>
      <c r="G131" s="21" t="s">
        <v>10</v>
      </c>
    </row>
    <row r="132" spans="3:7" x14ac:dyDescent="0.3">
      <c r="C132" s="19">
        <v>43140</v>
      </c>
      <c r="D132" s="20">
        <v>0.59793981481481484</v>
      </c>
      <c r="E132" s="21" t="s">
        <v>9</v>
      </c>
      <c r="F132" s="21">
        <v>22</v>
      </c>
      <c r="G132" s="21" t="s">
        <v>10</v>
      </c>
    </row>
    <row r="133" spans="3:7" x14ac:dyDescent="0.3">
      <c r="C133" s="19">
        <v>43140</v>
      </c>
      <c r="D133" s="20">
        <v>0.60187500000000005</v>
      </c>
      <c r="E133" s="21" t="s">
        <v>9</v>
      </c>
      <c r="F133" s="21">
        <v>30</v>
      </c>
      <c r="G133" s="21" t="s">
        <v>10</v>
      </c>
    </row>
    <row r="134" spans="3:7" x14ac:dyDescent="0.3">
      <c r="C134" s="19">
        <v>43140</v>
      </c>
      <c r="D134" s="20">
        <v>0.6115856481481482</v>
      </c>
      <c r="E134" s="21" t="s">
        <v>9</v>
      </c>
      <c r="F134" s="21">
        <v>13</v>
      </c>
      <c r="G134" s="21" t="s">
        <v>11</v>
      </c>
    </row>
    <row r="135" spans="3:7" x14ac:dyDescent="0.3">
      <c r="C135" s="19">
        <v>43140</v>
      </c>
      <c r="D135" s="20">
        <v>0.61381944444444447</v>
      </c>
      <c r="E135" s="21" t="s">
        <v>9</v>
      </c>
      <c r="F135" s="21">
        <v>29</v>
      </c>
      <c r="G135" s="21" t="s">
        <v>10</v>
      </c>
    </row>
    <row r="136" spans="3:7" x14ac:dyDescent="0.3">
      <c r="C136" s="19">
        <v>43140</v>
      </c>
      <c r="D136" s="20">
        <v>0.6153819444444445</v>
      </c>
      <c r="E136" s="21" t="s">
        <v>9</v>
      </c>
      <c r="F136" s="21">
        <v>34</v>
      </c>
      <c r="G136" s="21" t="s">
        <v>10</v>
      </c>
    </row>
    <row r="137" spans="3:7" x14ac:dyDescent="0.3">
      <c r="C137" s="19">
        <v>43140</v>
      </c>
      <c r="D137" s="20">
        <v>0.61699074074074078</v>
      </c>
      <c r="E137" s="21" t="s">
        <v>9</v>
      </c>
      <c r="F137" s="21">
        <v>35</v>
      </c>
      <c r="G137" s="21" t="s">
        <v>10</v>
      </c>
    </row>
    <row r="138" spans="3:7" x14ac:dyDescent="0.3">
      <c r="C138" s="19">
        <v>43140</v>
      </c>
      <c r="D138" s="20">
        <v>0.62002314814814818</v>
      </c>
      <c r="E138" s="21" t="s">
        <v>9</v>
      </c>
      <c r="F138" s="21">
        <v>12</v>
      </c>
      <c r="G138" s="21" t="s">
        <v>11</v>
      </c>
    </row>
    <row r="139" spans="3:7" x14ac:dyDescent="0.3">
      <c r="C139" s="19">
        <v>43140</v>
      </c>
      <c r="D139" s="20">
        <v>0.62077546296296293</v>
      </c>
      <c r="E139" s="21" t="s">
        <v>9</v>
      </c>
      <c r="F139" s="21">
        <v>26</v>
      </c>
      <c r="G139" s="21" t="s">
        <v>10</v>
      </c>
    </row>
    <row r="140" spans="3:7" x14ac:dyDescent="0.3">
      <c r="C140" s="19">
        <v>43140</v>
      </c>
      <c r="D140" s="20">
        <v>0.6209837962962963</v>
      </c>
      <c r="E140" s="21" t="s">
        <v>9</v>
      </c>
      <c r="F140" s="21">
        <v>12</v>
      </c>
      <c r="G140" s="21" t="s">
        <v>11</v>
      </c>
    </row>
    <row r="141" spans="3:7" x14ac:dyDescent="0.3">
      <c r="C141" s="19">
        <v>43140</v>
      </c>
      <c r="D141" s="20">
        <v>0.62103009259259256</v>
      </c>
      <c r="E141" s="21" t="s">
        <v>9</v>
      </c>
      <c r="F141" s="21">
        <v>11</v>
      </c>
      <c r="G141" s="21" t="s">
        <v>11</v>
      </c>
    </row>
    <row r="142" spans="3:7" x14ac:dyDescent="0.3">
      <c r="C142" s="19">
        <v>43140</v>
      </c>
      <c r="D142" s="20">
        <v>0.62626157407407412</v>
      </c>
      <c r="E142" s="21" t="s">
        <v>9</v>
      </c>
      <c r="F142" s="21">
        <v>15</v>
      </c>
      <c r="G142" s="21" t="s">
        <v>11</v>
      </c>
    </row>
    <row r="143" spans="3:7" x14ac:dyDescent="0.3">
      <c r="C143" s="19">
        <v>43140</v>
      </c>
      <c r="D143" s="20">
        <v>0.62740740740740741</v>
      </c>
      <c r="E143" s="21" t="s">
        <v>9</v>
      </c>
      <c r="F143" s="21">
        <v>14</v>
      </c>
      <c r="G143" s="21" t="s">
        <v>11</v>
      </c>
    </row>
    <row r="144" spans="3:7" x14ac:dyDescent="0.3">
      <c r="C144" s="19">
        <v>43140</v>
      </c>
      <c r="D144" s="20">
        <v>0.62812499999999993</v>
      </c>
      <c r="E144" s="21" t="s">
        <v>9</v>
      </c>
      <c r="F144" s="21">
        <v>30</v>
      </c>
      <c r="G144" s="21" t="s">
        <v>10</v>
      </c>
    </row>
    <row r="145" spans="3:7" x14ac:dyDescent="0.3">
      <c r="C145" s="19">
        <v>43140</v>
      </c>
      <c r="D145" s="20">
        <v>0.63178240740740743</v>
      </c>
      <c r="E145" s="21" t="s">
        <v>9</v>
      </c>
      <c r="F145" s="21">
        <v>11</v>
      </c>
      <c r="G145" s="21" t="s">
        <v>11</v>
      </c>
    </row>
    <row r="146" spans="3:7" x14ac:dyDescent="0.3">
      <c r="C146" s="19">
        <v>43140</v>
      </c>
      <c r="D146" s="20">
        <v>0.63270833333333332</v>
      </c>
      <c r="E146" s="21" t="s">
        <v>9</v>
      </c>
      <c r="F146" s="21">
        <v>13</v>
      </c>
      <c r="G146" s="21" t="s">
        <v>11</v>
      </c>
    </row>
    <row r="147" spans="3:7" x14ac:dyDescent="0.3">
      <c r="C147" s="19">
        <v>43140</v>
      </c>
      <c r="D147" s="20">
        <v>0.63714120370370375</v>
      </c>
      <c r="E147" s="21" t="s">
        <v>9</v>
      </c>
      <c r="F147" s="21">
        <v>10</v>
      </c>
      <c r="G147" s="21" t="s">
        <v>10</v>
      </c>
    </row>
    <row r="148" spans="3:7" x14ac:dyDescent="0.3">
      <c r="C148" s="19">
        <v>43140</v>
      </c>
      <c r="D148" s="20">
        <v>0.6384953703703703</v>
      </c>
      <c r="E148" s="21" t="s">
        <v>9</v>
      </c>
      <c r="F148" s="21">
        <v>27</v>
      </c>
      <c r="G148" s="21" t="s">
        <v>10</v>
      </c>
    </row>
    <row r="149" spans="3:7" x14ac:dyDescent="0.3">
      <c r="C149" s="19">
        <v>43140</v>
      </c>
      <c r="D149" s="20">
        <v>0.64042824074074078</v>
      </c>
      <c r="E149" s="21" t="s">
        <v>9</v>
      </c>
      <c r="F149" s="21">
        <v>27</v>
      </c>
      <c r="G149" s="21" t="s">
        <v>10</v>
      </c>
    </row>
    <row r="150" spans="3:7" x14ac:dyDescent="0.3">
      <c r="C150" s="19">
        <v>43140</v>
      </c>
      <c r="D150" s="20">
        <v>0.64091435185185186</v>
      </c>
      <c r="E150" s="21" t="s">
        <v>9</v>
      </c>
      <c r="F150" s="21">
        <v>14</v>
      </c>
      <c r="G150" s="21" t="s">
        <v>11</v>
      </c>
    </row>
    <row r="151" spans="3:7" x14ac:dyDescent="0.3">
      <c r="C151" s="19">
        <v>43140</v>
      </c>
      <c r="D151" s="20">
        <v>0.64240740740740743</v>
      </c>
      <c r="E151" s="21" t="s">
        <v>9</v>
      </c>
      <c r="F151" s="21">
        <v>10</v>
      </c>
      <c r="G151" s="21" t="s">
        <v>11</v>
      </c>
    </row>
    <row r="152" spans="3:7" x14ac:dyDescent="0.3">
      <c r="C152" s="19">
        <v>43140</v>
      </c>
      <c r="D152" s="20">
        <v>0.64449074074074075</v>
      </c>
      <c r="E152" s="21" t="s">
        <v>9</v>
      </c>
      <c r="F152" s="21">
        <v>34</v>
      </c>
      <c r="G152" s="21" t="s">
        <v>10</v>
      </c>
    </row>
    <row r="153" spans="3:7" x14ac:dyDescent="0.3">
      <c r="C153" s="19">
        <v>43140</v>
      </c>
      <c r="D153" s="20">
        <v>0.64524305555555561</v>
      </c>
      <c r="E153" s="21" t="s">
        <v>9</v>
      </c>
      <c r="F153" s="21">
        <v>38</v>
      </c>
      <c r="G153" s="21" t="s">
        <v>10</v>
      </c>
    </row>
    <row r="154" spans="3:7" x14ac:dyDescent="0.3">
      <c r="C154" s="19">
        <v>43140</v>
      </c>
      <c r="D154" s="20">
        <v>0.64535879629629633</v>
      </c>
      <c r="E154" s="21" t="s">
        <v>9</v>
      </c>
      <c r="F154" s="21">
        <v>12</v>
      </c>
      <c r="G154" s="21" t="s">
        <v>11</v>
      </c>
    </row>
    <row r="155" spans="3:7" x14ac:dyDescent="0.3">
      <c r="C155" s="19">
        <v>43140</v>
      </c>
      <c r="D155" s="20">
        <v>0.64619212962962969</v>
      </c>
      <c r="E155" s="21" t="s">
        <v>9</v>
      </c>
      <c r="F155" s="21">
        <v>27</v>
      </c>
      <c r="G155" s="21" t="s">
        <v>10</v>
      </c>
    </row>
    <row r="156" spans="3:7" x14ac:dyDescent="0.3">
      <c r="C156" s="19">
        <v>43140</v>
      </c>
      <c r="D156" s="20">
        <v>0.64847222222222223</v>
      </c>
      <c r="E156" s="21" t="s">
        <v>9</v>
      </c>
      <c r="F156" s="21">
        <v>11</v>
      </c>
      <c r="G156" s="21" t="s">
        <v>11</v>
      </c>
    </row>
    <row r="157" spans="3:7" x14ac:dyDescent="0.3">
      <c r="C157" s="19">
        <v>43140</v>
      </c>
      <c r="D157" s="20">
        <v>0.6485995370370371</v>
      </c>
      <c r="E157" s="21" t="s">
        <v>9</v>
      </c>
      <c r="F157" s="21">
        <v>20</v>
      </c>
      <c r="G157" s="21" t="s">
        <v>10</v>
      </c>
    </row>
    <row r="158" spans="3:7" x14ac:dyDescent="0.3">
      <c r="C158" s="19">
        <v>43140</v>
      </c>
      <c r="D158" s="20">
        <v>0.65010416666666659</v>
      </c>
      <c r="E158" s="21" t="s">
        <v>9</v>
      </c>
      <c r="F158" s="21">
        <v>11</v>
      </c>
      <c r="G158" s="21" t="s">
        <v>11</v>
      </c>
    </row>
    <row r="159" spans="3:7" x14ac:dyDescent="0.3">
      <c r="C159" s="19">
        <v>43140</v>
      </c>
      <c r="D159" s="20">
        <v>0.65165509259259258</v>
      </c>
      <c r="E159" s="21" t="s">
        <v>9</v>
      </c>
      <c r="F159" s="21">
        <v>9</v>
      </c>
      <c r="G159" s="21" t="s">
        <v>11</v>
      </c>
    </row>
    <row r="160" spans="3:7" x14ac:dyDescent="0.3">
      <c r="C160" s="19">
        <v>43140</v>
      </c>
      <c r="D160" s="20">
        <v>0.65174768518518522</v>
      </c>
      <c r="E160" s="21" t="s">
        <v>9</v>
      </c>
      <c r="F160" s="21">
        <v>20</v>
      </c>
      <c r="G160" s="21" t="s">
        <v>10</v>
      </c>
    </row>
    <row r="161" spans="3:7" x14ac:dyDescent="0.3">
      <c r="C161" s="19">
        <v>43140</v>
      </c>
      <c r="D161" s="20">
        <v>0.65236111111111106</v>
      </c>
      <c r="E161" s="21" t="s">
        <v>9</v>
      </c>
      <c r="F161" s="21">
        <v>14</v>
      </c>
      <c r="G161" s="21" t="s">
        <v>10</v>
      </c>
    </row>
    <row r="162" spans="3:7" x14ac:dyDescent="0.3">
      <c r="C162" s="19">
        <v>43140</v>
      </c>
      <c r="D162" s="20">
        <v>0.6523958333333334</v>
      </c>
      <c r="E162" s="21" t="s">
        <v>9</v>
      </c>
      <c r="F162" s="21">
        <v>13</v>
      </c>
      <c r="G162" s="21" t="s">
        <v>10</v>
      </c>
    </row>
    <row r="163" spans="3:7" x14ac:dyDescent="0.3">
      <c r="C163" s="19">
        <v>43140</v>
      </c>
      <c r="D163" s="20">
        <v>0.65240740740740744</v>
      </c>
      <c r="E163" s="21" t="s">
        <v>9</v>
      </c>
      <c r="F163" s="21">
        <v>15</v>
      </c>
      <c r="G163" s="21" t="s">
        <v>10</v>
      </c>
    </row>
    <row r="164" spans="3:7" x14ac:dyDescent="0.3">
      <c r="C164" s="19">
        <v>43140</v>
      </c>
      <c r="D164" s="20">
        <v>0.65240740740740744</v>
      </c>
      <c r="E164" s="21" t="s">
        <v>9</v>
      </c>
      <c r="F164" s="21">
        <v>20</v>
      </c>
      <c r="G164" s="21" t="s">
        <v>10</v>
      </c>
    </row>
    <row r="165" spans="3:7" x14ac:dyDescent="0.3">
      <c r="C165" s="19">
        <v>43140</v>
      </c>
      <c r="D165" s="20">
        <v>0.65271990740740737</v>
      </c>
      <c r="E165" s="21" t="s">
        <v>9</v>
      </c>
      <c r="F165" s="21">
        <v>12</v>
      </c>
      <c r="G165" s="21" t="s">
        <v>11</v>
      </c>
    </row>
    <row r="166" spans="3:7" x14ac:dyDescent="0.3">
      <c r="C166" s="19">
        <v>43140</v>
      </c>
      <c r="D166" s="20">
        <v>0.65817129629629634</v>
      </c>
      <c r="E166" s="21" t="s">
        <v>9</v>
      </c>
      <c r="F166" s="21">
        <v>31</v>
      </c>
      <c r="G166" s="21" t="s">
        <v>10</v>
      </c>
    </row>
    <row r="167" spans="3:7" x14ac:dyDescent="0.3">
      <c r="C167" s="19">
        <v>43140</v>
      </c>
      <c r="D167" s="20">
        <v>0.65826388888888887</v>
      </c>
      <c r="E167" s="21" t="s">
        <v>9</v>
      </c>
      <c r="F167" s="21">
        <v>30</v>
      </c>
      <c r="G167" s="21" t="s">
        <v>10</v>
      </c>
    </row>
    <row r="168" spans="3:7" x14ac:dyDescent="0.3">
      <c r="C168" s="19">
        <v>43140</v>
      </c>
      <c r="D168" s="20">
        <v>0.65989583333333335</v>
      </c>
      <c r="E168" s="21" t="s">
        <v>9</v>
      </c>
      <c r="F168" s="21">
        <v>31</v>
      </c>
      <c r="G168" s="21" t="s">
        <v>10</v>
      </c>
    </row>
    <row r="169" spans="3:7" x14ac:dyDescent="0.3">
      <c r="C169" s="19">
        <v>43140</v>
      </c>
      <c r="D169" s="20">
        <v>0.65995370370370365</v>
      </c>
      <c r="E169" s="21" t="s">
        <v>9</v>
      </c>
      <c r="F169" s="21">
        <v>12</v>
      </c>
      <c r="G169" s="21" t="s">
        <v>11</v>
      </c>
    </row>
    <row r="170" spans="3:7" x14ac:dyDescent="0.3">
      <c r="C170" s="19">
        <v>43140</v>
      </c>
      <c r="D170" s="20">
        <v>0.66045138888888888</v>
      </c>
      <c r="E170" s="21" t="s">
        <v>9</v>
      </c>
      <c r="F170" s="21">
        <v>14</v>
      </c>
      <c r="G170" s="21" t="s">
        <v>11</v>
      </c>
    </row>
    <row r="171" spans="3:7" x14ac:dyDescent="0.3">
      <c r="C171" s="19">
        <v>43140</v>
      </c>
      <c r="D171" s="20">
        <v>0.66288194444444437</v>
      </c>
      <c r="E171" s="21" t="s">
        <v>9</v>
      </c>
      <c r="F171" s="21">
        <v>36</v>
      </c>
      <c r="G171" s="21" t="s">
        <v>10</v>
      </c>
    </row>
    <row r="172" spans="3:7" x14ac:dyDescent="0.3">
      <c r="C172" s="19">
        <v>43140</v>
      </c>
      <c r="D172" s="20">
        <v>0.66298611111111116</v>
      </c>
      <c r="E172" s="21" t="s">
        <v>9</v>
      </c>
      <c r="F172" s="21">
        <v>11</v>
      </c>
      <c r="G172" s="21" t="s">
        <v>11</v>
      </c>
    </row>
    <row r="173" spans="3:7" x14ac:dyDescent="0.3">
      <c r="C173" s="19">
        <v>43140</v>
      </c>
      <c r="D173" s="20">
        <v>0.66371527777777783</v>
      </c>
      <c r="E173" s="21" t="s">
        <v>9</v>
      </c>
      <c r="F173" s="21">
        <v>24</v>
      </c>
      <c r="G173" s="21" t="s">
        <v>10</v>
      </c>
    </row>
    <row r="174" spans="3:7" x14ac:dyDescent="0.3">
      <c r="C174" s="19">
        <v>43140</v>
      </c>
      <c r="D174" s="20">
        <v>0.66527777777777775</v>
      </c>
      <c r="E174" s="21" t="s">
        <v>9</v>
      </c>
      <c r="F174" s="21">
        <v>15</v>
      </c>
      <c r="G174" s="21" t="s">
        <v>11</v>
      </c>
    </row>
    <row r="175" spans="3:7" x14ac:dyDescent="0.3">
      <c r="C175" s="19">
        <v>43140</v>
      </c>
      <c r="D175" s="20">
        <v>0.66587962962962965</v>
      </c>
      <c r="E175" s="21" t="s">
        <v>9</v>
      </c>
      <c r="F175" s="21">
        <v>10</v>
      </c>
      <c r="G175" s="21" t="s">
        <v>11</v>
      </c>
    </row>
    <row r="176" spans="3:7" x14ac:dyDescent="0.3">
      <c r="C176" s="19">
        <v>43140</v>
      </c>
      <c r="D176" s="20">
        <v>0.66728009259259258</v>
      </c>
      <c r="E176" s="21" t="s">
        <v>9</v>
      </c>
      <c r="F176" s="21">
        <v>14</v>
      </c>
      <c r="G176" s="21" t="s">
        <v>11</v>
      </c>
    </row>
    <row r="177" spans="3:7" x14ac:dyDescent="0.3">
      <c r="C177" s="19">
        <v>43140</v>
      </c>
      <c r="D177" s="20">
        <v>0.66960648148148139</v>
      </c>
      <c r="E177" s="21" t="s">
        <v>9</v>
      </c>
      <c r="F177" s="21">
        <v>14</v>
      </c>
      <c r="G177" s="21" t="s">
        <v>11</v>
      </c>
    </row>
    <row r="178" spans="3:7" x14ac:dyDescent="0.3">
      <c r="C178" s="19">
        <v>43140</v>
      </c>
      <c r="D178" s="20">
        <v>0.66964120370370372</v>
      </c>
      <c r="E178" s="21" t="s">
        <v>9</v>
      </c>
      <c r="F178" s="21">
        <v>10</v>
      </c>
      <c r="G178" s="21" t="s">
        <v>11</v>
      </c>
    </row>
    <row r="179" spans="3:7" x14ac:dyDescent="0.3">
      <c r="C179" s="19">
        <v>43140</v>
      </c>
      <c r="D179" s="20">
        <v>0.6697685185185186</v>
      </c>
      <c r="E179" s="21" t="s">
        <v>9</v>
      </c>
      <c r="F179" s="21">
        <v>19</v>
      </c>
      <c r="G179" s="21" t="s">
        <v>10</v>
      </c>
    </row>
    <row r="180" spans="3:7" x14ac:dyDescent="0.3">
      <c r="C180" s="19">
        <v>43140</v>
      </c>
      <c r="D180" s="20">
        <v>0.67090277777777774</v>
      </c>
      <c r="E180" s="21" t="s">
        <v>9</v>
      </c>
      <c r="F180" s="21">
        <v>25</v>
      </c>
      <c r="G180" s="21" t="s">
        <v>10</v>
      </c>
    </row>
    <row r="181" spans="3:7" x14ac:dyDescent="0.3">
      <c r="C181" s="19">
        <v>43140</v>
      </c>
      <c r="D181" s="20">
        <v>0.67783564814814812</v>
      </c>
      <c r="E181" s="21" t="s">
        <v>9</v>
      </c>
      <c r="F181" s="21">
        <v>28</v>
      </c>
      <c r="G181" s="21" t="s">
        <v>10</v>
      </c>
    </row>
    <row r="182" spans="3:7" x14ac:dyDescent="0.3">
      <c r="C182" s="19">
        <v>43140</v>
      </c>
      <c r="D182" s="20">
        <v>0.67841435185185184</v>
      </c>
      <c r="E182" s="21" t="s">
        <v>9</v>
      </c>
      <c r="F182" s="21">
        <v>17</v>
      </c>
      <c r="G182" s="21" t="s">
        <v>10</v>
      </c>
    </row>
    <row r="183" spans="3:7" x14ac:dyDescent="0.3">
      <c r="C183" s="19">
        <v>43140</v>
      </c>
      <c r="D183" s="20">
        <v>0.68114583333333334</v>
      </c>
      <c r="E183" s="21" t="s">
        <v>9</v>
      </c>
      <c r="F183" s="21">
        <v>10</v>
      </c>
      <c r="G183" s="21" t="s">
        <v>11</v>
      </c>
    </row>
    <row r="184" spans="3:7" x14ac:dyDescent="0.3">
      <c r="C184" s="19">
        <v>43140</v>
      </c>
      <c r="D184" s="20">
        <v>0.68822916666666656</v>
      </c>
      <c r="E184" s="21" t="s">
        <v>9</v>
      </c>
      <c r="F184" s="21">
        <v>13</v>
      </c>
      <c r="G184" s="21" t="s">
        <v>10</v>
      </c>
    </row>
    <row r="185" spans="3:7" x14ac:dyDescent="0.3">
      <c r="C185" s="19">
        <v>43140</v>
      </c>
      <c r="D185" s="20">
        <v>0.69072916666666673</v>
      </c>
      <c r="E185" s="21" t="s">
        <v>9</v>
      </c>
      <c r="F185" s="21">
        <v>11</v>
      </c>
      <c r="G185" s="21" t="s">
        <v>10</v>
      </c>
    </row>
    <row r="186" spans="3:7" x14ac:dyDescent="0.3">
      <c r="C186" s="19">
        <v>43140</v>
      </c>
      <c r="D186" s="20">
        <v>0.69112268518518516</v>
      </c>
      <c r="E186" s="21" t="s">
        <v>9</v>
      </c>
      <c r="F186" s="21">
        <v>25</v>
      </c>
      <c r="G186" s="21" t="s">
        <v>10</v>
      </c>
    </row>
    <row r="187" spans="3:7" x14ac:dyDescent="0.3">
      <c r="C187" s="19">
        <v>43140</v>
      </c>
      <c r="D187" s="20">
        <v>0.69152777777777785</v>
      </c>
      <c r="E187" s="21" t="s">
        <v>9</v>
      </c>
      <c r="F187" s="21">
        <v>27</v>
      </c>
      <c r="G187" s="21" t="s">
        <v>10</v>
      </c>
    </row>
    <row r="188" spans="3:7" x14ac:dyDescent="0.3">
      <c r="C188" s="19">
        <v>43140</v>
      </c>
      <c r="D188" s="20">
        <v>0.69363425925925926</v>
      </c>
      <c r="E188" s="21" t="s">
        <v>9</v>
      </c>
      <c r="F188" s="21">
        <v>12</v>
      </c>
      <c r="G188" s="21" t="s">
        <v>11</v>
      </c>
    </row>
    <row r="189" spans="3:7" x14ac:dyDescent="0.3">
      <c r="C189" s="19">
        <v>43140</v>
      </c>
      <c r="D189" s="20">
        <v>0.69482638888888892</v>
      </c>
      <c r="E189" s="21" t="s">
        <v>9</v>
      </c>
      <c r="F189" s="21">
        <v>30</v>
      </c>
      <c r="G189" s="21" t="s">
        <v>10</v>
      </c>
    </row>
    <row r="190" spans="3:7" x14ac:dyDescent="0.3">
      <c r="C190" s="19">
        <v>43140</v>
      </c>
      <c r="D190" s="20">
        <v>0.69651620370370371</v>
      </c>
      <c r="E190" s="21" t="s">
        <v>9</v>
      </c>
      <c r="F190" s="21">
        <v>19</v>
      </c>
      <c r="G190" s="21" t="s">
        <v>10</v>
      </c>
    </row>
    <row r="191" spans="3:7" x14ac:dyDescent="0.3">
      <c r="C191" s="19">
        <v>43140</v>
      </c>
      <c r="D191" s="20">
        <v>0.69696759259259267</v>
      </c>
      <c r="E191" s="21" t="s">
        <v>9</v>
      </c>
      <c r="F191" s="21">
        <v>12</v>
      </c>
      <c r="G191" s="21" t="s">
        <v>11</v>
      </c>
    </row>
    <row r="192" spans="3:7" x14ac:dyDescent="0.3">
      <c r="C192" s="19">
        <v>43140</v>
      </c>
      <c r="D192" s="20">
        <v>0.70011574074074068</v>
      </c>
      <c r="E192" s="21" t="s">
        <v>9</v>
      </c>
      <c r="F192" s="21">
        <v>10</v>
      </c>
      <c r="G192" s="21" t="s">
        <v>11</v>
      </c>
    </row>
    <row r="193" spans="3:7" x14ac:dyDescent="0.3">
      <c r="C193" s="19">
        <v>43140</v>
      </c>
      <c r="D193" s="20">
        <v>0.70013888888888898</v>
      </c>
      <c r="E193" s="21" t="s">
        <v>9</v>
      </c>
      <c r="F193" s="21">
        <v>26</v>
      </c>
      <c r="G193" s="21" t="s">
        <v>10</v>
      </c>
    </row>
    <row r="194" spans="3:7" x14ac:dyDescent="0.3">
      <c r="C194" s="19">
        <v>43140</v>
      </c>
      <c r="D194" s="20">
        <v>0.70077546296296289</v>
      </c>
      <c r="E194" s="21" t="s">
        <v>9</v>
      </c>
      <c r="F194" s="21">
        <v>11</v>
      </c>
      <c r="G194" s="21" t="s">
        <v>11</v>
      </c>
    </row>
    <row r="195" spans="3:7" x14ac:dyDescent="0.3">
      <c r="C195" s="19">
        <v>43140</v>
      </c>
      <c r="D195" s="20">
        <v>0.70157407407407402</v>
      </c>
      <c r="E195" s="21" t="s">
        <v>9</v>
      </c>
      <c r="F195" s="21">
        <v>11</v>
      </c>
      <c r="G195" s="21" t="s">
        <v>10</v>
      </c>
    </row>
    <row r="196" spans="3:7" x14ac:dyDescent="0.3">
      <c r="C196" s="19">
        <v>43140</v>
      </c>
      <c r="D196" s="20">
        <v>0.7053356481481482</v>
      </c>
      <c r="E196" s="21" t="s">
        <v>9</v>
      </c>
      <c r="F196" s="21">
        <v>12</v>
      </c>
      <c r="G196" s="21" t="s">
        <v>11</v>
      </c>
    </row>
    <row r="197" spans="3:7" x14ac:dyDescent="0.3">
      <c r="C197" s="19">
        <v>43140</v>
      </c>
      <c r="D197" s="20">
        <v>0.70543981481481488</v>
      </c>
      <c r="E197" s="21" t="s">
        <v>9</v>
      </c>
      <c r="F197" s="21">
        <v>13</v>
      </c>
      <c r="G197" s="21" t="s">
        <v>11</v>
      </c>
    </row>
    <row r="198" spans="3:7" x14ac:dyDescent="0.3">
      <c r="C198" s="19">
        <v>43140</v>
      </c>
      <c r="D198" s="20">
        <v>0.70740740740740737</v>
      </c>
      <c r="E198" s="21" t="s">
        <v>9</v>
      </c>
      <c r="F198" s="21">
        <v>18</v>
      </c>
      <c r="G198" s="21" t="s">
        <v>11</v>
      </c>
    </row>
    <row r="199" spans="3:7" x14ac:dyDescent="0.3">
      <c r="C199" s="19">
        <v>43140</v>
      </c>
      <c r="D199" s="20">
        <v>0.71863425925925928</v>
      </c>
      <c r="E199" s="21" t="s">
        <v>9</v>
      </c>
      <c r="F199" s="21">
        <v>10</v>
      </c>
      <c r="G199" s="21" t="s">
        <v>10</v>
      </c>
    </row>
    <row r="200" spans="3:7" x14ac:dyDescent="0.3">
      <c r="C200" s="19">
        <v>43140</v>
      </c>
      <c r="D200" s="20">
        <v>0.71900462962962963</v>
      </c>
      <c r="E200" s="21" t="s">
        <v>9</v>
      </c>
      <c r="F200" s="21">
        <v>16</v>
      </c>
      <c r="G200" s="21" t="s">
        <v>10</v>
      </c>
    </row>
    <row r="201" spans="3:7" x14ac:dyDescent="0.3">
      <c r="C201" s="19">
        <v>43140</v>
      </c>
      <c r="D201" s="20">
        <v>0.72107638888888881</v>
      </c>
      <c r="E201" s="21" t="s">
        <v>9</v>
      </c>
      <c r="F201" s="21">
        <v>24</v>
      </c>
      <c r="G201" s="21" t="s">
        <v>10</v>
      </c>
    </row>
    <row r="202" spans="3:7" x14ac:dyDescent="0.3">
      <c r="C202" s="19">
        <v>43140</v>
      </c>
      <c r="D202" s="20">
        <v>0.72515046296296293</v>
      </c>
      <c r="E202" s="21" t="s">
        <v>9</v>
      </c>
      <c r="F202" s="21">
        <v>9</v>
      </c>
      <c r="G202" s="21" t="s">
        <v>11</v>
      </c>
    </row>
    <row r="203" spans="3:7" x14ac:dyDescent="0.3">
      <c r="C203" s="19">
        <v>43140</v>
      </c>
      <c r="D203" s="20">
        <v>0.72950231481481476</v>
      </c>
      <c r="E203" s="21" t="s">
        <v>9</v>
      </c>
      <c r="F203" s="21">
        <v>12</v>
      </c>
      <c r="G203" s="21" t="s">
        <v>11</v>
      </c>
    </row>
    <row r="204" spans="3:7" x14ac:dyDescent="0.3">
      <c r="C204" s="19">
        <v>43140</v>
      </c>
      <c r="D204" s="20">
        <v>0.73146990740740747</v>
      </c>
      <c r="E204" s="21" t="s">
        <v>9</v>
      </c>
      <c r="F204" s="21">
        <v>11</v>
      </c>
      <c r="G204" s="21" t="s">
        <v>11</v>
      </c>
    </row>
    <row r="205" spans="3:7" x14ac:dyDescent="0.3">
      <c r="C205" s="19">
        <v>43140</v>
      </c>
      <c r="D205" s="20">
        <v>0.73736111111111102</v>
      </c>
      <c r="E205" s="21" t="s">
        <v>9</v>
      </c>
      <c r="F205" s="21">
        <v>27</v>
      </c>
      <c r="G205" s="21" t="s">
        <v>11</v>
      </c>
    </row>
    <row r="206" spans="3:7" x14ac:dyDescent="0.3">
      <c r="C206" s="19">
        <v>43140</v>
      </c>
      <c r="D206" s="20">
        <v>0.73737268518518517</v>
      </c>
      <c r="E206" s="21" t="s">
        <v>9</v>
      </c>
      <c r="F206" s="21">
        <v>20</v>
      </c>
      <c r="G206" s="21" t="s">
        <v>11</v>
      </c>
    </row>
    <row r="207" spans="3:7" x14ac:dyDescent="0.3">
      <c r="C207" s="19">
        <v>43140</v>
      </c>
      <c r="D207" s="20">
        <v>0.73737268518518517</v>
      </c>
      <c r="E207" s="21" t="s">
        <v>9</v>
      </c>
      <c r="F207" s="21">
        <v>21</v>
      </c>
      <c r="G207" s="21" t="s">
        <v>11</v>
      </c>
    </row>
    <row r="208" spans="3:7" x14ac:dyDescent="0.3">
      <c r="C208" s="19">
        <v>43140</v>
      </c>
      <c r="D208" s="20">
        <v>0.73738425925925932</v>
      </c>
      <c r="E208" s="21" t="s">
        <v>9</v>
      </c>
      <c r="F208" s="21">
        <v>24</v>
      </c>
      <c r="G208" s="21" t="s">
        <v>11</v>
      </c>
    </row>
    <row r="209" spans="3:7" x14ac:dyDescent="0.3">
      <c r="C209" s="19">
        <v>43140</v>
      </c>
      <c r="D209" s="20">
        <v>0.73739583333333336</v>
      </c>
      <c r="E209" s="21" t="s">
        <v>9</v>
      </c>
      <c r="F209" s="21">
        <v>24</v>
      </c>
      <c r="G209" s="21" t="s">
        <v>11</v>
      </c>
    </row>
    <row r="210" spans="3:7" x14ac:dyDescent="0.3">
      <c r="C210" s="19">
        <v>43140</v>
      </c>
      <c r="D210" s="20">
        <v>0.7374074074074074</v>
      </c>
      <c r="E210" s="21" t="s">
        <v>9</v>
      </c>
      <c r="F210" s="21">
        <v>21</v>
      </c>
      <c r="G210" s="21" t="s">
        <v>11</v>
      </c>
    </row>
    <row r="211" spans="3:7" x14ac:dyDescent="0.3">
      <c r="C211" s="19">
        <v>43140</v>
      </c>
      <c r="D211" s="20">
        <v>0.73741898148148144</v>
      </c>
      <c r="E211" s="21" t="s">
        <v>9</v>
      </c>
      <c r="F211" s="21">
        <v>14</v>
      </c>
      <c r="G211" s="21" t="s">
        <v>11</v>
      </c>
    </row>
    <row r="212" spans="3:7" x14ac:dyDescent="0.3">
      <c r="C212" s="19">
        <v>43140</v>
      </c>
      <c r="D212" s="20">
        <v>0.73825231481481479</v>
      </c>
      <c r="E212" s="21" t="s">
        <v>9</v>
      </c>
      <c r="F212" s="21">
        <v>10</v>
      </c>
      <c r="G212" s="21" t="s">
        <v>11</v>
      </c>
    </row>
    <row r="213" spans="3:7" x14ac:dyDescent="0.3">
      <c r="C213" s="19">
        <v>43140</v>
      </c>
      <c r="D213" s="20">
        <v>0.74114583333333339</v>
      </c>
      <c r="E213" s="21" t="s">
        <v>9</v>
      </c>
      <c r="F213" s="21">
        <v>11</v>
      </c>
      <c r="G213" s="21" t="s">
        <v>10</v>
      </c>
    </row>
    <row r="214" spans="3:7" x14ac:dyDescent="0.3">
      <c r="C214" s="19">
        <v>43140</v>
      </c>
      <c r="D214" s="20">
        <v>0.74601851851851853</v>
      </c>
      <c r="E214" s="21" t="s">
        <v>9</v>
      </c>
      <c r="F214" s="21">
        <v>21</v>
      </c>
      <c r="G214" s="21" t="s">
        <v>10</v>
      </c>
    </row>
    <row r="215" spans="3:7" x14ac:dyDescent="0.3">
      <c r="C215" s="19">
        <v>43140</v>
      </c>
      <c r="D215" s="20">
        <v>0.74707175925925917</v>
      </c>
      <c r="E215" s="21" t="s">
        <v>9</v>
      </c>
      <c r="F215" s="21">
        <v>11</v>
      </c>
      <c r="G215" s="21" t="s">
        <v>11</v>
      </c>
    </row>
    <row r="216" spans="3:7" x14ac:dyDescent="0.3">
      <c r="C216" s="19">
        <v>43140</v>
      </c>
      <c r="D216" s="20">
        <v>0.74869212962962972</v>
      </c>
      <c r="E216" s="21" t="s">
        <v>9</v>
      </c>
      <c r="F216" s="21">
        <v>13</v>
      </c>
      <c r="G216" s="21" t="s">
        <v>11</v>
      </c>
    </row>
    <row r="217" spans="3:7" x14ac:dyDescent="0.3">
      <c r="C217" s="19">
        <v>43140</v>
      </c>
      <c r="D217" s="20">
        <v>0.75290509259259253</v>
      </c>
      <c r="E217" s="21" t="s">
        <v>9</v>
      </c>
      <c r="F217" s="21">
        <v>24</v>
      </c>
      <c r="G217" s="21" t="s">
        <v>10</v>
      </c>
    </row>
    <row r="218" spans="3:7" x14ac:dyDescent="0.3">
      <c r="C218" s="19">
        <v>43140</v>
      </c>
      <c r="D218" s="20">
        <v>0.77592592592592602</v>
      </c>
      <c r="E218" s="21" t="s">
        <v>9</v>
      </c>
      <c r="F218" s="21">
        <v>13</v>
      </c>
      <c r="G218" s="21" t="s">
        <v>11</v>
      </c>
    </row>
    <row r="219" spans="3:7" x14ac:dyDescent="0.3">
      <c r="C219" s="19">
        <v>43140</v>
      </c>
      <c r="D219" s="20">
        <v>0.77848379629629638</v>
      </c>
      <c r="E219" s="21" t="s">
        <v>9</v>
      </c>
      <c r="F219" s="21">
        <v>23</v>
      </c>
      <c r="G219" s="21" t="s">
        <v>10</v>
      </c>
    </row>
    <row r="220" spans="3:7" x14ac:dyDescent="0.3">
      <c r="C220" s="19">
        <v>43140</v>
      </c>
      <c r="D220" s="20">
        <v>0.80144675925925923</v>
      </c>
      <c r="E220" s="21" t="s">
        <v>9</v>
      </c>
      <c r="F220" s="21">
        <v>10</v>
      </c>
      <c r="G220" s="21" t="s">
        <v>11</v>
      </c>
    </row>
    <row r="221" spans="3:7" x14ac:dyDescent="0.3">
      <c r="C221" s="19">
        <v>43140</v>
      </c>
      <c r="D221" s="20">
        <v>0.80947916666666664</v>
      </c>
      <c r="E221" s="21" t="s">
        <v>9</v>
      </c>
      <c r="F221" s="21">
        <v>18</v>
      </c>
      <c r="G221" s="21" t="s">
        <v>10</v>
      </c>
    </row>
    <row r="222" spans="3:7" x14ac:dyDescent="0.3">
      <c r="C222" s="19">
        <v>43140</v>
      </c>
      <c r="D222" s="20">
        <v>0.82134259259259268</v>
      </c>
      <c r="E222" s="21" t="s">
        <v>9</v>
      </c>
      <c r="F222" s="21">
        <v>24</v>
      </c>
      <c r="G222" s="21" t="s">
        <v>10</v>
      </c>
    </row>
    <row r="223" spans="3:7" x14ac:dyDescent="0.3">
      <c r="C223" s="19">
        <v>43140</v>
      </c>
      <c r="D223" s="20">
        <v>0.83456018518518515</v>
      </c>
      <c r="E223" s="21" t="s">
        <v>9</v>
      </c>
      <c r="F223" s="21">
        <v>12</v>
      </c>
      <c r="G223" s="21" t="s">
        <v>11</v>
      </c>
    </row>
    <row r="224" spans="3:7" x14ac:dyDescent="0.3">
      <c r="C224" s="19">
        <v>43140</v>
      </c>
      <c r="D224" s="20">
        <v>0.85432870370370362</v>
      </c>
      <c r="E224" s="21" t="s">
        <v>9</v>
      </c>
      <c r="F224" s="21">
        <v>34</v>
      </c>
      <c r="G224" s="21" t="s">
        <v>10</v>
      </c>
    </row>
    <row r="225" spans="3:7" x14ac:dyDescent="0.3">
      <c r="C225" s="19">
        <v>43140</v>
      </c>
      <c r="D225" s="20">
        <v>0.8551157407407407</v>
      </c>
      <c r="E225" s="21" t="s">
        <v>9</v>
      </c>
      <c r="F225" s="21">
        <v>26</v>
      </c>
      <c r="G225" s="21" t="s">
        <v>10</v>
      </c>
    </row>
    <row r="226" spans="3:7" x14ac:dyDescent="0.3">
      <c r="C226" s="19">
        <v>43140</v>
      </c>
      <c r="D226" s="20">
        <v>0.86768518518518523</v>
      </c>
      <c r="E226" s="21" t="s">
        <v>9</v>
      </c>
      <c r="F226" s="21">
        <v>15</v>
      </c>
      <c r="G226" s="21" t="s">
        <v>11</v>
      </c>
    </row>
    <row r="227" spans="3:7" x14ac:dyDescent="0.3">
      <c r="C227" s="19">
        <v>43140</v>
      </c>
      <c r="D227" s="20">
        <v>0.87210648148148151</v>
      </c>
      <c r="E227" s="21" t="s">
        <v>9</v>
      </c>
      <c r="F227" s="21">
        <v>21</v>
      </c>
      <c r="G227" s="21" t="s">
        <v>10</v>
      </c>
    </row>
    <row r="228" spans="3:7" x14ac:dyDescent="0.3">
      <c r="C228" s="19">
        <v>43140</v>
      </c>
      <c r="D228" s="20">
        <v>0.87310185185185185</v>
      </c>
      <c r="E228" s="21" t="s">
        <v>9</v>
      </c>
      <c r="F228" s="21">
        <v>15</v>
      </c>
      <c r="G228" s="21" t="s">
        <v>11</v>
      </c>
    </row>
    <row r="229" spans="3:7" x14ac:dyDescent="0.3">
      <c r="C229" s="19">
        <v>43140</v>
      </c>
      <c r="D229" s="20">
        <v>0.87370370370370365</v>
      </c>
      <c r="E229" s="21" t="s">
        <v>9</v>
      </c>
      <c r="F229" s="21">
        <v>11</v>
      </c>
      <c r="G229" s="21" t="s">
        <v>11</v>
      </c>
    </row>
    <row r="230" spans="3:7" x14ac:dyDescent="0.3">
      <c r="C230" s="19">
        <v>43140</v>
      </c>
      <c r="D230" s="20">
        <v>0.87696759259259249</v>
      </c>
      <c r="E230" s="21" t="s">
        <v>9</v>
      </c>
      <c r="F230" s="21">
        <v>12</v>
      </c>
      <c r="G230" s="21" t="s">
        <v>11</v>
      </c>
    </row>
    <row r="231" spans="3:7" x14ac:dyDescent="0.3">
      <c r="C231" s="19">
        <v>43140</v>
      </c>
      <c r="D231" s="20">
        <v>0.88005787037037031</v>
      </c>
      <c r="E231" s="21" t="s">
        <v>9</v>
      </c>
      <c r="F231" s="21">
        <v>14</v>
      </c>
      <c r="G231" s="21" t="s">
        <v>11</v>
      </c>
    </row>
    <row r="232" spans="3:7" x14ac:dyDescent="0.3">
      <c r="C232" s="19">
        <v>43140</v>
      </c>
      <c r="D232" s="20">
        <v>0.88435185185185183</v>
      </c>
      <c r="E232" s="21" t="s">
        <v>9</v>
      </c>
      <c r="F232" s="21">
        <v>13</v>
      </c>
      <c r="G232" s="21" t="s">
        <v>11</v>
      </c>
    </row>
    <row r="233" spans="3:7" x14ac:dyDescent="0.3">
      <c r="C233" s="19">
        <v>43140</v>
      </c>
      <c r="D233" s="20">
        <v>0.88569444444444445</v>
      </c>
      <c r="E233" s="21" t="s">
        <v>9</v>
      </c>
      <c r="F233" s="21">
        <v>11</v>
      </c>
      <c r="G233" s="21" t="s">
        <v>11</v>
      </c>
    </row>
    <row r="234" spans="3:7" x14ac:dyDescent="0.3">
      <c r="C234" s="19">
        <v>43140</v>
      </c>
      <c r="D234" s="20">
        <v>0.88572916666666668</v>
      </c>
      <c r="E234" s="21" t="s">
        <v>9</v>
      </c>
      <c r="F234" s="21">
        <v>12</v>
      </c>
      <c r="G234" s="21" t="s">
        <v>11</v>
      </c>
    </row>
    <row r="235" spans="3:7" x14ac:dyDescent="0.3">
      <c r="C235" s="19">
        <v>43140</v>
      </c>
      <c r="D235" s="20">
        <v>0.88770833333333332</v>
      </c>
      <c r="E235" s="21" t="s">
        <v>9</v>
      </c>
      <c r="F235" s="21">
        <v>13</v>
      </c>
      <c r="G235" s="21" t="s">
        <v>11</v>
      </c>
    </row>
    <row r="236" spans="3:7" x14ac:dyDescent="0.3">
      <c r="C236" s="19">
        <v>43140</v>
      </c>
      <c r="D236" s="20">
        <v>0.88813657407407398</v>
      </c>
      <c r="E236" s="21" t="s">
        <v>9</v>
      </c>
      <c r="F236" s="21">
        <v>13</v>
      </c>
      <c r="G236" s="21" t="s">
        <v>11</v>
      </c>
    </row>
    <row r="237" spans="3:7" x14ac:dyDescent="0.3">
      <c r="C237" s="19">
        <v>43140</v>
      </c>
      <c r="D237" s="20">
        <v>0.8900231481481482</v>
      </c>
      <c r="E237" s="21" t="s">
        <v>9</v>
      </c>
      <c r="F237" s="21">
        <v>9</v>
      </c>
      <c r="G237" s="21" t="s">
        <v>11</v>
      </c>
    </row>
    <row r="238" spans="3:7" x14ac:dyDescent="0.3">
      <c r="C238" s="19">
        <v>43140</v>
      </c>
      <c r="D238" s="20">
        <v>0.90555555555555556</v>
      </c>
      <c r="E238" s="21" t="s">
        <v>9</v>
      </c>
      <c r="F238" s="21">
        <v>9</v>
      </c>
      <c r="G238" s="21" t="s">
        <v>11</v>
      </c>
    </row>
    <row r="239" spans="3:7" x14ac:dyDescent="0.3">
      <c r="C239" s="19">
        <v>43141</v>
      </c>
      <c r="D239" s="20">
        <v>0.10202546296296296</v>
      </c>
      <c r="E239" s="21" t="s">
        <v>9</v>
      </c>
      <c r="F239" s="21">
        <v>37</v>
      </c>
      <c r="G239" s="21" t="s">
        <v>10</v>
      </c>
    </row>
    <row r="240" spans="3:7" x14ac:dyDescent="0.3">
      <c r="C240" s="19">
        <v>43141</v>
      </c>
      <c r="D240" s="20">
        <v>0.10398148148148149</v>
      </c>
      <c r="E240" s="21" t="s">
        <v>9</v>
      </c>
      <c r="F240" s="21">
        <v>20</v>
      </c>
      <c r="G240" s="21" t="s">
        <v>11</v>
      </c>
    </row>
    <row r="241" spans="3:7" x14ac:dyDescent="0.3">
      <c r="C241" s="19">
        <v>43141</v>
      </c>
      <c r="D241" s="20">
        <v>0.1663425925925926</v>
      </c>
      <c r="E241" s="21" t="s">
        <v>9</v>
      </c>
      <c r="F241" s="21">
        <v>31</v>
      </c>
      <c r="G241" s="21" t="s">
        <v>10</v>
      </c>
    </row>
    <row r="242" spans="3:7" x14ac:dyDescent="0.3">
      <c r="C242" s="19">
        <v>43141</v>
      </c>
      <c r="D242" s="20">
        <v>0.17619212962962963</v>
      </c>
      <c r="E242" s="21" t="s">
        <v>9</v>
      </c>
      <c r="F242" s="21">
        <v>36</v>
      </c>
      <c r="G242" s="21" t="s">
        <v>10</v>
      </c>
    </row>
    <row r="243" spans="3:7" x14ac:dyDescent="0.3">
      <c r="C243" s="19">
        <v>43141</v>
      </c>
      <c r="D243" s="20">
        <v>0.17628472222222222</v>
      </c>
      <c r="E243" s="21" t="s">
        <v>9</v>
      </c>
      <c r="F243" s="21">
        <v>20</v>
      </c>
      <c r="G243" s="21" t="s">
        <v>11</v>
      </c>
    </row>
    <row r="244" spans="3:7" x14ac:dyDescent="0.3">
      <c r="C244" s="19">
        <v>43141</v>
      </c>
      <c r="D244" s="20">
        <v>0.17659722222222221</v>
      </c>
      <c r="E244" s="21" t="s">
        <v>9</v>
      </c>
      <c r="F244" s="21">
        <v>14</v>
      </c>
      <c r="G244" s="21" t="s">
        <v>11</v>
      </c>
    </row>
    <row r="245" spans="3:7" x14ac:dyDescent="0.3">
      <c r="C245" s="19">
        <v>43141</v>
      </c>
      <c r="D245" s="20">
        <v>0.24431712962962962</v>
      </c>
      <c r="E245" s="21" t="s">
        <v>9</v>
      </c>
      <c r="F245" s="21">
        <v>24</v>
      </c>
      <c r="G245" s="21" t="s">
        <v>10</v>
      </c>
    </row>
    <row r="246" spans="3:7" x14ac:dyDescent="0.3">
      <c r="C246" s="19">
        <v>43141</v>
      </c>
      <c r="D246" s="20">
        <v>0.24625</v>
      </c>
      <c r="E246" s="21" t="s">
        <v>9</v>
      </c>
      <c r="F246" s="21">
        <v>10</v>
      </c>
      <c r="G246" s="21" t="s">
        <v>11</v>
      </c>
    </row>
    <row r="247" spans="3:7" x14ac:dyDescent="0.3">
      <c r="C247" s="19">
        <v>43141</v>
      </c>
      <c r="D247" s="20">
        <v>0.26734953703703707</v>
      </c>
      <c r="E247" s="21" t="s">
        <v>9</v>
      </c>
      <c r="F247" s="21">
        <v>24</v>
      </c>
      <c r="G247" s="21" t="s">
        <v>10</v>
      </c>
    </row>
    <row r="248" spans="3:7" x14ac:dyDescent="0.3">
      <c r="C248" s="19">
        <v>43141</v>
      </c>
      <c r="D248" s="20">
        <v>0.26922453703703703</v>
      </c>
      <c r="E248" s="21" t="s">
        <v>9</v>
      </c>
      <c r="F248" s="21">
        <v>23</v>
      </c>
      <c r="G248" s="21" t="s">
        <v>10</v>
      </c>
    </row>
    <row r="249" spans="3:7" x14ac:dyDescent="0.3">
      <c r="C249" s="19">
        <v>43141</v>
      </c>
      <c r="D249" s="20">
        <v>0.27180555555555558</v>
      </c>
      <c r="E249" s="21" t="s">
        <v>9</v>
      </c>
      <c r="F249" s="21">
        <v>34</v>
      </c>
      <c r="G249" s="21" t="s">
        <v>10</v>
      </c>
    </row>
    <row r="250" spans="3:7" x14ac:dyDescent="0.3">
      <c r="C250" s="19">
        <v>43141</v>
      </c>
      <c r="D250" s="20">
        <v>0.27327546296296296</v>
      </c>
      <c r="E250" s="21" t="s">
        <v>9</v>
      </c>
      <c r="F250" s="21">
        <v>24</v>
      </c>
      <c r="G250" s="21" t="s">
        <v>10</v>
      </c>
    </row>
    <row r="251" spans="3:7" x14ac:dyDescent="0.3">
      <c r="C251" s="19">
        <v>43141</v>
      </c>
      <c r="D251" s="20">
        <v>0.27413194444444444</v>
      </c>
      <c r="E251" s="21" t="s">
        <v>9</v>
      </c>
      <c r="F251" s="21">
        <v>11</v>
      </c>
      <c r="G251" s="21" t="s">
        <v>11</v>
      </c>
    </row>
    <row r="252" spans="3:7" x14ac:dyDescent="0.3">
      <c r="C252" s="19">
        <v>43141</v>
      </c>
      <c r="D252" s="20">
        <v>0.27508101851851852</v>
      </c>
      <c r="E252" s="21" t="s">
        <v>9</v>
      </c>
      <c r="F252" s="21">
        <v>34</v>
      </c>
      <c r="G252" s="21" t="s">
        <v>10</v>
      </c>
    </row>
    <row r="253" spans="3:7" x14ac:dyDescent="0.3">
      <c r="C253" s="19">
        <v>43141</v>
      </c>
      <c r="D253" s="20">
        <v>0.27596064814814814</v>
      </c>
      <c r="E253" s="21" t="s">
        <v>9</v>
      </c>
      <c r="F253" s="21">
        <v>23</v>
      </c>
      <c r="G253" s="21" t="s">
        <v>10</v>
      </c>
    </row>
    <row r="254" spans="3:7" x14ac:dyDescent="0.3">
      <c r="C254" s="19">
        <v>43141</v>
      </c>
      <c r="D254" s="20">
        <v>0.27622685185185186</v>
      </c>
      <c r="E254" s="21" t="s">
        <v>9</v>
      </c>
      <c r="F254" s="21">
        <v>28</v>
      </c>
      <c r="G254" s="21" t="s">
        <v>10</v>
      </c>
    </row>
    <row r="255" spans="3:7" x14ac:dyDescent="0.3">
      <c r="C255" s="19">
        <v>43141</v>
      </c>
      <c r="D255" s="20">
        <v>0.27696759259259257</v>
      </c>
      <c r="E255" s="21" t="s">
        <v>9</v>
      </c>
      <c r="F255" s="21">
        <v>14</v>
      </c>
      <c r="G255" s="21" t="s">
        <v>11</v>
      </c>
    </row>
    <row r="256" spans="3:7" x14ac:dyDescent="0.3">
      <c r="C256" s="19">
        <v>43141</v>
      </c>
      <c r="D256" s="20">
        <v>0.27748842592592593</v>
      </c>
      <c r="E256" s="21" t="s">
        <v>9</v>
      </c>
      <c r="F256" s="21">
        <v>30</v>
      </c>
      <c r="G256" s="21" t="s">
        <v>10</v>
      </c>
    </row>
    <row r="257" spans="3:7" x14ac:dyDescent="0.3">
      <c r="C257" s="19">
        <v>43141</v>
      </c>
      <c r="D257" s="20">
        <v>0.28027777777777779</v>
      </c>
      <c r="E257" s="21" t="s">
        <v>9</v>
      </c>
      <c r="F257" s="21">
        <v>28</v>
      </c>
      <c r="G257" s="21" t="s">
        <v>10</v>
      </c>
    </row>
    <row r="258" spans="3:7" x14ac:dyDescent="0.3">
      <c r="C258" s="19">
        <v>43141</v>
      </c>
      <c r="D258" s="20">
        <v>0.28037037037037038</v>
      </c>
      <c r="E258" s="21" t="s">
        <v>9</v>
      </c>
      <c r="F258" s="21">
        <v>27</v>
      </c>
      <c r="G258" s="21" t="s">
        <v>10</v>
      </c>
    </row>
    <row r="259" spans="3:7" x14ac:dyDescent="0.3">
      <c r="C259" s="19">
        <v>43141</v>
      </c>
      <c r="D259" s="20">
        <v>0.28065972222222224</v>
      </c>
      <c r="E259" s="21" t="s">
        <v>9</v>
      </c>
      <c r="F259" s="21">
        <v>29</v>
      </c>
      <c r="G259" s="21" t="s">
        <v>10</v>
      </c>
    </row>
    <row r="260" spans="3:7" x14ac:dyDescent="0.3">
      <c r="C260" s="19">
        <v>43141</v>
      </c>
      <c r="D260" s="20">
        <v>0.28324074074074074</v>
      </c>
      <c r="E260" s="21" t="s">
        <v>9</v>
      </c>
      <c r="F260" s="21">
        <v>21</v>
      </c>
      <c r="G260" s="21" t="s">
        <v>10</v>
      </c>
    </row>
    <row r="261" spans="3:7" x14ac:dyDescent="0.3">
      <c r="C261" s="19">
        <v>43141</v>
      </c>
      <c r="D261" s="20">
        <v>0.28454861111111113</v>
      </c>
      <c r="E261" s="21" t="s">
        <v>9</v>
      </c>
      <c r="F261" s="21">
        <v>11</v>
      </c>
      <c r="G261" s="21" t="s">
        <v>11</v>
      </c>
    </row>
    <row r="262" spans="3:7" x14ac:dyDescent="0.3">
      <c r="C262" s="19">
        <v>43141</v>
      </c>
      <c r="D262" s="20">
        <v>0.29354166666666665</v>
      </c>
      <c r="E262" s="21" t="s">
        <v>9</v>
      </c>
      <c r="F262" s="21">
        <v>10</v>
      </c>
      <c r="G262" s="21" t="s">
        <v>11</v>
      </c>
    </row>
    <row r="263" spans="3:7" x14ac:dyDescent="0.3">
      <c r="C263" s="19">
        <v>43141</v>
      </c>
      <c r="D263" s="20">
        <v>0.29418981481481482</v>
      </c>
      <c r="E263" s="21" t="s">
        <v>9</v>
      </c>
      <c r="F263" s="21">
        <v>12</v>
      </c>
      <c r="G263" s="21" t="s">
        <v>11</v>
      </c>
    </row>
    <row r="264" spans="3:7" x14ac:dyDescent="0.3">
      <c r="C264" s="19">
        <v>43141</v>
      </c>
      <c r="D264" s="20">
        <v>0.29506944444444444</v>
      </c>
      <c r="E264" s="21" t="s">
        <v>9</v>
      </c>
      <c r="F264" s="21">
        <v>11</v>
      </c>
      <c r="G264" s="21" t="s">
        <v>11</v>
      </c>
    </row>
    <row r="265" spans="3:7" x14ac:dyDescent="0.3">
      <c r="C265" s="19">
        <v>43141</v>
      </c>
      <c r="D265" s="20">
        <v>0.31313657407407408</v>
      </c>
      <c r="E265" s="21" t="s">
        <v>9</v>
      </c>
      <c r="F265" s="21">
        <v>14</v>
      </c>
      <c r="G265" s="21" t="s">
        <v>11</v>
      </c>
    </row>
    <row r="266" spans="3:7" x14ac:dyDescent="0.3">
      <c r="C266" s="19">
        <v>43141</v>
      </c>
      <c r="D266" s="20">
        <v>0.32567129629629626</v>
      </c>
      <c r="E266" s="21" t="s">
        <v>9</v>
      </c>
      <c r="F266" s="21">
        <v>11</v>
      </c>
      <c r="G266" s="21" t="s">
        <v>11</v>
      </c>
    </row>
    <row r="267" spans="3:7" x14ac:dyDescent="0.3">
      <c r="C267" s="19">
        <v>43141</v>
      </c>
      <c r="D267" s="20">
        <v>0.33100694444444445</v>
      </c>
      <c r="E267" s="21" t="s">
        <v>9</v>
      </c>
      <c r="F267" s="21">
        <v>30</v>
      </c>
      <c r="G267" s="21" t="s">
        <v>10</v>
      </c>
    </row>
    <row r="268" spans="3:7" x14ac:dyDescent="0.3">
      <c r="C268" s="19">
        <v>43141</v>
      </c>
      <c r="D268" s="20">
        <v>0.33265046296296297</v>
      </c>
      <c r="E268" s="21" t="s">
        <v>9</v>
      </c>
      <c r="F268" s="21">
        <v>24</v>
      </c>
      <c r="G268" s="21" t="s">
        <v>11</v>
      </c>
    </row>
    <row r="269" spans="3:7" x14ac:dyDescent="0.3">
      <c r="C269" s="19">
        <v>43141</v>
      </c>
      <c r="D269" s="20">
        <v>0.33479166666666665</v>
      </c>
      <c r="E269" s="21" t="s">
        <v>9</v>
      </c>
      <c r="F269" s="21">
        <v>36</v>
      </c>
      <c r="G269" s="21" t="s">
        <v>10</v>
      </c>
    </row>
    <row r="270" spans="3:7" x14ac:dyDescent="0.3">
      <c r="C270" s="19">
        <v>43141</v>
      </c>
      <c r="D270" s="20">
        <v>0.33964120370370371</v>
      </c>
      <c r="E270" s="21" t="s">
        <v>9</v>
      </c>
      <c r="F270" s="21">
        <v>11</v>
      </c>
      <c r="G270" s="21" t="s">
        <v>11</v>
      </c>
    </row>
    <row r="271" spans="3:7" x14ac:dyDescent="0.3">
      <c r="C271" s="19">
        <v>43141</v>
      </c>
      <c r="D271" s="20">
        <v>0.34306712962962965</v>
      </c>
      <c r="E271" s="21" t="s">
        <v>9</v>
      </c>
      <c r="F271" s="21">
        <v>23</v>
      </c>
      <c r="G271" s="21" t="s">
        <v>10</v>
      </c>
    </row>
    <row r="272" spans="3:7" x14ac:dyDescent="0.3">
      <c r="C272" s="19">
        <v>43141</v>
      </c>
      <c r="D272" s="20">
        <v>0.35746527777777781</v>
      </c>
      <c r="E272" s="21" t="s">
        <v>9</v>
      </c>
      <c r="F272" s="21">
        <v>12</v>
      </c>
      <c r="G272" s="21" t="s">
        <v>10</v>
      </c>
    </row>
    <row r="273" spans="3:7" x14ac:dyDescent="0.3">
      <c r="C273" s="19">
        <v>43141</v>
      </c>
      <c r="D273" s="20">
        <v>0.35880787037037037</v>
      </c>
      <c r="E273" s="21" t="s">
        <v>9</v>
      </c>
      <c r="F273" s="21">
        <v>10</v>
      </c>
      <c r="G273" s="21" t="s">
        <v>10</v>
      </c>
    </row>
    <row r="274" spans="3:7" x14ac:dyDescent="0.3">
      <c r="C274" s="19">
        <v>43141</v>
      </c>
      <c r="D274" s="20">
        <v>0.35895833333333332</v>
      </c>
      <c r="E274" s="21" t="s">
        <v>9</v>
      </c>
      <c r="F274" s="21">
        <v>7</v>
      </c>
      <c r="G274" s="21" t="s">
        <v>10</v>
      </c>
    </row>
    <row r="275" spans="3:7" x14ac:dyDescent="0.3">
      <c r="C275" s="19">
        <v>43141</v>
      </c>
      <c r="D275" s="20">
        <v>0.37261574074074072</v>
      </c>
      <c r="E275" s="21" t="s">
        <v>9</v>
      </c>
      <c r="F275" s="21">
        <v>14</v>
      </c>
      <c r="G275" s="21" t="s">
        <v>11</v>
      </c>
    </row>
    <row r="276" spans="3:7" x14ac:dyDescent="0.3">
      <c r="C276" s="19">
        <v>43141</v>
      </c>
      <c r="D276" s="20">
        <v>0.3744791666666667</v>
      </c>
      <c r="E276" s="21" t="s">
        <v>9</v>
      </c>
      <c r="F276" s="21">
        <v>22</v>
      </c>
      <c r="G276" s="21" t="s">
        <v>10</v>
      </c>
    </row>
    <row r="277" spans="3:7" x14ac:dyDescent="0.3">
      <c r="C277" s="19">
        <v>43141</v>
      </c>
      <c r="D277" s="20">
        <v>0.37745370370370374</v>
      </c>
      <c r="E277" s="21" t="s">
        <v>9</v>
      </c>
      <c r="F277" s="21">
        <v>13</v>
      </c>
      <c r="G277" s="21" t="s">
        <v>11</v>
      </c>
    </row>
    <row r="278" spans="3:7" x14ac:dyDescent="0.3">
      <c r="C278" s="19">
        <v>43141</v>
      </c>
      <c r="D278" s="20">
        <v>0.37986111111111115</v>
      </c>
      <c r="E278" s="21" t="s">
        <v>9</v>
      </c>
      <c r="F278" s="21">
        <v>12</v>
      </c>
      <c r="G278" s="21" t="s">
        <v>11</v>
      </c>
    </row>
    <row r="279" spans="3:7" x14ac:dyDescent="0.3">
      <c r="C279" s="19">
        <v>43141</v>
      </c>
      <c r="D279" s="20">
        <v>0.38672453703703707</v>
      </c>
      <c r="E279" s="21" t="s">
        <v>9</v>
      </c>
      <c r="F279" s="21">
        <v>27</v>
      </c>
      <c r="G279" s="21" t="s">
        <v>10</v>
      </c>
    </row>
    <row r="280" spans="3:7" x14ac:dyDescent="0.3">
      <c r="C280" s="19">
        <v>43141</v>
      </c>
      <c r="D280" s="20">
        <v>0.39317129629629632</v>
      </c>
      <c r="E280" s="21" t="s">
        <v>9</v>
      </c>
      <c r="F280" s="21">
        <v>31</v>
      </c>
      <c r="G280" s="21" t="s">
        <v>10</v>
      </c>
    </row>
    <row r="281" spans="3:7" x14ac:dyDescent="0.3">
      <c r="C281" s="19">
        <v>43141</v>
      </c>
      <c r="D281" s="20">
        <v>0.39817129629629627</v>
      </c>
      <c r="E281" s="21" t="s">
        <v>9</v>
      </c>
      <c r="F281" s="21">
        <v>31</v>
      </c>
      <c r="G281" s="21" t="s">
        <v>10</v>
      </c>
    </row>
    <row r="282" spans="3:7" x14ac:dyDescent="0.3">
      <c r="C282" s="19">
        <v>43141</v>
      </c>
      <c r="D282" s="20">
        <v>0.40104166666666669</v>
      </c>
      <c r="E282" s="21" t="s">
        <v>9</v>
      </c>
      <c r="F282" s="21">
        <v>33</v>
      </c>
      <c r="G282" s="21" t="s">
        <v>10</v>
      </c>
    </row>
    <row r="283" spans="3:7" x14ac:dyDescent="0.3">
      <c r="C283" s="19">
        <v>43141</v>
      </c>
      <c r="D283" s="20">
        <v>0.40119212962962963</v>
      </c>
      <c r="E283" s="21" t="s">
        <v>9</v>
      </c>
      <c r="F283" s="21">
        <v>24</v>
      </c>
      <c r="G283" s="21" t="s">
        <v>10</v>
      </c>
    </row>
    <row r="284" spans="3:7" x14ac:dyDescent="0.3">
      <c r="C284" s="19">
        <v>43141</v>
      </c>
      <c r="D284" s="20">
        <v>0.40909722222222222</v>
      </c>
      <c r="E284" s="21" t="s">
        <v>9</v>
      </c>
      <c r="F284" s="21">
        <v>12</v>
      </c>
      <c r="G284" s="21" t="s">
        <v>11</v>
      </c>
    </row>
    <row r="285" spans="3:7" x14ac:dyDescent="0.3">
      <c r="C285" s="19">
        <v>43141</v>
      </c>
      <c r="D285" s="20">
        <v>0.4155787037037037</v>
      </c>
      <c r="E285" s="21" t="s">
        <v>9</v>
      </c>
      <c r="F285" s="21">
        <v>11</v>
      </c>
      <c r="G285" s="21" t="s">
        <v>11</v>
      </c>
    </row>
    <row r="286" spans="3:7" x14ac:dyDescent="0.3">
      <c r="C286" s="19">
        <v>43141</v>
      </c>
      <c r="D286" s="20">
        <v>0.4198263888888889</v>
      </c>
      <c r="E286" s="21" t="s">
        <v>9</v>
      </c>
      <c r="F286" s="21">
        <v>11</v>
      </c>
      <c r="G286" s="21" t="s">
        <v>10</v>
      </c>
    </row>
    <row r="287" spans="3:7" x14ac:dyDescent="0.3">
      <c r="C287" s="19">
        <v>43141</v>
      </c>
      <c r="D287" s="20">
        <v>0.42773148148148149</v>
      </c>
      <c r="E287" s="21" t="s">
        <v>9</v>
      </c>
      <c r="F287" s="21">
        <v>14</v>
      </c>
      <c r="G287" s="21" t="s">
        <v>11</v>
      </c>
    </row>
    <row r="288" spans="3:7" x14ac:dyDescent="0.3">
      <c r="C288" s="19">
        <v>43141</v>
      </c>
      <c r="D288" s="20">
        <v>0.42993055555555554</v>
      </c>
      <c r="E288" s="21" t="s">
        <v>9</v>
      </c>
      <c r="F288" s="21">
        <v>12</v>
      </c>
      <c r="G288" s="21" t="s">
        <v>10</v>
      </c>
    </row>
    <row r="289" spans="3:7" x14ac:dyDescent="0.3">
      <c r="C289" s="19">
        <v>43141</v>
      </c>
      <c r="D289" s="20">
        <v>0.43462962962962964</v>
      </c>
      <c r="E289" s="21" t="s">
        <v>9</v>
      </c>
      <c r="F289" s="21">
        <v>21</v>
      </c>
      <c r="G289" s="21" t="s">
        <v>10</v>
      </c>
    </row>
    <row r="290" spans="3:7" x14ac:dyDescent="0.3">
      <c r="C290" s="19">
        <v>43141</v>
      </c>
      <c r="D290" s="20">
        <v>0.4381944444444445</v>
      </c>
      <c r="E290" s="21" t="s">
        <v>9</v>
      </c>
      <c r="F290" s="21">
        <v>23</v>
      </c>
      <c r="G290" s="21" t="s">
        <v>10</v>
      </c>
    </row>
    <row r="291" spans="3:7" x14ac:dyDescent="0.3">
      <c r="C291" s="19">
        <v>43141</v>
      </c>
      <c r="D291" s="20">
        <v>0.43908564814814816</v>
      </c>
      <c r="E291" s="21" t="s">
        <v>9</v>
      </c>
      <c r="F291" s="21">
        <v>14</v>
      </c>
      <c r="G291" s="21" t="s">
        <v>11</v>
      </c>
    </row>
    <row r="292" spans="3:7" x14ac:dyDescent="0.3">
      <c r="C292" s="19">
        <v>43141</v>
      </c>
      <c r="D292" s="20">
        <v>0.44009259259259265</v>
      </c>
      <c r="E292" s="21" t="s">
        <v>9</v>
      </c>
      <c r="F292" s="21">
        <v>14</v>
      </c>
      <c r="G292" s="21" t="s">
        <v>11</v>
      </c>
    </row>
    <row r="293" spans="3:7" x14ac:dyDescent="0.3">
      <c r="C293" s="19">
        <v>43141</v>
      </c>
      <c r="D293" s="20">
        <v>0.44195601851851851</v>
      </c>
      <c r="E293" s="21" t="s">
        <v>9</v>
      </c>
      <c r="F293" s="21">
        <v>25</v>
      </c>
      <c r="G293" s="21" t="s">
        <v>10</v>
      </c>
    </row>
    <row r="294" spans="3:7" x14ac:dyDescent="0.3">
      <c r="C294" s="19">
        <v>43141</v>
      </c>
      <c r="D294" s="20">
        <v>0.44223379629629633</v>
      </c>
      <c r="E294" s="21" t="s">
        <v>9</v>
      </c>
      <c r="F294" s="21">
        <v>19</v>
      </c>
      <c r="G294" s="21" t="s">
        <v>10</v>
      </c>
    </row>
    <row r="295" spans="3:7" x14ac:dyDescent="0.3">
      <c r="C295" s="19">
        <v>43141</v>
      </c>
      <c r="D295" s="20">
        <v>0.45040509259259259</v>
      </c>
      <c r="E295" s="21" t="s">
        <v>9</v>
      </c>
      <c r="F295" s="21">
        <v>14</v>
      </c>
      <c r="G295" s="21" t="s">
        <v>11</v>
      </c>
    </row>
    <row r="296" spans="3:7" x14ac:dyDescent="0.3">
      <c r="C296" s="19">
        <v>43141</v>
      </c>
      <c r="D296" s="20">
        <v>0.45555555555555555</v>
      </c>
      <c r="E296" s="21" t="s">
        <v>9</v>
      </c>
      <c r="F296" s="21">
        <v>13</v>
      </c>
      <c r="G296" s="21" t="s">
        <v>11</v>
      </c>
    </row>
    <row r="297" spans="3:7" x14ac:dyDescent="0.3">
      <c r="C297" s="19">
        <v>43141</v>
      </c>
      <c r="D297" s="20">
        <v>0.46137731481481481</v>
      </c>
      <c r="E297" s="21" t="s">
        <v>9</v>
      </c>
      <c r="F297" s="21">
        <v>11</v>
      </c>
      <c r="G297" s="21" t="s">
        <v>10</v>
      </c>
    </row>
    <row r="298" spans="3:7" x14ac:dyDescent="0.3">
      <c r="C298" s="19">
        <v>43141</v>
      </c>
      <c r="D298" s="20">
        <v>0.46150462962962963</v>
      </c>
      <c r="E298" s="21" t="s">
        <v>9</v>
      </c>
      <c r="F298" s="21">
        <v>12</v>
      </c>
      <c r="G298" s="21" t="s">
        <v>11</v>
      </c>
    </row>
    <row r="299" spans="3:7" x14ac:dyDescent="0.3">
      <c r="C299" s="19">
        <v>43141</v>
      </c>
      <c r="D299" s="20">
        <v>0.46153935185185185</v>
      </c>
      <c r="E299" s="21" t="s">
        <v>9</v>
      </c>
      <c r="F299" s="21">
        <v>10</v>
      </c>
      <c r="G299" s="21" t="s">
        <v>11</v>
      </c>
    </row>
    <row r="300" spans="3:7" x14ac:dyDescent="0.3">
      <c r="C300" s="19">
        <v>43141</v>
      </c>
      <c r="D300" s="20">
        <v>0.46309027777777773</v>
      </c>
      <c r="E300" s="21" t="s">
        <v>9</v>
      </c>
      <c r="F300" s="21">
        <v>27</v>
      </c>
      <c r="G300" s="21" t="s">
        <v>10</v>
      </c>
    </row>
    <row r="301" spans="3:7" x14ac:dyDescent="0.3">
      <c r="C301" s="19">
        <v>43141</v>
      </c>
      <c r="D301" s="20">
        <v>0.46706018518518522</v>
      </c>
      <c r="E301" s="21" t="s">
        <v>9</v>
      </c>
      <c r="F301" s="21">
        <v>11</v>
      </c>
      <c r="G301" s="21" t="s">
        <v>11</v>
      </c>
    </row>
    <row r="302" spans="3:7" x14ac:dyDescent="0.3">
      <c r="C302" s="19">
        <v>43141</v>
      </c>
      <c r="D302" s="20">
        <v>0.47055555555555556</v>
      </c>
      <c r="E302" s="21" t="s">
        <v>9</v>
      </c>
      <c r="F302" s="21">
        <v>28</v>
      </c>
      <c r="G302" s="21" t="s">
        <v>10</v>
      </c>
    </row>
    <row r="303" spans="3:7" x14ac:dyDescent="0.3">
      <c r="C303" s="19">
        <v>43141</v>
      </c>
      <c r="D303" s="20">
        <v>0.4761111111111111</v>
      </c>
      <c r="E303" s="21" t="s">
        <v>9</v>
      </c>
      <c r="F303" s="21">
        <v>39</v>
      </c>
      <c r="G303" s="21" t="s">
        <v>10</v>
      </c>
    </row>
    <row r="304" spans="3:7" x14ac:dyDescent="0.3">
      <c r="C304" s="19">
        <v>43141</v>
      </c>
      <c r="D304" s="20">
        <v>0.4798263888888889</v>
      </c>
      <c r="E304" s="21" t="s">
        <v>9</v>
      </c>
      <c r="F304" s="21">
        <v>30</v>
      </c>
      <c r="G304" s="21" t="s">
        <v>10</v>
      </c>
    </row>
    <row r="305" spans="3:7" x14ac:dyDescent="0.3">
      <c r="C305" s="19">
        <v>43141</v>
      </c>
      <c r="D305" s="20">
        <v>0.48009259259259257</v>
      </c>
      <c r="E305" s="21" t="s">
        <v>9</v>
      </c>
      <c r="F305" s="21">
        <v>22</v>
      </c>
      <c r="G305" s="21" t="s">
        <v>10</v>
      </c>
    </row>
    <row r="306" spans="3:7" x14ac:dyDescent="0.3">
      <c r="C306" s="19">
        <v>43141</v>
      </c>
      <c r="D306" s="20">
        <v>0.48049768518518521</v>
      </c>
      <c r="E306" s="21" t="s">
        <v>9</v>
      </c>
      <c r="F306" s="21">
        <v>14</v>
      </c>
      <c r="G306" s="21" t="s">
        <v>11</v>
      </c>
    </row>
    <row r="307" spans="3:7" x14ac:dyDescent="0.3">
      <c r="C307" s="19">
        <v>43141</v>
      </c>
      <c r="D307" s="20">
        <v>0.48079861111111111</v>
      </c>
      <c r="E307" s="21" t="s">
        <v>9</v>
      </c>
      <c r="F307" s="21">
        <v>32</v>
      </c>
      <c r="G307" s="21" t="s">
        <v>10</v>
      </c>
    </row>
    <row r="308" spans="3:7" x14ac:dyDescent="0.3">
      <c r="C308" s="19">
        <v>43141</v>
      </c>
      <c r="D308" s="20">
        <v>0.48186342592592596</v>
      </c>
      <c r="E308" s="21" t="s">
        <v>9</v>
      </c>
      <c r="F308" s="21">
        <v>34</v>
      </c>
      <c r="G308" s="21" t="s">
        <v>10</v>
      </c>
    </row>
    <row r="309" spans="3:7" x14ac:dyDescent="0.3">
      <c r="C309" s="19">
        <v>43141</v>
      </c>
      <c r="D309" s="20">
        <v>0.48293981481481479</v>
      </c>
      <c r="E309" s="21" t="s">
        <v>9</v>
      </c>
      <c r="F309" s="21">
        <v>28</v>
      </c>
      <c r="G309" s="21" t="s">
        <v>10</v>
      </c>
    </row>
    <row r="310" spans="3:7" x14ac:dyDescent="0.3">
      <c r="C310" s="19">
        <v>43141</v>
      </c>
      <c r="D310" s="20">
        <v>0.48336805555555556</v>
      </c>
      <c r="E310" s="21" t="s">
        <v>9</v>
      </c>
      <c r="F310" s="21">
        <v>10</v>
      </c>
      <c r="G310" s="21" t="s">
        <v>11</v>
      </c>
    </row>
    <row r="311" spans="3:7" x14ac:dyDescent="0.3">
      <c r="C311" s="19">
        <v>43141</v>
      </c>
      <c r="D311" s="20">
        <v>0.48380787037037037</v>
      </c>
      <c r="E311" s="21" t="s">
        <v>9</v>
      </c>
      <c r="F311" s="21">
        <v>21</v>
      </c>
      <c r="G311" s="21" t="s">
        <v>10</v>
      </c>
    </row>
    <row r="312" spans="3:7" x14ac:dyDescent="0.3">
      <c r="C312" s="19">
        <v>43141</v>
      </c>
      <c r="D312" s="20">
        <v>0.48491898148148144</v>
      </c>
      <c r="E312" s="21" t="s">
        <v>9</v>
      </c>
      <c r="F312" s="21">
        <v>13</v>
      </c>
      <c r="G312" s="21" t="s">
        <v>11</v>
      </c>
    </row>
    <row r="313" spans="3:7" x14ac:dyDescent="0.3">
      <c r="C313" s="19">
        <v>43141</v>
      </c>
      <c r="D313" s="20">
        <v>0.48517361111111112</v>
      </c>
      <c r="E313" s="21" t="s">
        <v>9</v>
      </c>
      <c r="F313" s="21">
        <v>29</v>
      </c>
      <c r="G313" s="21" t="s">
        <v>10</v>
      </c>
    </row>
    <row r="314" spans="3:7" x14ac:dyDescent="0.3">
      <c r="C314" s="19">
        <v>43141</v>
      </c>
      <c r="D314" s="20">
        <v>0.48539351851851853</v>
      </c>
      <c r="E314" s="21" t="s">
        <v>9</v>
      </c>
      <c r="F314" s="21">
        <v>30</v>
      </c>
      <c r="G314" s="21" t="s">
        <v>10</v>
      </c>
    </row>
    <row r="315" spans="3:7" x14ac:dyDescent="0.3">
      <c r="C315" s="19">
        <v>43141</v>
      </c>
      <c r="D315" s="20">
        <v>0.48697916666666669</v>
      </c>
      <c r="E315" s="21" t="s">
        <v>9</v>
      </c>
      <c r="F315" s="21">
        <v>27</v>
      </c>
      <c r="G315" s="21" t="s">
        <v>10</v>
      </c>
    </row>
    <row r="316" spans="3:7" x14ac:dyDescent="0.3">
      <c r="C316" s="19">
        <v>43141</v>
      </c>
      <c r="D316" s="20">
        <v>0.4871759259259259</v>
      </c>
      <c r="E316" s="21" t="s">
        <v>9</v>
      </c>
      <c r="F316" s="21">
        <v>12</v>
      </c>
      <c r="G316" s="21" t="s">
        <v>11</v>
      </c>
    </row>
    <row r="317" spans="3:7" x14ac:dyDescent="0.3">
      <c r="C317" s="19">
        <v>43141</v>
      </c>
      <c r="D317" s="20">
        <v>0.48721064814814818</v>
      </c>
      <c r="E317" s="21" t="s">
        <v>9</v>
      </c>
      <c r="F317" s="21">
        <v>12</v>
      </c>
      <c r="G317" s="21" t="s">
        <v>11</v>
      </c>
    </row>
    <row r="318" spans="3:7" x14ac:dyDescent="0.3">
      <c r="C318" s="19">
        <v>43141</v>
      </c>
      <c r="D318" s="20">
        <v>0.48768518518518517</v>
      </c>
      <c r="E318" s="21" t="s">
        <v>9</v>
      </c>
      <c r="F318" s="21">
        <v>13</v>
      </c>
      <c r="G318" s="21" t="s">
        <v>11</v>
      </c>
    </row>
    <row r="319" spans="3:7" x14ac:dyDescent="0.3">
      <c r="C319" s="19">
        <v>43141</v>
      </c>
      <c r="D319" s="20">
        <v>0.48815972222222226</v>
      </c>
      <c r="E319" s="21" t="s">
        <v>9</v>
      </c>
      <c r="F319" s="21">
        <v>31</v>
      </c>
      <c r="G319" s="21" t="s">
        <v>10</v>
      </c>
    </row>
    <row r="320" spans="3:7" x14ac:dyDescent="0.3">
      <c r="C320" s="19">
        <v>43141</v>
      </c>
      <c r="D320" s="20">
        <v>0.48834490740740738</v>
      </c>
      <c r="E320" s="21" t="s">
        <v>9</v>
      </c>
      <c r="F320" s="21">
        <v>14</v>
      </c>
      <c r="G320" s="21" t="s">
        <v>11</v>
      </c>
    </row>
    <row r="321" spans="3:7" x14ac:dyDescent="0.3">
      <c r="C321" s="19">
        <v>43141</v>
      </c>
      <c r="D321" s="20">
        <v>0.49009259259259258</v>
      </c>
      <c r="E321" s="21" t="s">
        <v>9</v>
      </c>
      <c r="F321" s="21">
        <v>36</v>
      </c>
      <c r="G321" s="21" t="s">
        <v>10</v>
      </c>
    </row>
    <row r="322" spans="3:7" x14ac:dyDescent="0.3">
      <c r="C322" s="19">
        <v>43141</v>
      </c>
      <c r="D322" s="20">
        <v>0.49200231481481477</v>
      </c>
      <c r="E322" s="21" t="s">
        <v>9</v>
      </c>
      <c r="F322" s="21">
        <v>14</v>
      </c>
      <c r="G322" s="21" t="s">
        <v>11</v>
      </c>
    </row>
    <row r="323" spans="3:7" x14ac:dyDescent="0.3">
      <c r="C323" s="19">
        <v>43141</v>
      </c>
      <c r="D323" s="20">
        <v>0.49246527777777777</v>
      </c>
      <c r="E323" s="21" t="s">
        <v>9</v>
      </c>
      <c r="F323" s="21">
        <v>27</v>
      </c>
      <c r="G323" s="21" t="s">
        <v>10</v>
      </c>
    </row>
    <row r="324" spans="3:7" x14ac:dyDescent="0.3">
      <c r="C324" s="19">
        <v>43141</v>
      </c>
      <c r="D324" s="20">
        <v>0.49312500000000004</v>
      </c>
      <c r="E324" s="21" t="s">
        <v>9</v>
      </c>
      <c r="F324" s="21">
        <v>11</v>
      </c>
      <c r="G324" s="21" t="s">
        <v>11</v>
      </c>
    </row>
    <row r="325" spans="3:7" x14ac:dyDescent="0.3">
      <c r="C325" s="19">
        <v>43141</v>
      </c>
      <c r="D325" s="20">
        <v>0.49353009259259256</v>
      </c>
      <c r="E325" s="21" t="s">
        <v>9</v>
      </c>
      <c r="F325" s="21">
        <v>27</v>
      </c>
      <c r="G325" s="21" t="s">
        <v>10</v>
      </c>
    </row>
    <row r="326" spans="3:7" x14ac:dyDescent="0.3">
      <c r="C326" s="19">
        <v>43141</v>
      </c>
      <c r="D326" s="20">
        <v>0.49444444444444446</v>
      </c>
      <c r="E326" s="21" t="s">
        <v>9</v>
      </c>
      <c r="F326" s="21">
        <v>10</v>
      </c>
      <c r="G326" s="21" t="s">
        <v>10</v>
      </c>
    </row>
    <row r="327" spans="3:7" x14ac:dyDescent="0.3">
      <c r="C327" s="19">
        <v>43141</v>
      </c>
      <c r="D327" s="20">
        <v>0.49739583333333331</v>
      </c>
      <c r="E327" s="21" t="s">
        <v>9</v>
      </c>
      <c r="F327" s="21">
        <v>34</v>
      </c>
      <c r="G327" s="21" t="s">
        <v>10</v>
      </c>
    </row>
    <row r="328" spans="3:7" x14ac:dyDescent="0.3">
      <c r="C328" s="19">
        <v>43141</v>
      </c>
      <c r="D328" s="20">
        <v>0.50112268518518521</v>
      </c>
      <c r="E328" s="21" t="s">
        <v>9</v>
      </c>
      <c r="F328" s="21">
        <v>33</v>
      </c>
      <c r="G328" s="21" t="s">
        <v>10</v>
      </c>
    </row>
    <row r="329" spans="3:7" x14ac:dyDescent="0.3">
      <c r="C329" s="19">
        <v>43141</v>
      </c>
      <c r="D329" s="20">
        <v>0.50364583333333335</v>
      </c>
      <c r="E329" s="21" t="s">
        <v>9</v>
      </c>
      <c r="F329" s="21">
        <v>36</v>
      </c>
      <c r="G329" s="21" t="s">
        <v>10</v>
      </c>
    </row>
    <row r="330" spans="3:7" x14ac:dyDescent="0.3">
      <c r="C330" s="19">
        <v>43141</v>
      </c>
      <c r="D330" s="20">
        <v>0.50466435185185188</v>
      </c>
      <c r="E330" s="21" t="s">
        <v>9</v>
      </c>
      <c r="F330" s="21">
        <v>31</v>
      </c>
      <c r="G330" s="21" t="s">
        <v>10</v>
      </c>
    </row>
    <row r="331" spans="3:7" x14ac:dyDescent="0.3">
      <c r="C331" s="19">
        <v>43141</v>
      </c>
      <c r="D331" s="20">
        <v>0.50487268518518513</v>
      </c>
      <c r="E331" s="21" t="s">
        <v>9</v>
      </c>
      <c r="F331" s="21">
        <v>25</v>
      </c>
      <c r="G331" s="21" t="s">
        <v>10</v>
      </c>
    </row>
    <row r="332" spans="3:7" x14ac:dyDescent="0.3">
      <c r="C332" s="19">
        <v>43141</v>
      </c>
      <c r="D332" s="20">
        <v>0.50543981481481481</v>
      </c>
      <c r="E332" s="21" t="s">
        <v>9</v>
      </c>
      <c r="F332" s="21">
        <v>14</v>
      </c>
      <c r="G332" s="21" t="s">
        <v>11</v>
      </c>
    </row>
    <row r="333" spans="3:7" x14ac:dyDescent="0.3">
      <c r="C333" s="19">
        <v>43141</v>
      </c>
      <c r="D333" s="20">
        <v>0.50730324074074074</v>
      </c>
      <c r="E333" s="21" t="s">
        <v>9</v>
      </c>
      <c r="F333" s="21">
        <v>32</v>
      </c>
      <c r="G333" s="21" t="s">
        <v>10</v>
      </c>
    </row>
    <row r="334" spans="3:7" x14ac:dyDescent="0.3">
      <c r="C334" s="19">
        <v>43141</v>
      </c>
      <c r="D334" s="20">
        <v>0.50738425925925923</v>
      </c>
      <c r="E334" s="21" t="s">
        <v>9</v>
      </c>
      <c r="F334" s="21">
        <v>14</v>
      </c>
      <c r="G334" s="21" t="s">
        <v>11</v>
      </c>
    </row>
    <row r="335" spans="3:7" x14ac:dyDescent="0.3">
      <c r="C335" s="19">
        <v>43141</v>
      </c>
      <c r="D335" s="20">
        <v>0.50854166666666667</v>
      </c>
      <c r="E335" s="21" t="s">
        <v>9</v>
      </c>
      <c r="F335" s="21">
        <v>10</v>
      </c>
      <c r="G335" s="21" t="s">
        <v>11</v>
      </c>
    </row>
    <row r="336" spans="3:7" x14ac:dyDescent="0.3">
      <c r="C336" s="19">
        <v>43141</v>
      </c>
      <c r="D336" s="20">
        <v>0.50858796296296294</v>
      </c>
      <c r="E336" s="21" t="s">
        <v>9</v>
      </c>
      <c r="F336" s="21">
        <v>10</v>
      </c>
      <c r="G336" s="21" t="s">
        <v>11</v>
      </c>
    </row>
    <row r="337" spans="3:7" x14ac:dyDescent="0.3">
      <c r="C337" s="19">
        <v>43141</v>
      </c>
      <c r="D337" s="20">
        <v>0.51072916666666668</v>
      </c>
      <c r="E337" s="21" t="s">
        <v>9</v>
      </c>
      <c r="F337" s="21">
        <v>10</v>
      </c>
      <c r="G337" s="21" t="s">
        <v>11</v>
      </c>
    </row>
    <row r="338" spans="3:7" x14ac:dyDescent="0.3">
      <c r="C338" s="19">
        <v>43141</v>
      </c>
      <c r="D338" s="20">
        <v>0.51244212962962965</v>
      </c>
      <c r="E338" s="21" t="s">
        <v>9</v>
      </c>
      <c r="F338" s="21">
        <v>10</v>
      </c>
      <c r="G338" s="21" t="s">
        <v>10</v>
      </c>
    </row>
    <row r="339" spans="3:7" x14ac:dyDescent="0.3">
      <c r="C339" s="19">
        <v>43141</v>
      </c>
      <c r="D339" s="20">
        <v>0.5151041666666667</v>
      </c>
      <c r="E339" s="21" t="s">
        <v>9</v>
      </c>
      <c r="F339" s="21">
        <v>12</v>
      </c>
      <c r="G339" s="21" t="s">
        <v>11</v>
      </c>
    </row>
    <row r="340" spans="3:7" x14ac:dyDescent="0.3">
      <c r="C340" s="19">
        <v>43141</v>
      </c>
      <c r="D340" s="20">
        <v>0.51702546296296303</v>
      </c>
      <c r="E340" s="21" t="s">
        <v>9</v>
      </c>
      <c r="F340" s="21">
        <v>26</v>
      </c>
      <c r="G340" s="21" t="s">
        <v>10</v>
      </c>
    </row>
    <row r="341" spans="3:7" x14ac:dyDescent="0.3">
      <c r="C341" s="19">
        <v>43141</v>
      </c>
      <c r="D341" s="20">
        <v>0.52372685185185186</v>
      </c>
      <c r="E341" s="21" t="s">
        <v>9</v>
      </c>
      <c r="F341" s="21">
        <v>10</v>
      </c>
      <c r="G341" s="21" t="s">
        <v>11</v>
      </c>
    </row>
    <row r="342" spans="3:7" x14ac:dyDescent="0.3">
      <c r="C342" s="19">
        <v>43141</v>
      </c>
      <c r="D342" s="20">
        <v>0.52398148148148149</v>
      </c>
      <c r="E342" s="21" t="s">
        <v>9</v>
      </c>
      <c r="F342" s="21">
        <v>12</v>
      </c>
      <c r="G342" s="21" t="s">
        <v>11</v>
      </c>
    </row>
    <row r="343" spans="3:7" x14ac:dyDescent="0.3">
      <c r="C343" s="19">
        <v>43141</v>
      </c>
      <c r="D343" s="20">
        <v>0.52748842592592593</v>
      </c>
      <c r="E343" s="21" t="s">
        <v>9</v>
      </c>
      <c r="F343" s="21">
        <v>11</v>
      </c>
      <c r="G343" s="21" t="s">
        <v>10</v>
      </c>
    </row>
    <row r="344" spans="3:7" x14ac:dyDescent="0.3">
      <c r="C344" s="19">
        <v>43141</v>
      </c>
      <c r="D344" s="20">
        <v>0.52756944444444442</v>
      </c>
      <c r="E344" s="21" t="s">
        <v>9</v>
      </c>
      <c r="F344" s="21">
        <v>18</v>
      </c>
      <c r="G344" s="21" t="s">
        <v>11</v>
      </c>
    </row>
    <row r="345" spans="3:7" x14ac:dyDescent="0.3">
      <c r="C345" s="19">
        <v>43141</v>
      </c>
      <c r="D345" s="20">
        <v>0.52762731481481484</v>
      </c>
      <c r="E345" s="21" t="s">
        <v>9</v>
      </c>
      <c r="F345" s="21">
        <v>22</v>
      </c>
      <c r="G345" s="21" t="s">
        <v>10</v>
      </c>
    </row>
    <row r="346" spans="3:7" x14ac:dyDescent="0.3">
      <c r="C346" s="19">
        <v>43141</v>
      </c>
      <c r="D346" s="20">
        <v>0.53006944444444437</v>
      </c>
      <c r="E346" s="21" t="s">
        <v>9</v>
      </c>
      <c r="F346" s="21">
        <v>11</v>
      </c>
      <c r="G346" s="21" t="s">
        <v>11</v>
      </c>
    </row>
    <row r="347" spans="3:7" x14ac:dyDescent="0.3">
      <c r="C347" s="19">
        <v>43141</v>
      </c>
      <c r="D347" s="20">
        <v>0.53017361111111116</v>
      </c>
      <c r="E347" s="21" t="s">
        <v>9</v>
      </c>
      <c r="F347" s="21">
        <v>12</v>
      </c>
      <c r="G347" s="21" t="s">
        <v>11</v>
      </c>
    </row>
    <row r="348" spans="3:7" x14ac:dyDescent="0.3">
      <c r="C348" s="19">
        <v>43141</v>
      </c>
      <c r="D348" s="20">
        <v>0.53234953703703702</v>
      </c>
      <c r="E348" s="21" t="s">
        <v>9</v>
      </c>
      <c r="F348" s="21">
        <v>32</v>
      </c>
      <c r="G348" s="21" t="s">
        <v>10</v>
      </c>
    </row>
    <row r="349" spans="3:7" x14ac:dyDescent="0.3">
      <c r="C349" s="19">
        <v>43141</v>
      </c>
      <c r="D349" s="20">
        <v>0.53462962962962968</v>
      </c>
      <c r="E349" s="21" t="s">
        <v>9</v>
      </c>
      <c r="F349" s="21">
        <v>19</v>
      </c>
      <c r="G349" s="21" t="s">
        <v>10</v>
      </c>
    </row>
    <row r="350" spans="3:7" x14ac:dyDescent="0.3">
      <c r="C350" s="19">
        <v>43141</v>
      </c>
      <c r="D350" s="20">
        <v>0.53519675925925925</v>
      </c>
      <c r="E350" s="21" t="s">
        <v>9</v>
      </c>
      <c r="F350" s="21">
        <v>13</v>
      </c>
      <c r="G350" s="21" t="s">
        <v>11</v>
      </c>
    </row>
    <row r="351" spans="3:7" x14ac:dyDescent="0.3">
      <c r="C351" s="19">
        <v>43141</v>
      </c>
      <c r="D351" s="20">
        <v>0.53545138888888888</v>
      </c>
      <c r="E351" s="21" t="s">
        <v>9</v>
      </c>
      <c r="F351" s="21">
        <v>12</v>
      </c>
      <c r="G351" s="21" t="s">
        <v>10</v>
      </c>
    </row>
    <row r="352" spans="3:7" x14ac:dyDescent="0.3">
      <c r="C352" s="19">
        <v>43141</v>
      </c>
      <c r="D352" s="20">
        <v>0.53576388888888882</v>
      </c>
      <c r="E352" s="21" t="s">
        <v>9</v>
      </c>
      <c r="F352" s="21">
        <v>13</v>
      </c>
      <c r="G352" s="21" t="s">
        <v>11</v>
      </c>
    </row>
    <row r="353" spans="3:7" x14ac:dyDescent="0.3">
      <c r="C353" s="19">
        <v>43141</v>
      </c>
      <c r="D353" s="20">
        <v>0.53899305555555554</v>
      </c>
      <c r="E353" s="21" t="s">
        <v>9</v>
      </c>
      <c r="F353" s="21">
        <v>10</v>
      </c>
      <c r="G353" s="21" t="s">
        <v>11</v>
      </c>
    </row>
    <row r="354" spans="3:7" x14ac:dyDescent="0.3">
      <c r="C354" s="19">
        <v>43141</v>
      </c>
      <c r="D354" s="20">
        <v>0.53937500000000005</v>
      </c>
      <c r="E354" s="21" t="s">
        <v>9</v>
      </c>
      <c r="F354" s="21">
        <v>12</v>
      </c>
      <c r="G354" s="21" t="s">
        <v>11</v>
      </c>
    </row>
    <row r="355" spans="3:7" x14ac:dyDescent="0.3">
      <c r="C355" s="19">
        <v>43141</v>
      </c>
      <c r="D355" s="20">
        <v>0.54028935185185178</v>
      </c>
      <c r="E355" s="21" t="s">
        <v>9</v>
      </c>
      <c r="F355" s="21">
        <v>25</v>
      </c>
      <c r="G355" s="21" t="s">
        <v>10</v>
      </c>
    </row>
    <row r="356" spans="3:7" x14ac:dyDescent="0.3">
      <c r="C356" s="19">
        <v>43141</v>
      </c>
      <c r="D356" s="20">
        <v>0.54182870370370373</v>
      </c>
      <c r="E356" s="21" t="s">
        <v>9</v>
      </c>
      <c r="F356" s="21">
        <v>34</v>
      </c>
      <c r="G356" s="21" t="s">
        <v>10</v>
      </c>
    </row>
    <row r="357" spans="3:7" x14ac:dyDescent="0.3">
      <c r="C357" s="19">
        <v>43141</v>
      </c>
      <c r="D357" s="20">
        <v>0.54530092592592594</v>
      </c>
      <c r="E357" s="21" t="s">
        <v>9</v>
      </c>
      <c r="F357" s="21">
        <v>10</v>
      </c>
      <c r="G357" s="21" t="s">
        <v>11</v>
      </c>
    </row>
    <row r="358" spans="3:7" x14ac:dyDescent="0.3">
      <c r="C358" s="19">
        <v>43141</v>
      </c>
      <c r="D358" s="20">
        <v>0.54813657407407412</v>
      </c>
      <c r="E358" s="21" t="s">
        <v>9</v>
      </c>
      <c r="F358" s="21">
        <v>12</v>
      </c>
      <c r="G358" s="21" t="s">
        <v>10</v>
      </c>
    </row>
    <row r="359" spans="3:7" x14ac:dyDescent="0.3">
      <c r="C359" s="19">
        <v>43141</v>
      </c>
      <c r="D359" s="20">
        <v>0.54834490740740738</v>
      </c>
      <c r="E359" s="21" t="s">
        <v>9</v>
      </c>
      <c r="F359" s="21">
        <v>16</v>
      </c>
      <c r="G359" s="21" t="s">
        <v>10</v>
      </c>
    </row>
    <row r="360" spans="3:7" x14ac:dyDescent="0.3">
      <c r="C360" s="19">
        <v>43141</v>
      </c>
      <c r="D360" s="20">
        <v>0.54874999999999996</v>
      </c>
      <c r="E360" s="21" t="s">
        <v>9</v>
      </c>
      <c r="F360" s="21">
        <v>17</v>
      </c>
      <c r="G360" s="21" t="s">
        <v>10</v>
      </c>
    </row>
    <row r="361" spans="3:7" x14ac:dyDescent="0.3">
      <c r="C361" s="19">
        <v>43141</v>
      </c>
      <c r="D361" s="20">
        <v>0.5490046296296297</v>
      </c>
      <c r="E361" s="21" t="s">
        <v>9</v>
      </c>
      <c r="F361" s="21">
        <v>10</v>
      </c>
      <c r="G361" s="21" t="s">
        <v>11</v>
      </c>
    </row>
    <row r="362" spans="3:7" x14ac:dyDescent="0.3">
      <c r="C362" s="19">
        <v>43141</v>
      </c>
      <c r="D362" s="20">
        <v>0.5505092592592592</v>
      </c>
      <c r="E362" s="21" t="s">
        <v>9</v>
      </c>
      <c r="F362" s="21">
        <v>11</v>
      </c>
      <c r="G362" s="21" t="s">
        <v>11</v>
      </c>
    </row>
    <row r="363" spans="3:7" x14ac:dyDescent="0.3">
      <c r="C363" s="19">
        <v>43141</v>
      </c>
      <c r="D363" s="20">
        <v>0.55062500000000003</v>
      </c>
      <c r="E363" s="21" t="s">
        <v>9</v>
      </c>
      <c r="F363" s="21">
        <v>11</v>
      </c>
      <c r="G363" s="21" t="s">
        <v>11</v>
      </c>
    </row>
    <row r="364" spans="3:7" x14ac:dyDescent="0.3">
      <c r="C364" s="19">
        <v>43141</v>
      </c>
      <c r="D364" s="20">
        <v>0.55464120370370373</v>
      </c>
      <c r="E364" s="21" t="s">
        <v>9</v>
      </c>
      <c r="F364" s="21">
        <v>26</v>
      </c>
      <c r="G364" s="21" t="s">
        <v>10</v>
      </c>
    </row>
    <row r="365" spans="3:7" x14ac:dyDescent="0.3">
      <c r="C365" s="19">
        <v>43141</v>
      </c>
      <c r="D365" s="20">
        <v>0.55626157407407406</v>
      </c>
      <c r="E365" s="21" t="s">
        <v>9</v>
      </c>
      <c r="F365" s="21">
        <v>11</v>
      </c>
      <c r="G365" s="21" t="s">
        <v>11</v>
      </c>
    </row>
    <row r="366" spans="3:7" x14ac:dyDescent="0.3">
      <c r="C366" s="19">
        <v>43141</v>
      </c>
      <c r="D366" s="20">
        <v>0.55646990740740743</v>
      </c>
      <c r="E366" s="21" t="s">
        <v>9</v>
      </c>
      <c r="F366" s="21">
        <v>10</v>
      </c>
      <c r="G366" s="21" t="s">
        <v>11</v>
      </c>
    </row>
    <row r="367" spans="3:7" x14ac:dyDescent="0.3">
      <c r="C367" s="19">
        <v>43141</v>
      </c>
      <c r="D367" s="20">
        <v>0.55979166666666669</v>
      </c>
      <c r="E367" s="21" t="s">
        <v>9</v>
      </c>
      <c r="F367" s="21">
        <v>35</v>
      </c>
      <c r="G367" s="21" t="s">
        <v>10</v>
      </c>
    </row>
    <row r="368" spans="3:7" x14ac:dyDescent="0.3">
      <c r="C368" s="19">
        <v>43141</v>
      </c>
      <c r="D368" s="20">
        <v>0.55987268518518518</v>
      </c>
      <c r="E368" s="21" t="s">
        <v>9</v>
      </c>
      <c r="F368" s="21">
        <v>32</v>
      </c>
      <c r="G368" s="21" t="s">
        <v>10</v>
      </c>
    </row>
    <row r="369" spans="3:7" x14ac:dyDescent="0.3">
      <c r="C369" s="19">
        <v>43141</v>
      </c>
      <c r="D369" s="20">
        <v>0.5609143518518519</v>
      </c>
      <c r="E369" s="21" t="s">
        <v>9</v>
      </c>
      <c r="F369" s="21">
        <v>10</v>
      </c>
      <c r="G369" s="21" t="s">
        <v>11</v>
      </c>
    </row>
    <row r="370" spans="3:7" x14ac:dyDescent="0.3">
      <c r="C370" s="19">
        <v>43141</v>
      </c>
      <c r="D370" s="20">
        <v>0.5637847222222222</v>
      </c>
      <c r="E370" s="21" t="s">
        <v>9</v>
      </c>
      <c r="F370" s="21">
        <v>10</v>
      </c>
      <c r="G370" s="21" t="s">
        <v>11</v>
      </c>
    </row>
    <row r="371" spans="3:7" x14ac:dyDescent="0.3">
      <c r="C371" s="19">
        <v>43141</v>
      </c>
      <c r="D371" s="20">
        <v>0.56533564814814818</v>
      </c>
      <c r="E371" s="21" t="s">
        <v>9</v>
      </c>
      <c r="F371" s="21">
        <v>33</v>
      </c>
      <c r="G371" s="21" t="s">
        <v>10</v>
      </c>
    </row>
    <row r="372" spans="3:7" x14ac:dyDescent="0.3">
      <c r="C372" s="19">
        <v>43141</v>
      </c>
      <c r="D372" s="20">
        <v>0.56579861111111118</v>
      </c>
      <c r="E372" s="21" t="s">
        <v>9</v>
      </c>
      <c r="F372" s="21">
        <v>19</v>
      </c>
      <c r="G372" s="21" t="s">
        <v>10</v>
      </c>
    </row>
    <row r="373" spans="3:7" x14ac:dyDescent="0.3">
      <c r="C373" s="19">
        <v>43141</v>
      </c>
      <c r="D373" s="20">
        <v>0.56652777777777774</v>
      </c>
      <c r="E373" s="21" t="s">
        <v>9</v>
      </c>
      <c r="F373" s="21">
        <v>25</v>
      </c>
      <c r="G373" s="21" t="s">
        <v>10</v>
      </c>
    </row>
    <row r="374" spans="3:7" x14ac:dyDescent="0.3">
      <c r="C374" s="19">
        <v>43141</v>
      </c>
      <c r="D374" s="20">
        <v>0.57341435185185186</v>
      </c>
      <c r="E374" s="21" t="s">
        <v>9</v>
      </c>
      <c r="F374" s="21">
        <v>18</v>
      </c>
      <c r="G374" s="21" t="s">
        <v>10</v>
      </c>
    </row>
    <row r="375" spans="3:7" x14ac:dyDescent="0.3">
      <c r="C375" s="19">
        <v>43141</v>
      </c>
      <c r="D375" s="20">
        <v>0.57355324074074077</v>
      </c>
      <c r="E375" s="21" t="s">
        <v>9</v>
      </c>
      <c r="F375" s="21">
        <v>12</v>
      </c>
      <c r="G375" s="21" t="s">
        <v>11</v>
      </c>
    </row>
    <row r="376" spans="3:7" x14ac:dyDescent="0.3">
      <c r="C376" s="19">
        <v>43141</v>
      </c>
      <c r="D376" s="20">
        <v>0.5745717592592593</v>
      </c>
      <c r="E376" s="21" t="s">
        <v>9</v>
      </c>
      <c r="F376" s="21">
        <v>10</v>
      </c>
      <c r="G376" s="21" t="s">
        <v>11</v>
      </c>
    </row>
    <row r="377" spans="3:7" x14ac:dyDescent="0.3">
      <c r="C377" s="19">
        <v>43141</v>
      </c>
      <c r="D377" s="20">
        <v>0.58401620370370366</v>
      </c>
      <c r="E377" s="21" t="s">
        <v>9</v>
      </c>
      <c r="F377" s="21">
        <v>19</v>
      </c>
      <c r="G377" s="21" t="s">
        <v>11</v>
      </c>
    </row>
    <row r="378" spans="3:7" x14ac:dyDescent="0.3">
      <c r="C378" s="19">
        <v>43141</v>
      </c>
      <c r="D378" s="20">
        <v>0.59028935185185183</v>
      </c>
      <c r="E378" s="21" t="s">
        <v>9</v>
      </c>
      <c r="F378" s="21">
        <v>11</v>
      </c>
      <c r="G378" s="21" t="s">
        <v>11</v>
      </c>
    </row>
    <row r="379" spans="3:7" x14ac:dyDescent="0.3">
      <c r="C379" s="19">
        <v>43141</v>
      </c>
      <c r="D379" s="20">
        <v>0.59128472222222228</v>
      </c>
      <c r="E379" s="21" t="s">
        <v>9</v>
      </c>
      <c r="F379" s="21">
        <v>26</v>
      </c>
      <c r="G379" s="21" t="s">
        <v>10</v>
      </c>
    </row>
    <row r="380" spans="3:7" x14ac:dyDescent="0.3">
      <c r="C380" s="19">
        <v>43141</v>
      </c>
      <c r="D380" s="20">
        <v>0.60042824074074075</v>
      </c>
      <c r="E380" s="21" t="s">
        <v>9</v>
      </c>
      <c r="F380" s="21">
        <v>24</v>
      </c>
      <c r="G380" s="21" t="s">
        <v>10</v>
      </c>
    </row>
    <row r="381" spans="3:7" x14ac:dyDescent="0.3">
      <c r="C381" s="19">
        <v>43141</v>
      </c>
      <c r="D381" s="20">
        <v>0.60271990740740744</v>
      </c>
      <c r="E381" s="21" t="s">
        <v>9</v>
      </c>
      <c r="F381" s="21">
        <v>16</v>
      </c>
      <c r="G381" s="21" t="s">
        <v>10</v>
      </c>
    </row>
    <row r="382" spans="3:7" x14ac:dyDescent="0.3">
      <c r="C382" s="19">
        <v>43141</v>
      </c>
      <c r="D382" s="20">
        <v>0.60763888888888895</v>
      </c>
      <c r="E382" s="21" t="s">
        <v>9</v>
      </c>
      <c r="F382" s="21">
        <v>27</v>
      </c>
      <c r="G382" s="21" t="s">
        <v>10</v>
      </c>
    </row>
    <row r="383" spans="3:7" x14ac:dyDescent="0.3">
      <c r="C383" s="19">
        <v>43141</v>
      </c>
      <c r="D383" s="20">
        <v>0.61226851851851849</v>
      </c>
      <c r="E383" s="21" t="s">
        <v>9</v>
      </c>
      <c r="F383" s="21">
        <v>13</v>
      </c>
      <c r="G383" s="21" t="s">
        <v>11</v>
      </c>
    </row>
    <row r="384" spans="3:7" x14ac:dyDescent="0.3">
      <c r="C384" s="19">
        <v>43141</v>
      </c>
      <c r="D384" s="20">
        <v>0.6144560185185185</v>
      </c>
      <c r="E384" s="21" t="s">
        <v>9</v>
      </c>
      <c r="F384" s="21">
        <v>9</v>
      </c>
      <c r="G384" s="21" t="s">
        <v>11</v>
      </c>
    </row>
    <row r="385" spans="3:7" x14ac:dyDescent="0.3">
      <c r="C385" s="19">
        <v>43141</v>
      </c>
      <c r="D385" s="20">
        <v>0.61762731481481481</v>
      </c>
      <c r="E385" s="21" t="s">
        <v>9</v>
      </c>
      <c r="F385" s="21">
        <v>11</v>
      </c>
      <c r="G385" s="21" t="s">
        <v>11</v>
      </c>
    </row>
    <row r="386" spans="3:7" x14ac:dyDescent="0.3">
      <c r="C386" s="19">
        <v>43141</v>
      </c>
      <c r="D386" s="20">
        <v>0.61922453703703706</v>
      </c>
      <c r="E386" s="21" t="s">
        <v>9</v>
      </c>
      <c r="F386" s="21">
        <v>23</v>
      </c>
      <c r="G386" s="21" t="s">
        <v>10</v>
      </c>
    </row>
    <row r="387" spans="3:7" x14ac:dyDescent="0.3">
      <c r="C387" s="19">
        <v>43141</v>
      </c>
      <c r="D387" s="20">
        <v>0.62260416666666674</v>
      </c>
      <c r="E387" s="21" t="s">
        <v>9</v>
      </c>
      <c r="F387" s="21">
        <v>12</v>
      </c>
      <c r="G387" s="21" t="s">
        <v>10</v>
      </c>
    </row>
    <row r="388" spans="3:7" x14ac:dyDescent="0.3">
      <c r="C388" s="19">
        <v>43141</v>
      </c>
      <c r="D388" s="20">
        <v>0.63578703703703698</v>
      </c>
      <c r="E388" s="21" t="s">
        <v>9</v>
      </c>
      <c r="F388" s="21">
        <v>15</v>
      </c>
      <c r="G388" s="21" t="s">
        <v>11</v>
      </c>
    </row>
    <row r="389" spans="3:7" x14ac:dyDescent="0.3">
      <c r="C389" s="19">
        <v>43141</v>
      </c>
      <c r="D389" s="20">
        <v>0.64077546296296295</v>
      </c>
      <c r="E389" s="21" t="s">
        <v>9</v>
      </c>
      <c r="F389" s="21">
        <v>16</v>
      </c>
      <c r="G389" s="21" t="s">
        <v>11</v>
      </c>
    </row>
    <row r="390" spans="3:7" x14ac:dyDescent="0.3">
      <c r="C390" s="19">
        <v>43141</v>
      </c>
      <c r="D390" s="20">
        <v>0.64178240740740744</v>
      </c>
      <c r="E390" s="21" t="s">
        <v>9</v>
      </c>
      <c r="F390" s="21">
        <v>40</v>
      </c>
      <c r="G390" s="21" t="s">
        <v>10</v>
      </c>
    </row>
    <row r="391" spans="3:7" x14ac:dyDescent="0.3">
      <c r="C391" s="19">
        <v>43141</v>
      </c>
      <c r="D391" s="20">
        <v>0.64346064814814818</v>
      </c>
      <c r="E391" s="21" t="s">
        <v>9</v>
      </c>
      <c r="F391" s="21">
        <v>18</v>
      </c>
      <c r="G391" s="21" t="s">
        <v>10</v>
      </c>
    </row>
    <row r="392" spans="3:7" x14ac:dyDescent="0.3">
      <c r="C392" s="19">
        <v>43141</v>
      </c>
      <c r="D392" s="20">
        <v>0.64824074074074078</v>
      </c>
      <c r="E392" s="21" t="s">
        <v>9</v>
      </c>
      <c r="F392" s="21">
        <v>34</v>
      </c>
      <c r="G392" s="21" t="s">
        <v>10</v>
      </c>
    </row>
    <row r="393" spans="3:7" x14ac:dyDescent="0.3">
      <c r="C393" s="19">
        <v>43141</v>
      </c>
      <c r="D393" s="20">
        <v>0.6517708333333333</v>
      </c>
      <c r="E393" s="21" t="s">
        <v>9</v>
      </c>
      <c r="F393" s="21">
        <v>24</v>
      </c>
      <c r="G393" s="21" t="s">
        <v>10</v>
      </c>
    </row>
    <row r="394" spans="3:7" x14ac:dyDescent="0.3">
      <c r="C394" s="19">
        <v>43141</v>
      </c>
      <c r="D394" s="20">
        <v>0.65435185185185185</v>
      </c>
      <c r="E394" s="21" t="s">
        <v>9</v>
      </c>
      <c r="F394" s="21">
        <v>12</v>
      </c>
      <c r="G394" s="21" t="s">
        <v>11</v>
      </c>
    </row>
    <row r="395" spans="3:7" x14ac:dyDescent="0.3">
      <c r="C395" s="19">
        <v>43141</v>
      </c>
      <c r="D395" s="20">
        <v>0.65447916666666661</v>
      </c>
      <c r="E395" s="21" t="s">
        <v>9</v>
      </c>
      <c r="F395" s="21">
        <v>22</v>
      </c>
      <c r="G395" s="21" t="s">
        <v>10</v>
      </c>
    </row>
    <row r="396" spans="3:7" x14ac:dyDescent="0.3">
      <c r="C396" s="19">
        <v>43141</v>
      </c>
      <c r="D396" s="20">
        <v>0.65481481481481485</v>
      </c>
      <c r="E396" s="21" t="s">
        <v>9</v>
      </c>
      <c r="F396" s="21">
        <v>11</v>
      </c>
      <c r="G396" s="21" t="s">
        <v>11</v>
      </c>
    </row>
    <row r="397" spans="3:7" x14ac:dyDescent="0.3">
      <c r="C397" s="19">
        <v>43141</v>
      </c>
      <c r="D397" s="20">
        <v>0.6557291666666667</v>
      </c>
      <c r="E397" s="21" t="s">
        <v>9</v>
      </c>
      <c r="F397" s="21">
        <v>13</v>
      </c>
      <c r="G397" s="21" t="s">
        <v>11</v>
      </c>
    </row>
    <row r="398" spans="3:7" x14ac:dyDescent="0.3">
      <c r="C398" s="19">
        <v>43141</v>
      </c>
      <c r="D398" s="20">
        <v>0.655787037037037</v>
      </c>
      <c r="E398" s="21" t="s">
        <v>9</v>
      </c>
      <c r="F398" s="21">
        <v>10</v>
      </c>
      <c r="G398" s="21" t="s">
        <v>11</v>
      </c>
    </row>
    <row r="399" spans="3:7" x14ac:dyDescent="0.3">
      <c r="C399" s="19">
        <v>43141</v>
      </c>
      <c r="D399" s="20">
        <v>0.65590277777777783</v>
      </c>
      <c r="E399" s="21" t="s">
        <v>9</v>
      </c>
      <c r="F399" s="21">
        <v>21</v>
      </c>
      <c r="G399" s="21" t="s">
        <v>10</v>
      </c>
    </row>
    <row r="400" spans="3:7" x14ac:dyDescent="0.3">
      <c r="C400" s="19">
        <v>43141</v>
      </c>
      <c r="D400" s="20">
        <v>0.65621527777777777</v>
      </c>
      <c r="E400" s="21" t="s">
        <v>9</v>
      </c>
      <c r="F400" s="21">
        <v>10</v>
      </c>
      <c r="G400" s="21" t="s">
        <v>10</v>
      </c>
    </row>
    <row r="401" spans="3:7" x14ac:dyDescent="0.3">
      <c r="C401" s="19">
        <v>43141</v>
      </c>
      <c r="D401" s="20">
        <v>0.65784722222222225</v>
      </c>
      <c r="E401" s="21" t="s">
        <v>9</v>
      </c>
      <c r="F401" s="21">
        <v>10</v>
      </c>
      <c r="G401" s="21" t="s">
        <v>11</v>
      </c>
    </row>
    <row r="402" spans="3:7" x14ac:dyDescent="0.3">
      <c r="C402" s="19">
        <v>43141</v>
      </c>
      <c r="D402" s="20">
        <v>0.65787037037037044</v>
      </c>
      <c r="E402" s="21" t="s">
        <v>9</v>
      </c>
      <c r="F402" s="21">
        <v>12</v>
      </c>
      <c r="G402" s="21" t="s">
        <v>11</v>
      </c>
    </row>
    <row r="403" spans="3:7" x14ac:dyDescent="0.3">
      <c r="C403" s="19">
        <v>43141</v>
      </c>
      <c r="D403" s="20">
        <v>0.65878472222222217</v>
      </c>
      <c r="E403" s="21" t="s">
        <v>9</v>
      </c>
      <c r="F403" s="21">
        <v>10</v>
      </c>
      <c r="G403" s="21" t="s">
        <v>11</v>
      </c>
    </row>
    <row r="404" spans="3:7" x14ac:dyDescent="0.3">
      <c r="C404" s="19">
        <v>43141</v>
      </c>
      <c r="D404" s="20">
        <v>0.66</v>
      </c>
      <c r="E404" s="21" t="s">
        <v>9</v>
      </c>
      <c r="F404" s="21">
        <v>30</v>
      </c>
      <c r="G404" s="21" t="s">
        <v>10</v>
      </c>
    </row>
    <row r="405" spans="3:7" x14ac:dyDescent="0.3">
      <c r="C405" s="19">
        <v>43141</v>
      </c>
      <c r="D405" s="20">
        <v>0.66055555555555556</v>
      </c>
      <c r="E405" s="21" t="s">
        <v>9</v>
      </c>
      <c r="F405" s="21">
        <v>29</v>
      </c>
      <c r="G405" s="21" t="s">
        <v>10</v>
      </c>
    </row>
    <row r="406" spans="3:7" x14ac:dyDescent="0.3">
      <c r="C406" s="19">
        <v>43141</v>
      </c>
      <c r="D406" s="20">
        <v>0.66332175925925929</v>
      </c>
      <c r="E406" s="21" t="s">
        <v>9</v>
      </c>
      <c r="F406" s="21">
        <v>13</v>
      </c>
      <c r="G406" s="21" t="s">
        <v>11</v>
      </c>
    </row>
    <row r="407" spans="3:7" x14ac:dyDescent="0.3">
      <c r="C407" s="19">
        <v>43141</v>
      </c>
      <c r="D407" s="20">
        <v>0.6643634259259259</v>
      </c>
      <c r="E407" s="21" t="s">
        <v>9</v>
      </c>
      <c r="F407" s="21">
        <v>10</v>
      </c>
      <c r="G407" s="21" t="s">
        <v>11</v>
      </c>
    </row>
    <row r="408" spans="3:7" x14ac:dyDescent="0.3">
      <c r="C408" s="19">
        <v>43141</v>
      </c>
      <c r="D408" s="20">
        <v>0.66631944444444446</v>
      </c>
      <c r="E408" s="21" t="s">
        <v>9</v>
      </c>
      <c r="F408" s="21">
        <v>10</v>
      </c>
      <c r="G408" s="21" t="s">
        <v>11</v>
      </c>
    </row>
    <row r="409" spans="3:7" x14ac:dyDescent="0.3">
      <c r="C409" s="19">
        <v>43141</v>
      </c>
      <c r="D409" s="20">
        <v>0.6663310185185185</v>
      </c>
      <c r="E409" s="21" t="s">
        <v>9</v>
      </c>
      <c r="F409" s="21">
        <v>10</v>
      </c>
      <c r="G409" s="21" t="s">
        <v>11</v>
      </c>
    </row>
    <row r="410" spans="3:7" x14ac:dyDescent="0.3">
      <c r="C410" s="19">
        <v>43141</v>
      </c>
      <c r="D410" s="20">
        <v>0.66817129629629635</v>
      </c>
      <c r="E410" s="21" t="s">
        <v>9</v>
      </c>
      <c r="F410" s="21">
        <v>12</v>
      </c>
      <c r="G410" s="21" t="s">
        <v>11</v>
      </c>
    </row>
    <row r="411" spans="3:7" x14ac:dyDescent="0.3">
      <c r="C411" s="19">
        <v>43141</v>
      </c>
      <c r="D411" s="20">
        <v>0.67108796296296302</v>
      </c>
      <c r="E411" s="21" t="s">
        <v>9</v>
      </c>
      <c r="F411" s="21">
        <v>35</v>
      </c>
      <c r="G411" s="21" t="s">
        <v>10</v>
      </c>
    </row>
    <row r="412" spans="3:7" x14ac:dyDescent="0.3">
      <c r="C412" s="19">
        <v>43141</v>
      </c>
      <c r="D412" s="20">
        <v>0.67203703703703699</v>
      </c>
      <c r="E412" s="21" t="s">
        <v>9</v>
      </c>
      <c r="F412" s="21">
        <v>11</v>
      </c>
      <c r="G412" s="21" t="s">
        <v>11</v>
      </c>
    </row>
    <row r="413" spans="3:7" x14ac:dyDescent="0.3">
      <c r="C413" s="19">
        <v>43141</v>
      </c>
      <c r="D413" s="20">
        <v>0.67226851851851854</v>
      </c>
      <c r="E413" s="21" t="s">
        <v>9</v>
      </c>
      <c r="F413" s="21">
        <v>11</v>
      </c>
      <c r="G413" s="21" t="s">
        <v>11</v>
      </c>
    </row>
    <row r="414" spans="3:7" x14ac:dyDescent="0.3">
      <c r="C414" s="19">
        <v>43141</v>
      </c>
      <c r="D414" s="20">
        <v>0.67252314814814806</v>
      </c>
      <c r="E414" s="21" t="s">
        <v>9</v>
      </c>
      <c r="F414" s="21">
        <v>13</v>
      </c>
      <c r="G414" s="21" t="s">
        <v>11</v>
      </c>
    </row>
    <row r="415" spans="3:7" x14ac:dyDescent="0.3">
      <c r="C415" s="19">
        <v>43141</v>
      </c>
      <c r="D415" s="20">
        <v>0.67487268518518517</v>
      </c>
      <c r="E415" s="21" t="s">
        <v>9</v>
      </c>
      <c r="F415" s="21">
        <v>27</v>
      </c>
      <c r="G415" s="21" t="s">
        <v>10</v>
      </c>
    </row>
    <row r="416" spans="3:7" x14ac:dyDescent="0.3">
      <c r="C416" s="19">
        <v>43141</v>
      </c>
      <c r="D416" s="20">
        <v>0.67685185185185182</v>
      </c>
      <c r="E416" s="21" t="s">
        <v>9</v>
      </c>
      <c r="F416" s="21">
        <v>12</v>
      </c>
      <c r="G416" s="21" t="s">
        <v>11</v>
      </c>
    </row>
    <row r="417" spans="3:7" x14ac:dyDescent="0.3">
      <c r="C417" s="19">
        <v>43141</v>
      </c>
      <c r="D417" s="20">
        <v>0.67731481481481481</v>
      </c>
      <c r="E417" s="21" t="s">
        <v>9</v>
      </c>
      <c r="F417" s="21">
        <v>32</v>
      </c>
      <c r="G417" s="21" t="s">
        <v>10</v>
      </c>
    </row>
    <row r="418" spans="3:7" x14ac:dyDescent="0.3">
      <c r="C418" s="19">
        <v>43141</v>
      </c>
      <c r="D418" s="20">
        <v>0.67822916666666666</v>
      </c>
      <c r="E418" s="21" t="s">
        <v>9</v>
      </c>
      <c r="F418" s="21">
        <v>14</v>
      </c>
      <c r="G418" s="21" t="s">
        <v>11</v>
      </c>
    </row>
    <row r="419" spans="3:7" x14ac:dyDescent="0.3">
      <c r="C419" s="19">
        <v>43141</v>
      </c>
      <c r="D419" s="20">
        <v>0.67930555555555561</v>
      </c>
      <c r="E419" s="21" t="s">
        <v>9</v>
      </c>
      <c r="F419" s="21">
        <v>12</v>
      </c>
      <c r="G419" s="21" t="s">
        <v>11</v>
      </c>
    </row>
    <row r="420" spans="3:7" x14ac:dyDescent="0.3">
      <c r="C420" s="19">
        <v>43141</v>
      </c>
      <c r="D420" s="20">
        <v>0.67943287037037037</v>
      </c>
      <c r="E420" s="21" t="s">
        <v>9</v>
      </c>
      <c r="F420" s="21">
        <v>13</v>
      </c>
      <c r="G420" s="21" t="s">
        <v>10</v>
      </c>
    </row>
    <row r="421" spans="3:7" x14ac:dyDescent="0.3">
      <c r="C421" s="19">
        <v>43141</v>
      </c>
      <c r="D421" s="20">
        <v>0.68317129629629625</v>
      </c>
      <c r="E421" s="21" t="s">
        <v>9</v>
      </c>
      <c r="F421" s="21">
        <v>14</v>
      </c>
      <c r="G421" s="21" t="s">
        <v>11</v>
      </c>
    </row>
    <row r="422" spans="3:7" x14ac:dyDescent="0.3">
      <c r="C422" s="19">
        <v>43141</v>
      </c>
      <c r="D422" s="20">
        <v>0.68385416666666676</v>
      </c>
      <c r="E422" s="21" t="s">
        <v>9</v>
      </c>
      <c r="F422" s="21">
        <v>25</v>
      </c>
      <c r="G422" s="21" t="s">
        <v>10</v>
      </c>
    </row>
    <row r="423" spans="3:7" x14ac:dyDescent="0.3">
      <c r="C423" s="19">
        <v>43141</v>
      </c>
      <c r="D423" s="20">
        <v>0.68431712962962965</v>
      </c>
      <c r="E423" s="21" t="s">
        <v>9</v>
      </c>
      <c r="F423" s="21">
        <v>11</v>
      </c>
      <c r="G423" s="21" t="s">
        <v>11</v>
      </c>
    </row>
    <row r="424" spans="3:7" x14ac:dyDescent="0.3">
      <c r="C424" s="19">
        <v>43141</v>
      </c>
      <c r="D424" s="20">
        <v>0.68519675925925927</v>
      </c>
      <c r="E424" s="21" t="s">
        <v>9</v>
      </c>
      <c r="F424" s="21">
        <v>12</v>
      </c>
      <c r="G424" s="21" t="s">
        <v>11</v>
      </c>
    </row>
    <row r="425" spans="3:7" x14ac:dyDescent="0.3">
      <c r="C425" s="19">
        <v>43141</v>
      </c>
      <c r="D425" s="20">
        <v>0.68585648148148148</v>
      </c>
      <c r="E425" s="21" t="s">
        <v>9</v>
      </c>
      <c r="F425" s="21">
        <v>19</v>
      </c>
      <c r="G425" s="21" t="s">
        <v>10</v>
      </c>
    </row>
    <row r="426" spans="3:7" x14ac:dyDescent="0.3">
      <c r="C426" s="19">
        <v>43141</v>
      </c>
      <c r="D426" s="20">
        <v>0.68787037037037047</v>
      </c>
      <c r="E426" s="21" t="s">
        <v>9</v>
      </c>
      <c r="F426" s="21">
        <v>11</v>
      </c>
      <c r="G426" s="21" t="s">
        <v>11</v>
      </c>
    </row>
    <row r="427" spans="3:7" x14ac:dyDescent="0.3">
      <c r="C427" s="19">
        <v>43141</v>
      </c>
      <c r="D427" s="20">
        <v>0.68945601851851857</v>
      </c>
      <c r="E427" s="21" t="s">
        <v>9</v>
      </c>
      <c r="F427" s="21">
        <v>30</v>
      </c>
      <c r="G427" s="21" t="s">
        <v>10</v>
      </c>
    </row>
    <row r="428" spans="3:7" x14ac:dyDescent="0.3">
      <c r="C428" s="19">
        <v>43141</v>
      </c>
      <c r="D428" s="20">
        <v>0.69763888888888881</v>
      </c>
      <c r="E428" s="21" t="s">
        <v>9</v>
      </c>
      <c r="F428" s="21">
        <v>12</v>
      </c>
      <c r="G428" s="21" t="s">
        <v>10</v>
      </c>
    </row>
    <row r="429" spans="3:7" x14ac:dyDescent="0.3">
      <c r="C429" s="19">
        <v>43141</v>
      </c>
      <c r="D429" s="20">
        <v>0.6977430555555556</v>
      </c>
      <c r="E429" s="21" t="s">
        <v>9</v>
      </c>
      <c r="F429" s="21">
        <v>12</v>
      </c>
      <c r="G429" s="21" t="s">
        <v>11</v>
      </c>
    </row>
    <row r="430" spans="3:7" x14ac:dyDescent="0.3">
      <c r="C430" s="19">
        <v>43141</v>
      </c>
      <c r="D430" s="20">
        <v>0.69995370370370369</v>
      </c>
      <c r="E430" s="21" t="s">
        <v>9</v>
      </c>
      <c r="F430" s="21">
        <v>11</v>
      </c>
      <c r="G430" s="21" t="s">
        <v>10</v>
      </c>
    </row>
    <row r="431" spans="3:7" x14ac:dyDescent="0.3">
      <c r="C431" s="19">
        <v>43141</v>
      </c>
      <c r="D431" s="20">
        <v>0.7006134259259259</v>
      </c>
      <c r="E431" s="21" t="s">
        <v>9</v>
      </c>
      <c r="F431" s="21">
        <v>14</v>
      </c>
      <c r="G431" s="21" t="s">
        <v>11</v>
      </c>
    </row>
    <row r="432" spans="3:7" x14ac:dyDescent="0.3">
      <c r="C432" s="19">
        <v>43141</v>
      </c>
      <c r="D432" s="20">
        <v>0.70063657407407398</v>
      </c>
      <c r="E432" s="21" t="s">
        <v>9</v>
      </c>
      <c r="F432" s="21">
        <v>29</v>
      </c>
      <c r="G432" s="21" t="s">
        <v>10</v>
      </c>
    </row>
    <row r="433" spans="3:7" x14ac:dyDescent="0.3">
      <c r="C433" s="19">
        <v>43141</v>
      </c>
      <c r="D433" s="20">
        <v>0.70328703703703699</v>
      </c>
      <c r="E433" s="21" t="s">
        <v>9</v>
      </c>
      <c r="F433" s="21">
        <v>30</v>
      </c>
      <c r="G433" s="21" t="s">
        <v>10</v>
      </c>
    </row>
    <row r="434" spans="3:7" x14ac:dyDescent="0.3">
      <c r="C434" s="19">
        <v>43141</v>
      </c>
      <c r="D434" s="20">
        <v>0.7047337962962964</v>
      </c>
      <c r="E434" s="21" t="s">
        <v>9</v>
      </c>
      <c r="F434" s="21">
        <v>12</v>
      </c>
      <c r="G434" s="21" t="s">
        <v>11</v>
      </c>
    </row>
    <row r="435" spans="3:7" x14ac:dyDescent="0.3">
      <c r="C435" s="19">
        <v>43141</v>
      </c>
      <c r="D435" s="20">
        <v>0.70651620370370372</v>
      </c>
      <c r="E435" s="21" t="s">
        <v>9</v>
      </c>
      <c r="F435" s="21">
        <v>20</v>
      </c>
      <c r="G435" s="21" t="s">
        <v>10</v>
      </c>
    </row>
    <row r="436" spans="3:7" x14ac:dyDescent="0.3">
      <c r="C436" s="19">
        <v>43141</v>
      </c>
      <c r="D436" s="20">
        <v>0.70763888888888893</v>
      </c>
      <c r="E436" s="21" t="s">
        <v>9</v>
      </c>
      <c r="F436" s="21">
        <v>29</v>
      </c>
      <c r="G436" s="21" t="s">
        <v>10</v>
      </c>
    </row>
    <row r="437" spans="3:7" x14ac:dyDescent="0.3">
      <c r="C437" s="19">
        <v>43141</v>
      </c>
      <c r="D437" s="20">
        <v>0.70903935185185185</v>
      </c>
      <c r="E437" s="21" t="s">
        <v>9</v>
      </c>
      <c r="F437" s="21">
        <v>11</v>
      </c>
      <c r="G437" s="21" t="s">
        <v>11</v>
      </c>
    </row>
    <row r="438" spans="3:7" x14ac:dyDescent="0.3">
      <c r="C438" s="19">
        <v>43141</v>
      </c>
      <c r="D438" s="20">
        <v>0.71228009259259262</v>
      </c>
      <c r="E438" s="21" t="s">
        <v>9</v>
      </c>
      <c r="F438" s="21">
        <v>11</v>
      </c>
      <c r="G438" s="21" t="s">
        <v>10</v>
      </c>
    </row>
    <row r="439" spans="3:7" x14ac:dyDescent="0.3">
      <c r="C439" s="19">
        <v>43141</v>
      </c>
      <c r="D439" s="20">
        <v>0.712824074074074</v>
      </c>
      <c r="E439" s="21" t="s">
        <v>9</v>
      </c>
      <c r="F439" s="21">
        <v>24</v>
      </c>
      <c r="G439" s="21" t="s">
        <v>10</v>
      </c>
    </row>
    <row r="440" spans="3:7" x14ac:dyDescent="0.3">
      <c r="C440" s="19">
        <v>43141</v>
      </c>
      <c r="D440" s="20">
        <v>0.71331018518518519</v>
      </c>
      <c r="E440" s="21" t="s">
        <v>9</v>
      </c>
      <c r="F440" s="21">
        <v>11</v>
      </c>
      <c r="G440" s="21" t="s">
        <v>11</v>
      </c>
    </row>
    <row r="441" spans="3:7" x14ac:dyDescent="0.3">
      <c r="C441" s="19">
        <v>43141</v>
      </c>
      <c r="D441" s="20">
        <v>0.71761574074074075</v>
      </c>
      <c r="E441" s="21" t="s">
        <v>9</v>
      </c>
      <c r="F441" s="21">
        <v>10</v>
      </c>
      <c r="G441" s="21" t="s">
        <v>11</v>
      </c>
    </row>
    <row r="442" spans="3:7" x14ac:dyDescent="0.3">
      <c r="C442" s="19">
        <v>43141</v>
      </c>
      <c r="D442" s="20">
        <v>0.71850694444444452</v>
      </c>
      <c r="E442" s="21" t="s">
        <v>9</v>
      </c>
      <c r="F442" s="21">
        <v>30</v>
      </c>
      <c r="G442" s="21" t="s">
        <v>10</v>
      </c>
    </row>
    <row r="443" spans="3:7" x14ac:dyDescent="0.3">
      <c r="C443" s="19">
        <v>43141</v>
      </c>
      <c r="D443" s="20">
        <v>0.72184027777777782</v>
      </c>
      <c r="E443" s="21" t="s">
        <v>9</v>
      </c>
      <c r="F443" s="21">
        <v>12</v>
      </c>
      <c r="G443" s="21" t="s">
        <v>11</v>
      </c>
    </row>
    <row r="444" spans="3:7" x14ac:dyDescent="0.3">
      <c r="C444" s="19">
        <v>43141</v>
      </c>
      <c r="D444" s="20">
        <v>0.72239583333333324</v>
      </c>
      <c r="E444" s="21" t="s">
        <v>9</v>
      </c>
      <c r="F444" s="21">
        <v>13</v>
      </c>
      <c r="G444" s="21" t="s">
        <v>11</v>
      </c>
    </row>
    <row r="445" spans="3:7" x14ac:dyDescent="0.3">
      <c r="C445" s="19">
        <v>43141</v>
      </c>
      <c r="D445" s="20">
        <v>0.72425925925925927</v>
      </c>
      <c r="E445" s="21" t="s">
        <v>9</v>
      </c>
      <c r="F445" s="21">
        <v>15</v>
      </c>
      <c r="G445" s="21" t="s">
        <v>11</v>
      </c>
    </row>
    <row r="446" spans="3:7" x14ac:dyDescent="0.3">
      <c r="C446" s="19">
        <v>43141</v>
      </c>
      <c r="D446" s="20">
        <v>0.72490740740740733</v>
      </c>
      <c r="E446" s="21" t="s">
        <v>9</v>
      </c>
      <c r="F446" s="21">
        <v>12</v>
      </c>
      <c r="G446" s="21" t="s">
        <v>10</v>
      </c>
    </row>
    <row r="447" spans="3:7" x14ac:dyDescent="0.3">
      <c r="C447" s="19">
        <v>43141</v>
      </c>
      <c r="D447" s="20">
        <v>0.72703703703703704</v>
      </c>
      <c r="E447" s="21" t="s">
        <v>9</v>
      </c>
      <c r="F447" s="21">
        <v>30</v>
      </c>
      <c r="G447" s="21" t="s">
        <v>10</v>
      </c>
    </row>
    <row r="448" spans="3:7" x14ac:dyDescent="0.3">
      <c r="C448" s="19">
        <v>43141</v>
      </c>
      <c r="D448" s="20">
        <v>0.72842592592592592</v>
      </c>
      <c r="E448" s="21" t="s">
        <v>9</v>
      </c>
      <c r="F448" s="21">
        <v>12</v>
      </c>
      <c r="G448" s="21" t="s">
        <v>11</v>
      </c>
    </row>
    <row r="449" spans="3:7" x14ac:dyDescent="0.3">
      <c r="C449" s="19">
        <v>43141</v>
      </c>
      <c r="D449" s="20">
        <v>0.73094907407407417</v>
      </c>
      <c r="E449" s="21" t="s">
        <v>9</v>
      </c>
      <c r="F449" s="21">
        <v>25</v>
      </c>
      <c r="G449" s="21" t="s">
        <v>10</v>
      </c>
    </row>
    <row r="450" spans="3:7" x14ac:dyDescent="0.3">
      <c r="C450" s="19">
        <v>43141</v>
      </c>
      <c r="D450" s="20">
        <v>0.73146990740740747</v>
      </c>
      <c r="E450" s="21" t="s">
        <v>9</v>
      </c>
      <c r="F450" s="21">
        <v>13</v>
      </c>
      <c r="G450" s="21" t="s">
        <v>11</v>
      </c>
    </row>
    <row r="451" spans="3:7" x14ac:dyDescent="0.3">
      <c r="C451" s="19">
        <v>43141</v>
      </c>
      <c r="D451" s="20">
        <v>0.7345949074074074</v>
      </c>
      <c r="E451" s="21" t="s">
        <v>9</v>
      </c>
      <c r="F451" s="21">
        <v>13</v>
      </c>
      <c r="G451" s="21" t="s">
        <v>11</v>
      </c>
    </row>
    <row r="452" spans="3:7" x14ac:dyDescent="0.3">
      <c r="C452" s="19">
        <v>43141</v>
      </c>
      <c r="D452" s="20">
        <v>0.73479166666666673</v>
      </c>
      <c r="E452" s="21" t="s">
        <v>9</v>
      </c>
      <c r="F452" s="21">
        <v>13</v>
      </c>
      <c r="G452" s="21" t="s">
        <v>11</v>
      </c>
    </row>
    <row r="453" spans="3:7" x14ac:dyDescent="0.3">
      <c r="C453" s="19">
        <v>43141</v>
      </c>
      <c r="D453" s="20">
        <v>0.74416666666666664</v>
      </c>
      <c r="E453" s="21" t="s">
        <v>9</v>
      </c>
      <c r="F453" s="21">
        <v>18</v>
      </c>
      <c r="G453" s="21" t="s">
        <v>10</v>
      </c>
    </row>
    <row r="454" spans="3:7" x14ac:dyDescent="0.3">
      <c r="C454" s="19">
        <v>43141</v>
      </c>
      <c r="D454" s="20">
        <v>0.74594907407407407</v>
      </c>
      <c r="E454" s="21" t="s">
        <v>9</v>
      </c>
      <c r="F454" s="21">
        <v>15</v>
      </c>
      <c r="G454" s="21" t="s">
        <v>11</v>
      </c>
    </row>
    <row r="455" spans="3:7" x14ac:dyDescent="0.3">
      <c r="C455" s="19">
        <v>43141</v>
      </c>
      <c r="D455" s="20">
        <v>0.74878472222222225</v>
      </c>
      <c r="E455" s="21" t="s">
        <v>9</v>
      </c>
      <c r="F455" s="21">
        <v>28</v>
      </c>
      <c r="G455" s="21" t="s">
        <v>10</v>
      </c>
    </row>
    <row r="456" spans="3:7" x14ac:dyDescent="0.3">
      <c r="C456" s="19">
        <v>43141</v>
      </c>
      <c r="D456" s="20">
        <v>0.75179398148148147</v>
      </c>
      <c r="E456" s="21" t="s">
        <v>9</v>
      </c>
      <c r="F456" s="21">
        <v>26</v>
      </c>
      <c r="G456" s="21" t="s">
        <v>10</v>
      </c>
    </row>
    <row r="457" spans="3:7" x14ac:dyDescent="0.3">
      <c r="C457" s="19">
        <v>43141</v>
      </c>
      <c r="D457" s="20">
        <v>0.75189814814814815</v>
      </c>
      <c r="E457" s="21" t="s">
        <v>9</v>
      </c>
      <c r="F457" s="21">
        <v>15</v>
      </c>
      <c r="G457" s="21" t="s">
        <v>11</v>
      </c>
    </row>
    <row r="458" spans="3:7" x14ac:dyDescent="0.3">
      <c r="C458" s="19">
        <v>43141</v>
      </c>
      <c r="D458" s="20">
        <v>0.75634259259259251</v>
      </c>
      <c r="E458" s="21" t="s">
        <v>9</v>
      </c>
      <c r="F458" s="21">
        <v>17</v>
      </c>
      <c r="G458" s="21" t="s">
        <v>10</v>
      </c>
    </row>
    <row r="459" spans="3:7" x14ac:dyDescent="0.3">
      <c r="C459" s="19">
        <v>43141</v>
      </c>
      <c r="D459" s="20">
        <v>0.7585763888888889</v>
      </c>
      <c r="E459" s="21" t="s">
        <v>9</v>
      </c>
      <c r="F459" s="21">
        <v>16</v>
      </c>
      <c r="G459" s="21" t="s">
        <v>10</v>
      </c>
    </row>
    <row r="460" spans="3:7" x14ac:dyDescent="0.3">
      <c r="C460" s="19">
        <v>43141</v>
      </c>
      <c r="D460" s="20">
        <v>0.76451388888888883</v>
      </c>
      <c r="E460" s="21" t="s">
        <v>9</v>
      </c>
      <c r="F460" s="21">
        <v>17</v>
      </c>
      <c r="G460" s="21" t="s">
        <v>10</v>
      </c>
    </row>
    <row r="461" spans="3:7" x14ac:dyDescent="0.3">
      <c r="C461" s="19">
        <v>43141</v>
      </c>
      <c r="D461" s="20">
        <v>0.77017361111111116</v>
      </c>
      <c r="E461" s="21" t="s">
        <v>9</v>
      </c>
      <c r="F461" s="21">
        <v>22</v>
      </c>
      <c r="G461" s="21" t="s">
        <v>10</v>
      </c>
    </row>
    <row r="462" spans="3:7" x14ac:dyDescent="0.3">
      <c r="C462" s="19">
        <v>43141</v>
      </c>
      <c r="D462" s="20">
        <v>0.81581018518518522</v>
      </c>
      <c r="E462" s="21" t="s">
        <v>9</v>
      </c>
      <c r="F462" s="21">
        <v>10</v>
      </c>
      <c r="G462" s="21" t="s">
        <v>10</v>
      </c>
    </row>
    <row r="463" spans="3:7" x14ac:dyDescent="0.3">
      <c r="C463" s="19">
        <v>43141</v>
      </c>
      <c r="D463" s="20">
        <v>0.81836805555555558</v>
      </c>
      <c r="E463" s="21" t="s">
        <v>9</v>
      </c>
      <c r="F463" s="21">
        <v>20</v>
      </c>
      <c r="G463" s="21" t="s">
        <v>10</v>
      </c>
    </row>
    <row r="464" spans="3:7" x14ac:dyDescent="0.3">
      <c r="C464" s="19">
        <v>43141</v>
      </c>
      <c r="D464" s="20">
        <v>0.82035879629629627</v>
      </c>
      <c r="E464" s="21" t="s">
        <v>9</v>
      </c>
      <c r="F464" s="21">
        <v>19</v>
      </c>
      <c r="G464" s="21" t="s">
        <v>10</v>
      </c>
    </row>
    <row r="465" spans="3:7" x14ac:dyDescent="0.3">
      <c r="C465" s="19">
        <v>43141</v>
      </c>
      <c r="D465" s="20">
        <v>0.82497685185185177</v>
      </c>
      <c r="E465" s="21" t="s">
        <v>9</v>
      </c>
      <c r="F465" s="21">
        <v>15</v>
      </c>
      <c r="G465" s="21" t="s">
        <v>11</v>
      </c>
    </row>
    <row r="466" spans="3:7" x14ac:dyDescent="0.3">
      <c r="C466" s="19">
        <v>43141</v>
      </c>
      <c r="D466" s="20">
        <v>0.83302083333333332</v>
      </c>
      <c r="E466" s="21" t="s">
        <v>9</v>
      </c>
      <c r="F466" s="21">
        <v>13</v>
      </c>
      <c r="G466" s="21" t="s">
        <v>11</v>
      </c>
    </row>
    <row r="467" spans="3:7" x14ac:dyDescent="0.3">
      <c r="C467" s="19">
        <v>43141</v>
      </c>
      <c r="D467" s="20">
        <v>0.83356481481481481</v>
      </c>
      <c r="E467" s="21" t="s">
        <v>9</v>
      </c>
      <c r="F467" s="21">
        <v>20</v>
      </c>
      <c r="G467" s="21" t="s">
        <v>10</v>
      </c>
    </row>
    <row r="468" spans="3:7" x14ac:dyDescent="0.3">
      <c r="C468" s="19">
        <v>43141</v>
      </c>
      <c r="D468" s="20">
        <v>0.83366898148148139</v>
      </c>
      <c r="E468" s="21" t="s">
        <v>9</v>
      </c>
      <c r="F468" s="21">
        <v>13</v>
      </c>
      <c r="G468" s="21" t="s">
        <v>11</v>
      </c>
    </row>
    <row r="469" spans="3:7" x14ac:dyDescent="0.3">
      <c r="C469" s="19">
        <v>43141</v>
      </c>
      <c r="D469" s="20">
        <v>0.83861111111111108</v>
      </c>
      <c r="E469" s="21" t="s">
        <v>9</v>
      </c>
      <c r="F469" s="21">
        <v>12</v>
      </c>
      <c r="G469" s="21" t="s">
        <v>11</v>
      </c>
    </row>
    <row r="470" spans="3:7" x14ac:dyDescent="0.3">
      <c r="C470" s="19">
        <v>43141</v>
      </c>
      <c r="D470" s="20">
        <v>0.83909722222222216</v>
      </c>
      <c r="E470" s="21" t="s">
        <v>9</v>
      </c>
      <c r="F470" s="21">
        <v>12</v>
      </c>
      <c r="G470" s="21" t="s">
        <v>11</v>
      </c>
    </row>
    <row r="471" spans="3:7" x14ac:dyDescent="0.3">
      <c r="C471" s="19">
        <v>43141</v>
      </c>
      <c r="D471" s="20">
        <v>0.83946759259259263</v>
      </c>
      <c r="E471" s="21" t="s">
        <v>9</v>
      </c>
      <c r="F471" s="21">
        <v>10</v>
      </c>
      <c r="G471" s="21" t="s">
        <v>11</v>
      </c>
    </row>
    <row r="472" spans="3:7" x14ac:dyDescent="0.3">
      <c r="C472" s="19">
        <v>43141</v>
      </c>
      <c r="D472" s="20">
        <v>0.83969907407407407</v>
      </c>
      <c r="E472" s="21" t="s">
        <v>9</v>
      </c>
      <c r="F472" s="21">
        <v>27</v>
      </c>
      <c r="G472" s="21" t="s">
        <v>10</v>
      </c>
    </row>
    <row r="473" spans="3:7" x14ac:dyDescent="0.3">
      <c r="C473" s="19">
        <v>43141</v>
      </c>
      <c r="D473" s="20">
        <v>0.84065972222222218</v>
      </c>
      <c r="E473" s="21" t="s">
        <v>9</v>
      </c>
      <c r="F473" s="21">
        <v>12</v>
      </c>
      <c r="G473" s="21" t="s">
        <v>10</v>
      </c>
    </row>
    <row r="474" spans="3:7" x14ac:dyDescent="0.3">
      <c r="C474" s="19">
        <v>43141</v>
      </c>
      <c r="D474" s="20">
        <v>0.84281249999999996</v>
      </c>
      <c r="E474" s="21" t="s">
        <v>9</v>
      </c>
      <c r="F474" s="21">
        <v>14</v>
      </c>
      <c r="G474" s="21" t="s">
        <v>11</v>
      </c>
    </row>
    <row r="475" spans="3:7" x14ac:dyDescent="0.3">
      <c r="C475" s="19">
        <v>43141</v>
      </c>
      <c r="D475" s="20">
        <v>0.85052083333333339</v>
      </c>
      <c r="E475" s="21" t="s">
        <v>9</v>
      </c>
      <c r="F475" s="21">
        <v>10</v>
      </c>
      <c r="G475" s="21" t="s">
        <v>11</v>
      </c>
    </row>
    <row r="476" spans="3:7" x14ac:dyDescent="0.3">
      <c r="C476" s="19">
        <v>43141</v>
      </c>
      <c r="D476" s="20">
        <v>0.85282407407407401</v>
      </c>
      <c r="E476" s="21" t="s">
        <v>9</v>
      </c>
      <c r="F476" s="21">
        <v>16</v>
      </c>
      <c r="G476" s="21" t="s">
        <v>10</v>
      </c>
    </row>
    <row r="477" spans="3:7" x14ac:dyDescent="0.3">
      <c r="C477" s="19">
        <v>43141</v>
      </c>
      <c r="D477" s="20">
        <v>0.85297453703703707</v>
      </c>
      <c r="E477" s="21" t="s">
        <v>9</v>
      </c>
      <c r="F477" s="21">
        <v>13</v>
      </c>
      <c r="G477" s="21" t="s">
        <v>11</v>
      </c>
    </row>
    <row r="478" spans="3:7" x14ac:dyDescent="0.3">
      <c r="C478" s="19">
        <v>43141</v>
      </c>
      <c r="D478" s="20">
        <v>0.85315972222222225</v>
      </c>
      <c r="E478" s="21" t="s">
        <v>9</v>
      </c>
      <c r="F478" s="21">
        <v>24</v>
      </c>
      <c r="G478" s="21" t="s">
        <v>10</v>
      </c>
    </row>
    <row r="479" spans="3:7" x14ac:dyDescent="0.3">
      <c r="C479" s="19">
        <v>43141</v>
      </c>
      <c r="D479" s="20">
        <v>0.85416666666666663</v>
      </c>
      <c r="E479" s="21" t="s">
        <v>9</v>
      </c>
      <c r="F479" s="21">
        <v>10</v>
      </c>
      <c r="G479" s="21" t="s">
        <v>11</v>
      </c>
    </row>
    <row r="480" spans="3:7" x14ac:dyDescent="0.3">
      <c r="C480" s="19">
        <v>43141</v>
      </c>
      <c r="D480" s="20">
        <v>0.85568287037037039</v>
      </c>
      <c r="E480" s="21" t="s">
        <v>9</v>
      </c>
      <c r="F480" s="21">
        <v>31</v>
      </c>
      <c r="G480" s="21" t="s">
        <v>10</v>
      </c>
    </row>
    <row r="481" spans="3:7" x14ac:dyDescent="0.3">
      <c r="C481" s="19">
        <v>43141</v>
      </c>
      <c r="D481" s="20">
        <v>0.86429398148148151</v>
      </c>
      <c r="E481" s="21" t="s">
        <v>9</v>
      </c>
      <c r="F481" s="21">
        <v>12</v>
      </c>
      <c r="G481" s="21" t="s">
        <v>11</v>
      </c>
    </row>
    <row r="482" spans="3:7" x14ac:dyDescent="0.3">
      <c r="C482" s="19">
        <v>43141</v>
      </c>
      <c r="D482" s="20">
        <v>0.86503472222222222</v>
      </c>
      <c r="E482" s="21" t="s">
        <v>9</v>
      </c>
      <c r="F482" s="21">
        <v>15</v>
      </c>
      <c r="G482" s="21" t="s">
        <v>11</v>
      </c>
    </row>
    <row r="483" spans="3:7" x14ac:dyDescent="0.3">
      <c r="C483" s="19">
        <v>43141</v>
      </c>
      <c r="D483" s="20">
        <v>0.86813657407407396</v>
      </c>
      <c r="E483" s="21" t="s">
        <v>9</v>
      </c>
      <c r="F483" s="21">
        <v>20</v>
      </c>
      <c r="G483" s="21" t="s">
        <v>10</v>
      </c>
    </row>
    <row r="484" spans="3:7" x14ac:dyDescent="0.3">
      <c r="C484" s="19">
        <v>43141</v>
      </c>
      <c r="D484" s="20">
        <v>0.8744791666666667</v>
      </c>
      <c r="E484" s="21" t="s">
        <v>9</v>
      </c>
      <c r="F484" s="21">
        <v>15</v>
      </c>
      <c r="G484" s="21" t="s">
        <v>11</v>
      </c>
    </row>
    <row r="485" spans="3:7" x14ac:dyDescent="0.3">
      <c r="C485" s="19">
        <v>43141</v>
      </c>
      <c r="D485" s="20">
        <v>0.87592592592592589</v>
      </c>
      <c r="E485" s="21" t="s">
        <v>9</v>
      </c>
      <c r="F485" s="21">
        <v>15</v>
      </c>
      <c r="G485" s="21" t="s">
        <v>11</v>
      </c>
    </row>
    <row r="486" spans="3:7" x14ac:dyDescent="0.3">
      <c r="C486" s="19">
        <v>43141</v>
      </c>
      <c r="D486" s="20">
        <v>0.88208333333333344</v>
      </c>
      <c r="E486" s="21" t="s">
        <v>9</v>
      </c>
      <c r="F486" s="21">
        <v>11</v>
      </c>
      <c r="G486" s="21" t="s">
        <v>11</v>
      </c>
    </row>
    <row r="487" spans="3:7" x14ac:dyDescent="0.3">
      <c r="C487" s="19">
        <v>43141</v>
      </c>
      <c r="D487" s="20">
        <v>0.88267361111111109</v>
      </c>
      <c r="E487" s="21" t="s">
        <v>9</v>
      </c>
      <c r="F487" s="21">
        <v>12</v>
      </c>
      <c r="G487" s="21" t="s">
        <v>11</v>
      </c>
    </row>
    <row r="488" spans="3:7" x14ac:dyDescent="0.3">
      <c r="C488" s="19">
        <v>43141</v>
      </c>
      <c r="D488" s="20">
        <v>0.88440972222222225</v>
      </c>
      <c r="E488" s="21" t="s">
        <v>9</v>
      </c>
      <c r="F488" s="21">
        <v>13</v>
      </c>
      <c r="G488" s="21" t="s">
        <v>11</v>
      </c>
    </row>
    <row r="489" spans="3:7" x14ac:dyDescent="0.3">
      <c r="C489" s="19">
        <v>43141</v>
      </c>
      <c r="D489" s="20">
        <v>0.88650462962962961</v>
      </c>
      <c r="E489" s="21" t="s">
        <v>9</v>
      </c>
      <c r="F489" s="21">
        <v>16</v>
      </c>
      <c r="G489" s="21" t="s">
        <v>11</v>
      </c>
    </row>
    <row r="490" spans="3:7" x14ac:dyDescent="0.3">
      <c r="C490" s="19">
        <v>43141</v>
      </c>
      <c r="D490" s="20">
        <v>0.88689814814814805</v>
      </c>
      <c r="E490" s="21" t="s">
        <v>9</v>
      </c>
      <c r="F490" s="21">
        <v>11</v>
      </c>
      <c r="G490" s="21" t="s">
        <v>11</v>
      </c>
    </row>
    <row r="491" spans="3:7" x14ac:dyDescent="0.3">
      <c r="C491" s="19">
        <v>43141</v>
      </c>
      <c r="D491" s="20">
        <v>0.9202662037037036</v>
      </c>
      <c r="E491" s="21" t="s">
        <v>9</v>
      </c>
      <c r="F491" s="21">
        <v>16</v>
      </c>
      <c r="G491" s="21" t="s">
        <v>10</v>
      </c>
    </row>
    <row r="492" spans="3:7" x14ac:dyDescent="0.3">
      <c r="C492" s="19">
        <v>43142</v>
      </c>
      <c r="D492" s="20">
        <v>1.7824074074074072E-3</v>
      </c>
      <c r="E492" s="21" t="s">
        <v>9</v>
      </c>
      <c r="F492" s="21">
        <v>13</v>
      </c>
      <c r="G492" s="21" t="s">
        <v>11</v>
      </c>
    </row>
    <row r="493" spans="3:7" x14ac:dyDescent="0.3">
      <c r="C493" s="19">
        <v>43142</v>
      </c>
      <c r="D493" s="20">
        <v>3.1342592592592596E-2</v>
      </c>
      <c r="E493" s="21" t="s">
        <v>9</v>
      </c>
      <c r="F493" s="21">
        <v>10</v>
      </c>
      <c r="G493" s="21" t="s">
        <v>10</v>
      </c>
    </row>
    <row r="494" spans="3:7" x14ac:dyDescent="0.3">
      <c r="C494" s="19">
        <v>43142</v>
      </c>
      <c r="D494" s="20">
        <v>3.4756944444444444E-2</v>
      </c>
      <c r="E494" s="21" t="s">
        <v>9</v>
      </c>
      <c r="F494" s="21">
        <v>10</v>
      </c>
      <c r="G494" s="21" t="s">
        <v>11</v>
      </c>
    </row>
    <row r="495" spans="3:7" x14ac:dyDescent="0.3">
      <c r="C495" s="19">
        <v>43142</v>
      </c>
      <c r="D495" s="20">
        <v>5.002314814814815E-2</v>
      </c>
      <c r="E495" s="21" t="s">
        <v>9</v>
      </c>
      <c r="F495" s="21">
        <v>13</v>
      </c>
      <c r="G495" s="21" t="s">
        <v>11</v>
      </c>
    </row>
    <row r="496" spans="3:7" x14ac:dyDescent="0.3">
      <c r="C496" s="19">
        <v>43142</v>
      </c>
      <c r="D496" s="20">
        <v>0.15100694444444443</v>
      </c>
      <c r="E496" s="21" t="s">
        <v>9</v>
      </c>
      <c r="F496" s="21">
        <v>33</v>
      </c>
      <c r="G496" s="21" t="s">
        <v>10</v>
      </c>
    </row>
    <row r="497" spans="3:7" x14ac:dyDescent="0.3">
      <c r="C497" s="19">
        <v>43142</v>
      </c>
      <c r="D497" s="20">
        <v>0.15678240740740743</v>
      </c>
      <c r="E497" s="21" t="s">
        <v>9</v>
      </c>
      <c r="F497" s="21">
        <v>24</v>
      </c>
      <c r="G497" s="21" t="s">
        <v>10</v>
      </c>
    </row>
    <row r="498" spans="3:7" x14ac:dyDescent="0.3">
      <c r="C498" s="19">
        <v>43142</v>
      </c>
      <c r="D498" s="20">
        <v>0.16148148148148148</v>
      </c>
      <c r="E498" s="21" t="s">
        <v>9</v>
      </c>
      <c r="F498" s="21">
        <v>12</v>
      </c>
      <c r="G498" s="21" t="s">
        <v>11</v>
      </c>
    </row>
    <row r="499" spans="3:7" x14ac:dyDescent="0.3">
      <c r="C499" s="19">
        <v>43142</v>
      </c>
      <c r="D499" s="20">
        <v>0.16160879629629629</v>
      </c>
      <c r="E499" s="21" t="s">
        <v>9</v>
      </c>
      <c r="F499" s="21">
        <v>14</v>
      </c>
      <c r="G499" s="21" t="s">
        <v>11</v>
      </c>
    </row>
    <row r="500" spans="3:7" x14ac:dyDescent="0.3">
      <c r="C500" s="19">
        <v>43142</v>
      </c>
      <c r="D500" s="20">
        <v>0.26223379629629628</v>
      </c>
      <c r="E500" s="21" t="s">
        <v>9</v>
      </c>
      <c r="F500" s="21">
        <v>31</v>
      </c>
      <c r="G500" s="21" t="s">
        <v>10</v>
      </c>
    </row>
    <row r="501" spans="3:7" x14ac:dyDescent="0.3">
      <c r="C501" s="19">
        <v>43142</v>
      </c>
      <c r="D501" s="20">
        <v>0.26475694444444448</v>
      </c>
      <c r="E501" s="21" t="s">
        <v>9</v>
      </c>
      <c r="F501" s="21">
        <v>30</v>
      </c>
      <c r="G501" s="21" t="s">
        <v>10</v>
      </c>
    </row>
    <row r="502" spans="3:7" x14ac:dyDescent="0.3">
      <c r="C502" s="19">
        <v>43142</v>
      </c>
      <c r="D502" s="20">
        <v>0.26599537037037035</v>
      </c>
      <c r="E502" s="21" t="s">
        <v>9</v>
      </c>
      <c r="F502" s="21">
        <v>27</v>
      </c>
      <c r="G502" s="21" t="s">
        <v>10</v>
      </c>
    </row>
    <row r="503" spans="3:7" x14ac:dyDescent="0.3">
      <c r="C503" s="19">
        <v>43142</v>
      </c>
      <c r="D503" s="20">
        <v>0.2664583333333333</v>
      </c>
      <c r="E503" s="21" t="s">
        <v>9</v>
      </c>
      <c r="F503" s="21">
        <v>20</v>
      </c>
      <c r="G503" s="21" t="s">
        <v>10</v>
      </c>
    </row>
    <row r="504" spans="3:7" x14ac:dyDescent="0.3">
      <c r="C504" s="19">
        <v>43142</v>
      </c>
      <c r="D504" s="20">
        <v>0.26733796296296297</v>
      </c>
      <c r="E504" s="21" t="s">
        <v>9</v>
      </c>
      <c r="F504" s="21">
        <v>18</v>
      </c>
      <c r="G504" s="21" t="s">
        <v>10</v>
      </c>
    </row>
    <row r="505" spans="3:7" x14ac:dyDescent="0.3">
      <c r="C505" s="19">
        <v>43142</v>
      </c>
      <c r="D505" s="20">
        <v>0.2708564814814815</v>
      </c>
      <c r="E505" s="21" t="s">
        <v>9</v>
      </c>
      <c r="F505" s="21">
        <v>27</v>
      </c>
      <c r="G505" s="21" t="s">
        <v>10</v>
      </c>
    </row>
    <row r="506" spans="3:7" x14ac:dyDescent="0.3">
      <c r="C506" s="19">
        <v>43142</v>
      </c>
      <c r="D506" s="20">
        <v>0.28229166666666666</v>
      </c>
      <c r="E506" s="21" t="s">
        <v>9</v>
      </c>
      <c r="F506" s="21">
        <v>26</v>
      </c>
      <c r="G506" s="21" t="s">
        <v>10</v>
      </c>
    </row>
    <row r="507" spans="3:7" x14ac:dyDescent="0.3">
      <c r="C507" s="19">
        <v>43142</v>
      </c>
      <c r="D507" s="20">
        <v>0.28250000000000003</v>
      </c>
      <c r="E507" s="21" t="s">
        <v>9</v>
      </c>
      <c r="F507" s="21">
        <v>25</v>
      </c>
      <c r="G507" s="21" t="s">
        <v>10</v>
      </c>
    </row>
    <row r="508" spans="3:7" x14ac:dyDescent="0.3">
      <c r="C508" s="19">
        <v>43142</v>
      </c>
      <c r="D508" s="20">
        <v>0.28291666666666665</v>
      </c>
      <c r="E508" s="21" t="s">
        <v>9</v>
      </c>
      <c r="F508" s="21">
        <v>21</v>
      </c>
      <c r="G508" s="21" t="s">
        <v>10</v>
      </c>
    </row>
    <row r="509" spans="3:7" x14ac:dyDescent="0.3">
      <c r="C509" s="19">
        <v>43142</v>
      </c>
      <c r="D509" s="20">
        <v>0.2839930555555556</v>
      </c>
      <c r="E509" s="21" t="s">
        <v>9</v>
      </c>
      <c r="F509" s="21">
        <v>29</v>
      </c>
      <c r="G509" s="21" t="s">
        <v>10</v>
      </c>
    </row>
    <row r="510" spans="3:7" x14ac:dyDescent="0.3">
      <c r="C510" s="19">
        <v>43142</v>
      </c>
      <c r="D510" s="20">
        <v>0.28599537037037037</v>
      </c>
      <c r="E510" s="21" t="s">
        <v>9</v>
      </c>
      <c r="F510" s="21">
        <v>15</v>
      </c>
      <c r="G510" s="21" t="s">
        <v>11</v>
      </c>
    </row>
    <row r="511" spans="3:7" x14ac:dyDescent="0.3">
      <c r="C511" s="19">
        <v>43142</v>
      </c>
      <c r="D511" s="20">
        <v>0.28621527777777778</v>
      </c>
      <c r="E511" s="21" t="s">
        <v>9</v>
      </c>
      <c r="F511" s="21">
        <v>11</v>
      </c>
      <c r="G511" s="21" t="s">
        <v>11</v>
      </c>
    </row>
    <row r="512" spans="3:7" x14ac:dyDescent="0.3">
      <c r="C512" s="19">
        <v>43142</v>
      </c>
      <c r="D512" s="20">
        <v>0.28649305555555554</v>
      </c>
      <c r="E512" s="21" t="s">
        <v>9</v>
      </c>
      <c r="F512" s="21">
        <v>35</v>
      </c>
      <c r="G512" s="21" t="s">
        <v>10</v>
      </c>
    </row>
    <row r="513" spans="3:7" x14ac:dyDescent="0.3">
      <c r="C513" s="19">
        <v>43142</v>
      </c>
      <c r="D513" s="20">
        <v>0.28677083333333336</v>
      </c>
      <c r="E513" s="21" t="s">
        <v>9</v>
      </c>
      <c r="F513" s="21">
        <v>33</v>
      </c>
      <c r="G513" s="21" t="s">
        <v>10</v>
      </c>
    </row>
    <row r="514" spans="3:7" x14ac:dyDescent="0.3">
      <c r="C514" s="19">
        <v>43142</v>
      </c>
      <c r="D514" s="20">
        <v>0.28730324074074076</v>
      </c>
      <c r="E514" s="21" t="s">
        <v>9</v>
      </c>
      <c r="F514" s="21">
        <v>11</v>
      </c>
      <c r="G514" s="21" t="s">
        <v>11</v>
      </c>
    </row>
    <row r="515" spans="3:7" x14ac:dyDescent="0.3">
      <c r="C515" s="19">
        <v>43142</v>
      </c>
      <c r="D515" s="20">
        <v>0.2892824074074074</v>
      </c>
      <c r="E515" s="21" t="s">
        <v>9</v>
      </c>
      <c r="F515" s="21">
        <v>12</v>
      </c>
      <c r="G515" s="21" t="s">
        <v>11</v>
      </c>
    </row>
    <row r="516" spans="3:7" x14ac:dyDescent="0.3">
      <c r="C516" s="19">
        <v>43142</v>
      </c>
      <c r="D516" s="20">
        <v>0.33020833333333333</v>
      </c>
      <c r="E516" s="21" t="s">
        <v>9</v>
      </c>
      <c r="F516" s="21">
        <v>25</v>
      </c>
      <c r="G516" s="21" t="s">
        <v>10</v>
      </c>
    </row>
    <row r="517" spans="3:7" x14ac:dyDescent="0.3">
      <c r="C517" s="19">
        <v>43142</v>
      </c>
      <c r="D517" s="20">
        <v>0.35568287037037033</v>
      </c>
      <c r="E517" s="21" t="s">
        <v>9</v>
      </c>
      <c r="F517" s="21">
        <v>26</v>
      </c>
      <c r="G517" s="21" t="s">
        <v>10</v>
      </c>
    </row>
    <row r="518" spans="3:7" x14ac:dyDescent="0.3">
      <c r="C518" s="19">
        <v>43142</v>
      </c>
      <c r="D518" s="20">
        <v>0.36581018518518515</v>
      </c>
      <c r="E518" s="21" t="s">
        <v>9</v>
      </c>
      <c r="F518" s="21">
        <v>17</v>
      </c>
      <c r="G518" s="21" t="s">
        <v>10</v>
      </c>
    </row>
    <row r="519" spans="3:7" x14ac:dyDescent="0.3">
      <c r="C519" s="19">
        <v>43142</v>
      </c>
      <c r="D519" s="20">
        <v>0.39981481481481485</v>
      </c>
      <c r="E519" s="21" t="s">
        <v>9</v>
      </c>
      <c r="F519" s="21">
        <v>10</v>
      </c>
      <c r="G519" s="21" t="s">
        <v>11</v>
      </c>
    </row>
    <row r="520" spans="3:7" x14ac:dyDescent="0.3">
      <c r="C520" s="19">
        <v>43142</v>
      </c>
      <c r="D520" s="20">
        <v>0.41452546296296294</v>
      </c>
      <c r="E520" s="21" t="s">
        <v>9</v>
      </c>
      <c r="F520" s="21">
        <v>14</v>
      </c>
      <c r="G520" s="21" t="s">
        <v>11</v>
      </c>
    </row>
    <row r="521" spans="3:7" x14ac:dyDescent="0.3">
      <c r="C521" s="19">
        <v>43142</v>
      </c>
      <c r="D521" s="20">
        <v>0.42879629629629629</v>
      </c>
      <c r="E521" s="21" t="s">
        <v>9</v>
      </c>
      <c r="F521" s="21">
        <v>14</v>
      </c>
      <c r="G521" s="21" t="s">
        <v>10</v>
      </c>
    </row>
    <row r="522" spans="3:7" x14ac:dyDescent="0.3">
      <c r="C522" s="19">
        <v>43142</v>
      </c>
      <c r="D522" s="20">
        <v>0.42958333333333337</v>
      </c>
      <c r="E522" s="21" t="s">
        <v>9</v>
      </c>
      <c r="F522" s="21">
        <v>22</v>
      </c>
      <c r="G522" s="21" t="s">
        <v>10</v>
      </c>
    </row>
    <row r="523" spans="3:7" x14ac:dyDescent="0.3">
      <c r="C523" s="19">
        <v>43142</v>
      </c>
      <c r="D523" s="20">
        <v>0.43269675925925927</v>
      </c>
      <c r="E523" s="21" t="s">
        <v>9</v>
      </c>
      <c r="F523" s="21">
        <v>19</v>
      </c>
      <c r="G523" s="21" t="s">
        <v>10</v>
      </c>
    </row>
    <row r="524" spans="3:7" x14ac:dyDescent="0.3">
      <c r="C524" s="19">
        <v>43142</v>
      </c>
      <c r="D524" s="20">
        <v>0.43694444444444441</v>
      </c>
      <c r="E524" s="21" t="s">
        <v>9</v>
      </c>
      <c r="F524" s="21">
        <v>12</v>
      </c>
      <c r="G524" s="21" t="s">
        <v>11</v>
      </c>
    </row>
    <row r="525" spans="3:7" x14ac:dyDescent="0.3">
      <c r="C525" s="19">
        <v>43142</v>
      </c>
      <c r="D525" s="20">
        <v>0.43913194444444442</v>
      </c>
      <c r="E525" s="21" t="s">
        <v>9</v>
      </c>
      <c r="F525" s="21">
        <v>22</v>
      </c>
      <c r="G525" s="21" t="s">
        <v>10</v>
      </c>
    </row>
    <row r="526" spans="3:7" x14ac:dyDescent="0.3">
      <c r="C526" s="19">
        <v>43142</v>
      </c>
      <c r="D526" s="20">
        <v>0.43981481481481483</v>
      </c>
      <c r="E526" s="21" t="s">
        <v>9</v>
      </c>
      <c r="F526" s="21">
        <v>16</v>
      </c>
      <c r="G526" s="21" t="s">
        <v>11</v>
      </c>
    </row>
    <row r="527" spans="3:7" x14ac:dyDescent="0.3">
      <c r="C527" s="19">
        <v>43142</v>
      </c>
      <c r="D527" s="20">
        <v>0.44342592592592589</v>
      </c>
      <c r="E527" s="21" t="s">
        <v>9</v>
      </c>
      <c r="F527" s="21">
        <v>22</v>
      </c>
      <c r="G527" s="21" t="s">
        <v>10</v>
      </c>
    </row>
    <row r="528" spans="3:7" x14ac:dyDescent="0.3">
      <c r="C528" s="19">
        <v>43142</v>
      </c>
      <c r="D528" s="20">
        <v>0.4437962962962963</v>
      </c>
      <c r="E528" s="21" t="s">
        <v>9</v>
      </c>
      <c r="F528" s="21">
        <v>17</v>
      </c>
      <c r="G528" s="21" t="s">
        <v>11</v>
      </c>
    </row>
    <row r="529" spans="3:7" x14ac:dyDescent="0.3">
      <c r="C529" s="19">
        <v>43142</v>
      </c>
      <c r="D529" s="20">
        <v>0.4443981481481481</v>
      </c>
      <c r="E529" s="21" t="s">
        <v>9</v>
      </c>
      <c r="F529" s="21">
        <v>34</v>
      </c>
      <c r="G529" s="21" t="s">
        <v>10</v>
      </c>
    </row>
    <row r="530" spans="3:7" x14ac:dyDescent="0.3">
      <c r="C530" s="19">
        <v>43142</v>
      </c>
      <c r="D530" s="20">
        <v>0.4444791666666667</v>
      </c>
      <c r="E530" s="21" t="s">
        <v>9</v>
      </c>
      <c r="F530" s="21">
        <v>13</v>
      </c>
      <c r="G530" s="21" t="s">
        <v>11</v>
      </c>
    </row>
    <row r="531" spans="3:7" x14ac:dyDescent="0.3">
      <c r="C531" s="19">
        <v>43142</v>
      </c>
      <c r="D531" s="20">
        <v>0.44726851851851851</v>
      </c>
      <c r="E531" s="21" t="s">
        <v>9</v>
      </c>
      <c r="F531" s="21">
        <v>23</v>
      </c>
      <c r="G531" s="21" t="s">
        <v>10</v>
      </c>
    </row>
    <row r="532" spans="3:7" x14ac:dyDescent="0.3">
      <c r="C532" s="19">
        <v>43142</v>
      </c>
      <c r="D532" s="20">
        <v>0.44740740740740742</v>
      </c>
      <c r="E532" s="21" t="s">
        <v>9</v>
      </c>
      <c r="F532" s="21">
        <v>12</v>
      </c>
      <c r="G532" s="21" t="s">
        <v>11</v>
      </c>
    </row>
    <row r="533" spans="3:7" x14ac:dyDescent="0.3">
      <c r="C533" s="19">
        <v>43142</v>
      </c>
      <c r="D533" s="20">
        <v>0.45101851851851849</v>
      </c>
      <c r="E533" s="21" t="s">
        <v>9</v>
      </c>
      <c r="F533" s="21">
        <v>11</v>
      </c>
      <c r="G533" s="21" t="s">
        <v>11</v>
      </c>
    </row>
    <row r="534" spans="3:7" x14ac:dyDescent="0.3">
      <c r="C534" s="19">
        <v>43142</v>
      </c>
      <c r="D534" s="20">
        <v>0.45236111111111116</v>
      </c>
      <c r="E534" s="21" t="s">
        <v>9</v>
      </c>
      <c r="F534" s="21">
        <v>16</v>
      </c>
      <c r="G534" s="21" t="s">
        <v>10</v>
      </c>
    </row>
    <row r="535" spans="3:7" x14ac:dyDescent="0.3">
      <c r="C535" s="19">
        <v>43142</v>
      </c>
      <c r="D535" s="20">
        <v>0.4540393518518519</v>
      </c>
      <c r="E535" s="21" t="s">
        <v>9</v>
      </c>
      <c r="F535" s="21">
        <v>10</v>
      </c>
      <c r="G535" s="21" t="s">
        <v>11</v>
      </c>
    </row>
    <row r="536" spans="3:7" x14ac:dyDescent="0.3">
      <c r="C536" s="19">
        <v>43142</v>
      </c>
      <c r="D536" s="20">
        <v>0.46008101851851851</v>
      </c>
      <c r="E536" s="21" t="s">
        <v>9</v>
      </c>
      <c r="F536" s="21">
        <v>27</v>
      </c>
      <c r="G536" s="21" t="s">
        <v>10</v>
      </c>
    </row>
    <row r="537" spans="3:7" x14ac:dyDescent="0.3">
      <c r="C537" s="19">
        <v>43142</v>
      </c>
      <c r="D537" s="20">
        <v>0.46136574074074077</v>
      </c>
      <c r="E537" s="21" t="s">
        <v>9</v>
      </c>
      <c r="F537" s="21">
        <v>30</v>
      </c>
      <c r="G537" s="21" t="s">
        <v>10</v>
      </c>
    </row>
    <row r="538" spans="3:7" x14ac:dyDescent="0.3">
      <c r="C538" s="19">
        <v>43142</v>
      </c>
      <c r="D538" s="20">
        <v>0.46252314814814816</v>
      </c>
      <c r="E538" s="21" t="s">
        <v>9</v>
      </c>
      <c r="F538" s="21">
        <v>10</v>
      </c>
      <c r="G538" s="21" t="s">
        <v>11</v>
      </c>
    </row>
    <row r="539" spans="3:7" x14ac:dyDescent="0.3">
      <c r="C539" s="19">
        <v>43142</v>
      </c>
      <c r="D539" s="20">
        <v>0.46378472222222222</v>
      </c>
      <c r="E539" s="21" t="s">
        <v>9</v>
      </c>
      <c r="F539" s="21">
        <v>30</v>
      </c>
      <c r="G539" s="21" t="s">
        <v>10</v>
      </c>
    </row>
    <row r="540" spans="3:7" x14ac:dyDescent="0.3">
      <c r="C540" s="19">
        <v>43142</v>
      </c>
      <c r="D540" s="20">
        <v>0.47012731481481485</v>
      </c>
      <c r="E540" s="21" t="s">
        <v>9</v>
      </c>
      <c r="F540" s="21">
        <v>29</v>
      </c>
      <c r="G540" s="21" t="s">
        <v>10</v>
      </c>
    </row>
    <row r="541" spans="3:7" x14ac:dyDescent="0.3">
      <c r="C541" s="19">
        <v>43142</v>
      </c>
      <c r="D541" s="20">
        <v>0.47127314814814819</v>
      </c>
      <c r="E541" s="21" t="s">
        <v>9</v>
      </c>
      <c r="F541" s="21">
        <v>19</v>
      </c>
      <c r="G541" s="21" t="s">
        <v>10</v>
      </c>
    </row>
    <row r="542" spans="3:7" x14ac:dyDescent="0.3">
      <c r="C542" s="19">
        <v>43142</v>
      </c>
      <c r="D542" s="20">
        <v>0.47140046296296295</v>
      </c>
      <c r="E542" s="21" t="s">
        <v>9</v>
      </c>
      <c r="F542" s="21">
        <v>10</v>
      </c>
      <c r="G542" s="21" t="s">
        <v>11</v>
      </c>
    </row>
    <row r="543" spans="3:7" x14ac:dyDescent="0.3">
      <c r="C543" s="19">
        <v>43142</v>
      </c>
      <c r="D543" s="20">
        <v>0.47567129629629629</v>
      </c>
      <c r="E543" s="21" t="s">
        <v>9</v>
      </c>
      <c r="F543" s="21">
        <v>9</v>
      </c>
      <c r="G543" s="21" t="s">
        <v>11</v>
      </c>
    </row>
    <row r="544" spans="3:7" x14ac:dyDescent="0.3">
      <c r="C544" s="19">
        <v>43142</v>
      </c>
      <c r="D544" s="20">
        <v>0.4758680555555555</v>
      </c>
      <c r="E544" s="21" t="s">
        <v>9</v>
      </c>
      <c r="F544" s="21">
        <v>31</v>
      </c>
      <c r="G544" s="21" t="s">
        <v>10</v>
      </c>
    </row>
    <row r="545" spans="3:7" x14ac:dyDescent="0.3">
      <c r="C545" s="19">
        <v>43142</v>
      </c>
      <c r="D545" s="20">
        <v>0.47918981481481482</v>
      </c>
      <c r="E545" s="21" t="s">
        <v>9</v>
      </c>
      <c r="F545" s="21">
        <v>35</v>
      </c>
      <c r="G545" s="21" t="s">
        <v>10</v>
      </c>
    </row>
    <row r="546" spans="3:7" x14ac:dyDescent="0.3">
      <c r="C546" s="19">
        <v>43142</v>
      </c>
      <c r="D546" s="20">
        <v>0.48131944444444441</v>
      </c>
      <c r="E546" s="21" t="s">
        <v>9</v>
      </c>
      <c r="F546" s="21">
        <v>35</v>
      </c>
      <c r="G546" s="21" t="s">
        <v>10</v>
      </c>
    </row>
    <row r="547" spans="3:7" x14ac:dyDescent="0.3">
      <c r="C547" s="19">
        <v>43142</v>
      </c>
      <c r="D547" s="20">
        <v>0.48162037037037037</v>
      </c>
      <c r="E547" s="21" t="s">
        <v>9</v>
      </c>
      <c r="F547" s="21">
        <v>10</v>
      </c>
      <c r="G547" s="21" t="s">
        <v>11</v>
      </c>
    </row>
    <row r="548" spans="3:7" x14ac:dyDescent="0.3">
      <c r="C548" s="19">
        <v>43142</v>
      </c>
      <c r="D548" s="20">
        <v>0.48200231481481487</v>
      </c>
      <c r="E548" s="21" t="s">
        <v>9</v>
      </c>
      <c r="F548" s="21">
        <v>25</v>
      </c>
      <c r="G548" s="21" t="s">
        <v>10</v>
      </c>
    </row>
    <row r="549" spans="3:7" x14ac:dyDescent="0.3">
      <c r="C549" s="19">
        <v>43142</v>
      </c>
      <c r="D549" s="20">
        <v>0.48361111111111116</v>
      </c>
      <c r="E549" s="21" t="s">
        <v>9</v>
      </c>
      <c r="F549" s="21">
        <v>33</v>
      </c>
      <c r="G549" s="21" t="s">
        <v>10</v>
      </c>
    </row>
    <row r="550" spans="3:7" x14ac:dyDescent="0.3">
      <c r="C550" s="19">
        <v>43142</v>
      </c>
      <c r="D550" s="20">
        <v>0.48400462962962965</v>
      </c>
      <c r="E550" s="21" t="s">
        <v>9</v>
      </c>
      <c r="F550" s="21">
        <v>12</v>
      </c>
      <c r="G550" s="21" t="s">
        <v>11</v>
      </c>
    </row>
    <row r="551" spans="3:7" x14ac:dyDescent="0.3">
      <c r="C551" s="19">
        <v>43142</v>
      </c>
      <c r="D551" s="20">
        <v>0.48427083333333337</v>
      </c>
      <c r="E551" s="21" t="s">
        <v>9</v>
      </c>
      <c r="F551" s="21">
        <v>26</v>
      </c>
      <c r="G551" s="21" t="s">
        <v>10</v>
      </c>
    </row>
    <row r="552" spans="3:7" x14ac:dyDescent="0.3">
      <c r="C552" s="19">
        <v>43142</v>
      </c>
      <c r="D552" s="20">
        <v>0.4854282407407407</v>
      </c>
      <c r="E552" s="21" t="s">
        <v>9</v>
      </c>
      <c r="F552" s="21">
        <v>18</v>
      </c>
      <c r="G552" s="21" t="s">
        <v>11</v>
      </c>
    </row>
    <row r="553" spans="3:7" x14ac:dyDescent="0.3">
      <c r="C553" s="19">
        <v>43142</v>
      </c>
      <c r="D553" s="20">
        <v>0.48587962962962966</v>
      </c>
      <c r="E553" s="21" t="s">
        <v>9</v>
      </c>
      <c r="F553" s="21">
        <v>13</v>
      </c>
      <c r="G553" s="21" t="s">
        <v>11</v>
      </c>
    </row>
    <row r="554" spans="3:7" x14ac:dyDescent="0.3">
      <c r="C554" s="19">
        <v>43142</v>
      </c>
      <c r="D554" s="20">
        <v>0.48614583333333333</v>
      </c>
      <c r="E554" s="21" t="s">
        <v>9</v>
      </c>
      <c r="F554" s="21">
        <v>22</v>
      </c>
      <c r="G554" s="21" t="s">
        <v>10</v>
      </c>
    </row>
    <row r="555" spans="3:7" x14ac:dyDescent="0.3">
      <c r="C555" s="19">
        <v>43142</v>
      </c>
      <c r="D555" s="20">
        <v>0.48663194444444446</v>
      </c>
      <c r="E555" s="21" t="s">
        <v>9</v>
      </c>
      <c r="F555" s="21">
        <v>22</v>
      </c>
      <c r="G555" s="21" t="s">
        <v>10</v>
      </c>
    </row>
    <row r="556" spans="3:7" x14ac:dyDescent="0.3">
      <c r="C556" s="19">
        <v>43142</v>
      </c>
      <c r="D556" s="20">
        <v>0.48712962962962963</v>
      </c>
      <c r="E556" s="21" t="s">
        <v>9</v>
      </c>
      <c r="F556" s="21">
        <v>31</v>
      </c>
      <c r="G556" s="21" t="s">
        <v>10</v>
      </c>
    </row>
    <row r="557" spans="3:7" x14ac:dyDescent="0.3">
      <c r="C557" s="19">
        <v>43142</v>
      </c>
      <c r="D557" s="20">
        <v>0.48803240740740739</v>
      </c>
      <c r="E557" s="21" t="s">
        <v>9</v>
      </c>
      <c r="F557" s="21">
        <v>24</v>
      </c>
      <c r="G557" s="21" t="s">
        <v>10</v>
      </c>
    </row>
    <row r="558" spans="3:7" x14ac:dyDescent="0.3">
      <c r="C558" s="19">
        <v>43142</v>
      </c>
      <c r="D558" s="20">
        <v>0.48987268518518517</v>
      </c>
      <c r="E558" s="21" t="s">
        <v>9</v>
      </c>
      <c r="F558" s="21">
        <v>19</v>
      </c>
      <c r="G558" s="21" t="s">
        <v>11</v>
      </c>
    </row>
    <row r="559" spans="3:7" x14ac:dyDescent="0.3">
      <c r="C559" s="19">
        <v>43142</v>
      </c>
      <c r="D559" s="20">
        <v>0.49027777777777781</v>
      </c>
      <c r="E559" s="21" t="s">
        <v>9</v>
      </c>
      <c r="F559" s="21">
        <v>26</v>
      </c>
      <c r="G559" s="21" t="s">
        <v>10</v>
      </c>
    </row>
    <row r="560" spans="3:7" x14ac:dyDescent="0.3">
      <c r="C560" s="19">
        <v>43142</v>
      </c>
      <c r="D560" s="20">
        <v>0.49214120370370368</v>
      </c>
      <c r="E560" s="21" t="s">
        <v>9</v>
      </c>
      <c r="F560" s="21">
        <v>14</v>
      </c>
      <c r="G560" s="21" t="s">
        <v>11</v>
      </c>
    </row>
    <row r="561" spans="3:7" x14ac:dyDescent="0.3">
      <c r="C561" s="19">
        <v>43142</v>
      </c>
      <c r="D561" s="20">
        <v>0.49291666666666667</v>
      </c>
      <c r="E561" s="21" t="s">
        <v>9</v>
      </c>
      <c r="F561" s="21">
        <v>13</v>
      </c>
      <c r="G561" s="21" t="s">
        <v>11</v>
      </c>
    </row>
    <row r="562" spans="3:7" x14ac:dyDescent="0.3">
      <c r="C562" s="19">
        <v>43142</v>
      </c>
      <c r="D562" s="20">
        <v>0.49381944444444442</v>
      </c>
      <c r="E562" s="21" t="s">
        <v>9</v>
      </c>
      <c r="F562" s="21">
        <v>35</v>
      </c>
      <c r="G562" s="21" t="s">
        <v>10</v>
      </c>
    </row>
    <row r="563" spans="3:7" x14ac:dyDescent="0.3">
      <c r="C563" s="19">
        <v>43142</v>
      </c>
      <c r="D563" s="20">
        <v>0.49486111111111114</v>
      </c>
      <c r="E563" s="21" t="s">
        <v>9</v>
      </c>
      <c r="F563" s="21">
        <v>32</v>
      </c>
      <c r="G563" s="21" t="s">
        <v>10</v>
      </c>
    </row>
    <row r="564" spans="3:7" x14ac:dyDescent="0.3">
      <c r="C564" s="19">
        <v>43142</v>
      </c>
      <c r="D564" s="20">
        <v>0.49685185185185188</v>
      </c>
      <c r="E564" s="21" t="s">
        <v>9</v>
      </c>
      <c r="F564" s="21">
        <v>30</v>
      </c>
      <c r="G564" s="21" t="s">
        <v>10</v>
      </c>
    </row>
    <row r="565" spans="3:7" x14ac:dyDescent="0.3">
      <c r="C565" s="19">
        <v>43142</v>
      </c>
      <c r="D565" s="20">
        <v>0.497037037037037</v>
      </c>
      <c r="E565" s="21" t="s">
        <v>9</v>
      </c>
      <c r="F565" s="21">
        <v>22</v>
      </c>
      <c r="G565" s="21" t="s">
        <v>10</v>
      </c>
    </row>
    <row r="566" spans="3:7" x14ac:dyDescent="0.3">
      <c r="C566" s="19">
        <v>43142</v>
      </c>
      <c r="D566" s="20">
        <v>0.4971180555555556</v>
      </c>
      <c r="E566" s="21" t="s">
        <v>9</v>
      </c>
      <c r="F566" s="21">
        <v>32</v>
      </c>
      <c r="G566" s="21" t="s">
        <v>10</v>
      </c>
    </row>
    <row r="567" spans="3:7" x14ac:dyDescent="0.3">
      <c r="C567" s="19">
        <v>43142</v>
      </c>
      <c r="D567" s="20">
        <v>0.49768518518518517</v>
      </c>
      <c r="E567" s="21" t="s">
        <v>9</v>
      </c>
      <c r="F567" s="21">
        <v>10</v>
      </c>
      <c r="G567" s="21" t="s">
        <v>11</v>
      </c>
    </row>
    <row r="568" spans="3:7" x14ac:dyDescent="0.3">
      <c r="C568" s="19">
        <v>43142</v>
      </c>
      <c r="D568" s="20">
        <v>0.49780092592592595</v>
      </c>
      <c r="E568" s="21" t="s">
        <v>9</v>
      </c>
      <c r="F568" s="21">
        <v>12</v>
      </c>
      <c r="G568" s="21" t="s">
        <v>11</v>
      </c>
    </row>
    <row r="569" spans="3:7" x14ac:dyDescent="0.3">
      <c r="C569" s="19">
        <v>43142</v>
      </c>
      <c r="D569" s="20">
        <v>0.49984953703703705</v>
      </c>
      <c r="E569" s="21" t="s">
        <v>9</v>
      </c>
      <c r="F569" s="21">
        <v>11</v>
      </c>
      <c r="G569" s="21" t="s">
        <v>11</v>
      </c>
    </row>
    <row r="570" spans="3:7" x14ac:dyDescent="0.3">
      <c r="C570" s="19">
        <v>43142</v>
      </c>
      <c r="D570" s="20">
        <v>0.50141203703703707</v>
      </c>
      <c r="E570" s="21" t="s">
        <v>9</v>
      </c>
      <c r="F570" s="21">
        <v>22</v>
      </c>
      <c r="G570" s="21" t="s">
        <v>10</v>
      </c>
    </row>
    <row r="571" spans="3:7" x14ac:dyDescent="0.3">
      <c r="C571" s="19">
        <v>43142</v>
      </c>
      <c r="D571" s="20">
        <v>0.50152777777777779</v>
      </c>
      <c r="E571" s="21" t="s">
        <v>9</v>
      </c>
      <c r="F571" s="21">
        <v>13</v>
      </c>
      <c r="G571" s="21" t="s">
        <v>10</v>
      </c>
    </row>
    <row r="572" spans="3:7" x14ac:dyDescent="0.3">
      <c r="C572" s="19">
        <v>43142</v>
      </c>
      <c r="D572" s="20">
        <v>0.50274305555555554</v>
      </c>
      <c r="E572" s="21" t="s">
        <v>9</v>
      </c>
      <c r="F572" s="21">
        <v>11</v>
      </c>
      <c r="G572" s="21" t="s">
        <v>11</v>
      </c>
    </row>
    <row r="573" spans="3:7" x14ac:dyDescent="0.3">
      <c r="C573" s="19">
        <v>43142</v>
      </c>
      <c r="D573" s="20">
        <v>0.50295138888888891</v>
      </c>
      <c r="E573" s="21" t="s">
        <v>9</v>
      </c>
      <c r="F573" s="21">
        <v>16</v>
      </c>
      <c r="G573" s="21" t="s">
        <v>11</v>
      </c>
    </row>
    <row r="574" spans="3:7" x14ac:dyDescent="0.3">
      <c r="C574" s="19">
        <v>43142</v>
      </c>
      <c r="D574" s="20">
        <v>0.50314814814814812</v>
      </c>
      <c r="E574" s="21" t="s">
        <v>9</v>
      </c>
      <c r="F574" s="21">
        <v>10</v>
      </c>
      <c r="G574" s="21" t="s">
        <v>11</v>
      </c>
    </row>
    <row r="575" spans="3:7" x14ac:dyDescent="0.3">
      <c r="C575" s="19">
        <v>43142</v>
      </c>
      <c r="D575" s="20">
        <v>0.50534722222222228</v>
      </c>
      <c r="E575" s="21" t="s">
        <v>9</v>
      </c>
      <c r="F575" s="21">
        <v>10</v>
      </c>
      <c r="G575" s="21" t="s">
        <v>11</v>
      </c>
    </row>
    <row r="576" spans="3:7" x14ac:dyDescent="0.3">
      <c r="C576" s="19">
        <v>43142</v>
      </c>
      <c r="D576" s="20">
        <v>0.50675925925925924</v>
      </c>
      <c r="E576" s="21" t="s">
        <v>9</v>
      </c>
      <c r="F576" s="21">
        <v>32</v>
      </c>
      <c r="G576" s="21" t="s">
        <v>10</v>
      </c>
    </row>
    <row r="577" spans="3:7" x14ac:dyDescent="0.3">
      <c r="C577" s="19">
        <v>43142</v>
      </c>
      <c r="D577" s="20">
        <v>0.50690972222222219</v>
      </c>
      <c r="E577" s="21" t="s">
        <v>9</v>
      </c>
      <c r="F577" s="21">
        <v>30</v>
      </c>
      <c r="G577" s="21" t="s">
        <v>10</v>
      </c>
    </row>
    <row r="578" spans="3:7" x14ac:dyDescent="0.3">
      <c r="C578" s="19">
        <v>43142</v>
      </c>
      <c r="D578" s="20">
        <v>0.50793981481481476</v>
      </c>
      <c r="E578" s="21" t="s">
        <v>9</v>
      </c>
      <c r="F578" s="21">
        <v>11</v>
      </c>
      <c r="G578" s="21" t="s">
        <v>11</v>
      </c>
    </row>
    <row r="579" spans="3:7" x14ac:dyDescent="0.3">
      <c r="C579" s="19">
        <v>43142</v>
      </c>
      <c r="D579" s="20">
        <v>0.50851851851851848</v>
      </c>
      <c r="E579" s="21" t="s">
        <v>9</v>
      </c>
      <c r="F579" s="21">
        <v>25</v>
      </c>
      <c r="G579" s="21" t="s">
        <v>10</v>
      </c>
    </row>
    <row r="580" spans="3:7" x14ac:dyDescent="0.3">
      <c r="C580" s="19">
        <v>43142</v>
      </c>
      <c r="D580" s="20">
        <v>0.51017361111111115</v>
      </c>
      <c r="E580" s="21" t="s">
        <v>9</v>
      </c>
      <c r="F580" s="21">
        <v>28</v>
      </c>
      <c r="G580" s="21" t="s">
        <v>10</v>
      </c>
    </row>
    <row r="581" spans="3:7" x14ac:dyDescent="0.3">
      <c r="C581" s="19">
        <v>43142</v>
      </c>
      <c r="D581" s="20">
        <v>0.51121527777777775</v>
      </c>
      <c r="E581" s="21" t="s">
        <v>9</v>
      </c>
      <c r="F581" s="21">
        <v>11</v>
      </c>
      <c r="G581" s="21" t="s">
        <v>11</v>
      </c>
    </row>
    <row r="582" spans="3:7" x14ac:dyDescent="0.3">
      <c r="C582" s="19">
        <v>43142</v>
      </c>
      <c r="D582" s="20">
        <v>0.51410879629629636</v>
      </c>
      <c r="E582" s="21" t="s">
        <v>9</v>
      </c>
      <c r="F582" s="21">
        <v>25</v>
      </c>
      <c r="G582" s="21" t="s">
        <v>10</v>
      </c>
    </row>
    <row r="583" spans="3:7" x14ac:dyDescent="0.3">
      <c r="C583" s="19">
        <v>43142</v>
      </c>
      <c r="D583" s="20">
        <v>0.51461805555555562</v>
      </c>
      <c r="E583" s="21" t="s">
        <v>9</v>
      </c>
      <c r="F583" s="21">
        <v>35</v>
      </c>
      <c r="G583" s="21" t="s">
        <v>10</v>
      </c>
    </row>
    <row r="584" spans="3:7" x14ac:dyDescent="0.3">
      <c r="C584" s="19">
        <v>43142</v>
      </c>
      <c r="D584" s="20">
        <v>0.51570601851851849</v>
      </c>
      <c r="E584" s="21" t="s">
        <v>9</v>
      </c>
      <c r="F584" s="21">
        <v>10</v>
      </c>
      <c r="G584" s="21" t="s">
        <v>10</v>
      </c>
    </row>
    <row r="585" spans="3:7" x14ac:dyDescent="0.3">
      <c r="C585" s="19">
        <v>43142</v>
      </c>
      <c r="D585" s="20">
        <v>0.51787037037037031</v>
      </c>
      <c r="E585" s="21" t="s">
        <v>9</v>
      </c>
      <c r="F585" s="21">
        <v>11</v>
      </c>
      <c r="G585" s="21" t="s">
        <v>11</v>
      </c>
    </row>
    <row r="586" spans="3:7" x14ac:dyDescent="0.3">
      <c r="C586" s="19">
        <v>43142</v>
      </c>
      <c r="D586" s="20">
        <v>0.5231365740740741</v>
      </c>
      <c r="E586" s="21" t="s">
        <v>9</v>
      </c>
      <c r="F586" s="21">
        <v>10</v>
      </c>
      <c r="G586" s="21" t="s">
        <v>11</v>
      </c>
    </row>
    <row r="587" spans="3:7" x14ac:dyDescent="0.3">
      <c r="C587" s="19">
        <v>43142</v>
      </c>
      <c r="D587" s="20">
        <v>0.52478009259259262</v>
      </c>
      <c r="E587" s="21" t="s">
        <v>9</v>
      </c>
      <c r="F587" s="21">
        <v>12</v>
      </c>
      <c r="G587" s="21" t="s">
        <v>11</v>
      </c>
    </row>
    <row r="588" spans="3:7" x14ac:dyDescent="0.3">
      <c r="C588" s="19">
        <v>43142</v>
      </c>
      <c r="D588" s="20">
        <v>0.52766203703703707</v>
      </c>
      <c r="E588" s="21" t="s">
        <v>9</v>
      </c>
      <c r="F588" s="21">
        <v>12</v>
      </c>
      <c r="G588" s="21" t="s">
        <v>11</v>
      </c>
    </row>
    <row r="589" spans="3:7" x14ac:dyDescent="0.3">
      <c r="C589" s="19">
        <v>43142</v>
      </c>
      <c r="D589" s="20">
        <v>0.52785879629629628</v>
      </c>
      <c r="E589" s="21" t="s">
        <v>9</v>
      </c>
      <c r="F589" s="21">
        <v>30</v>
      </c>
      <c r="G589" s="21" t="s">
        <v>10</v>
      </c>
    </row>
    <row r="590" spans="3:7" x14ac:dyDescent="0.3">
      <c r="C590" s="19">
        <v>43142</v>
      </c>
      <c r="D590" s="20">
        <v>0.52865740740740741</v>
      </c>
      <c r="E590" s="21" t="s">
        <v>9</v>
      </c>
      <c r="F590" s="21">
        <v>13</v>
      </c>
      <c r="G590" s="21" t="s">
        <v>11</v>
      </c>
    </row>
    <row r="591" spans="3:7" x14ac:dyDescent="0.3">
      <c r="C591" s="19">
        <v>43142</v>
      </c>
      <c r="D591" s="20">
        <v>0.52925925925925921</v>
      </c>
      <c r="E591" s="21" t="s">
        <v>9</v>
      </c>
      <c r="F591" s="21">
        <v>23</v>
      </c>
      <c r="G591" s="21" t="s">
        <v>10</v>
      </c>
    </row>
    <row r="592" spans="3:7" x14ac:dyDescent="0.3">
      <c r="C592" s="19">
        <v>43142</v>
      </c>
      <c r="D592" s="20">
        <v>0.53052083333333333</v>
      </c>
      <c r="E592" s="21" t="s">
        <v>9</v>
      </c>
      <c r="F592" s="21">
        <v>20</v>
      </c>
      <c r="G592" s="21" t="s">
        <v>10</v>
      </c>
    </row>
    <row r="593" spans="3:7" x14ac:dyDescent="0.3">
      <c r="C593" s="19">
        <v>43142</v>
      </c>
      <c r="D593" s="20">
        <v>0.53120370370370373</v>
      </c>
      <c r="E593" s="21" t="s">
        <v>9</v>
      </c>
      <c r="F593" s="21">
        <v>11</v>
      </c>
      <c r="G593" s="21" t="s">
        <v>11</v>
      </c>
    </row>
    <row r="594" spans="3:7" x14ac:dyDescent="0.3">
      <c r="C594" s="19">
        <v>43142</v>
      </c>
      <c r="D594" s="20">
        <v>0.5333796296296297</v>
      </c>
      <c r="E594" s="21" t="s">
        <v>9</v>
      </c>
      <c r="F594" s="21">
        <v>30</v>
      </c>
      <c r="G594" s="21" t="s">
        <v>10</v>
      </c>
    </row>
    <row r="595" spans="3:7" x14ac:dyDescent="0.3">
      <c r="C595" s="19">
        <v>43142</v>
      </c>
      <c r="D595" s="20">
        <v>0.53467592592592594</v>
      </c>
      <c r="E595" s="21" t="s">
        <v>9</v>
      </c>
      <c r="F595" s="21">
        <v>12</v>
      </c>
      <c r="G595" s="21" t="s">
        <v>11</v>
      </c>
    </row>
    <row r="596" spans="3:7" x14ac:dyDescent="0.3">
      <c r="C596" s="19">
        <v>43142</v>
      </c>
      <c r="D596" s="20">
        <v>0.53490740740740739</v>
      </c>
      <c r="E596" s="21" t="s">
        <v>9</v>
      </c>
      <c r="F596" s="21">
        <v>10</v>
      </c>
      <c r="G596" s="21" t="s">
        <v>11</v>
      </c>
    </row>
    <row r="597" spans="3:7" x14ac:dyDescent="0.3">
      <c r="C597" s="19">
        <v>43142</v>
      </c>
      <c r="D597" s="20">
        <v>0.5379976851851852</v>
      </c>
      <c r="E597" s="21" t="s">
        <v>9</v>
      </c>
      <c r="F597" s="21">
        <v>13</v>
      </c>
      <c r="G597" s="21" t="s">
        <v>11</v>
      </c>
    </row>
    <row r="598" spans="3:7" x14ac:dyDescent="0.3">
      <c r="C598" s="19">
        <v>43142</v>
      </c>
      <c r="D598" s="20">
        <v>0.54158564814814814</v>
      </c>
      <c r="E598" s="21" t="s">
        <v>9</v>
      </c>
      <c r="F598" s="21">
        <v>23</v>
      </c>
      <c r="G598" s="21" t="s">
        <v>10</v>
      </c>
    </row>
    <row r="599" spans="3:7" x14ac:dyDescent="0.3">
      <c r="C599" s="19">
        <v>43142</v>
      </c>
      <c r="D599" s="20">
        <v>0.5428587962962963</v>
      </c>
      <c r="E599" s="21" t="s">
        <v>9</v>
      </c>
      <c r="F599" s="21">
        <v>32</v>
      </c>
      <c r="G599" s="21" t="s">
        <v>10</v>
      </c>
    </row>
    <row r="600" spans="3:7" x14ac:dyDescent="0.3">
      <c r="C600" s="19">
        <v>43142</v>
      </c>
      <c r="D600" s="20">
        <v>0.5493865740740741</v>
      </c>
      <c r="E600" s="21" t="s">
        <v>9</v>
      </c>
      <c r="F600" s="21">
        <v>10</v>
      </c>
      <c r="G600" s="21" t="s">
        <v>11</v>
      </c>
    </row>
    <row r="601" spans="3:7" x14ac:dyDescent="0.3">
      <c r="C601" s="19">
        <v>43142</v>
      </c>
      <c r="D601" s="20">
        <v>0.55026620370370372</v>
      </c>
      <c r="E601" s="21" t="s">
        <v>9</v>
      </c>
      <c r="F601" s="21">
        <v>16</v>
      </c>
      <c r="G601" s="21" t="s">
        <v>11</v>
      </c>
    </row>
    <row r="602" spans="3:7" x14ac:dyDescent="0.3">
      <c r="C602" s="19">
        <v>43142</v>
      </c>
      <c r="D602" s="20">
        <v>0.55163194444444441</v>
      </c>
      <c r="E602" s="21" t="s">
        <v>9</v>
      </c>
      <c r="F602" s="21">
        <v>12</v>
      </c>
      <c r="G602" s="21" t="s">
        <v>11</v>
      </c>
    </row>
    <row r="603" spans="3:7" x14ac:dyDescent="0.3">
      <c r="C603" s="19">
        <v>43142</v>
      </c>
      <c r="D603" s="20">
        <v>0.55650462962962965</v>
      </c>
      <c r="E603" s="21" t="s">
        <v>9</v>
      </c>
      <c r="F603" s="21">
        <v>10</v>
      </c>
      <c r="G603" s="21" t="s">
        <v>11</v>
      </c>
    </row>
    <row r="604" spans="3:7" x14ac:dyDescent="0.3">
      <c r="C604" s="19">
        <v>43142</v>
      </c>
      <c r="D604" s="20">
        <v>0.55755787037037041</v>
      </c>
      <c r="E604" s="21" t="s">
        <v>9</v>
      </c>
      <c r="F604" s="21">
        <v>10</v>
      </c>
      <c r="G604" s="21" t="s">
        <v>11</v>
      </c>
    </row>
    <row r="605" spans="3:7" x14ac:dyDescent="0.3">
      <c r="C605" s="19">
        <v>43142</v>
      </c>
      <c r="D605" s="20">
        <v>0.55822916666666667</v>
      </c>
      <c r="E605" s="21" t="s">
        <v>9</v>
      </c>
      <c r="F605" s="21">
        <v>13</v>
      </c>
      <c r="G605" s="21" t="s">
        <v>11</v>
      </c>
    </row>
    <row r="606" spans="3:7" x14ac:dyDescent="0.3">
      <c r="C606" s="19">
        <v>43142</v>
      </c>
      <c r="D606" s="20">
        <v>0.56377314814814816</v>
      </c>
      <c r="E606" s="21" t="s">
        <v>9</v>
      </c>
      <c r="F606" s="21">
        <v>13</v>
      </c>
      <c r="G606" s="21" t="s">
        <v>11</v>
      </c>
    </row>
    <row r="607" spans="3:7" x14ac:dyDescent="0.3">
      <c r="C607" s="19">
        <v>43142</v>
      </c>
      <c r="D607" s="20">
        <v>0.56694444444444447</v>
      </c>
      <c r="E607" s="21" t="s">
        <v>9</v>
      </c>
      <c r="F607" s="21">
        <v>13</v>
      </c>
      <c r="G607" s="21" t="s">
        <v>10</v>
      </c>
    </row>
    <row r="608" spans="3:7" x14ac:dyDescent="0.3">
      <c r="C608" s="19">
        <v>43142</v>
      </c>
      <c r="D608" s="20">
        <v>0.5680439814814815</v>
      </c>
      <c r="E608" s="21" t="s">
        <v>9</v>
      </c>
      <c r="F608" s="21">
        <v>13</v>
      </c>
      <c r="G608" s="21" t="s">
        <v>11</v>
      </c>
    </row>
    <row r="609" spans="3:7" x14ac:dyDescent="0.3">
      <c r="C609" s="19">
        <v>43142</v>
      </c>
      <c r="D609" s="20">
        <v>0.56824074074074071</v>
      </c>
      <c r="E609" s="21" t="s">
        <v>9</v>
      </c>
      <c r="F609" s="21">
        <v>10</v>
      </c>
      <c r="G609" s="21" t="s">
        <v>11</v>
      </c>
    </row>
    <row r="610" spans="3:7" x14ac:dyDescent="0.3">
      <c r="C610" s="19">
        <v>43142</v>
      </c>
      <c r="D610" s="20">
        <v>0.56921296296296298</v>
      </c>
      <c r="E610" s="21" t="s">
        <v>9</v>
      </c>
      <c r="F610" s="21">
        <v>25</v>
      </c>
      <c r="G610" s="21" t="s">
        <v>10</v>
      </c>
    </row>
    <row r="611" spans="3:7" x14ac:dyDescent="0.3">
      <c r="C611" s="19">
        <v>43142</v>
      </c>
      <c r="D611" s="20">
        <v>0.56990740740740742</v>
      </c>
      <c r="E611" s="21" t="s">
        <v>9</v>
      </c>
      <c r="F611" s="21">
        <v>25</v>
      </c>
      <c r="G611" s="21" t="s">
        <v>10</v>
      </c>
    </row>
    <row r="612" spans="3:7" x14ac:dyDescent="0.3">
      <c r="C612" s="19">
        <v>43142</v>
      </c>
      <c r="D612" s="20">
        <v>0.57065972222222217</v>
      </c>
      <c r="E612" s="21" t="s">
        <v>9</v>
      </c>
      <c r="F612" s="21">
        <v>27</v>
      </c>
      <c r="G612" s="21" t="s">
        <v>10</v>
      </c>
    </row>
    <row r="613" spans="3:7" x14ac:dyDescent="0.3">
      <c r="C613" s="19">
        <v>43142</v>
      </c>
      <c r="D613" s="20">
        <v>0.57452546296296292</v>
      </c>
      <c r="E613" s="21" t="s">
        <v>9</v>
      </c>
      <c r="F613" s="21">
        <v>11</v>
      </c>
      <c r="G613" s="21" t="s">
        <v>11</v>
      </c>
    </row>
    <row r="614" spans="3:7" x14ac:dyDescent="0.3">
      <c r="C614" s="19">
        <v>43142</v>
      </c>
      <c r="D614" s="20">
        <v>0.57513888888888887</v>
      </c>
      <c r="E614" s="21" t="s">
        <v>9</v>
      </c>
      <c r="F614" s="21">
        <v>12</v>
      </c>
      <c r="G614" s="21" t="s">
        <v>11</v>
      </c>
    </row>
    <row r="615" spans="3:7" x14ac:dyDescent="0.3">
      <c r="C615" s="19">
        <v>43142</v>
      </c>
      <c r="D615" s="20">
        <v>0.57559027777777783</v>
      </c>
      <c r="E615" s="21" t="s">
        <v>9</v>
      </c>
      <c r="F615" s="21">
        <v>17</v>
      </c>
      <c r="G615" s="21" t="s">
        <v>10</v>
      </c>
    </row>
    <row r="616" spans="3:7" x14ac:dyDescent="0.3">
      <c r="C616" s="19">
        <v>43142</v>
      </c>
      <c r="D616" s="20">
        <v>0.578587962962963</v>
      </c>
      <c r="E616" s="21" t="s">
        <v>9</v>
      </c>
      <c r="F616" s="21">
        <v>30</v>
      </c>
      <c r="G616" s="21" t="s">
        <v>10</v>
      </c>
    </row>
    <row r="617" spans="3:7" x14ac:dyDescent="0.3">
      <c r="C617" s="19">
        <v>43142</v>
      </c>
      <c r="D617" s="20">
        <v>0.57879629629629636</v>
      </c>
      <c r="E617" s="21" t="s">
        <v>9</v>
      </c>
      <c r="F617" s="21">
        <v>16</v>
      </c>
      <c r="G617" s="21" t="s">
        <v>11</v>
      </c>
    </row>
    <row r="618" spans="3:7" x14ac:dyDescent="0.3">
      <c r="C618" s="19">
        <v>43142</v>
      </c>
      <c r="D618" s="20">
        <v>0.57960648148148153</v>
      </c>
      <c r="E618" s="21" t="s">
        <v>9</v>
      </c>
      <c r="F618" s="21">
        <v>24</v>
      </c>
      <c r="G618" s="21" t="s">
        <v>10</v>
      </c>
    </row>
    <row r="619" spans="3:7" x14ac:dyDescent="0.3">
      <c r="C619" s="19">
        <v>43142</v>
      </c>
      <c r="D619" s="20">
        <v>0.58278935185185188</v>
      </c>
      <c r="E619" s="21" t="s">
        <v>9</v>
      </c>
      <c r="F619" s="21">
        <v>31</v>
      </c>
      <c r="G619" s="21" t="s">
        <v>10</v>
      </c>
    </row>
    <row r="620" spans="3:7" x14ac:dyDescent="0.3">
      <c r="C620" s="19">
        <v>43142</v>
      </c>
      <c r="D620" s="20">
        <v>0.59201388888888895</v>
      </c>
      <c r="E620" s="21" t="s">
        <v>9</v>
      </c>
      <c r="F620" s="21">
        <v>17</v>
      </c>
      <c r="G620" s="21" t="s">
        <v>11</v>
      </c>
    </row>
    <row r="621" spans="3:7" x14ac:dyDescent="0.3">
      <c r="C621" s="19">
        <v>43142</v>
      </c>
      <c r="D621" s="20">
        <v>0.59521990740740738</v>
      </c>
      <c r="E621" s="21" t="s">
        <v>9</v>
      </c>
      <c r="F621" s="21">
        <v>24</v>
      </c>
      <c r="G621" s="21" t="s">
        <v>10</v>
      </c>
    </row>
    <row r="622" spans="3:7" x14ac:dyDescent="0.3">
      <c r="C622" s="19">
        <v>43142</v>
      </c>
      <c r="D622" s="20">
        <v>0.59640046296296301</v>
      </c>
      <c r="E622" s="21" t="s">
        <v>9</v>
      </c>
      <c r="F622" s="21">
        <v>10</v>
      </c>
      <c r="G622" s="21" t="s">
        <v>11</v>
      </c>
    </row>
    <row r="623" spans="3:7" x14ac:dyDescent="0.3">
      <c r="C623" s="19">
        <v>43142</v>
      </c>
      <c r="D623" s="20">
        <v>0.59728009259259263</v>
      </c>
      <c r="E623" s="21" t="s">
        <v>9</v>
      </c>
      <c r="F623" s="21">
        <v>25</v>
      </c>
      <c r="G623" s="21" t="s">
        <v>10</v>
      </c>
    </row>
    <row r="624" spans="3:7" x14ac:dyDescent="0.3">
      <c r="C624" s="19">
        <v>43142</v>
      </c>
      <c r="D624" s="20">
        <v>0.59827546296296297</v>
      </c>
      <c r="E624" s="21" t="s">
        <v>9</v>
      </c>
      <c r="F624" s="21">
        <v>22</v>
      </c>
      <c r="G624" s="21" t="s">
        <v>10</v>
      </c>
    </row>
    <row r="625" spans="3:7" x14ac:dyDescent="0.3">
      <c r="C625" s="19">
        <v>43142</v>
      </c>
      <c r="D625" s="20">
        <v>0.59888888888888892</v>
      </c>
      <c r="E625" s="21" t="s">
        <v>9</v>
      </c>
      <c r="F625" s="21">
        <v>24</v>
      </c>
      <c r="G625" s="21" t="s">
        <v>10</v>
      </c>
    </row>
    <row r="626" spans="3:7" x14ac:dyDescent="0.3">
      <c r="C626" s="19">
        <v>43142</v>
      </c>
      <c r="D626" s="20">
        <v>0.60502314814814817</v>
      </c>
      <c r="E626" s="21" t="s">
        <v>9</v>
      </c>
      <c r="F626" s="21">
        <v>16</v>
      </c>
      <c r="G626" s="21" t="s">
        <v>11</v>
      </c>
    </row>
    <row r="627" spans="3:7" x14ac:dyDescent="0.3">
      <c r="C627" s="19">
        <v>43142</v>
      </c>
      <c r="D627" s="20">
        <v>0.60618055555555561</v>
      </c>
      <c r="E627" s="21" t="s">
        <v>9</v>
      </c>
      <c r="F627" s="21">
        <v>28</v>
      </c>
      <c r="G627" s="21" t="s">
        <v>10</v>
      </c>
    </row>
    <row r="628" spans="3:7" x14ac:dyDescent="0.3">
      <c r="C628" s="19">
        <v>43142</v>
      </c>
      <c r="D628" s="20">
        <v>0.60652777777777778</v>
      </c>
      <c r="E628" s="21" t="s">
        <v>9</v>
      </c>
      <c r="F628" s="21">
        <v>28</v>
      </c>
      <c r="G628" s="21" t="s">
        <v>10</v>
      </c>
    </row>
    <row r="629" spans="3:7" x14ac:dyDescent="0.3">
      <c r="C629" s="19">
        <v>43142</v>
      </c>
      <c r="D629" s="20">
        <v>0.60856481481481484</v>
      </c>
      <c r="E629" s="21" t="s">
        <v>9</v>
      </c>
      <c r="F629" s="21">
        <v>11</v>
      </c>
      <c r="G629" s="21" t="s">
        <v>11</v>
      </c>
    </row>
    <row r="630" spans="3:7" x14ac:dyDescent="0.3">
      <c r="C630" s="19">
        <v>43142</v>
      </c>
      <c r="D630" s="20">
        <v>0.61140046296296291</v>
      </c>
      <c r="E630" s="21" t="s">
        <v>9</v>
      </c>
      <c r="F630" s="21">
        <v>16</v>
      </c>
      <c r="G630" s="21" t="s">
        <v>11</v>
      </c>
    </row>
    <row r="631" spans="3:7" x14ac:dyDescent="0.3">
      <c r="C631" s="19">
        <v>43142</v>
      </c>
      <c r="D631" s="20">
        <v>0.61202546296296301</v>
      </c>
      <c r="E631" s="21" t="s">
        <v>9</v>
      </c>
      <c r="F631" s="21">
        <v>10</v>
      </c>
      <c r="G631" s="21" t="s">
        <v>11</v>
      </c>
    </row>
    <row r="632" spans="3:7" x14ac:dyDescent="0.3">
      <c r="C632" s="19">
        <v>43142</v>
      </c>
      <c r="D632" s="20">
        <v>0.61202546296296301</v>
      </c>
      <c r="E632" s="21" t="s">
        <v>9</v>
      </c>
      <c r="F632" s="21">
        <v>9</v>
      </c>
      <c r="G632" s="21" t="s">
        <v>11</v>
      </c>
    </row>
    <row r="633" spans="3:7" x14ac:dyDescent="0.3">
      <c r="C633" s="19">
        <v>43142</v>
      </c>
      <c r="D633" s="20">
        <v>0.61554398148148148</v>
      </c>
      <c r="E633" s="21" t="s">
        <v>9</v>
      </c>
      <c r="F633" s="21">
        <v>22</v>
      </c>
      <c r="G633" s="21" t="s">
        <v>10</v>
      </c>
    </row>
    <row r="634" spans="3:7" x14ac:dyDescent="0.3">
      <c r="C634" s="19">
        <v>43142</v>
      </c>
      <c r="D634" s="20">
        <v>0.61746527777777771</v>
      </c>
      <c r="E634" s="21" t="s">
        <v>9</v>
      </c>
      <c r="F634" s="21">
        <v>11</v>
      </c>
      <c r="G634" s="21" t="s">
        <v>11</v>
      </c>
    </row>
    <row r="635" spans="3:7" x14ac:dyDescent="0.3">
      <c r="C635" s="19">
        <v>43142</v>
      </c>
      <c r="D635" s="20">
        <v>0.62085648148148154</v>
      </c>
      <c r="E635" s="21" t="s">
        <v>9</v>
      </c>
      <c r="F635" s="21">
        <v>12</v>
      </c>
      <c r="G635" s="21" t="s">
        <v>11</v>
      </c>
    </row>
    <row r="636" spans="3:7" x14ac:dyDescent="0.3">
      <c r="C636" s="19">
        <v>43142</v>
      </c>
      <c r="D636" s="20">
        <v>0.62145833333333333</v>
      </c>
      <c r="E636" s="21" t="s">
        <v>9</v>
      </c>
      <c r="F636" s="21">
        <v>16</v>
      </c>
      <c r="G636" s="21" t="s">
        <v>10</v>
      </c>
    </row>
    <row r="637" spans="3:7" x14ac:dyDescent="0.3">
      <c r="C637" s="19">
        <v>43142</v>
      </c>
      <c r="D637" s="20">
        <v>0.6251620370370371</v>
      </c>
      <c r="E637" s="21" t="s">
        <v>9</v>
      </c>
      <c r="F637" s="21">
        <v>25</v>
      </c>
      <c r="G637" s="21" t="s">
        <v>10</v>
      </c>
    </row>
    <row r="638" spans="3:7" x14ac:dyDescent="0.3">
      <c r="C638" s="19">
        <v>43142</v>
      </c>
      <c r="D638" s="20">
        <v>0.6262847222222222</v>
      </c>
      <c r="E638" s="21" t="s">
        <v>9</v>
      </c>
      <c r="F638" s="21">
        <v>11</v>
      </c>
      <c r="G638" s="21" t="s">
        <v>11</v>
      </c>
    </row>
    <row r="639" spans="3:7" x14ac:dyDescent="0.3">
      <c r="C639" s="19">
        <v>43142</v>
      </c>
      <c r="D639" s="20">
        <v>0.63021990740740741</v>
      </c>
      <c r="E639" s="21" t="s">
        <v>9</v>
      </c>
      <c r="F639" s="21">
        <v>32</v>
      </c>
      <c r="G639" s="21" t="s">
        <v>10</v>
      </c>
    </row>
    <row r="640" spans="3:7" x14ac:dyDescent="0.3">
      <c r="C640" s="19">
        <v>43142</v>
      </c>
      <c r="D640" s="20">
        <v>0.63153935185185184</v>
      </c>
      <c r="E640" s="21" t="s">
        <v>9</v>
      </c>
      <c r="F640" s="21">
        <v>10</v>
      </c>
      <c r="G640" s="21" t="s">
        <v>11</v>
      </c>
    </row>
    <row r="641" spans="3:7" x14ac:dyDescent="0.3">
      <c r="C641" s="19">
        <v>43142</v>
      </c>
      <c r="D641" s="20">
        <v>0.63260416666666663</v>
      </c>
      <c r="E641" s="21" t="s">
        <v>9</v>
      </c>
      <c r="F641" s="21">
        <v>11</v>
      </c>
      <c r="G641" s="21" t="s">
        <v>11</v>
      </c>
    </row>
    <row r="642" spans="3:7" x14ac:dyDescent="0.3">
      <c r="C642" s="19">
        <v>43142</v>
      </c>
      <c r="D642" s="20">
        <v>0.63771990740740747</v>
      </c>
      <c r="E642" s="21" t="s">
        <v>9</v>
      </c>
      <c r="F642" s="21">
        <v>21</v>
      </c>
      <c r="G642" s="21" t="s">
        <v>10</v>
      </c>
    </row>
    <row r="643" spans="3:7" x14ac:dyDescent="0.3">
      <c r="C643" s="19">
        <v>43142</v>
      </c>
      <c r="D643" s="20">
        <v>0.6381944444444444</v>
      </c>
      <c r="E643" s="21" t="s">
        <v>9</v>
      </c>
      <c r="F643" s="21">
        <v>29</v>
      </c>
      <c r="G643" s="21" t="s">
        <v>10</v>
      </c>
    </row>
    <row r="644" spans="3:7" x14ac:dyDescent="0.3">
      <c r="C644" s="19">
        <v>43142</v>
      </c>
      <c r="D644" s="20">
        <v>0.63914351851851847</v>
      </c>
      <c r="E644" s="21" t="s">
        <v>9</v>
      </c>
      <c r="F644" s="21">
        <v>19</v>
      </c>
      <c r="G644" s="21" t="s">
        <v>10</v>
      </c>
    </row>
    <row r="645" spans="3:7" x14ac:dyDescent="0.3">
      <c r="C645" s="19">
        <v>43142</v>
      </c>
      <c r="D645" s="20">
        <v>0.64209490740740738</v>
      </c>
      <c r="E645" s="21" t="s">
        <v>9</v>
      </c>
      <c r="F645" s="21">
        <v>25</v>
      </c>
      <c r="G645" s="21" t="s">
        <v>10</v>
      </c>
    </row>
    <row r="646" spans="3:7" x14ac:dyDescent="0.3">
      <c r="C646" s="19">
        <v>43142</v>
      </c>
      <c r="D646" s="20">
        <v>0.64446759259259256</v>
      </c>
      <c r="E646" s="21" t="s">
        <v>9</v>
      </c>
      <c r="F646" s="21">
        <v>34</v>
      </c>
      <c r="G646" s="21" t="s">
        <v>10</v>
      </c>
    </row>
    <row r="647" spans="3:7" x14ac:dyDescent="0.3">
      <c r="C647" s="19">
        <v>43142</v>
      </c>
      <c r="D647" s="20">
        <v>0.64607638888888885</v>
      </c>
      <c r="E647" s="21" t="s">
        <v>9</v>
      </c>
      <c r="F647" s="21">
        <v>23</v>
      </c>
      <c r="G647" s="21" t="s">
        <v>10</v>
      </c>
    </row>
    <row r="648" spans="3:7" x14ac:dyDescent="0.3">
      <c r="C648" s="19">
        <v>43142</v>
      </c>
      <c r="D648" s="20">
        <v>0.64704861111111112</v>
      </c>
      <c r="E648" s="21" t="s">
        <v>9</v>
      </c>
      <c r="F648" s="21">
        <v>11</v>
      </c>
      <c r="G648" s="21" t="s">
        <v>11</v>
      </c>
    </row>
    <row r="649" spans="3:7" x14ac:dyDescent="0.3">
      <c r="C649" s="19">
        <v>43142</v>
      </c>
      <c r="D649" s="20">
        <v>0.65054398148148151</v>
      </c>
      <c r="E649" s="21" t="s">
        <v>9</v>
      </c>
      <c r="F649" s="21">
        <v>16</v>
      </c>
      <c r="G649" s="21" t="s">
        <v>10</v>
      </c>
    </row>
    <row r="650" spans="3:7" x14ac:dyDescent="0.3">
      <c r="C650" s="19">
        <v>43142</v>
      </c>
      <c r="D650" s="20">
        <v>0.6537384259259259</v>
      </c>
      <c r="E650" s="21" t="s">
        <v>9</v>
      </c>
      <c r="F650" s="21">
        <v>16</v>
      </c>
      <c r="G650" s="21" t="s">
        <v>11</v>
      </c>
    </row>
    <row r="651" spans="3:7" x14ac:dyDescent="0.3">
      <c r="C651" s="19">
        <v>43142</v>
      </c>
      <c r="D651" s="20">
        <v>0.65464120370370371</v>
      </c>
      <c r="E651" s="21" t="s">
        <v>9</v>
      </c>
      <c r="F651" s="21">
        <v>25</v>
      </c>
      <c r="G651" s="21" t="s">
        <v>10</v>
      </c>
    </row>
    <row r="652" spans="3:7" x14ac:dyDescent="0.3">
      <c r="C652" s="19">
        <v>43142</v>
      </c>
      <c r="D652" s="20">
        <v>0.65706018518518516</v>
      </c>
      <c r="E652" s="21" t="s">
        <v>9</v>
      </c>
      <c r="F652" s="21">
        <v>10</v>
      </c>
      <c r="G652" s="21" t="s">
        <v>10</v>
      </c>
    </row>
    <row r="653" spans="3:7" x14ac:dyDescent="0.3">
      <c r="C653" s="19">
        <v>43142</v>
      </c>
      <c r="D653" s="20">
        <v>0.6583796296296297</v>
      </c>
      <c r="E653" s="21" t="s">
        <v>9</v>
      </c>
      <c r="F653" s="21">
        <v>31</v>
      </c>
      <c r="G653" s="21" t="s">
        <v>10</v>
      </c>
    </row>
    <row r="654" spans="3:7" x14ac:dyDescent="0.3">
      <c r="C654" s="19">
        <v>43142</v>
      </c>
      <c r="D654" s="20">
        <v>0.65908564814814818</v>
      </c>
      <c r="E654" s="21" t="s">
        <v>9</v>
      </c>
      <c r="F654" s="21">
        <v>11</v>
      </c>
      <c r="G654" s="21" t="s">
        <v>11</v>
      </c>
    </row>
    <row r="655" spans="3:7" x14ac:dyDescent="0.3">
      <c r="C655" s="19">
        <v>43142</v>
      </c>
      <c r="D655" s="20">
        <v>0.66092592592592592</v>
      </c>
      <c r="E655" s="21" t="s">
        <v>9</v>
      </c>
      <c r="F655" s="21">
        <v>11</v>
      </c>
      <c r="G655" s="21" t="s">
        <v>11</v>
      </c>
    </row>
    <row r="656" spans="3:7" x14ac:dyDescent="0.3">
      <c r="C656" s="19">
        <v>43142</v>
      </c>
      <c r="D656" s="20">
        <v>0.66099537037037037</v>
      </c>
      <c r="E656" s="21" t="s">
        <v>9</v>
      </c>
      <c r="F656" s="21">
        <v>10</v>
      </c>
      <c r="G656" s="21" t="s">
        <v>11</v>
      </c>
    </row>
    <row r="657" spans="3:7" x14ac:dyDescent="0.3">
      <c r="C657" s="19">
        <v>43142</v>
      </c>
      <c r="D657" s="20">
        <v>0.66207175925925921</v>
      </c>
      <c r="E657" s="21" t="s">
        <v>9</v>
      </c>
      <c r="F657" s="21">
        <v>20</v>
      </c>
      <c r="G657" s="21" t="s">
        <v>10</v>
      </c>
    </row>
    <row r="658" spans="3:7" x14ac:dyDescent="0.3">
      <c r="C658" s="19">
        <v>43142</v>
      </c>
      <c r="D658" s="20">
        <v>0.66431712962962963</v>
      </c>
      <c r="E658" s="21" t="s">
        <v>9</v>
      </c>
      <c r="F658" s="21">
        <v>13</v>
      </c>
      <c r="G658" s="21" t="s">
        <v>11</v>
      </c>
    </row>
    <row r="659" spans="3:7" x14ac:dyDescent="0.3">
      <c r="C659" s="19">
        <v>43142</v>
      </c>
      <c r="D659" s="20">
        <v>0.664525462962963</v>
      </c>
      <c r="E659" s="21" t="s">
        <v>9</v>
      </c>
      <c r="F659" s="21">
        <v>31</v>
      </c>
      <c r="G659" s="21" t="s">
        <v>10</v>
      </c>
    </row>
    <row r="660" spans="3:7" x14ac:dyDescent="0.3">
      <c r="C660" s="19">
        <v>43142</v>
      </c>
      <c r="D660" s="20">
        <v>0.66516203703703702</v>
      </c>
      <c r="E660" s="21" t="s">
        <v>9</v>
      </c>
      <c r="F660" s="21">
        <v>13</v>
      </c>
      <c r="G660" s="21" t="s">
        <v>11</v>
      </c>
    </row>
    <row r="661" spans="3:7" x14ac:dyDescent="0.3">
      <c r="C661" s="19">
        <v>43142</v>
      </c>
      <c r="D661" s="20">
        <v>0.66795138888888894</v>
      </c>
      <c r="E661" s="21" t="s">
        <v>9</v>
      </c>
      <c r="F661" s="21">
        <v>21</v>
      </c>
      <c r="G661" s="21" t="s">
        <v>10</v>
      </c>
    </row>
    <row r="662" spans="3:7" x14ac:dyDescent="0.3">
      <c r="C662" s="19">
        <v>43142</v>
      </c>
      <c r="D662" s="20">
        <v>0.66990740740740751</v>
      </c>
      <c r="E662" s="21" t="s">
        <v>9</v>
      </c>
      <c r="F662" s="21">
        <v>30</v>
      </c>
      <c r="G662" s="21" t="s">
        <v>10</v>
      </c>
    </row>
    <row r="663" spans="3:7" x14ac:dyDescent="0.3">
      <c r="C663" s="19">
        <v>43142</v>
      </c>
      <c r="D663" s="20">
        <v>0.67019675925925926</v>
      </c>
      <c r="E663" s="21" t="s">
        <v>9</v>
      </c>
      <c r="F663" s="21">
        <v>11</v>
      </c>
      <c r="G663" s="21" t="s">
        <v>11</v>
      </c>
    </row>
    <row r="664" spans="3:7" x14ac:dyDescent="0.3">
      <c r="C664" s="19">
        <v>43142</v>
      </c>
      <c r="D664" s="20">
        <v>0.67189814814814808</v>
      </c>
      <c r="E664" s="21" t="s">
        <v>9</v>
      </c>
      <c r="F664" s="21">
        <v>10</v>
      </c>
      <c r="G664" s="21" t="s">
        <v>11</v>
      </c>
    </row>
    <row r="665" spans="3:7" x14ac:dyDescent="0.3">
      <c r="C665" s="19">
        <v>43142</v>
      </c>
      <c r="D665" s="20">
        <v>0.67546296296296304</v>
      </c>
      <c r="E665" s="21" t="s">
        <v>9</v>
      </c>
      <c r="F665" s="21">
        <v>9</v>
      </c>
      <c r="G665" s="21" t="s">
        <v>11</v>
      </c>
    </row>
    <row r="666" spans="3:7" x14ac:dyDescent="0.3">
      <c r="C666" s="19">
        <v>43142</v>
      </c>
      <c r="D666" s="20">
        <v>0.67622685185185183</v>
      </c>
      <c r="E666" s="21" t="s">
        <v>9</v>
      </c>
      <c r="F666" s="21">
        <v>10</v>
      </c>
      <c r="G666" s="21" t="s">
        <v>11</v>
      </c>
    </row>
    <row r="667" spans="3:7" x14ac:dyDescent="0.3">
      <c r="C667" s="19">
        <v>43142</v>
      </c>
      <c r="D667" s="20">
        <v>0.67712962962962964</v>
      </c>
      <c r="E667" s="21" t="s">
        <v>9</v>
      </c>
      <c r="F667" s="21">
        <v>13</v>
      </c>
      <c r="G667" s="21" t="s">
        <v>11</v>
      </c>
    </row>
    <row r="668" spans="3:7" x14ac:dyDescent="0.3">
      <c r="C668" s="19">
        <v>43142</v>
      </c>
      <c r="D668" s="20">
        <v>0.67996527777777782</v>
      </c>
      <c r="E668" s="21" t="s">
        <v>9</v>
      </c>
      <c r="F668" s="21">
        <v>25</v>
      </c>
      <c r="G668" s="21" t="s">
        <v>10</v>
      </c>
    </row>
    <row r="669" spans="3:7" x14ac:dyDescent="0.3">
      <c r="C669" s="19">
        <v>43142</v>
      </c>
      <c r="D669" s="20">
        <v>0.68245370370370362</v>
      </c>
      <c r="E669" s="21" t="s">
        <v>9</v>
      </c>
      <c r="F669" s="21">
        <v>10</v>
      </c>
      <c r="G669" s="21" t="s">
        <v>11</v>
      </c>
    </row>
    <row r="670" spans="3:7" x14ac:dyDescent="0.3">
      <c r="C670" s="19">
        <v>43142</v>
      </c>
      <c r="D670" s="20">
        <v>0.6840046296296296</v>
      </c>
      <c r="E670" s="21" t="s">
        <v>9</v>
      </c>
      <c r="F670" s="21">
        <v>12</v>
      </c>
      <c r="G670" s="21" t="s">
        <v>11</v>
      </c>
    </row>
    <row r="671" spans="3:7" x14ac:dyDescent="0.3">
      <c r="C671" s="19">
        <v>43142</v>
      </c>
      <c r="D671" s="20">
        <v>0.68619212962962972</v>
      </c>
      <c r="E671" s="21" t="s">
        <v>9</v>
      </c>
      <c r="F671" s="21">
        <v>13</v>
      </c>
      <c r="G671" s="21" t="s">
        <v>11</v>
      </c>
    </row>
    <row r="672" spans="3:7" x14ac:dyDescent="0.3">
      <c r="C672" s="19">
        <v>43142</v>
      </c>
      <c r="D672" s="20">
        <v>0.68763888888888891</v>
      </c>
      <c r="E672" s="21" t="s">
        <v>9</v>
      </c>
      <c r="F672" s="21">
        <v>29</v>
      </c>
      <c r="G672" s="21" t="s">
        <v>10</v>
      </c>
    </row>
    <row r="673" spans="3:7" x14ac:dyDescent="0.3">
      <c r="C673" s="19">
        <v>43142</v>
      </c>
      <c r="D673" s="20">
        <v>0.69230324074074068</v>
      </c>
      <c r="E673" s="21" t="s">
        <v>9</v>
      </c>
      <c r="F673" s="21">
        <v>31</v>
      </c>
      <c r="G673" s="21" t="s">
        <v>10</v>
      </c>
    </row>
    <row r="674" spans="3:7" x14ac:dyDescent="0.3">
      <c r="C674" s="19">
        <v>43142</v>
      </c>
      <c r="D674" s="20">
        <v>0.69376157407407402</v>
      </c>
      <c r="E674" s="21" t="s">
        <v>9</v>
      </c>
      <c r="F674" s="21">
        <v>28</v>
      </c>
      <c r="G674" s="21" t="s">
        <v>10</v>
      </c>
    </row>
    <row r="675" spans="3:7" x14ac:dyDescent="0.3">
      <c r="C675" s="19">
        <v>43142</v>
      </c>
      <c r="D675" s="20">
        <v>0.69630787037037034</v>
      </c>
      <c r="E675" s="21" t="s">
        <v>9</v>
      </c>
      <c r="F675" s="21">
        <v>12</v>
      </c>
      <c r="G675" s="21" t="s">
        <v>11</v>
      </c>
    </row>
    <row r="676" spans="3:7" x14ac:dyDescent="0.3">
      <c r="C676" s="19">
        <v>43142</v>
      </c>
      <c r="D676" s="20">
        <v>0.69894675925925931</v>
      </c>
      <c r="E676" s="21" t="s">
        <v>9</v>
      </c>
      <c r="F676" s="21">
        <v>11</v>
      </c>
      <c r="G676" s="21" t="s">
        <v>10</v>
      </c>
    </row>
    <row r="677" spans="3:7" x14ac:dyDescent="0.3">
      <c r="C677" s="19">
        <v>43142</v>
      </c>
      <c r="D677" s="20">
        <v>0.69936342592592593</v>
      </c>
      <c r="E677" s="21" t="s">
        <v>9</v>
      </c>
      <c r="F677" s="21">
        <v>11</v>
      </c>
      <c r="G677" s="21" t="s">
        <v>11</v>
      </c>
    </row>
    <row r="678" spans="3:7" x14ac:dyDescent="0.3">
      <c r="C678" s="19">
        <v>43142</v>
      </c>
      <c r="D678" s="20">
        <v>0.7036458333333333</v>
      </c>
      <c r="E678" s="21" t="s">
        <v>9</v>
      </c>
      <c r="F678" s="21">
        <v>13</v>
      </c>
      <c r="G678" s="21" t="s">
        <v>10</v>
      </c>
    </row>
    <row r="679" spans="3:7" x14ac:dyDescent="0.3">
      <c r="C679" s="19">
        <v>43142</v>
      </c>
      <c r="D679" s="20">
        <v>0.70373842592592595</v>
      </c>
      <c r="E679" s="21" t="s">
        <v>9</v>
      </c>
      <c r="F679" s="21">
        <v>11</v>
      </c>
      <c r="G679" s="21" t="s">
        <v>11</v>
      </c>
    </row>
    <row r="680" spans="3:7" x14ac:dyDescent="0.3">
      <c r="C680" s="19">
        <v>43142</v>
      </c>
      <c r="D680" s="20">
        <v>0.70383101851851848</v>
      </c>
      <c r="E680" s="21" t="s">
        <v>9</v>
      </c>
      <c r="F680" s="21">
        <v>22</v>
      </c>
      <c r="G680" s="21" t="s">
        <v>10</v>
      </c>
    </row>
    <row r="681" spans="3:7" x14ac:dyDescent="0.3">
      <c r="C681" s="19">
        <v>43142</v>
      </c>
      <c r="D681" s="20">
        <v>0.70964120370370365</v>
      </c>
      <c r="E681" s="21" t="s">
        <v>9</v>
      </c>
      <c r="F681" s="21">
        <v>42</v>
      </c>
      <c r="G681" s="21" t="s">
        <v>10</v>
      </c>
    </row>
    <row r="682" spans="3:7" x14ac:dyDescent="0.3">
      <c r="C682" s="19">
        <v>43142</v>
      </c>
      <c r="D682" s="20">
        <v>0.7125462962962964</v>
      </c>
      <c r="E682" s="21" t="s">
        <v>9</v>
      </c>
      <c r="F682" s="21">
        <v>14</v>
      </c>
      <c r="G682" s="21" t="s">
        <v>11</v>
      </c>
    </row>
    <row r="683" spans="3:7" x14ac:dyDescent="0.3">
      <c r="C683" s="19">
        <v>43142</v>
      </c>
      <c r="D683" s="20">
        <v>0.71604166666666658</v>
      </c>
      <c r="E683" s="21" t="s">
        <v>9</v>
      </c>
      <c r="F683" s="21">
        <v>13</v>
      </c>
      <c r="G683" s="21" t="s">
        <v>11</v>
      </c>
    </row>
    <row r="684" spans="3:7" x14ac:dyDescent="0.3">
      <c r="C684" s="19">
        <v>43142</v>
      </c>
      <c r="D684" s="20">
        <v>0.71612268518518529</v>
      </c>
      <c r="E684" s="21" t="s">
        <v>9</v>
      </c>
      <c r="F684" s="21">
        <v>10</v>
      </c>
      <c r="G684" s="21" t="s">
        <v>10</v>
      </c>
    </row>
    <row r="685" spans="3:7" x14ac:dyDescent="0.3">
      <c r="C685" s="19">
        <v>43142</v>
      </c>
      <c r="D685" s="20">
        <v>0.71629629629629632</v>
      </c>
      <c r="E685" s="21" t="s">
        <v>9</v>
      </c>
      <c r="F685" s="21">
        <v>10</v>
      </c>
      <c r="G685" s="21" t="s">
        <v>11</v>
      </c>
    </row>
    <row r="686" spans="3:7" x14ac:dyDescent="0.3">
      <c r="C686" s="19">
        <v>43142</v>
      </c>
      <c r="D686" s="20">
        <v>0.71700231481481491</v>
      </c>
      <c r="E686" s="21" t="s">
        <v>9</v>
      </c>
      <c r="F686" s="21">
        <v>14</v>
      </c>
      <c r="G686" s="21" t="s">
        <v>11</v>
      </c>
    </row>
    <row r="687" spans="3:7" x14ac:dyDescent="0.3">
      <c r="C687" s="19">
        <v>43142</v>
      </c>
      <c r="D687" s="20">
        <v>0.71979166666666661</v>
      </c>
      <c r="E687" s="21" t="s">
        <v>9</v>
      </c>
      <c r="F687" s="21">
        <v>12</v>
      </c>
      <c r="G687" s="21" t="s">
        <v>11</v>
      </c>
    </row>
    <row r="688" spans="3:7" x14ac:dyDescent="0.3">
      <c r="C688" s="19">
        <v>43142</v>
      </c>
      <c r="D688" s="20">
        <v>0.73318287037037033</v>
      </c>
      <c r="E688" s="21" t="s">
        <v>9</v>
      </c>
      <c r="F688" s="21">
        <v>12</v>
      </c>
      <c r="G688" s="21" t="s">
        <v>11</v>
      </c>
    </row>
    <row r="689" spans="3:7" x14ac:dyDescent="0.3">
      <c r="C689" s="19">
        <v>43142</v>
      </c>
      <c r="D689" s="20">
        <v>0.73328703703703713</v>
      </c>
      <c r="E689" s="21" t="s">
        <v>9</v>
      </c>
      <c r="F689" s="21">
        <v>13</v>
      </c>
      <c r="G689" s="21" t="s">
        <v>11</v>
      </c>
    </row>
    <row r="690" spans="3:7" x14ac:dyDescent="0.3">
      <c r="C690" s="19">
        <v>43142</v>
      </c>
      <c r="D690" s="20">
        <v>0.73553240740740744</v>
      </c>
      <c r="E690" s="21" t="s">
        <v>9</v>
      </c>
      <c r="F690" s="21">
        <v>13</v>
      </c>
      <c r="G690" s="21" t="s">
        <v>11</v>
      </c>
    </row>
    <row r="691" spans="3:7" x14ac:dyDescent="0.3">
      <c r="C691" s="19">
        <v>43142</v>
      </c>
      <c r="D691" s="20">
        <v>0.74879629629629629</v>
      </c>
      <c r="E691" s="21" t="s">
        <v>9</v>
      </c>
      <c r="F691" s="21">
        <v>16</v>
      </c>
      <c r="G691" s="21" t="s">
        <v>11</v>
      </c>
    </row>
    <row r="692" spans="3:7" x14ac:dyDescent="0.3">
      <c r="C692" s="19">
        <v>43142</v>
      </c>
      <c r="D692" s="20">
        <v>0.75391203703703702</v>
      </c>
      <c r="E692" s="21" t="s">
        <v>9</v>
      </c>
      <c r="F692" s="21">
        <v>22</v>
      </c>
      <c r="G692" s="21" t="s">
        <v>10</v>
      </c>
    </row>
    <row r="693" spans="3:7" x14ac:dyDescent="0.3">
      <c r="C693" s="19">
        <v>43142</v>
      </c>
      <c r="D693" s="20">
        <v>0.75491898148148151</v>
      </c>
      <c r="E693" s="21" t="s">
        <v>9</v>
      </c>
      <c r="F693" s="21">
        <v>11</v>
      </c>
      <c r="G693" s="21" t="s">
        <v>11</v>
      </c>
    </row>
    <row r="694" spans="3:7" x14ac:dyDescent="0.3">
      <c r="C694" s="19">
        <v>43142</v>
      </c>
      <c r="D694" s="20">
        <v>0.75762731481481482</v>
      </c>
      <c r="E694" s="21" t="s">
        <v>9</v>
      </c>
      <c r="F694" s="21">
        <v>26</v>
      </c>
      <c r="G694" s="21" t="s">
        <v>10</v>
      </c>
    </row>
    <row r="695" spans="3:7" x14ac:dyDescent="0.3">
      <c r="C695" s="19">
        <v>43142</v>
      </c>
      <c r="D695" s="20">
        <v>0.75846064814814806</v>
      </c>
      <c r="E695" s="21" t="s">
        <v>9</v>
      </c>
      <c r="F695" s="21">
        <v>31</v>
      </c>
      <c r="G695" s="21" t="s">
        <v>10</v>
      </c>
    </row>
    <row r="696" spans="3:7" x14ac:dyDescent="0.3">
      <c r="C696" s="19">
        <v>43142</v>
      </c>
      <c r="D696" s="20">
        <v>0.76108796296296299</v>
      </c>
      <c r="E696" s="21" t="s">
        <v>9</v>
      </c>
      <c r="F696" s="21">
        <v>13</v>
      </c>
      <c r="G696" s="21" t="s">
        <v>11</v>
      </c>
    </row>
    <row r="697" spans="3:7" x14ac:dyDescent="0.3">
      <c r="C697" s="19">
        <v>43142</v>
      </c>
      <c r="D697" s="20">
        <v>0.76115740740740734</v>
      </c>
      <c r="E697" s="21" t="s">
        <v>9</v>
      </c>
      <c r="F697" s="21">
        <v>10</v>
      </c>
      <c r="G697" s="21" t="s">
        <v>11</v>
      </c>
    </row>
    <row r="698" spans="3:7" x14ac:dyDescent="0.3">
      <c r="C698" s="19">
        <v>43142</v>
      </c>
      <c r="D698" s="20">
        <v>0.76582175925925933</v>
      </c>
      <c r="E698" s="21" t="s">
        <v>9</v>
      </c>
      <c r="F698" s="21">
        <v>10</v>
      </c>
      <c r="G698" s="21" t="s">
        <v>11</v>
      </c>
    </row>
    <row r="699" spans="3:7" x14ac:dyDescent="0.3">
      <c r="C699" s="19">
        <v>43142</v>
      </c>
      <c r="D699" s="20">
        <v>0.77069444444444446</v>
      </c>
      <c r="E699" s="21" t="s">
        <v>9</v>
      </c>
      <c r="F699" s="21">
        <v>10</v>
      </c>
      <c r="G699" s="21" t="s">
        <v>11</v>
      </c>
    </row>
    <row r="700" spans="3:7" x14ac:dyDescent="0.3">
      <c r="C700" s="19">
        <v>43142</v>
      </c>
      <c r="D700" s="20">
        <v>0.7707060185185185</v>
      </c>
      <c r="E700" s="21" t="s">
        <v>9</v>
      </c>
      <c r="F700" s="21">
        <v>9</v>
      </c>
      <c r="G700" s="21" t="s">
        <v>11</v>
      </c>
    </row>
    <row r="701" spans="3:7" x14ac:dyDescent="0.3">
      <c r="C701" s="19">
        <v>43142</v>
      </c>
      <c r="D701" s="20">
        <v>0.77079861111111114</v>
      </c>
      <c r="E701" s="21" t="s">
        <v>9</v>
      </c>
      <c r="F701" s="21">
        <v>9</v>
      </c>
      <c r="G701" s="21" t="s">
        <v>11</v>
      </c>
    </row>
    <row r="702" spans="3:7" x14ac:dyDescent="0.3">
      <c r="C702" s="19">
        <v>43142</v>
      </c>
      <c r="D702" s="20">
        <v>0.77091435185185186</v>
      </c>
      <c r="E702" s="21" t="s">
        <v>9</v>
      </c>
      <c r="F702" s="21">
        <v>13</v>
      </c>
      <c r="G702" s="21" t="s">
        <v>11</v>
      </c>
    </row>
    <row r="703" spans="3:7" x14ac:dyDescent="0.3">
      <c r="C703" s="19">
        <v>43142</v>
      </c>
      <c r="D703" s="20">
        <v>0.77157407407407408</v>
      </c>
      <c r="E703" s="21" t="s">
        <v>9</v>
      </c>
      <c r="F703" s="21">
        <v>10</v>
      </c>
      <c r="G703" s="21" t="s">
        <v>11</v>
      </c>
    </row>
    <row r="704" spans="3:7" x14ac:dyDescent="0.3">
      <c r="C704" s="19">
        <v>43142</v>
      </c>
      <c r="D704" s="20">
        <v>0.77158564814814812</v>
      </c>
      <c r="E704" s="21" t="s">
        <v>9</v>
      </c>
      <c r="F704" s="21">
        <v>12</v>
      </c>
      <c r="G704" s="21" t="s">
        <v>11</v>
      </c>
    </row>
    <row r="705" spans="3:7" x14ac:dyDescent="0.3">
      <c r="C705" s="19">
        <v>43142</v>
      </c>
      <c r="D705" s="20">
        <v>0.77166666666666661</v>
      </c>
      <c r="E705" s="21" t="s">
        <v>9</v>
      </c>
      <c r="F705" s="21">
        <v>13</v>
      </c>
      <c r="G705" s="21" t="s">
        <v>11</v>
      </c>
    </row>
    <row r="706" spans="3:7" x14ac:dyDescent="0.3">
      <c r="C706" s="19">
        <v>43142</v>
      </c>
      <c r="D706" s="20">
        <v>0.77174768518518511</v>
      </c>
      <c r="E706" s="21" t="s">
        <v>9</v>
      </c>
      <c r="F706" s="21">
        <v>14</v>
      </c>
      <c r="G706" s="21" t="s">
        <v>11</v>
      </c>
    </row>
    <row r="707" spans="3:7" x14ac:dyDescent="0.3">
      <c r="C707" s="19">
        <v>43142</v>
      </c>
      <c r="D707" s="20">
        <v>0.7718518518518519</v>
      </c>
      <c r="E707" s="21" t="s">
        <v>9</v>
      </c>
      <c r="F707" s="21">
        <v>11</v>
      </c>
      <c r="G707" s="21" t="s">
        <v>11</v>
      </c>
    </row>
    <row r="708" spans="3:7" x14ac:dyDescent="0.3">
      <c r="C708" s="19">
        <v>43142</v>
      </c>
      <c r="D708" s="20">
        <v>0.77187499999999998</v>
      </c>
      <c r="E708" s="21" t="s">
        <v>9</v>
      </c>
      <c r="F708" s="21">
        <v>10</v>
      </c>
      <c r="G708" s="21" t="s">
        <v>11</v>
      </c>
    </row>
    <row r="709" spans="3:7" x14ac:dyDescent="0.3">
      <c r="C709" s="19">
        <v>43142</v>
      </c>
      <c r="D709" s="20">
        <v>0.77188657407407402</v>
      </c>
      <c r="E709" s="21" t="s">
        <v>9</v>
      </c>
      <c r="F709" s="21">
        <v>12</v>
      </c>
      <c r="G709" s="21" t="s">
        <v>11</v>
      </c>
    </row>
    <row r="710" spans="3:7" x14ac:dyDescent="0.3">
      <c r="C710" s="19">
        <v>43142</v>
      </c>
      <c r="D710" s="20">
        <v>0.77211805555555557</v>
      </c>
      <c r="E710" s="21" t="s">
        <v>9</v>
      </c>
      <c r="F710" s="21">
        <v>12</v>
      </c>
      <c r="G710" s="21" t="s">
        <v>11</v>
      </c>
    </row>
    <row r="711" spans="3:7" x14ac:dyDescent="0.3">
      <c r="C711" s="19">
        <v>43142</v>
      </c>
      <c r="D711" s="20">
        <v>0.77216435185185184</v>
      </c>
      <c r="E711" s="21" t="s">
        <v>9</v>
      </c>
      <c r="F711" s="21">
        <v>11</v>
      </c>
      <c r="G711" s="21" t="s">
        <v>11</v>
      </c>
    </row>
    <row r="712" spans="3:7" x14ac:dyDescent="0.3">
      <c r="C712" s="19">
        <v>43142</v>
      </c>
      <c r="D712" s="20">
        <v>0.77218749999999992</v>
      </c>
      <c r="E712" s="21" t="s">
        <v>9</v>
      </c>
      <c r="F712" s="21">
        <v>13</v>
      </c>
      <c r="G712" s="21" t="s">
        <v>11</v>
      </c>
    </row>
    <row r="713" spans="3:7" x14ac:dyDescent="0.3">
      <c r="C713" s="19">
        <v>43142</v>
      </c>
      <c r="D713" s="20">
        <v>0.77315972222222218</v>
      </c>
      <c r="E713" s="21" t="s">
        <v>9</v>
      </c>
      <c r="F713" s="21">
        <v>13</v>
      </c>
      <c r="G713" s="21" t="s">
        <v>11</v>
      </c>
    </row>
    <row r="714" spans="3:7" x14ac:dyDescent="0.3">
      <c r="C714" s="19">
        <v>43142</v>
      </c>
      <c r="D714" s="20">
        <v>0.77335648148148151</v>
      </c>
      <c r="E714" s="21" t="s">
        <v>9</v>
      </c>
      <c r="F714" s="21">
        <v>16</v>
      </c>
      <c r="G714" s="21" t="s">
        <v>10</v>
      </c>
    </row>
    <row r="715" spans="3:7" x14ac:dyDescent="0.3">
      <c r="C715" s="19">
        <v>43142</v>
      </c>
      <c r="D715" s="20">
        <v>0.77339120370370373</v>
      </c>
      <c r="E715" s="21" t="s">
        <v>9</v>
      </c>
      <c r="F715" s="21">
        <v>15</v>
      </c>
      <c r="G715" s="21" t="s">
        <v>11</v>
      </c>
    </row>
    <row r="716" spans="3:7" x14ac:dyDescent="0.3">
      <c r="C716" s="19">
        <v>43142</v>
      </c>
      <c r="D716" s="20">
        <v>0.77354166666666668</v>
      </c>
      <c r="E716" s="21" t="s">
        <v>9</v>
      </c>
      <c r="F716" s="21">
        <v>11</v>
      </c>
      <c r="G716" s="21" t="s">
        <v>11</v>
      </c>
    </row>
    <row r="717" spans="3:7" x14ac:dyDescent="0.3">
      <c r="C717" s="19">
        <v>43142</v>
      </c>
      <c r="D717" s="20">
        <v>0.77396990740740745</v>
      </c>
      <c r="E717" s="21" t="s">
        <v>9</v>
      </c>
      <c r="F717" s="21">
        <v>18</v>
      </c>
      <c r="G717" s="21" t="s">
        <v>11</v>
      </c>
    </row>
    <row r="718" spans="3:7" x14ac:dyDescent="0.3">
      <c r="C718" s="19">
        <v>43142</v>
      </c>
      <c r="D718" s="20">
        <v>0.77400462962962957</v>
      </c>
      <c r="E718" s="21" t="s">
        <v>9</v>
      </c>
      <c r="F718" s="21">
        <v>17</v>
      </c>
      <c r="G718" s="21" t="s">
        <v>11</v>
      </c>
    </row>
    <row r="719" spans="3:7" x14ac:dyDescent="0.3">
      <c r="C719" s="19">
        <v>43142</v>
      </c>
      <c r="D719" s="20">
        <v>0.77401620370370372</v>
      </c>
      <c r="E719" s="21" t="s">
        <v>9</v>
      </c>
      <c r="F719" s="21">
        <v>16</v>
      </c>
      <c r="G719" s="21" t="s">
        <v>11</v>
      </c>
    </row>
    <row r="720" spans="3:7" x14ac:dyDescent="0.3">
      <c r="C720" s="19">
        <v>43142</v>
      </c>
      <c r="D720" s="20">
        <v>0.7740393518518518</v>
      </c>
      <c r="E720" s="21" t="s">
        <v>9</v>
      </c>
      <c r="F720" s="21">
        <v>13</v>
      </c>
      <c r="G720" s="21" t="s">
        <v>11</v>
      </c>
    </row>
    <row r="721" spans="3:7" x14ac:dyDescent="0.3">
      <c r="C721" s="19">
        <v>43142</v>
      </c>
      <c r="D721" s="20">
        <v>0.7740393518518518</v>
      </c>
      <c r="E721" s="21" t="s">
        <v>9</v>
      </c>
      <c r="F721" s="21">
        <v>13</v>
      </c>
      <c r="G721" s="21" t="s">
        <v>11</v>
      </c>
    </row>
    <row r="722" spans="3:7" x14ac:dyDescent="0.3">
      <c r="C722" s="19">
        <v>43142</v>
      </c>
      <c r="D722" s="20">
        <v>0.77405092592592595</v>
      </c>
      <c r="E722" s="21" t="s">
        <v>9</v>
      </c>
      <c r="F722" s="21">
        <v>9</v>
      </c>
      <c r="G722" s="21" t="s">
        <v>11</v>
      </c>
    </row>
    <row r="723" spans="3:7" x14ac:dyDescent="0.3">
      <c r="C723" s="19">
        <v>43142</v>
      </c>
      <c r="D723" s="20">
        <v>0.77414351851851848</v>
      </c>
      <c r="E723" s="21" t="s">
        <v>9</v>
      </c>
      <c r="F723" s="21">
        <v>9</v>
      </c>
      <c r="G723" s="21" t="s">
        <v>11</v>
      </c>
    </row>
    <row r="724" spans="3:7" x14ac:dyDescent="0.3">
      <c r="C724" s="19">
        <v>43142</v>
      </c>
      <c r="D724" s="20">
        <v>0.78027777777777774</v>
      </c>
      <c r="E724" s="21" t="s">
        <v>9</v>
      </c>
      <c r="F724" s="21">
        <v>26</v>
      </c>
      <c r="G724" s="21" t="s">
        <v>10</v>
      </c>
    </row>
    <row r="725" spans="3:7" x14ac:dyDescent="0.3">
      <c r="C725" s="19">
        <v>43142</v>
      </c>
      <c r="D725" s="20">
        <v>0.78381944444444451</v>
      </c>
      <c r="E725" s="21" t="s">
        <v>9</v>
      </c>
      <c r="F725" s="21">
        <v>25</v>
      </c>
      <c r="G725" s="21" t="s">
        <v>11</v>
      </c>
    </row>
    <row r="726" spans="3:7" x14ac:dyDescent="0.3">
      <c r="C726" s="19">
        <v>43142</v>
      </c>
      <c r="D726" s="20">
        <v>0.78714120370370377</v>
      </c>
      <c r="E726" s="21" t="s">
        <v>9</v>
      </c>
      <c r="F726" s="21">
        <v>11</v>
      </c>
      <c r="G726" s="21" t="s">
        <v>11</v>
      </c>
    </row>
    <row r="727" spans="3:7" x14ac:dyDescent="0.3">
      <c r="C727" s="19">
        <v>43142</v>
      </c>
      <c r="D727" s="20">
        <v>0.78718749999999993</v>
      </c>
      <c r="E727" s="21" t="s">
        <v>9</v>
      </c>
      <c r="F727" s="21">
        <v>12</v>
      </c>
      <c r="G727" s="21" t="s">
        <v>11</v>
      </c>
    </row>
    <row r="728" spans="3:7" x14ac:dyDescent="0.3">
      <c r="C728" s="19">
        <v>43142</v>
      </c>
      <c r="D728" s="20">
        <v>0.78718749999999993</v>
      </c>
      <c r="E728" s="21" t="s">
        <v>9</v>
      </c>
      <c r="F728" s="21">
        <v>12</v>
      </c>
      <c r="G728" s="21" t="s">
        <v>11</v>
      </c>
    </row>
    <row r="729" spans="3:7" x14ac:dyDescent="0.3">
      <c r="C729" s="19">
        <v>43142</v>
      </c>
      <c r="D729" s="20">
        <v>0.7872569444444445</v>
      </c>
      <c r="E729" s="21" t="s">
        <v>9</v>
      </c>
      <c r="F729" s="21">
        <v>13</v>
      </c>
      <c r="G729" s="21" t="s">
        <v>11</v>
      </c>
    </row>
    <row r="730" spans="3:7" x14ac:dyDescent="0.3">
      <c r="C730" s="19">
        <v>43142</v>
      </c>
      <c r="D730" s="20">
        <v>0.78729166666666661</v>
      </c>
      <c r="E730" s="21" t="s">
        <v>9</v>
      </c>
      <c r="F730" s="21">
        <v>11</v>
      </c>
      <c r="G730" s="21" t="s">
        <v>11</v>
      </c>
    </row>
    <row r="731" spans="3:7" x14ac:dyDescent="0.3">
      <c r="C731" s="19">
        <v>43142</v>
      </c>
      <c r="D731" s="20">
        <v>0.78733796296296299</v>
      </c>
      <c r="E731" s="21" t="s">
        <v>9</v>
      </c>
      <c r="F731" s="21">
        <v>11</v>
      </c>
      <c r="G731" s="21" t="s">
        <v>11</v>
      </c>
    </row>
    <row r="732" spans="3:7" x14ac:dyDescent="0.3">
      <c r="C732" s="19">
        <v>43142</v>
      </c>
      <c r="D732" s="20">
        <v>0.79077546296296297</v>
      </c>
      <c r="E732" s="21" t="s">
        <v>9</v>
      </c>
      <c r="F732" s="21">
        <v>14</v>
      </c>
      <c r="G732" s="21" t="s">
        <v>10</v>
      </c>
    </row>
    <row r="733" spans="3:7" x14ac:dyDescent="0.3">
      <c r="C733" s="19">
        <v>43142</v>
      </c>
      <c r="D733" s="20">
        <v>0.79159722222222229</v>
      </c>
      <c r="E733" s="21" t="s">
        <v>9</v>
      </c>
      <c r="F733" s="21">
        <v>13</v>
      </c>
      <c r="G733" s="21" t="s">
        <v>11</v>
      </c>
    </row>
    <row r="734" spans="3:7" x14ac:dyDescent="0.3">
      <c r="C734" s="19">
        <v>43142</v>
      </c>
      <c r="D734" s="20">
        <v>0.79160879629629621</v>
      </c>
      <c r="E734" s="21" t="s">
        <v>9</v>
      </c>
      <c r="F734" s="21">
        <v>10</v>
      </c>
      <c r="G734" s="21" t="s">
        <v>11</v>
      </c>
    </row>
    <row r="735" spans="3:7" x14ac:dyDescent="0.3">
      <c r="C735" s="19">
        <v>43142</v>
      </c>
      <c r="D735" s="20">
        <v>0.79165509259259259</v>
      </c>
      <c r="E735" s="21" t="s">
        <v>9</v>
      </c>
      <c r="F735" s="21">
        <v>12</v>
      </c>
      <c r="G735" s="21" t="s">
        <v>11</v>
      </c>
    </row>
    <row r="736" spans="3:7" x14ac:dyDescent="0.3">
      <c r="C736" s="19">
        <v>43142</v>
      </c>
      <c r="D736" s="20">
        <v>0.79774305555555547</v>
      </c>
      <c r="E736" s="21" t="s">
        <v>9</v>
      </c>
      <c r="F736" s="21">
        <v>14</v>
      </c>
      <c r="G736" s="21" t="s">
        <v>10</v>
      </c>
    </row>
    <row r="737" spans="3:7" x14ac:dyDescent="0.3">
      <c r="C737" s="19">
        <v>43142</v>
      </c>
      <c r="D737" s="20">
        <v>0.79813657407407401</v>
      </c>
      <c r="E737" s="21" t="s">
        <v>9</v>
      </c>
      <c r="F737" s="21">
        <v>8</v>
      </c>
      <c r="G737" s="21" t="s">
        <v>11</v>
      </c>
    </row>
    <row r="738" spans="3:7" x14ac:dyDescent="0.3">
      <c r="C738" s="19">
        <v>43142</v>
      </c>
      <c r="D738" s="20">
        <v>0.79814814814814816</v>
      </c>
      <c r="E738" s="21" t="s">
        <v>9</v>
      </c>
      <c r="F738" s="21">
        <v>11</v>
      </c>
      <c r="G738" s="21" t="s">
        <v>11</v>
      </c>
    </row>
    <row r="739" spans="3:7" x14ac:dyDescent="0.3">
      <c r="C739" s="19">
        <v>43142</v>
      </c>
      <c r="D739" s="20">
        <v>0.79863425925925924</v>
      </c>
      <c r="E739" s="21" t="s">
        <v>9</v>
      </c>
      <c r="F739" s="21">
        <v>12</v>
      </c>
      <c r="G739" s="21" t="s">
        <v>11</v>
      </c>
    </row>
    <row r="740" spans="3:7" x14ac:dyDescent="0.3">
      <c r="C740" s="19">
        <v>43142</v>
      </c>
      <c r="D740" s="20">
        <v>0.79865740740740743</v>
      </c>
      <c r="E740" s="21" t="s">
        <v>9</v>
      </c>
      <c r="F740" s="21">
        <v>9</v>
      </c>
      <c r="G740" s="21" t="s">
        <v>11</v>
      </c>
    </row>
    <row r="741" spans="3:7" x14ac:dyDescent="0.3">
      <c r="C741" s="19">
        <v>43142</v>
      </c>
      <c r="D741" s="20">
        <v>0.79879629629629623</v>
      </c>
      <c r="E741" s="21" t="s">
        <v>9</v>
      </c>
      <c r="F741" s="21">
        <v>10</v>
      </c>
      <c r="G741" s="21" t="s">
        <v>11</v>
      </c>
    </row>
    <row r="742" spans="3:7" x14ac:dyDescent="0.3">
      <c r="C742" s="19">
        <v>43142</v>
      </c>
      <c r="D742" s="20">
        <v>0.80137731481481478</v>
      </c>
      <c r="E742" s="21" t="s">
        <v>9</v>
      </c>
      <c r="F742" s="21">
        <v>11</v>
      </c>
      <c r="G742" s="21" t="s">
        <v>11</v>
      </c>
    </row>
    <row r="743" spans="3:7" x14ac:dyDescent="0.3">
      <c r="C743" s="19">
        <v>43142</v>
      </c>
      <c r="D743" s="20">
        <v>0.80140046296296286</v>
      </c>
      <c r="E743" s="21" t="s">
        <v>9</v>
      </c>
      <c r="F743" s="21">
        <v>10</v>
      </c>
      <c r="G743" s="21" t="s">
        <v>11</v>
      </c>
    </row>
    <row r="744" spans="3:7" x14ac:dyDescent="0.3">
      <c r="C744" s="19">
        <v>43142</v>
      </c>
      <c r="D744" s="20">
        <v>0.80145833333333327</v>
      </c>
      <c r="E744" s="21" t="s">
        <v>9</v>
      </c>
      <c r="F744" s="21">
        <v>9</v>
      </c>
      <c r="G744" s="21" t="s">
        <v>11</v>
      </c>
    </row>
    <row r="745" spans="3:7" x14ac:dyDescent="0.3">
      <c r="C745" s="19">
        <v>43142</v>
      </c>
      <c r="D745" s="20">
        <v>0.80156250000000007</v>
      </c>
      <c r="E745" s="21" t="s">
        <v>9</v>
      </c>
      <c r="F745" s="21">
        <v>8</v>
      </c>
      <c r="G745" s="21" t="s">
        <v>11</v>
      </c>
    </row>
    <row r="746" spans="3:7" x14ac:dyDescent="0.3">
      <c r="C746" s="19">
        <v>43142</v>
      </c>
      <c r="D746" s="20">
        <v>0.80158564814814814</v>
      </c>
      <c r="E746" s="21" t="s">
        <v>9</v>
      </c>
      <c r="F746" s="21">
        <v>9</v>
      </c>
      <c r="G746" s="21" t="s">
        <v>11</v>
      </c>
    </row>
    <row r="747" spans="3:7" x14ac:dyDescent="0.3">
      <c r="C747" s="19">
        <v>43142</v>
      </c>
      <c r="D747" s="20">
        <v>0.80163194444444441</v>
      </c>
      <c r="E747" s="21" t="s">
        <v>9</v>
      </c>
      <c r="F747" s="21">
        <v>10</v>
      </c>
      <c r="G747" s="21" t="s">
        <v>11</v>
      </c>
    </row>
    <row r="748" spans="3:7" x14ac:dyDescent="0.3">
      <c r="C748" s="19">
        <v>43142</v>
      </c>
      <c r="D748" s="20">
        <v>0.8016550925925926</v>
      </c>
      <c r="E748" s="21" t="s">
        <v>9</v>
      </c>
      <c r="F748" s="21">
        <v>15</v>
      </c>
      <c r="G748" s="21" t="s">
        <v>11</v>
      </c>
    </row>
    <row r="749" spans="3:7" x14ac:dyDescent="0.3">
      <c r="C749" s="19">
        <v>43142</v>
      </c>
      <c r="D749" s="20">
        <v>0.80188657407407404</v>
      </c>
      <c r="E749" s="21" t="s">
        <v>9</v>
      </c>
      <c r="F749" s="21">
        <v>11</v>
      </c>
      <c r="G749" s="21" t="s">
        <v>11</v>
      </c>
    </row>
    <row r="750" spans="3:7" x14ac:dyDescent="0.3">
      <c r="C750" s="19">
        <v>43142</v>
      </c>
      <c r="D750" s="20">
        <v>0.80200231481481488</v>
      </c>
      <c r="E750" s="21" t="s">
        <v>9</v>
      </c>
      <c r="F750" s="21">
        <v>11</v>
      </c>
      <c r="G750" s="21" t="s">
        <v>11</v>
      </c>
    </row>
    <row r="751" spans="3:7" x14ac:dyDescent="0.3">
      <c r="C751" s="19">
        <v>43142</v>
      </c>
      <c r="D751" s="20">
        <v>0.80538194444444444</v>
      </c>
      <c r="E751" s="21" t="s">
        <v>9</v>
      </c>
      <c r="F751" s="21">
        <v>17</v>
      </c>
      <c r="G751" s="21" t="s">
        <v>11</v>
      </c>
    </row>
    <row r="752" spans="3:7" x14ac:dyDescent="0.3">
      <c r="C752" s="19">
        <v>43142</v>
      </c>
      <c r="D752" s="20">
        <v>0.80571759259259268</v>
      </c>
      <c r="E752" s="21" t="s">
        <v>9</v>
      </c>
      <c r="F752" s="21">
        <v>11</v>
      </c>
      <c r="G752" s="21" t="s">
        <v>11</v>
      </c>
    </row>
    <row r="753" spans="3:7" x14ac:dyDescent="0.3">
      <c r="C753" s="19">
        <v>43142</v>
      </c>
      <c r="D753" s="20">
        <v>0.80988425925925922</v>
      </c>
      <c r="E753" s="21" t="s">
        <v>9</v>
      </c>
      <c r="F753" s="21">
        <v>21</v>
      </c>
      <c r="G753" s="21" t="s">
        <v>10</v>
      </c>
    </row>
    <row r="754" spans="3:7" x14ac:dyDescent="0.3">
      <c r="C754" s="19">
        <v>43142</v>
      </c>
      <c r="D754" s="20">
        <v>0.81594907407407413</v>
      </c>
      <c r="E754" s="21" t="s">
        <v>9</v>
      </c>
      <c r="F754" s="21">
        <v>11</v>
      </c>
      <c r="G754" s="21" t="s">
        <v>11</v>
      </c>
    </row>
    <row r="755" spans="3:7" x14ac:dyDescent="0.3">
      <c r="C755" s="19">
        <v>43142</v>
      </c>
      <c r="D755" s="20">
        <v>0.82767361111111104</v>
      </c>
      <c r="E755" s="21" t="s">
        <v>9</v>
      </c>
      <c r="F755" s="21">
        <v>22</v>
      </c>
      <c r="G755" s="21" t="s">
        <v>10</v>
      </c>
    </row>
    <row r="756" spans="3:7" x14ac:dyDescent="0.3">
      <c r="C756" s="19">
        <v>43142</v>
      </c>
      <c r="D756" s="20">
        <v>0.83434027777777775</v>
      </c>
      <c r="E756" s="21" t="s">
        <v>9</v>
      </c>
      <c r="F756" s="21">
        <v>12</v>
      </c>
      <c r="G756" s="21" t="s">
        <v>11</v>
      </c>
    </row>
    <row r="757" spans="3:7" x14ac:dyDescent="0.3">
      <c r="C757" s="19">
        <v>43142</v>
      </c>
      <c r="D757" s="20">
        <v>0.84440972222222221</v>
      </c>
      <c r="E757" s="21" t="s">
        <v>9</v>
      </c>
      <c r="F757" s="21">
        <v>11</v>
      </c>
      <c r="G757" s="21" t="s">
        <v>11</v>
      </c>
    </row>
    <row r="758" spans="3:7" x14ac:dyDescent="0.3">
      <c r="C758" s="19">
        <v>43142</v>
      </c>
      <c r="D758" s="20">
        <v>0.84532407407407406</v>
      </c>
      <c r="E758" s="21" t="s">
        <v>9</v>
      </c>
      <c r="F758" s="21">
        <v>22</v>
      </c>
      <c r="G758" s="21" t="s">
        <v>10</v>
      </c>
    </row>
    <row r="759" spans="3:7" x14ac:dyDescent="0.3">
      <c r="C759" s="19">
        <v>43142</v>
      </c>
      <c r="D759" s="20">
        <v>0.84621527777777772</v>
      </c>
      <c r="E759" s="21" t="s">
        <v>9</v>
      </c>
      <c r="F759" s="21">
        <v>28</v>
      </c>
      <c r="G759" s="21" t="s">
        <v>10</v>
      </c>
    </row>
    <row r="760" spans="3:7" x14ac:dyDescent="0.3">
      <c r="C760" s="19">
        <v>43142</v>
      </c>
      <c r="D760" s="20">
        <v>0.85230324074074071</v>
      </c>
      <c r="E760" s="21" t="s">
        <v>9</v>
      </c>
      <c r="F760" s="21">
        <v>25</v>
      </c>
      <c r="G760" s="21" t="s">
        <v>11</v>
      </c>
    </row>
    <row r="761" spans="3:7" x14ac:dyDescent="0.3">
      <c r="C761" s="19">
        <v>43142</v>
      </c>
      <c r="D761" s="20">
        <v>0.85246527777777781</v>
      </c>
      <c r="E761" s="21" t="s">
        <v>9</v>
      </c>
      <c r="F761" s="21">
        <v>10</v>
      </c>
      <c r="G761" s="21" t="s">
        <v>11</v>
      </c>
    </row>
    <row r="762" spans="3:7" x14ac:dyDescent="0.3">
      <c r="C762" s="19">
        <v>43142</v>
      </c>
      <c r="D762" s="20">
        <v>0.85273148148148159</v>
      </c>
      <c r="E762" s="21" t="s">
        <v>9</v>
      </c>
      <c r="F762" s="21">
        <v>33</v>
      </c>
      <c r="G762" s="21" t="s">
        <v>10</v>
      </c>
    </row>
    <row r="763" spans="3:7" x14ac:dyDescent="0.3">
      <c r="C763" s="19">
        <v>43142</v>
      </c>
      <c r="D763" s="20">
        <v>0.85387731481481488</v>
      </c>
      <c r="E763" s="21" t="s">
        <v>9</v>
      </c>
      <c r="F763" s="21">
        <v>21</v>
      </c>
      <c r="G763" s="21" t="s">
        <v>10</v>
      </c>
    </row>
    <row r="764" spans="3:7" x14ac:dyDescent="0.3">
      <c r="C764" s="19">
        <v>43142</v>
      </c>
      <c r="D764" s="20">
        <v>0.85460648148148144</v>
      </c>
      <c r="E764" s="21" t="s">
        <v>9</v>
      </c>
      <c r="F764" s="21">
        <v>25</v>
      </c>
      <c r="G764" s="21" t="s">
        <v>10</v>
      </c>
    </row>
    <row r="765" spans="3:7" x14ac:dyDescent="0.3">
      <c r="C765" s="19">
        <v>43142</v>
      </c>
      <c r="D765" s="20">
        <v>0.85888888888888892</v>
      </c>
      <c r="E765" s="21" t="s">
        <v>9</v>
      </c>
      <c r="F765" s="21">
        <v>11</v>
      </c>
      <c r="G765" s="21" t="s">
        <v>10</v>
      </c>
    </row>
    <row r="766" spans="3:7" x14ac:dyDescent="0.3">
      <c r="C766" s="19">
        <v>43142</v>
      </c>
      <c r="D766" s="20">
        <v>0.85994212962962957</v>
      </c>
      <c r="E766" s="21" t="s">
        <v>9</v>
      </c>
      <c r="F766" s="21">
        <v>10</v>
      </c>
      <c r="G766" s="21" t="s">
        <v>11</v>
      </c>
    </row>
    <row r="767" spans="3:7" x14ac:dyDescent="0.3">
      <c r="C767" s="19">
        <v>43142</v>
      </c>
      <c r="D767" s="20">
        <v>0.85996527777777787</v>
      </c>
      <c r="E767" s="21" t="s">
        <v>9</v>
      </c>
      <c r="F767" s="21">
        <v>9</v>
      </c>
      <c r="G767" s="21" t="s">
        <v>11</v>
      </c>
    </row>
    <row r="768" spans="3:7" x14ac:dyDescent="0.3">
      <c r="C768" s="19">
        <v>43142</v>
      </c>
      <c r="D768" s="20">
        <v>0.86106481481481489</v>
      </c>
      <c r="E768" s="21" t="s">
        <v>9</v>
      </c>
      <c r="F768" s="21">
        <v>11</v>
      </c>
      <c r="G768" s="21" t="s">
        <v>11</v>
      </c>
    </row>
    <row r="769" spans="3:7" x14ac:dyDescent="0.3">
      <c r="C769" s="19">
        <v>43142</v>
      </c>
      <c r="D769" s="20">
        <v>0.86354166666666676</v>
      </c>
      <c r="E769" s="21" t="s">
        <v>9</v>
      </c>
      <c r="F769" s="21">
        <v>15</v>
      </c>
      <c r="G769" s="21" t="s">
        <v>11</v>
      </c>
    </row>
    <row r="770" spans="3:7" x14ac:dyDescent="0.3">
      <c r="C770" s="19">
        <v>43142</v>
      </c>
      <c r="D770" s="20">
        <v>0.86359953703703696</v>
      </c>
      <c r="E770" s="21" t="s">
        <v>9</v>
      </c>
      <c r="F770" s="21">
        <v>11</v>
      </c>
      <c r="G770" s="21" t="s">
        <v>11</v>
      </c>
    </row>
    <row r="771" spans="3:7" x14ac:dyDescent="0.3">
      <c r="C771" s="19">
        <v>43142</v>
      </c>
      <c r="D771" s="20">
        <v>0.86447916666666658</v>
      </c>
      <c r="E771" s="21" t="s">
        <v>9</v>
      </c>
      <c r="F771" s="21">
        <v>12</v>
      </c>
      <c r="G771" s="21" t="s">
        <v>11</v>
      </c>
    </row>
    <row r="772" spans="3:7" x14ac:dyDescent="0.3">
      <c r="C772" s="19">
        <v>43142</v>
      </c>
      <c r="D772" s="20">
        <v>0.87008101851851849</v>
      </c>
      <c r="E772" s="21" t="s">
        <v>9</v>
      </c>
      <c r="F772" s="21">
        <v>12</v>
      </c>
      <c r="G772" s="21" t="s">
        <v>11</v>
      </c>
    </row>
    <row r="773" spans="3:7" x14ac:dyDescent="0.3">
      <c r="C773" s="19">
        <v>43142</v>
      </c>
      <c r="D773" s="20">
        <v>0.87361111111111101</v>
      </c>
      <c r="E773" s="21" t="s">
        <v>9</v>
      </c>
      <c r="F773" s="21">
        <v>11</v>
      </c>
      <c r="G773" s="21" t="s">
        <v>11</v>
      </c>
    </row>
    <row r="774" spans="3:7" x14ac:dyDescent="0.3">
      <c r="C774" s="19">
        <v>43142</v>
      </c>
      <c r="D774" s="20">
        <v>0.87362268518518515</v>
      </c>
      <c r="E774" s="21" t="s">
        <v>9</v>
      </c>
      <c r="F774" s="21">
        <v>9</v>
      </c>
      <c r="G774" s="21" t="s">
        <v>11</v>
      </c>
    </row>
    <row r="775" spans="3:7" x14ac:dyDescent="0.3">
      <c r="C775" s="19">
        <v>43142</v>
      </c>
      <c r="D775" s="20">
        <v>0.8736342592592593</v>
      </c>
      <c r="E775" s="21" t="s">
        <v>9</v>
      </c>
      <c r="F775" s="21">
        <v>9</v>
      </c>
      <c r="G775" s="21" t="s">
        <v>11</v>
      </c>
    </row>
    <row r="776" spans="3:7" x14ac:dyDescent="0.3">
      <c r="C776" s="19">
        <v>43142</v>
      </c>
      <c r="D776" s="20">
        <v>0.87366898148148142</v>
      </c>
      <c r="E776" s="21" t="s">
        <v>9</v>
      </c>
      <c r="F776" s="21">
        <v>12</v>
      </c>
      <c r="G776" s="21" t="s">
        <v>11</v>
      </c>
    </row>
    <row r="777" spans="3:7" x14ac:dyDescent="0.3">
      <c r="C777" s="19">
        <v>43142</v>
      </c>
      <c r="D777" s="20">
        <v>0.87369212962962972</v>
      </c>
      <c r="E777" s="21" t="s">
        <v>9</v>
      </c>
      <c r="F777" s="21">
        <v>11</v>
      </c>
      <c r="G777" s="21" t="s">
        <v>11</v>
      </c>
    </row>
    <row r="778" spans="3:7" x14ac:dyDescent="0.3">
      <c r="C778" s="19">
        <v>43142</v>
      </c>
      <c r="D778" s="20">
        <v>0.87370370370370365</v>
      </c>
      <c r="E778" s="21" t="s">
        <v>9</v>
      </c>
      <c r="F778" s="21">
        <v>21</v>
      </c>
      <c r="G778" s="21" t="s">
        <v>11</v>
      </c>
    </row>
    <row r="779" spans="3:7" x14ac:dyDescent="0.3">
      <c r="C779" s="19">
        <v>43142</v>
      </c>
      <c r="D779" s="20">
        <v>0.8737152777777778</v>
      </c>
      <c r="E779" s="21" t="s">
        <v>9</v>
      </c>
      <c r="F779" s="21">
        <v>23</v>
      </c>
      <c r="G779" s="21" t="s">
        <v>11</v>
      </c>
    </row>
    <row r="780" spans="3:7" x14ac:dyDescent="0.3">
      <c r="C780" s="19">
        <v>43142</v>
      </c>
      <c r="D780" s="20">
        <v>0.87373842592592599</v>
      </c>
      <c r="E780" s="21" t="s">
        <v>9</v>
      </c>
      <c r="F780" s="21">
        <v>24</v>
      </c>
      <c r="G780" s="21" t="s">
        <v>11</v>
      </c>
    </row>
    <row r="781" spans="3:7" x14ac:dyDescent="0.3">
      <c r="C781" s="19">
        <v>43142</v>
      </c>
      <c r="D781" s="20">
        <v>0.87374999999999992</v>
      </c>
      <c r="E781" s="21" t="s">
        <v>9</v>
      </c>
      <c r="F781" s="21">
        <v>17</v>
      </c>
      <c r="G781" s="21" t="s">
        <v>11</v>
      </c>
    </row>
    <row r="782" spans="3:7" x14ac:dyDescent="0.3">
      <c r="C782" s="19">
        <v>43142</v>
      </c>
      <c r="D782" s="20">
        <v>0.87376157407407407</v>
      </c>
      <c r="E782" s="21" t="s">
        <v>9</v>
      </c>
      <c r="F782" s="21">
        <v>15</v>
      </c>
      <c r="G782" s="21" t="s">
        <v>11</v>
      </c>
    </row>
    <row r="783" spans="3:7" x14ac:dyDescent="0.3">
      <c r="C783" s="19">
        <v>43142</v>
      </c>
      <c r="D783" s="20">
        <v>0.87377314814814822</v>
      </c>
      <c r="E783" s="21" t="s">
        <v>9</v>
      </c>
      <c r="F783" s="21">
        <v>11</v>
      </c>
      <c r="G783" s="21" t="s">
        <v>11</v>
      </c>
    </row>
    <row r="784" spans="3:7" x14ac:dyDescent="0.3">
      <c r="C784" s="19">
        <v>43142</v>
      </c>
      <c r="D784" s="20">
        <v>0.87421296296296302</v>
      </c>
      <c r="E784" s="21" t="s">
        <v>9</v>
      </c>
      <c r="F784" s="21">
        <v>10</v>
      </c>
      <c r="G784" s="21" t="s">
        <v>11</v>
      </c>
    </row>
    <row r="785" spans="3:7" x14ac:dyDescent="0.3">
      <c r="C785" s="19">
        <v>43142</v>
      </c>
      <c r="D785" s="20">
        <v>0.87422453703703706</v>
      </c>
      <c r="E785" s="21" t="s">
        <v>9</v>
      </c>
      <c r="F785" s="21">
        <v>11</v>
      </c>
      <c r="G785" s="21" t="s">
        <v>11</v>
      </c>
    </row>
    <row r="786" spans="3:7" x14ac:dyDescent="0.3">
      <c r="C786" s="19">
        <v>43142</v>
      </c>
      <c r="D786" s="20">
        <v>0.87424768518518514</v>
      </c>
      <c r="E786" s="21" t="s">
        <v>9</v>
      </c>
      <c r="F786" s="21">
        <v>9</v>
      </c>
      <c r="G786" s="21" t="s">
        <v>11</v>
      </c>
    </row>
    <row r="787" spans="3:7" x14ac:dyDescent="0.3">
      <c r="C787" s="19">
        <v>43142</v>
      </c>
      <c r="D787" s="20">
        <v>0.87454861111111104</v>
      </c>
      <c r="E787" s="21" t="s">
        <v>9</v>
      </c>
      <c r="F787" s="21">
        <v>9</v>
      </c>
      <c r="G787" s="21" t="s">
        <v>11</v>
      </c>
    </row>
    <row r="788" spans="3:7" x14ac:dyDescent="0.3">
      <c r="C788" s="19">
        <v>43142</v>
      </c>
      <c r="D788" s="20">
        <v>0.87461805555555561</v>
      </c>
      <c r="E788" s="21" t="s">
        <v>9</v>
      </c>
      <c r="F788" s="21">
        <v>13</v>
      </c>
      <c r="G788" s="21" t="s">
        <v>11</v>
      </c>
    </row>
    <row r="789" spans="3:7" x14ac:dyDescent="0.3">
      <c r="C789" s="19">
        <v>43142</v>
      </c>
      <c r="D789" s="20">
        <v>0.87464120370370368</v>
      </c>
      <c r="E789" s="21" t="s">
        <v>9</v>
      </c>
      <c r="F789" s="21">
        <v>12</v>
      </c>
      <c r="G789" s="21" t="s">
        <v>11</v>
      </c>
    </row>
    <row r="790" spans="3:7" x14ac:dyDescent="0.3">
      <c r="C790" s="19">
        <v>43142</v>
      </c>
      <c r="D790" s="20">
        <v>0.87465277777777783</v>
      </c>
      <c r="E790" s="21" t="s">
        <v>9</v>
      </c>
      <c r="F790" s="21">
        <v>10</v>
      </c>
      <c r="G790" s="21" t="s">
        <v>11</v>
      </c>
    </row>
    <row r="791" spans="3:7" x14ac:dyDescent="0.3">
      <c r="C791" s="19">
        <v>43142</v>
      </c>
      <c r="D791" s="20">
        <v>0.87466435185185187</v>
      </c>
      <c r="E791" s="21" t="s">
        <v>9</v>
      </c>
      <c r="F791" s="21">
        <v>11</v>
      </c>
      <c r="G791" s="21" t="s">
        <v>11</v>
      </c>
    </row>
    <row r="792" spans="3:7" x14ac:dyDescent="0.3">
      <c r="C792" s="19">
        <v>43142</v>
      </c>
      <c r="D792" s="20">
        <v>0.87484953703703694</v>
      </c>
      <c r="E792" s="21" t="s">
        <v>9</v>
      </c>
      <c r="F792" s="21">
        <v>11</v>
      </c>
      <c r="G792" s="21" t="s">
        <v>11</v>
      </c>
    </row>
    <row r="793" spans="3:7" x14ac:dyDescent="0.3">
      <c r="C793" s="19">
        <v>43142</v>
      </c>
      <c r="D793" s="20">
        <v>0.87484953703703694</v>
      </c>
      <c r="E793" s="21" t="s">
        <v>9</v>
      </c>
      <c r="F793" s="21">
        <v>10</v>
      </c>
      <c r="G793" s="21" t="s">
        <v>11</v>
      </c>
    </row>
    <row r="794" spans="3:7" x14ac:dyDescent="0.3">
      <c r="C794" s="19">
        <v>43142</v>
      </c>
      <c r="D794" s="20">
        <v>0.87486111111111109</v>
      </c>
      <c r="E794" s="21" t="s">
        <v>9</v>
      </c>
      <c r="F794" s="21">
        <v>10</v>
      </c>
      <c r="G794" s="21" t="s">
        <v>11</v>
      </c>
    </row>
    <row r="795" spans="3:7" x14ac:dyDescent="0.3">
      <c r="C795" s="19">
        <v>43142</v>
      </c>
      <c r="D795" s="20">
        <v>0.87511574074074072</v>
      </c>
      <c r="E795" s="21" t="s">
        <v>9</v>
      </c>
      <c r="F795" s="21">
        <v>28</v>
      </c>
      <c r="G795" s="21" t="s">
        <v>11</v>
      </c>
    </row>
    <row r="796" spans="3:7" x14ac:dyDescent="0.3">
      <c r="C796" s="19">
        <v>43142</v>
      </c>
      <c r="D796" s="20">
        <v>0.87512731481481476</v>
      </c>
      <c r="E796" s="21" t="s">
        <v>9</v>
      </c>
      <c r="F796" s="21">
        <v>26</v>
      </c>
      <c r="G796" s="21" t="s">
        <v>11</v>
      </c>
    </row>
    <row r="797" spans="3:7" x14ac:dyDescent="0.3">
      <c r="C797" s="19">
        <v>43142</v>
      </c>
      <c r="D797" s="20">
        <v>0.87513888888888891</v>
      </c>
      <c r="E797" s="21" t="s">
        <v>9</v>
      </c>
      <c r="F797" s="21">
        <v>22</v>
      </c>
      <c r="G797" s="21" t="s">
        <v>11</v>
      </c>
    </row>
    <row r="798" spans="3:7" x14ac:dyDescent="0.3">
      <c r="C798" s="19">
        <v>43142</v>
      </c>
      <c r="D798" s="20">
        <v>0.87515046296296306</v>
      </c>
      <c r="E798" s="21" t="s">
        <v>9</v>
      </c>
      <c r="F798" s="21">
        <v>14</v>
      </c>
      <c r="G798" s="21" t="s">
        <v>11</v>
      </c>
    </row>
    <row r="799" spans="3:7" x14ac:dyDescent="0.3">
      <c r="C799" s="19">
        <v>43142</v>
      </c>
      <c r="D799" s="20">
        <v>0.87515046296296306</v>
      </c>
      <c r="E799" s="21" t="s">
        <v>9</v>
      </c>
      <c r="F799" s="21">
        <v>11</v>
      </c>
      <c r="G799" s="21" t="s">
        <v>11</v>
      </c>
    </row>
    <row r="800" spans="3:7" x14ac:dyDescent="0.3">
      <c r="C800" s="19">
        <v>43142</v>
      </c>
      <c r="D800" s="20">
        <v>0.87516203703703699</v>
      </c>
      <c r="E800" s="21" t="s">
        <v>9</v>
      </c>
      <c r="F800" s="21">
        <v>11</v>
      </c>
      <c r="G800" s="21" t="s">
        <v>11</v>
      </c>
    </row>
    <row r="801" spans="3:7" x14ac:dyDescent="0.3">
      <c r="C801" s="19">
        <v>43142</v>
      </c>
      <c r="D801" s="20">
        <v>0.87517361111111114</v>
      </c>
      <c r="E801" s="21" t="s">
        <v>9</v>
      </c>
      <c r="F801" s="21">
        <v>8</v>
      </c>
      <c r="G801" s="21" t="s">
        <v>11</v>
      </c>
    </row>
    <row r="802" spans="3:7" x14ac:dyDescent="0.3">
      <c r="C802" s="19">
        <v>43142</v>
      </c>
      <c r="D802" s="20">
        <v>0.87556712962962957</v>
      </c>
      <c r="E802" s="21" t="s">
        <v>9</v>
      </c>
      <c r="F802" s="21">
        <v>10</v>
      </c>
      <c r="G802" s="21" t="s">
        <v>11</v>
      </c>
    </row>
    <row r="803" spans="3:7" x14ac:dyDescent="0.3">
      <c r="C803" s="19">
        <v>43142</v>
      </c>
      <c r="D803" s="20">
        <v>0.87557870370370372</v>
      </c>
      <c r="E803" s="21" t="s">
        <v>9</v>
      </c>
      <c r="F803" s="21">
        <v>10</v>
      </c>
      <c r="G803" s="21" t="s">
        <v>11</v>
      </c>
    </row>
    <row r="804" spans="3:7" x14ac:dyDescent="0.3">
      <c r="C804" s="19">
        <v>43142</v>
      </c>
      <c r="D804" s="20">
        <v>0.87559027777777787</v>
      </c>
      <c r="E804" s="21" t="s">
        <v>9</v>
      </c>
      <c r="F804" s="21">
        <v>10</v>
      </c>
      <c r="G804" s="21" t="s">
        <v>11</v>
      </c>
    </row>
    <row r="805" spans="3:7" x14ac:dyDescent="0.3">
      <c r="C805" s="19">
        <v>43142</v>
      </c>
      <c r="D805" s="20">
        <v>0.87776620370370362</v>
      </c>
      <c r="E805" s="21" t="s">
        <v>9</v>
      </c>
      <c r="F805" s="21">
        <v>14</v>
      </c>
      <c r="G805" s="21" t="s">
        <v>11</v>
      </c>
    </row>
    <row r="806" spans="3:7" x14ac:dyDescent="0.3">
      <c r="C806" s="19">
        <v>43142</v>
      </c>
      <c r="D806" s="20">
        <v>0.87777777777777777</v>
      </c>
      <c r="E806" s="21" t="s">
        <v>9</v>
      </c>
      <c r="F806" s="21">
        <v>14</v>
      </c>
      <c r="G806" s="21" t="s">
        <v>11</v>
      </c>
    </row>
    <row r="807" spans="3:7" x14ac:dyDescent="0.3">
      <c r="C807" s="19">
        <v>43142</v>
      </c>
      <c r="D807" s="20">
        <v>0.87988425925925917</v>
      </c>
      <c r="E807" s="21" t="s">
        <v>9</v>
      </c>
      <c r="F807" s="21">
        <v>20</v>
      </c>
      <c r="G807" s="21" t="s">
        <v>11</v>
      </c>
    </row>
    <row r="808" spans="3:7" x14ac:dyDescent="0.3">
      <c r="C808" s="19">
        <v>43142</v>
      </c>
      <c r="D808" s="20">
        <v>0.87989583333333332</v>
      </c>
      <c r="E808" s="21" t="s">
        <v>9</v>
      </c>
      <c r="F808" s="21">
        <v>17</v>
      </c>
      <c r="G808" s="21" t="s">
        <v>11</v>
      </c>
    </row>
    <row r="809" spans="3:7" x14ac:dyDescent="0.3">
      <c r="C809" s="19">
        <v>43142</v>
      </c>
      <c r="D809" s="20">
        <v>0.88078703703703709</v>
      </c>
      <c r="E809" s="21" t="s">
        <v>9</v>
      </c>
      <c r="F809" s="21">
        <v>21</v>
      </c>
      <c r="G809" s="21" t="s">
        <v>11</v>
      </c>
    </row>
    <row r="810" spans="3:7" x14ac:dyDescent="0.3">
      <c r="C810" s="19">
        <v>43142</v>
      </c>
      <c r="D810" s="20">
        <v>0.88079861111111113</v>
      </c>
      <c r="E810" s="21" t="s">
        <v>9</v>
      </c>
      <c r="F810" s="21">
        <v>13</v>
      </c>
      <c r="G810" s="21" t="s">
        <v>11</v>
      </c>
    </row>
    <row r="811" spans="3:7" x14ac:dyDescent="0.3">
      <c r="C811" s="19">
        <v>43142</v>
      </c>
      <c r="D811" s="20">
        <v>0.88218750000000001</v>
      </c>
      <c r="E811" s="21" t="s">
        <v>9</v>
      </c>
      <c r="F811" s="21">
        <v>13</v>
      </c>
      <c r="G811" s="21" t="s">
        <v>11</v>
      </c>
    </row>
    <row r="812" spans="3:7" x14ac:dyDescent="0.3">
      <c r="C812" s="19">
        <v>43142</v>
      </c>
      <c r="D812" s="20">
        <v>0.88586805555555559</v>
      </c>
      <c r="E812" s="21" t="s">
        <v>9</v>
      </c>
      <c r="F812" s="21">
        <v>13</v>
      </c>
      <c r="G812" s="21" t="s">
        <v>11</v>
      </c>
    </row>
    <row r="813" spans="3:7" x14ac:dyDescent="0.3">
      <c r="C813" s="19">
        <v>43142</v>
      </c>
      <c r="D813" s="20">
        <v>0.88608796296296299</v>
      </c>
      <c r="E813" s="21" t="s">
        <v>9</v>
      </c>
      <c r="F813" s="21">
        <v>12</v>
      </c>
      <c r="G813" s="21" t="s">
        <v>11</v>
      </c>
    </row>
    <row r="814" spans="3:7" x14ac:dyDescent="0.3">
      <c r="C814" s="19">
        <v>43142</v>
      </c>
      <c r="D814" s="20">
        <v>0.88642361111111112</v>
      </c>
      <c r="E814" s="21" t="s">
        <v>9</v>
      </c>
      <c r="F814" s="21">
        <v>14</v>
      </c>
      <c r="G814" s="21" t="s">
        <v>11</v>
      </c>
    </row>
    <row r="815" spans="3:7" x14ac:dyDescent="0.3">
      <c r="C815" s="19">
        <v>43142</v>
      </c>
      <c r="D815" s="20">
        <v>0.88651620370370365</v>
      </c>
      <c r="E815" s="21" t="s">
        <v>9</v>
      </c>
      <c r="F815" s="21">
        <v>27</v>
      </c>
      <c r="G815" s="21" t="s">
        <v>11</v>
      </c>
    </row>
    <row r="816" spans="3:7" x14ac:dyDescent="0.3">
      <c r="C816" s="19">
        <v>43142</v>
      </c>
      <c r="D816" s="20">
        <v>0.88653935185185195</v>
      </c>
      <c r="E816" s="21" t="s">
        <v>9</v>
      </c>
      <c r="F816" s="21">
        <v>13</v>
      </c>
      <c r="G816" s="21" t="s">
        <v>11</v>
      </c>
    </row>
    <row r="817" spans="3:7" x14ac:dyDescent="0.3">
      <c r="C817" s="19">
        <v>43142</v>
      </c>
      <c r="D817" s="20">
        <v>0.88655092592592588</v>
      </c>
      <c r="E817" s="21" t="s">
        <v>9</v>
      </c>
      <c r="F817" s="21">
        <v>12</v>
      </c>
      <c r="G817" s="21" t="s">
        <v>11</v>
      </c>
    </row>
    <row r="818" spans="3:7" x14ac:dyDescent="0.3">
      <c r="C818" s="19">
        <v>43142</v>
      </c>
      <c r="D818" s="20">
        <v>0.88677083333333329</v>
      </c>
      <c r="E818" s="21" t="s">
        <v>9</v>
      </c>
      <c r="F818" s="21">
        <v>11</v>
      </c>
      <c r="G818" s="21" t="s">
        <v>11</v>
      </c>
    </row>
    <row r="819" spans="3:7" x14ac:dyDescent="0.3">
      <c r="C819" s="19">
        <v>43142</v>
      </c>
      <c r="D819" s="20">
        <v>0.88917824074074081</v>
      </c>
      <c r="E819" s="21" t="s">
        <v>9</v>
      </c>
      <c r="F819" s="21">
        <v>16</v>
      </c>
      <c r="G819" s="21" t="s">
        <v>10</v>
      </c>
    </row>
    <row r="820" spans="3:7" x14ac:dyDescent="0.3">
      <c r="C820" s="19">
        <v>43142</v>
      </c>
      <c r="D820" s="20">
        <v>0.89292824074074073</v>
      </c>
      <c r="E820" s="21" t="s">
        <v>9</v>
      </c>
      <c r="F820" s="21">
        <v>12</v>
      </c>
      <c r="G820" s="21" t="s">
        <v>11</v>
      </c>
    </row>
    <row r="821" spans="3:7" x14ac:dyDescent="0.3">
      <c r="C821" s="19">
        <v>43142</v>
      </c>
      <c r="D821" s="20">
        <v>0.90903935185185192</v>
      </c>
      <c r="E821" s="21" t="s">
        <v>9</v>
      </c>
      <c r="F821" s="21">
        <v>18</v>
      </c>
      <c r="G821" s="21" t="s">
        <v>10</v>
      </c>
    </row>
    <row r="822" spans="3:7" x14ac:dyDescent="0.3">
      <c r="C822" s="19">
        <v>43142</v>
      </c>
      <c r="D822" s="20">
        <v>0.92071759259259256</v>
      </c>
      <c r="E822" s="21" t="s">
        <v>9</v>
      </c>
      <c r="F822" s="21">
        <v>10</v>
      </c>
      <c r="G822" s="21" t="s">
        <v>11</v>
      </c>
    </row>
    <row r="823" spans="3:7" x14ac:dyDescent="0.3">
      <c r="C823" s="19">
        <v>43142</v>
      </c>
      <c r="D823" s="20">
        <v>0.92074074074074075</v>
      </c>
      <c r="E823" s="21" t="s">
        <v>9</v>
      </c>
      <c r="F823" s="21">
        <v>10</v>
      </c>
      <c r="G823" s="21" t="s">
        <v>11</v>
      </c>
    </row>
    <row r="824" spans="3:7" x14ac:dyDescent="0.3">
      <c r="C824" s="19">
        <v>43143</v>
      </c>
      <c r="D824" s="20">
        <v>0.11547453703703703</v>
      </c>
      <c r="E824" s="21" t="s">
        <v>9</v>
      </c>
      <c r="F824" s="21">
        <v>33</v>
      </c>
      <c r="G824" s="21" t="s">
        <v>10</v>
      </c>
    </row>
    <row r="825" spans="3:7" x14ac:dyDescent="0.3">
      <c r="C825" s="19">
        <v>43143</v>
      </c>
      <c r="D825" s="20">
        <v>0.11775462962962963</v>
      </c>
      <c r="E825" s="21" t="s">
        <v>9</v>
      </c>
      <c r="F825" s="21">
        <v>13</v>
      </c>
      <c r="G825" s="21" t="s">
        <v>11</v>
      </c>
    </row>
    <row r="826" spans="3:7" x14ac:dyDescent="0.3">
      <c r="C826" s="19">
        <v>43143</v>
      </c>
      <c r="D826" s="20">
        <v>0.12017361111111112</v>
      </c>
      <c r="E826" s="21" t="s">
        <v>9</v>
      </c>
      <c r="F826" s="21">
        <v>27</v>
      </c>
      <c r="G826" s="21" t="s">
        <v>10</v>
      </c>
    </row>
    <row r="827" spans="3:7" x14ac:dyDescent="0.3">
      <c r="C827" s="19">
        <v>43143</v>
      </c>
      <c r="D827" s="20">
        <v>0.12589120370370369</v>
      </c>
      <c r="E827" s="21" t="s">
        <v>9</v>
      </c>
      <c r="F827" s="21">
        <v>12</v>
      </c>
      <c r="G827" s="21" t="s">
        <v>11</v>
      </c>
    </row>
    <row r="828" spans="3:7" x14ac:dyDescent="0.3">
      <c r="C828" s="19">
        <v>43143</v>
      </c>
      <c r="D828" s="20">
        <v>0.2255324074074074</v>
      </c>
      <c r="E828" s="21" t="s">
        <v>9</v>
      </c>
      <c r="F828" s="21">
        <v>10</v>
      </c>
      <c r="G828" s="21" t="s">
        <v>11</v>
      </c>
    </row>
    <row r="829" spans="3:7" x14ac:dyDescent="0.3">
      <c r="C829" s="19">
        <v>43143</v>
      </c>
      <c r="D829" s="20">
        <v>0.25467592592592592</v>
      </c>
      <c r="E829" s="21" t="s">
        <v>9</v>
      </c>
      <c r="F829" s="21">
        <v>13</v>
      </c>
      <c r="G829" s="21" t="s">
        <v>11</v>
      </c>
    </row>
    <row r="830" spans="3:7" x14ac:dyDescent="0.3">
      <c r="C830" s="19">
        <v>43143</v>
      </c>
      <c r="D830" s="20">
        <v>0.25957175925925929</v>
      </c>
      <c r="E830" s="21" t="s">
        <v>9</v>
      </c>
      <c r="F830" s="21">
        <v>13</v>
      </c>
      <c r="G830" s="21" t="s">
        <v>11</v>
      </c>
    </row>
    <row r="831" spans="3:7" x14ac:dyDescent="0.3">
      <c r="C831" s="19">
        <v>43143</v>
      </c>
      <c r="D831" s="20">
        <v>0.26643518518518522</v>
      </c>
      <c r="E831" s="21" t="s">
        <v>9</v>
      </c>
      <c r="F831" s="21">
        <v>20</v>
      </c>
      <c r="G831" s="21" t="s">
        <v>10</v>
      </c>
    </row>
    <row r="832" spans="3:7" x14ac:dyDescent="0.3">
      <c r="C832" s="19">
        <v>43143</v>
      </c>
      <c r="D832" s="20">
        <v>0.26913194444444444</v>
      </c>
      <c r="E832" s="21" t="s">
        <v>9</v>
      </c>
      <c r="F832" s="21">
        <v>17</v>
      </c>
      <c r="G832" s="21" t="s">
        <v>10</v>
      </c>
    </row>
    <row r="833" spans="3:7" x14ac:dyDescent="0.3">
      <c r="C833" s="19">
        <v>43143</v>
      </c>
      <c r="D833" s="20">
        <v>0.26983796296296297</v>
      </c>
      <c r="E833" s="21" t="s">
        <v>9</v>
      </c>
      <c r="F833" s="21">
        <v>23</v>
      </c>
      <c r="G833" s="21" t="s">
        <v>10</v>
      </c>
    </row>
    <row r="834" spans="3:7" x14ac:dyDescent="0.3">
      <c r="C834" s="19">
        <v>43143</v>
      </c>
      <c r="D834" s="20">
        <v>0.2711689814814815</v>
      </c>
      <c r="E834" s="21" t="s">
        <v>9</v>
      </c>
      <c r="F834" s="21">
        <v>27</v>
      </c>
      <c r="G834" s="21" t="s">
        <v>10</v>
      </c>
    </row>
    <row r="835" spans="3:7" x14ac:dyDescent="0.3">
      <c r="C835" s="19">
        <v>43143</v>
      </c>
      <c r="D835" s="20">
        <v>0.27424768518518516</v>
      </c>
      <c r="E835" s="21" t="s">
        <v>9</v>
      </c>
      <c r="F835" s="21">
        <v>12</v>
      </c>
      <c r="G835" s="21" t="s">
        <v>11</v>
      </c>
    </row>
    <row r="836" spans="3:7" x14ac:dyDescent="0.3">
      <c r="C836" s="19">
        <v>43143</v>
      </c>
      <c r="D836" s="20">
        <v>0.27475694444444443</v>
      </c>
      <c r="E836" s="21" t="s">
        <v>9</v>
      </c>
      <c r="F836" s="21">
        <v>10</v>
      </c>
      <c r="G836" s="21" t="s">
        <v>11</v>
      </c>
    </row>
    <row r="837" spans="3:7" x14ac:dyDescent="0.3">
      <c r="C837" s="19">
        <v>43143</v>
      </c>
      <c r="D837" s="20">
        <v>0.27644675925925927</v>
      </c>
      <c r="E837" s="21" t="s">
        <v>9</v>
      </c>
      <c r="F837" s="21">
        <v>21</v>
      </c>
      <c r="G837" s="21" t="s">
        <v>10</v>
      </c>
    </row>
    <row r="838" spans="3:7" x14ac:dyDescent="0.3">
      <c r="C838" s="19">
        <v>43143</v>
      </c>
      <c r="D838" s="20">
        <v>0.27747685185185184</v>
      </c>
      <c r="E838" s="21" t="s">
        <v>9</v>
      </c>
      <c r="F838" s="21">
        <v>12</v>
      </c>
      <c r="G838" s="21" t="s">
        <v>11</v>
      </c>
    </row>
    <row r="839" spans="3:7" x14ac:dyDescent="0.3">
      <c r="C839" s="19">
        <v>43143</v>
      </c>
      <c r="D839" s="20">
        <v>0.27938657407407408</v>
      </c>
      <c r="E839" s="21" t="s">
        <v>9</v>
      </c>
      <c r="F839" s="21">
        <v>18</v>
      </c>
      <c r="G839" s="21" t="s">
        <v>10</v>
      </c>
    </row>
    <row r="840" spans="3:7" x14ac:dyDescent="0.3">
      <c r="C840" s="19">
        <v>43143</v>
      </c>
      <c r="D840" s="20">
        <v>0.2799537037037037</v>
      </c>
      <c r="E840" s="21" t="s">
        <v>9</v>
      </c>
      <c r="F840" s="21">
        <v>10</v>
      </c>
      <c r="G840" s="21" t="s">
        <v>11</v>
      </c>
    </row>
    <row r="841" spans="3:7" x14ac:dyDescent="0.3">
      <c r="C841" s="19">
        <v>43143</v>
      </c>
      <c r="D841" s="20">
        <v>0.28008101851851852</v>
      </c>
      <c r="E841" s="21" t="s">
        <v>9</v>
      </c>
      <c r="F841" s="21">
        <v>28</v>
      </c>
      <c r="G841" s="21" t="s">
        <v>10</v>
      </c>
    </row>
    <row r="842" spans="3:7" x14ac:dyDescent="0.3">
      <c r="C842" s="19">
        <v>43143</v>
      </c>
      <c r="D842" s="20">
        <v>0.2802546296296296</v>
      </c>
      <c r="E842" s="21" t="s">
        <v>9</v>
      </c>
      <c r="F842" s="21">
        <v>31</v>
      </c>
      <c r="G842" s="21" t="s">
        <v>10</v>
      </c>
    </row>
    <row r="843" spans="3:7" x14ac:dyDescent="0.3">
      <c r="C843" s="19">
        <v>43143</v>
      </c>
      <c r="D843" s="20">
        <v>0.28077546296296296</v>
      </c>
      <c r="E843" s="21" t="s">
        <v>9</v>
      </c>
      <c r="F843" s="21">
        <v>13</v>
      </c>
      <c r="G843" s="21" t="s">
        <v>11</v>
      </c>
    </row>
    <row r="844" spans="3:7" x14ac:dyDescent="0.3">
      <c r="C844" s="19">
        <v>43143</v>
      </c>
      <c r="D844" s="20">
        <v>0.28081018518518519</v>
      </c>
      <c r="E844" s="21" t="s">
        <v>9</v>
      </c>
      <c r="F844" s="21">
        <v>30</v>
      </c>
      <c r="G844" s="21" t="s">
        <v>10</v>
      </c>
    </row>
    <row r="845" spans="3:7" x14ac:dyDescent="0.3">
      <c r="C845" s="19">
        <v>43143</v>
      </c>
      <c r="D845" s="20">
        <v>0.28333333333333333</v>
      </c>
      <c r="E845" s="21" t="s">
        <v>9</v>
      </c>
      <c r="F845" s="21">
        <v>24</v>
      </c>
      <c r="G845" s="21" t="s">
        <v>10</v>
      </c>
    </row>
    <row r="846" spans="3:7" x14ac:dyDescent="0.3">
      <c r="C846" s="19">
        <v>43143</v>
      </c>
      <c r="D846" s="20">
        <v>0.2834490740740741</v>
      </c>
      <c r="E846" s="21" t="s">
        <v>9</v>
      </c>
      <c r="F846" s="21">
        <v>31</v>
      </c>
      <c r="G846" s="21" t="s">
        <v>10</v>
      </c>
    </row>
    <row r="847" spans="3:7" x14ac:dyDescent="0.3">
      <c r="C847" s="19">
        <v>43143</v>
      </c>
      <c r="D847" s="20">
        <v>0.28460648148148149</v>
      </c>
      <c r="E847" s="21" t="s">
        <v>9</v>
      </c>
      <c r="F847" s="21">
        <v>12</v>
      </c>
      <c r="G847" s="21" t="s">
        <v>11</v>
      </c>
    </row>
    <row r="848" spans="3:7" x14ac:dyDescent="0.3">
      <c r="C848" s="19">
        <v>43143</v>
      </c>
      <c r="D848" s="20">
        <v>0.28476851851851853</v>
      </c>
      <c r="E848" s="21" t="s">
        <v>9</v>
      </c>
      <c r="F848" s="21">
        <v>27</v>
      </c>
      <c r="G848" s="21" t="s">
        <v>10</v>
      </c>
    </row>
    <row r="849" spans="3:7" x14ac:dyDescent="0.3">
      <c r="C849" s="19">
        <v>43143</v>
      </c>
      <c r="D849" s="20">
        <v>0.28572916666666665</v>
      </c>
      <c r="E849" s="21" t="s">
        <v>9</v>
      </c>
      <c r="F849" s="21">
        <v>27</v>
      </c>
      <c r="G849" s="21" t="s">
        <v>10</v>
      </c>
    </row>
    <row r="850" spans="3:7" x14ac:dyDescent="0.3">
      <c r="C850" s="19">
        <v>43143</v>
      </c>
      <c r="D850" s="20">
        <v>0.2857986111111111</v>
      </c>
      <c r="E850" s="21" t="s">
        <v>9</v>
      </c>
      <c r="F850" s="21">
        <v>27</v>
      </c>
      <c r="G850" s="21" t="s">
        <v>10</v>
      </c>
    </row>
    <row r="851" spans="3:7" x14ac:dyDescent="0.3">
      <c r="C851" s="19">
        <v>43143</v>
      </c>
      <c r="D851" s="20">
        <v>0.28592592592592592</v>
      </c>
      <c r="E851" s="21" t="s">
        <v>9</v>
      </c>
      <c r="F851" s="21">
        <v>23</v>
      </c>
      <c r="G851" s="21" t="s">
        <v>10</v>
      </c>
    </row>
    <row r="852" spans="3:7" x14ac:dyDescent="0.3">
      <c r="C852" s="19">
        <v>43143</v>
      </c>
      <c r="D852" s="20">
        <v>0.28638888888888886</v>
      </c>
      <c r="E852" s="21" t="s">
        <v>9</v>
      </c>
      <c r="F852" s="21">
        <v>12</v>
      </c>
      <c r="G852" s="21" t="s">
        <v>11</v>
      </c>
    </row>
    <row r="853" spans="3:7" x14ac:dyDescent="0.3">
      <c r="C853" s="19">
        <v>43143</v>
      </c>
      <c r="D853" s="20">
        <v>0.28809027777777779</v>
      </c>
      <c r="E853" s="21" t="s">
        <v>9</v>
      </c>
      <c r="F853" s="21">
        <v>14</v>
      </c>
      <c r="G853" s="21" t="s">
        <v>11</v>
      </c>
    </row>
    <row r="854" spans="3:7" x14ac:dyDescent="0.3">
      <c r="C854" s="19">
        <v>43143</v>
      </c>
      <c r="D854" s="20">
        <v>0.29039351851851852</v>
      </c>
      <c r="E854" s="21" t="s">
        <v>9</v>
      </c>
      <c r="F854" s="21">
        <v>10</v>
      </c>
      <c r="G854" s="21" t="s">
        <v>11</v>
      </c>
    </row>
    <row r="855" spans="3:7" x14ac:dyDescent="0.3">
      <c r="C855" s="19">
        <v>43143</v>
      </c>
      <c r="D855" s="20">
        <v>0.29101851851851851</v>
      </c>
      <c r="E855" s="21" t="s">
        <v>9</v>
      </c>
      <c r="F855" s="21">
        <v>10</v>
      </c>
      <c r="G855" s="21" t="s">
        <v>11</v>
      </c>
    </row>
    <row r="856" spans="3:7" x14ac:dyDescent="0.3">
      <c r="C856" s="19">
        <v>43143</v>
      </c>
      <c r="D856" s="20">
        <v>0.29121527777777778</v>
      </c>
      <c r="E856" s="21" t="s">
        <v>9</v>
      </c>
      <c r="F856" s="21">
        <v>22</v>
      </c>
      <c r="G856" s="21" t="s">
        <v>10</v>
      </c>
    </row>
    <row r="857" spans="3:7" x14ac:dyDescent="0.3">
      <c r="C857" s="19">
        <v>43143</v>
      </c>
      <c r="D857" s="20">
        <v>0.29122685185185188</v>
      </c>
      <c r="E857" s="21" t="s">
        <v>9</v>
      </c>
      <c r="F857" s="21">
        <v>21</v>
      </c>
      <c r="G857" s="21" t="s">
        <v>10</v>
      </c>
    </row>
    <row r="858" spans="3:7" x14ac:dyDescent="0.3">
      <c r="C858" s="19">
        <v>43143</v>
      </c>
      <c r="D858" s="20">
        <v>0.29131944444444446</v>
      </c>
      <c r="E858" s="21" t="s">
        <v>9</v>
      </c>
      <c r="F858" s="21">
        <v>28</v>
      </c>
      <c r="G858" s="21" t="s">
        <v>10</v>
      </c>
    </row>
    <row r="859" spans="3:7" x14ac:dyDescent="0.3">
      <c r="C859" s="19">
        <v>43143</v>
      </c>
      <c r="D859" s="20">
        <v>0.29196759259259258</v>
      </c>
      <c r="E859" s="21" t="s">
        <v>9</v>
      </c>
      <c r="F859" s="21">
        <v>11</v>
      </c>
      <c r="G859" s="21" t="s">
        <v>11</v>
      </c>
    </row>
    <row r="860" spans="3:7" x14ac:dyDescent="0.3">
      <c r="C860" s="19">
        <v>43143</v>
      </c>
      <c r="D860" s="20">
        <v>0.29349537037037038</v>
      </c>
      <c r="E860" s="21" t="s">
        <v>9</v>
      </c>
      <c r="F860" s="21">
        <v>10</v>
      </c>
      <c r="G860" s="21" t="s">
        <v>11</v>
      </c>
    </row>
    <row r="861" spans="3:7" x14ac:dyDescent="0.3">
      <c r="C861" s="19">
        <v>43143</v>
      </c>
      <c r="D861" s="20">
        <v>0.29351851851851851</v>
      </c>
      <c r="E861" s="21" t="s">
        <v>9</v>
      </c>
      <c r="F861" s="21">
        <v>9</v>
      </c>
      <c r="G861" s="21" t="s">
        <v>11</v>
      </c>
    </row>
    <row r="862" spans="3:7" x14ac:dyDescent="0.3">
      <c r="C862" s="19">
        <v>43143</v>
      </c>
      <c r="D862" s="20">
        <v>0.29810185185185184</v>
      </c>
      <c r="E862" s="21" t="s">
        <v>9</v>
      </c>
      <c r="F862" s="21">
        <v>10</v>
      </c>
      <c r="G862" s="21" t="s">
        <v>10</v>
      </c>
    </row>
    <row r="863" spans="3:7" x14ac:dyDescent="0.3">
      <c r="C863" s="19">
        <v>43143</v>
      </c>
      <c r="D863" s="20">
        <v>0.29950231481481482</v>
      </c>
      <c r="E863" s="21" t="s">
        <v>9</v>
      </c>
      <c r="F863" s="21">
        <v>28</v>
      </c>
      <c r="G863" s="21" t="s">
        <v>10</v>
      </c>
    </row>
    <row r="864" spans="3:7" x14ac:dyDescent="0.3">
      <c r="C864" s="19">
        <v>43143</v>
      </c>
      <c r="D864" s="20">
        <v>0.29986111111111108</v>
      </c>
      <c r="E864" s="21" t="s">
        <v>9</v>
      </c>
      <c r="F864" s="21">
        <v>12</v>
      </c>
      <c r="G864" s="21" t="s">
        <v>11</v>
      </c>
    </row>
    <row r="865" spans="3:7" x14ac:dyDescent="0.3">
      <c r="C865" s="19">
        <v>43143</v>
      </c>
      <c r="D865" s="20">
        <v>0.30023148148148149</v>
      </c>
      <c r="E865" s="21" t="s">
        <v>9</v>
      </c>
      <c r="F865" s="21">
        <v>26</v>
      </c>
      <c r="G865" s="21" t="s">
        <v>10</v>
      </c>
    </row>
    <row r="866" spans="3:7" x14ac:dyDescent="0.3">
      <c r="C866" s="19">
        <v>43143</v>
      </c>
      <c r="D866" s="20">
        <v>0.30310185185185184</v>
      </c>
      <c r="E866" s="21" t="s">
        <v>9</v>
      </c>
      <c r="F866" s="21">
        <v>10</v>
      </c>
      <c r="G866" s="21" t="s">
        <v>11</v>
      </c>
    </row>
    <row r="867" spans="3:7" x14ac:dyDescent="0.3">
      <c r="C867" s="19">
        <v>43143</v>
      </c>
      <c r="D867" s="20">
        <v>0.30311342592592594</v>
      </c>
      <c r="E867" s="21" t="s">
        <v>9</v>
      </c>
      <c r="F867" s="21">
        <v>9</v>
      </c>
      <c r="G867" s="21" t="s">
        <v>11</v>
      </c>
    </row>
    <row r="868" spans="3:7" x14ac:dyDescent="0.3">
      <c r="C868" s="19">
        <v>43143</v>
      </c>
      <c r="D868" s="20">
        <v>0.30313657407407407</v>
      </c>
      <c r="E868" s="21" t="s">
        <v>9</v>
      </c>
      <c r="F868" s="21">
        <v>9</v>
      </c>
      <c r="G868" s="21" t="s">
        <v>11</v>
      </c>
    </row>
    <row r="869" spans="3:7" x14ac:dyDescent="0.3">
      <c r="C869" s="19">
        <v>43143</v>
      </c>
      <c r="D869" s="20">
        <v>0.30313657407407407</v>
      </c>
      <c r="E869" s="21" t="s">
        <v>9</v>
      </c>
      <c r="F869" s="21">
        <v>10</v>
      </c>
      <c r="G869" s="21" t="s">
        <v>11</v>
      </c>
    </row>
    <row r="870" spans="3:7" x14ac:dyDescent="0.3">
      <c r="C870" s="19">
        <v>43143</v>
      </c>
      <c r="D870" s="20">
        <v>0.30314814814814817</v>
      </c>
      <c r="E870" s="21" t="s">
        <v>9</v>
      </c>
      <c r="F870" s="21">
        <v>10</v>
      </c>
      <c r="G870" s="21" t="s">
        <v>11</v>
      </c>
    </row>
    <row r="871" spans="3:7" x14ac:dyDescent="0.3">
      <c r="C871" s="19">
        <v>43143</v>
      </c>
      <c r="D871" s="20">
        <v>0.3034722222222222</v>
      </c>
      <c r="E871" s="21" t="s">
        <v>9</v>
      </c>
      <c r="F871" s="21">
        <v>11</v>
      </c>
      <c r="G871" s="21" t="s">
        <v>11</v>
      </c>
    </row>
    <row r="872" spans="3:7" x14ac:dyDescent="0.3">
      <c r="C872" s="19">
        <v>43143</v>
      </c>
      <c r="D872" s="20">
        <v>0.30384259259259261</v>
      </c>
      <c r="E872" s="21" t="s">
        <v>9</v>
      </c>
      <c r="F872" s="21">
        <v>31</v>
      </c>
      <c r="G872" s="21" t="s">
        <v>10</v>
      </c>
    </row>
    <row r="873" spans="3:7" x14ac:dyDescent="0.3">
      <c r="C873" s="19">
        <v>43143</v>
      </c>
      <c r="D873" s="20">
        <v>0.3044675925925926</v>
      </c>
      <c r="E873" s="21" t="s">
        <v>9</v>
      </c>
      <c r="F873" s="21">
        <v>10</v>
      </c>
      <c r="G873" s="21" t="s">
        <v>11</v>
      </c>
    </row>
    <row r="874" spans="3:7" x14ac:dyDescent="0.3">
      <c r="C874" s="19">
        <v>43143</v>
      </c>
      <c r="D874" s="20">
        <v>0.3046875</v>
      </c>
      <c r="E874" s="21" t="s">
        <v>9</v>
      </c>
      <c r="F874" s="21">
        <v>17</v>
      </c>
      <c r="G874" s="21" t="s">
        <v>10</v>
      </c>
    </row>
    <row r="875" spans="3:7" x14ac:dyDescent="0.3">
      <c r="C875" s="19">
        <v>43143</v>
      </c>
      <c r="D875" s="20">
        <v>0.30700231481481483</v>
      </c>
      <c r="E875" s="21" t="s">
        <v>9</v>
      </c>
      <c r="F875" s="21">
        <v>11</v>
      </c>
      <c r="G875" s="21" t="s">
        <v>11</v>
      </c>
    </row>
    <row r="876" spans="3:7" x14ac:dyDescent="0.3">
      <c r="C876" s="19">
        <v>43143</v>
      </c>
      <c r="D876" s="20">
        <v>0.31182870370370369</v>
      </c>
      <c r="E876" s="21" t="s">
        <v>9</v>
      </c>
      <c r="F876" s="21">
        <v>14</v>
      </c>
      <c r="G876" s="21" t="s">
        <v>11</v>
      </c>
    </row>
    <row r="877" spans="3:7" x14ac:dyDescent="0.3">
      <c r="C877" s="19">
        <v>43143</v>
      </c>
      <c r="D877" s="20">
        <v>0.31278935185185186</v>
      </c>
      <c r="E877" s="21" t="s">
        <v>9</v>
      </c>
      <c r="F877" s="21">
        <v>10</v>
      </c>
      <c r="G877" s="21" t="s">
        <v>11</v>
      </c>
    </row>
    <row r="878" spans="3:7" x14ac:dyDescent="0.3">
      <c r="C878" s="19">
        <v>43143</v>
      </c>
      <c r="D878" s="20">
        <v>0.31451388888888893</v>
      </c>
      <c r="E878" s="21" t="s">
        <v>9</v>
      </c>
      <c r="F878" s="21">
        <v>13</v>
      </c>
      <c r="G878" s="21" t="s">
        <v>11</v>
      </c>
    </row>
    <row r="879" spans="3:7" x14ac:dyDescent="0.3">
      <c r="C879" s="19">
        <v>43143</v>
      </c>
      <c r="D879" s="20">
        <v>0.31616898148148148</v>
      </c>
      <c r="E879" s="21" t="s">
        <v>9</v>
      </c>
      <c r="F879" s="21">
        <v>17</v>
      </c>
      <c r="G879" s="21" t="s">
        <v>11</v>
      </c>
    </row>
    <row r="880" spans="3:7" x14ac:dyDescent="0.3">
      <c r="C880" s="19">
        <v>43143</v>
      </c>
      <c r="D880" s="20">
        <v>0.31711805555555556</v>
      </c>
      <c r="E880" s="21" t="s">
        <v>9</v>
      </c>
      <c r="F880" s="21">
        <v>20</v>
      </c>
      <c r="G880" s="21" t="s">
        <v>10</v>
      </c>
    </row>
    <row r="881" spans="3:7" x14ac:dyDescent="0.3">
      <c r="C881" s="19">
        <v>43143</v>
      </c>
      <c r="D881" s="20">
        <v>0.32040509259259259</v>
      </c>
      <c r="E881" s="21" t="s">
        <v>9</v>
      </c>
      <c r="F881" s="21">
        <v>14</v>
      </c>
      <c r="G881" s="21" t="s">
        <v>10</v>
      </c>
    </row>
    <row r="882" spans="3:7" x14ac:dyDescent="0.3">
      <c r="C882" s="19">
        <v>43143</v>
      </c>
      <c r="D882" s="20">
        <v>0.32074074074074072</v>
      </c>
      <c r="E882" s="21" t="s">
        <v>9</v>
      </c>
      <c r="F882" s="21">
        <v>14</v>
      </c>
      <c r="G882" s="21" t="s">
        <v>11</v>
      </c>
    </row>
    <row r="883" spans="3:7" x14ac:dyDescent="0.3">
      <c r="C883" s="19">
        <v>43143</v>
      </c>
      <c r="D883" s="20">
        <v>0.32309027777777777</v>
      </c>
      <c r="E883" s="21" t="s">
        <v>9</v>
      </c>
      <c r="F883" s="21">
        <v>28</v>
      </c>
      <c r="G883" s="21" t="s">
        <v>10</v>
      </c>
    </row>
    <row r="884" spans="3:7" x14ac:dyDescent="0.3">
      <c r="C884" s="19">
        <v>43143</v>
      </c>
      <c r="D884" s="20">
        <v>0.32844907407407409</v>
      </c>
      <c r="E884" s="21" t="s">
        <v>9</v>
      </c>
      <c r="F884" s="21">
        <v>10</v>
      </c>
      <c r="G884" s="21" t="s">
        <v>11</v>
      </c>
    </row>
    <row r="885" spans="3:7" x14ac:dyDescent="0.3">
      <c r="C885" s="19">
        <v>43143</v>
      </c>
      <c r="D885" s="20">
        <v>0.32885416666666667</v>
      </c>
      <c r="E885" s="21" t="s">
        <v>9</v>
      </c>
      <c r="F885" s="21">
        <v>35</v>
      </c>
      <c r="G885" s="21" t="s">
        <v>10</v>
      </c>
    </row>
    <row r="886" spans="3:7" x14ac:dyDescent="0.3">
      <c r="C886" s="19">
        <v>43143</v>
      </c>
      <c r="D886" s="20">
        <v>0.32925925925925925</v>
      </c>
      <c r="E886" s="21" t="s">
        <v>9</v>
      </c>
      <c r="F886" s="21">
        <v>23</v>
      </c>
      <c r="G886" s="21" t="s">
        <v>10</v>
      </c>
    </row>
    <row r="887" spans="3:7" x14ac:dyDescent="0.3">
      <c r="C887" s="19">
        <v>43143</v>
      </c>
      <c r="D887" s="20">
        <v>0.33041666666666664</v>
      </c>
      <c r="E887" s="21" t="s">
        <v>9</v>
      </c>
      <c r="F887" s="21">
        <v>33</v>
      </c>
      <c r="G887" s="21" t="s">
        <v>10</v>
      </c>
    </row>
    <row r="888" spans="3:7" x14ac:dyDescent="0.3">
      <c r="C888" s="19">
        <v>43143</v>
      </c>
      <c r="D888" s="20">
        <v>0.33140046296296294</v>
      </c>
      <c r="E888" s="21" t="s">
        <v>9</v>
      </c>
      <c r="F888" s="21">
        <v>10</v>
      </c>
      <c r="G888" s="21" t="s">
        <v>11</v>
      </c>
    </row>
    <row r="889" spans="3:7" x14ac:dyDescent="0.3">
      <c r="C889" s="19">
        <v>43143</v>
      </c>
      <c r="D889" s="20">
        <v>0.3354050925925926</v>
      </c>
      <c r="E889" s="21" t="s">
        <v>9</v>
      </c>
      <c r="F889" s="21">
        <v>11</v>
      </c>
      <c r="G889" s="21" t="s">
        <v>10</v>
      </c>
    </row>
    <row r="890" spans="3:7" x14ac:dyDescent="0.3">
      <c r="C890" s="19">
        <v>43143</v>
      </c>
      <c r="D890" s="20">
        <v>0.33550925925925923</v>
      </c>
      <c r="E890" s="21" t="s">
        <v>9</v>
      </c>
      <c r="F890" s="21">
        <v>29</v>
      </c>
      <c r="G890" s="21" t="s">
        <v>10</v>
      </c>
    </row>
    <row r="891" spans="3:7" x14ac:dyDescent="0.3">
      <c r="C891" s="19">
        <v>43143</v>
      </c>
      <c r="D891" s="20">
        <v>0.33635416666666668</v>
      </c>
      <c r="E891" s="21" t="s">
        <v>9</v>
      </c>
      <c r="F891" s="21">
        <v>14</v>
      </c>
      <c r="G891" s="21" t="s">
        <v>11</v>
      </c>
    </row>
    <row r="892" spans="3:7" x14ac:dyDescent="0.3">
      <c r="C892" s="19">
        <v>43143</v>
      </c>
      <c r="D892" s="20">
        <v>0.33737268518518521</v>
      </c>
      <c r="E892" s="21" t="s">
        <v>9</v>
      </c>
      <c r="F892" s="21">
        <v>16</v>
      </c>
      <c r="G892" s="21" t="s">
        <v>11</v>
      </c>
    </row>
    <row r="893" spans="3:7" x14ac:dyDescent="0.3">
      <c r="C893" s="19">
        <v>43143</v>
      </c>
      <c r="D893" s="20">
        <v>0.33817129629629633</v>
      </c>
      <c r="E893" s="21" t="s">
        <v>9</v>
      </c>
      <c r="F893" s="21">
        <v>13</v>
      </c>
      <c r="G893" s="21" t="s">
        <v>11</v>
      </c>
    </row>
    <row r="894" spans="3:7" x14ac:dyDescent="0.3">
      <c r="C894" s="19">
        <v>43143</v>
      </c>
      <c r="D894" s="20">
        <v>0.33857638888888886</v>
      </c>
      <c r="E894" s="21" t="s">
        <v>9</v>
      </c>
      <c r="F894" s="21">
        <v>12</v>
      </c>
      <c r="G894" s="21" t="s">
        <v>11</v>
      </c>
    </row>
    <row r="895" spans="3:7" x14ac:dyDescent="0.3">
      <c r="C895" s="19">
        <v>43143</v>
      </c>
      <c r="D895" s="20">
        <v>0.33895833333333331</v>
      </c>
      <c r="E895" s="21" t="s">
        <v>9</v>
      </c>
      <c r="F895" s="21">
        <v>25</v>
      </c>
      <c r="G895" s="21" t="s">
        <v>10</v>
      </c>
    </row>
    <row r="896" spans="3:7" x14ac:dyDescent="0.3">
      <c r="C896" s="19">
        <v>43143</v>
      </c>
      <c r="D896" s="20">
        <v>0.34004629629629629</v>
      </c>
      <c r="E896" s="21" t="s">
        <v>9</v>
      </c>
      <c r="F896" s="21">
        <v>29</v>
      </c>
      <c r="G896" s="21" t="s">
        <v>10</v>
      </c>
    </row>
    <row r="897" spans="3:7" x14ac:dyDescent="0.3">
      <c r="C897" s="19">
        <v>43143</v>
      </c>
      <c r="D897" s="20">
        <v>0.34118055555555554</v>
      </c>
      <c r="E897" s="21" t="s">
        <v>9</v>
      </c>
      <c r="F897" s="21">
        <v>13</v>
      </c>
      <c r="G897" s="21" t="s">
        <v>11</v>
      </c>
    </row>
    <row r="898" spans="3:7" x14ac:dyDescent="0.3">
      <c r="C898" s="19">
        <v>43143</v>
      </c>
      <c r="D898" s="20">
        <v>0.34400462962962958</v>
      </c>
      <c r="E898" s="21" t="s">
        <v>9</v>
      </c>
      <c r="F898" s="21">
        <v>10</v>
      </c>
      <c r="G898" s="21" t="s">
        <v>11</v>
      </c>
    </row>
    <row r="899" spans="3:7" x14ac:dyDescent="0.3">
      <c r="C899" s="19">
        <v>43143</v>
      </c>
      <c r="D899" s="20">
        <v>0.34400462962962958</v>
      </c>
      <c r="E899" s="21" t="s">
        <v>9</v>
      </c>
      <c r="F899" s="21">
        <v>10</v>
      </c>
      <c r="G899" s="21" t="s">
        <v>11</v>
      </c>
    </row>
    <row r="900" spans="3:7" x14ac:dyDescent="0.3">
      <c r="C900" s="19">
        <v>43143</v>
      </c>
      <c r="D900" s="20">
        <v>0.34666666666666668</v>
      </c>
      <c r="E900" s="21" t="s">
        <v>9</v>
      </c>
      <c r="F900" s="21">
        <v>9</v>
      </c>
      <c r="G900" s="21" t="s">
        <v>10</v>
      </c>
    </row>
    <row r="901" spans="3:7" x14ac:dyDescent="0.3">
      <c r="C901" s="19">
        <v>43143</v>
      </c>
      <c r="D901" s="20">
        <v>0.35003472222222221</v>
      </c>
      <c r="E901" s="21" t="s">
        <v>9</v>
      </c>
      <c r="F901" s="21">
        <v>38</v>
      </c>
      <c r="G901" s="21" t="s">
        <v>10</v>
      </c>
    </row>
    <row r="902" spans="3:7" x14ac:dyDescent="0.3">
      <c r="C902" s="19">
        <v>43143</v>
      </c>
      <c r="D902" s="20">
        <v>0.35127314814814814</v>
      </c>
      <c r="E902" s="21" t="s">
        <v>9</v>
      </c>
      <c r="F902" s="21">
        <v>37</v>
      </c>
      <c r="G902" s="21" t="s">
        <v>10</v>
      </c>
    </row>
    <row r="903" spans="3:7" x14ac:dyDescent="0.3">
      <c r="C903" s="19">
        <v>43143</v>
      </c>
      <c r="D903" s="20">
        <v>0.35163194444444446</v>
      </c>
      <c r="E903" s="21" t="s">
        <v>9</v>
      </c>
      <c r="F903" s="21">
        <v>35</v>
      </c>
      <c r="G903" s="21" t="s">
        <v>10</v>
      </c>
    </row>
    <row r="904" spans="3:7" x14ac:dyDescent="0.3">
      <c r="C904" s="19">
        <v>43143</v>
      </c>
      <c r="D904" s="20">
        <v>0.35370370370370369</v>
      </c>
      <c r="E904" s="21" t="s">
        <v>9</v>
      </c>
      <c r="F904" s="21">
        <v>15</v>
      </c>
      <c r="G904" s="21" t="s">
        <v>10</v>
      </c>
    </row>
    <row r="905" spans="3:7" x14ac:dyDescent="0.3">
      <c r="C905" s="19">
        <v>43143</v>
      </c>
      <c r="D905" s="20">
        <v>0.35929398148148151</v>
      </c>
      <c r="E905" s="21" t="s">
        <v>9</v>
      </c>
      <c r="F905" s="21">
        <v>15</v>
      </c>
      <c r="G905" s="21" t="s">
        <v>11</v>
      </c>
    </row>
    <row r="906" spans="3:7" x14ac:dyDescent="0.3">
      <c r="C906" s="19">
        <v>43143</v>
      </c>
      <c r="D906" s="20">
        <v>0.36450231481481482</v>
      </c>
      <c r="E906" s="21" t="s">
        <v>9</v>
      </c>
      <c r="F906" s="21">
        <v>32</v>
      </c>
      <c r="G906" s="21" t="s">
        <v>10</v>
      </c>
    </row>
    <row r="907" spans="3:7" x14ac:dyDescent="0.3">
      <c r="C907" s="19">
        <v>43143</v>
      </c>
      <c r="D907" s="20">
        <v>0.36532407407407402</v>
      </c>
      <c r="E907" s="21" t="s">
        <v>9</v>
      </c>
      <c r="F907" s="21">
        <v>34</v>
      </c>
      <c r="G907" s="21" t="s">
        <v>10</v>
      </c>
    </row>
    <row r="908" spans="3:7" x14ac:dyDescent="0.3">
      <c r="C908" s="19">
        <v>43143</v>
      </c>
      <c r="D908" s="20">
        <v>0.37119212962962966</v>
      </c>
      <c r="E908" s="21" t="s">
        <v>9</v>
      </c>
      <c r="F908" s="21">
        <v>31</v>
      </c>
      <c r="G908" s="21" t="s">
        <v>10</v>
      </c>
    </row>
    <row r="909" spans="3:7" x14ac:dyDescent="0.3">
      <c r="C909" s="19">
        <v>43143</v>
      </c>
      <c r="D909" s="20">
        <v>0.38100694444444444</v>
      </c>
      <c r="E909" s="21" t="s">
        <v>9</v>
      </c>
      <c r="F909" s="21">
        <v>12</v>
      </c>
      <c r="G909" s="21" t="s">
        <v>11</v>
      </c>
    </row>
    <row r="910" spans="3:7" x14ac:dyDescent="0.3">
      <c r="C910" s="19">
        <v>43143</v>
      </c>
      <c r="D910" s="20">
        <v>0.38143518518518515</v>
      </c>
      <c r="E910" s="21" t="s">
        <v>9</v>
      </c>
      <c r="F910" s="21">
        <v>10</v>
      </c>
      <c r="G910" s="21" t="s">
        <v>11</v>
      </c>
    </row>
    <row r="911" spans="3:7" x14ac:dyDescent="0.3">
      <c r="C911" s="19">
        <v>43143</v>
      </c>
      <c r="D911" s="20">
        <v>0.3830439814814815</v>
      </c>
      <c r="E911" s="21" t="s">
        <v>9</v>
      </c>
      <c r="F911" s="21">
        <v>17</v>
      </c>
      <c r="G911" s="21" t="s">
        <v>11</v>
      </c>
    </row>
    <row r="912" spans="3:7" x14ac:dyDescent="0.3">
      <c r="C912" s="19">
        <v>43143</v>
      </c>
      <c r="D912" s="20">
        <v>0.38306712962962958</v>
      </c>
      <c r="E912" s="21" t="s">
        <v>9</v>
      </c>
      <c r="F912" s="21">
        <v>12</v>
      </c>
      <c r="G912" s="21" t="s">
        <v>11</v>
      </c>
    </row>
    <row r="913" spans="3:7" x14ac:dyDescent="0.3">
      <c r="C913" s="19">
        <v>43143</v>
      </c>
      <c r="D913" s="20">
        <v>0.38307870370370373</v>
      </c>
      <c r="E913" s="21" t="s">
        <v>9</v>
      </c>
      <c r="F913" s="21">
        <v>11</v>
      </c>
      <c r="G913" s="21" t="s">
        <v>11</v>
      </c>
    </row>
    <row r="914" spans="3:7" x14ac:dyDescent="0.3">
      <c r="C914" s="19">
        <v>43143</v>
      </c>
      <c r="D914" s="20">
        <v>0.39771990740740742</v>
      </c>
      <c r="E914" s="21" t="s">
        <v>9</v>
      </c>
      <c r="F914" s="21">
        <v>19</v>
      </c>
      <c r="G914" s="21" t="s">
        <v>10</v>
      </c>
    </row>
    <row r="915" spans="3:7" x14ac:dyDescent="0.3">
      <c r="C915" s="19">
        <v>43143</v>
      </c>
      <c r="D915" s="20">
        <v>0.39989583333333334</v>
      </c>
      <c r="E915" s="21" t="s">
        <v>9</v>
      </c>
      <c r="F915" s="21">
        <v>19</v>
      </c>
      <c r="G915" s="21" t="s">
        <v>10</v>
      </c>
    </row>
    <row r="916" spans="3:7" x14ac:dyDescent="0.3">
      <c r="C916" s="19">
        <v>43143</v>
      </c>
      <c r="D916" s="20">
        <v>0.40311342592592592</v>
      </c>
      <c r="E916" s="21" t="s">
        <v>9</v>
      </c>
      <c r="F916" s="21">
        <v>18</v>
      </c>
      <c r="G916" s="21" t="s">
        <v>11</v>
      </c>
    </row>
    <row r="917" spans="3:7" x14ac:dyDescent="0.3">
      <c r="C917" s="19">
        <v>43143</v>
      </c>
      <c r="D917" s="20">
        <v>0.40377314814814813</v>
      </c>
      <c r="E917" s="21" t="s">
        <v>9</v>
      </c>
      <c r="F917" s="21">
        <v>26</v>
      </c>
      <c r="G917" s="21" t="s">
        <v>10</v>
      </c>
    </row>
    <row r="918" spans="3:7" x14ac:dyDescent="0.3">
      <c r="C918" s="19">
        <v>43143</v>
      </c>
      <c r="D918" s="20">
        <v>0.40464120370370371</v>
      </c>
      <c r="E918" s="21" t="s">
        <v>9</v>
      </c>
      <c r="F918" s="21">
        <v>10</v>
      </c>
      <c r="G918" s="21" t="s">
        <v>10</v>
      </c>
    </row>
    <row r="919" spans="3:7" x14ac:dyDescent="0.3">
      <c r="C919" s="19">
        <v>43143</v>
      </c>
      <c r="D919" s="20">
        <v>0.40574074074074074</v>
      </c>
      <c r="E919" s="21" t="s">
        <v>9</v>
      </c>
      <c r="F919" s="21">
        <v>16</v>
      </c>
      <c r="G919" s="21" t="s">
        <v>11</v>
      </c>
    </row>
    <row r="920" spans="3:7" x14ac:dyDescent="0.3">
      <c r="C920" s="19">
        <v>43143</v>
      </c>
      <c r="D920" s="20">
        <v>0.40584490740740736</v>
      </c>
      <c r="E920" s="21" t="s">
        <v>9</v>
      </c>
      <c r="F920" s="21">
        <v>13</v>
      </c>
      <c r="G920" s="21" t="s">
        <v>10</v>
      </c>
    </row>
    <row r="921" spans="3:7" x14ac:dyDescent="0.3">
      <c r="C921" s="19">
        <v>43143</v>
      </c>
      <c r="D921" s="20">
        <v>0.40619212962962964</v>
      </c>
      <c r="E921" s="21" t="s">
        <v>9</v>
      </c>
      <c r="F921" s="21">
        <v>11</v>
      </c>
      <c r="G921" s="21" t="s">
        <v>10</v>
      </c>
    </row>
    <row r="922" spans="3:7" x14ac:dyDescent="0.3">
      <c r="C922" s="19">
        <v>43143</v>
      </c>
      <c r="D922" s="20">
        <v>0.40650462962962958</v>
      </c>
      <c r="E922" s="21" t="s">
        <v>9</v>
      </c>
      <c r="F922" s="21">
        <v>12</v>
      </c>
      <c r="G922" s="21" t="s">
        <v>10</v>
      </c>
    </row>
    <row r="923" spans="3:7" x14ac:dyDescent="0.3">
      <c r="C923" s="19">
        <v>43143</v>
      </c>
      <c r="D923" s="20">
        <v>0.41068287037037038</v>
      </c>
      <c r="E923" s="21" t="s">
        <v>9</v>
      </c>
      <c r="F923" s="21">
        <v>30</v>
      </c>
      <c r="G923" s="21" t="s">
        <v>10</v>
      </c>
    </row>
    <row r="924" spans="3:7" x14ac:dyDescent="0.3">
      <c r="C924" s="19">
        <v>43143</v>
      </c>
      <c r="D924" s="20">
        <v>0.41547453703703702</v>
      </c>
      <c r="E924" s="21" t="s">
        <v>9</v>
      </c>
      <c r="F924" s="21">
        <v>10</v>
      </c>
      <c r="G924" s="21" t="s">
        <v>11</v>
      </c>
    </row>
    <row r="925" spans="3:7" x14ac:dyDescent="0.3">
      <c r="C925" s="19">
        <v>43143</v>
      </c>
      <c r="D925" s="20">
        <v>0.41550925925925924</v>
      </c>
      <c r="E925" s="21" t="s">
        <v>9</v>
      </c>
      <c r="F925" s="21">
        <v>9</v>
      </c>
      <c r="G925" s="21" t="s">
        <v>11</v>
      </c>
    </row>
    <row r="926" spans="3:7" x14ac:dyDescent="0.3">
      <c r="C926" s="19">
        <v>43143</v>
      </c>
      <c r="D926" s="20">
        <v>0.42203703703703704</v>
      </c>
      <c r="E926" s="21" t="s">
        <v>9</v>
      </c>
      <c r="F926" s="21">
        <v>13</v>
      </c>
      <c r="G926" s="21" t="s">
        <v>11</v>
      </c>
    </row>
    <row r="927" spans="3:7" x14ac:dyDescent="0.3">
      <c r="C927" s="19">
        <v>43143</v>
      </c>
      <c r="D927" s="20">
        <v>0.4221759259259259</v>
      </c>
      <c r="E927" s="21" t="s">
        <v>9</v>
      </c>
      <c r="F927" s="21">
        <v>10</v>
      </c>
      <c r="G927" s="21" t="s">
        <v>11</v>
      </c>
    </row>
    <row r="928" spans="3:7" x14ac:dyDescent="0.3">
      <c r="C928" s="19">
        <v>43143</v>
      </c>
      <c r="D928" s="20">
        <v>0.4253587962962963</v>
      </c>
      <c r="E928" s="21" t="s">
        <v>9</v>
      </c>
      <c r="F928" s="21">
        <v>31</v>
      </c>
      <c r="G928" s="21" t="s">
        <v>10</v>
      </c>
    </row>
    <row r="929" spans="3:7" x14ac:dyDescent="0.3">
      <c r="C929" s="19">
        <v>43143</v>
      </c>
      <c r="D929" s="20">
        <v>0.42571759259259262</v>
      </c>
      <c r="E929" s="21" t="s">
        <v>9</v>
      </c>
      <c r="F929" s="21">
        <v>10</v>
      </c>
      <c r="G929" s="21" t="s">
        <v>11</v>
      </c>
    </row>
    <row r="930" spans="3:7" x14ac:dyDescent="0.3">
      <c r="C930" s="19">
        <v>43143</v>
      </c>
      <c r="D930" s="20">
        <v>0.42575231481481479</v>
      </c>
      <c r="E930" s="21" t="s">
        <v>9</v>
      </c>
      <c r="F930" s="21">
        <v>10</v>
      </c>
      <c r="G930" s="21" t="s">
        <v>11</v>
      </c>
    </row>
    <row r="931" spans="3:7" x14ac:dyDescent="0.3">
      <c r="C931" s="19">
        <v>43143</v>
      </c>
      <c r="D931" s="20">
        <v>0.4268865740740741</v>
      </c>
      <c r="E931" s="21" t="s">
        <v>9</v>
      </c>
      <c r="F931" s="21">
        <v>29</v>
      </c>
      <c r="G931" s="21" t="s">
        <v>10</v>
      </c>
    </row>
    <row r="932" spans="3:7" x14ac:dyDescent="0.3">
      <c r="C932" s="19">
        <v>43143</v>
      </c>
      <c r="D932" s="20">
        <v>0.43005787037037035</v>
      </c>
      <c r="E932" s="21" t="s">
        <v>9</v>
      </c>
      <c r="F932" s="21">
        <v>21</v>
      </c>
      <c r="G932" s="21" t="s">
        <v>10</v>
      </c>
    </row>
    <row r="933" spans="3:7" x14ac:dyDescent="0.3">
      <c r="C933" s="19">
        <v>43143</v>
      </c>
      <c r="D933" s="20">
        <v>0.43331018518518521</v>
      </c>
      <c r="E933" s="21" t="s">
        <v>9</v>
      </c>
      <c r="F933" s="21">
        <v>26</v>
      </c>
      <c r="G933" s="21" t="s">
        <v>10</v>
      </c>
    </row>
    <row r="934" spans="3:7" x14ac:dyDescent="0.3">
      <c r="C934" s="19">
        <v>43143</v>
      </c>
      <c r="D934" s="20">
        <v>0.43850694444444444</v>
      </c>
      <c r="E934" s="21" t="s">
        <v>9</v>
      </c>
      <c r="F934" s="21">
        <v>19</v>
      </c>
      <c r="G934" s="21" t="s">
        <v>10</v>
      </c>
    </row>
    <row r="935" spans="3:7" x14ac:dyDescent="0.3">
      <c r="C935" s="19">
        <v>43143</v>
      </c>
      <c r="D935" s="20">
        <v>0.43864583333333335</v>
      </c>
      <c r="E935" s="21" t="s">
        <v>9</v>
      </c>
      <c r="F935" s="21">
        <v>20</v>
      </c>
      <c r="G935" s="21" t="s">
        <v>10</v>
      </c>
    </row>
    <row r="936" spans="3:7" x14ac:dyDescent="0.3">
      <c r="C936" s="19">
        <v>43143</v>
      </c>
      <c r="D936" s="20">
        <v>0.43934027777777779</v>
      </c>
      <c r="E936" s="21" t="s">
        <v>9</v>
      </c>
      <c r="F936" s="21">
        <v>11</v>
      </c>
      <c r="G936" s="21" t="s">
        <v>11</v>
      </c>
    </row>
    <row r="937" spans="3:7" x14ac:dyDescent="0.3">
      <c r="C937" s="19">
        <v>43143</v>
      </c>
      <c r="D937" s="20">
        <v>0.43990740740740741</v>
      </c>
      <c r="E937" s="21" t="s">
        <v>9</v>
      </c>
      <c r="F937" s="21">
        <v>10</v>
      </c>
      <c r="G937" s="21" t="s">
        <v>11</v>
      </c>
    </row>
    <row r="938" spans="3:7" x14ac:dyDescent="0.3">
      <c r="C938" s="19">
        <v>43143</v>
      </c>
      <c r="D938" s="20">
        <v>0.44465277777777779</v>
      </c>
      <c r="E938" s="21" t="s">
        <v>9</v>
      </c>
      <c r="F938" s="21">
        <v>10</v>
      </c>
      <c r="G938" s="21" t="s">
        <v>10</v>
      </c>
    </row>
    <row r="939" spans="3:7" x14ac:dyDescent="0.3">
      <c r="C939" s="19">
        <v>43143</v>
      </c>
      <c r="D939" s="20">
        <v>0.44476851851851856</v>
      </c>
      <c r="E939" s="21" t="s">
        <v>9</v>
      </c>
      <c r="F939" s="21">
        <v>27</v>
      </c>
      <c r="G939" s="21" t="s">
        <v>10</v>
      </c>
    </row>
    <row r="940" spans="3:7" x14ac:dyDescent="0.3">
      <c r="C940" s="19">
        <v>43143</v>
      </c>
      <c r="D940" s="20">
        <v>0.44571759259259264</v>
      </c>
      <c r="E940" s="21" t="s">
        <v>9</v>
      </c>
      <c r="F940" s="21">
        <v>11</v>
      </c>
      <c r="G940" s="21" t="s">
        <v>11</v>
      </c>
    </row>
    <row r="941" spans="3:7" x14ac:dyDescent="0.3">
      <c r="C941" s="19">
        <v>43143</v>
      </c>
      <c r="D941" s="20">
        <v>0.44976851851851851</v>
      </c>
      <c r="E941" s="21" t="s">
        <v>9</v>
      </c>
      <c r="F941" s="21">
        <v>10</v>
      </c>
      <c r="G941" s="21" t="s">
        <v>11</v>
      </c>
    </row>
    <row r="942" spans="3:7" x14ac:dyDescent="0.3">
      <c r="C942" s="19">
        <v>43143</v>
      </c>
      <c r="D942" s="20">
        <v>0.45033564814814814</v>
      </c>
      <c r="E942" s="21" t="s">
        <v>9</v>
      </c>
      <c r="F942" s="21">
        <v>10</v>
      </c>
      <c r="G942" s="21" t="s">
        <v>11</v>
      </c>
    </row>
    <row r="943" spans="3:7" x14ac:dyDescent="0.3">
      <c r="C943" s="19">
        <v>43143</v>
      </c>
      <c r="D943" s="20">
        <v>0.45034722222222223</v>
      </c>
      <c r="E943" s="21" t="s">
        <v>9</v>
      </c>
      <c r="F943" s="21">
        <v>8</v>
      </c>
      <c r="G943" s="21" t="s">
        <v>11</v>
      </c>
    </row>
    <row r="944" spans="3:7" x14ac:dyDescent="0.3">
      <c r="C944" s="19">
        <v>43143</v>
      </c>
      <c r="D944" s="20">
        <v>0.4503819444444444</v>
      </c>
      <c r="E944" s="21" t="s">
        <v>9</v>
      </c>
      <c r="F944" s="21">
        <v>10</v>
      </c>
      <c r="G944" s="21" t="s">
        <v>11</v>
      </c>
    </row>
    <row r="945" spans="3:7" x14ac:dyDescent="0.3">
      <c r="C945" s="19">
        <v>43143</v>
      </c>
      <c r="D945" s="20">
        <v>0.45045138888888886</v>
      </c>
      <c r="E945" s="21" t="s">
        <v>9</v>
      </c>
      <c r="F945" s="21">
        <v>10</v>
      </c>
      <c r="G945" s="21" t="s">
        <v>11</v>
      </c>
    </row>
    <row r="946" spans="3:7" x14ac:dyDescent="0.3">
      <c r="C946" s="19">
        <v>43143</v>
      </c>
      <c r="D946" s="20">
        <v>0.45046296296296301</v>
      </c>
      <c r="E946" s="21" t="s">
        <v>9</v>
      </c>
      <c r="F946" s="21">
        <v>10</v>
      </c>
      <c r="G946" s="21" t="s">
        <v>11</v>
      </c>
    </row>
    <row r="947" spans="3:7" x14ac:dyDescent="0.3">
      <c r="C947" s="19">
        <v>43143</v>
      </c>
      <c r="D947" s="20">
        <v>0.45047453703703705</v>
      </c>
      <c r="E947" s="21" t="s">
        <v>9</v>
      </c>
      <c r="F947" s="21">
        <v>10</v>
      </c>
      <c r="G947" s="21" t="s">
        <v>11</v>
      </c>
    </row>
    <row r="948" spans="3:7" x14ac:dyDescent="0.3">
      <c r="C948" s="19">
        <v>43143</v>
      </c>
      <c r="D948" s="20">
        <v>0.45215277777777779</v>
      </c>
      <c r="E948" s="21" t="s">
        <v>9</v>
      </c>
      <c r="F948" s="21">
        <v>24</v>
      </c>
      <c r="G948" s="21" t="s">
        <v>10</v>
      </c>
    </row>
    <row r="949" spans="3:7" x14ac:dyDescent="0.3">
      <c r="C949" s="19">
        <v>43143</v>
      </c>
      <c r="D949" s="20">
        <v>0.45401620370370371</v>
      </c>
      <c r="E949" s="21" t="s">
        <v>9</v>
      </c>
      <c r="F949" s="21">
        <v>10</v>
      </c>
      <c r="G949" s="21" t="s">
        <v>11</v>
      </c>
    </row>
    <row r="950" spans="3:7" x14ac:dyDescent="0.3">
      <c r="C950" s="19">
        <v>43143</v>
      </c>
      <c r="D950" s="20">
        <v>0.4566898148148148</v>
      </c>
      <c r="E950" s="21" t="s">
        <v>9</v>
      </c>
      <c r="F950" s="21">
        <v>20</v>
      </c>
      <c r="G950" s="21" t="s">
        <v>10</v>
      </c>
    </row>
    <row r="951" spans="3:7" x14ac:dyDescent="0.3">
      <c r="C951" s="19">
        <v>43143</v>
      </c>
      <c r="D951" s="20">
        <v>0.45687499999999998</v>
      </c>
      <c r="E951" s="21" t="s">
        <v>9</v>
      </c>
      <c r="F951" s="21">
        <v>19</v>
      </c>
      <c r="G951" s="21" t="s">
        <v>10</v>
      </c>
    </row>
    <row r="952" spans="3:7" x14ac:dyDescent="0.3">
      <c r="C952" s="19">
        <v>43143</v>
      </c>
      <c r="D952" s="20">
        <v>0.45699074074074075</v>
      </c>
      <c r="E952" s="21" t="s">
        <v>9</v>
      </c>
      <c r="F952" s="21">
        <v>10</v>
      </c>
      <c r="G952" s="21" t="s">
        <v>11</v>
      </c>
    </row>
    <row r="953" spans="3:7" x14ac:dyDescent="0.3">
      <c r="C953" s="19">
        <v>43143</v>
      </c>
      <c r="D953" s="20">
        <v>0.45700231481481479</v>
      </c>
      <c r="E953" s="21" t="s">
        <v>9</v>
      </c>
      <c r="F953" s="21">
        <v>11</v>
      </c>
      <c r="G953" s="21" t="s">
        <v>11</v>
      </c>
    </row>
    <row r="954" spans="3:7" x14ac:dyDescent="0.3">
      <c r="C954" s="19">
        <v>43143</v>
      </c>
      <c r="D954" s="20">
        <v>0.45701388888888889</v>
      </c>
      <c r="E954" s="21" t="s">
        <v>9</v>
      </c>
      <c r="F954" s="21">
        <v>10</v>
      </c>
      <c r="G954" s="21" t="s">
        <v>11</v>
      </c>
    </row>
    <row r="955" spans="3:7" x14ac:dyDescent="0.3">
      <c r="C955" s="19">
        <v>43143</v>
      </c>
      <c r="D955" s="20">
        <v>0.45909722222222221</v>
      </c>
      <c r="E955" s="21" t="s">
        <v>9</v>
      </c>
      <c r="F955" s="21">
        <v>22</v>
      </c>
      <c r="G955" s="21" t="s">
        <v>10</v>
      </c>
    </row>
    <row r="956" spans="3:7" x14ac:dyDescent="0.3">
      <c r="C956" s="19">
        <v>43143</v>
      </c>
      <c r="D956" s="20">
        <v>0.4616898148148148</v>
      </c>
      <c r="E956" s="21" t="s">
        <v>9</v>
      </c>
      <c r="F956" s="21">
        <v>17</v>
      </c>
      <c r="G956" s="21" t="s">
        <v>11</v>
      </c>
    </row>
    <row r="957" spans="3:7" x14ac:dyDescent="0.3">
      <c r="C957" s="19">
        <v>43143</v>
      </c>
      <c r="D957" s="20">
        <v>0.46203703703703702</v>
      </c>
      <c r="E957" s="21" t="s">
        <v>9</v>
      </c>
      <c r="F957" s="21">
        <v>29</v>
      </c>
      <c r="G957" s="21" t="s">
        <v>10</v>
      </c>
    </row>
    <row r="958" spans="3:7" x14ac:dyDescent="0.3">
      <c r="C958" s="19">
        <v>43143</v>
      </c>
      <c r="D958" s="20">
        <v>0.46431712962962962</v>
      </c>
      <c r="E958" s="21" t="s">
        <v>9</v>
      </c>
      <c r="F958" s="21">
        <v>24</v>
      </c>
      <c r="G958" s="21" t="s">
        <v>10</v>
      </c>
    </row>
    <row r="959" spans="3:7" x14ac:dyDescent="0.3">
      <c r="C959" s="19">
        <v>43143</v>
      </c>
      <c r="D959" s="20">
        <v>0.46672453703703703</v>
      </c>
      <c r="E959" s="21" t="s">
        <v>9</v>
      </c>
      <c r="F959" s="21">
        <v>11</v>
      </c>
      <c r="G959" s="21" t="s">
        <v>11</v>
      </c>
    </row>
    <row r="960" spans="3:7" x14ac:dyDescent="0.3">
      <c r="C960" s="19">
        <v>43143</v>
      </c>
      <c r="D960" s="20">
        <v>0.46763888888888888</v>
      </c>
      <c r="E960" s="21" t="s">
        <v>9</v>
      </c>
      <c r="F960" s="21">
        <v>12</v>
      </c>
      <c r="G960" s="21" t="s">
        <v>11</v>
      </c>
    </row>
    <row r="961" spans="3:7" x14ac:dyDescent="0.3">
      <c r="C961" s="19">
        <v>43143</v>
      </c>
      <c r="D961" s="20">
        <v>0.46809027777777779</v>
      </c>
      <c r="E961" s="21" t="s">
        <v>9</v>
      </c>
      <c r="F961" s="21">
        <v>36</v>
      </c>
      <c r="G961" s="21" t="s">
        <v>10</v>
      </c>
    </row>
    <row r="962" spans="3:7" x14ac:dyDescent="0.3">
      <c r="C962" s="19">
        <v>43143</v>
      </c>
      <c r="D962" s="20">
        <v>0.46850694444444446</v>
      </c>
      <c r="E962" s="21" t="s">
        <v>9</v>
      </c>
      <c r="F962" s="21">
        <v>27</v>
      </c>
      <c r="G962" s="21" t="s">
        <v>11</v>
      </c>
    </row>
    <row r="963" spans="3:7" x14ac:dyDescent="0.3">
      <c r="C963" s="19">
        <v>43143</v>
      </c>
      <c r="D963" s="20">
        <v>0.47335648148148146</v>
      </c>
      <c r="E963" s="21" t="s">
        <v>9</v>
      </c>
      <c r="F963" s="21">
        <v>22</v>
      </c>
      <c r="G963" s="21" t="s">
        <v>10</v>
      </c>
    </row>
    <row r="964" spans="3:7" x14ac:dyDescent="0.3">
      <c r="C964" s="19">
        <v>43143</v>
      </c>
      <c r="D964" s="20">
        <v>0.47440972222222227</v>
      </c>
      <c r="E964" s="21" t="s">
        <v>9</v>
      </c>
      <c r="F964" s="21">
        <v>29</v>
      </c>
      <c r="G964" s="21" t="s">
        <v>10</v>
      </c>
    </row>
    <row r="965" spans="3:7" x14ac:dyDescent="0.3">
      <c r="C965" s="19">
        <v>43143</v>
      </c>
      <c r="D965" s="20">
        <v>0.47655092592592596</v>
      </c>
      <c r="E965" s="21" t="s">
        <v>9</v>
      </c>
      <c r="F965" s="21">
        <v>9</v>
      </c>
      <c r="G965" s="21" t="s">
        <v>11</v>
      </c>
    </row>
    <row r="966" spans="3:7" x14ac:dyDescent="0.3">
      <c r="C966" s="19">
        <v>43143</v>
      </c>
      <c r="D966" s="20">
        <v>0.4765625</v>
      </c>
      <c r="E966" s="21" t="s">
        <v>9</v>
      </c>
      <c r="F966" s="21">
        <v>8</v>
      </c>
      <c r="G966" s="21" t="s">
        <v>11</v>
      </c>
    </row>
    <row r="967" spans="3:7" x14ac:dyDescent="0.3">
      <c r="C967" s="19">
        <v>43143</v>
      </c>
      <c r="D967" s="20">
        <v>0.47657407407407404</v>
      </c>
      <c r="E967" s="21" t="s">
        <v>9</v>
      </c>
      <c r="F967" s="21">
        <v>6</v>
      </c>
      <c r="G967" s="21" t="s">
        <v>11</v>
      </c>
    </row>
    <row r="968" spans="3:7" x14ac:dyDescent="0.3">
      <c r="C968" s="19">
        <v>43143</v>
      </c>
      <c r="D968" s="20">
        <v>0.47667824074074078</v>
      </c>
      <c r="E968" s="21" t="s">
        <v>9</v>
      </c>
      <c r="F968" s="21">
        <v>23</v>
      </c>
      <c r="G968" s="21" t="s">
        <v>10</v>
      </c>
    </row>
    <row r="969" spans="3:7" x14ac:dyDescent="0.3">
      <c r="C969" s="19">
        <v>43143</v>
      </c>
      <c r="D969" s="20">
        <v>0.47733796296296299</v>
      </c>
      <c r="E969" s="21" t="s">
        <v>9</v>
      </c>
      <c r="F969" s="21">
        <v>29</v>
      </c>
      <c r="G969" s="21" t="s">
        <v>10</v>
      </c>
    </row>
    <row r="970" spans="3:7" x14ac:dyDescent="0.3">
      <c r="C970" s="19">
        <v>43143</v>
      </c>
      <c r="D970" s="20">
        <v>0.47820601851851857</v>
      </c>
      <c r="E970" s="21" t="s">
        <v>9</v>
      </c>
      <c r="F970" s="21">
        <v>26</v>
      </c>
      <c r="G970" s="21" t="s">
        <v>10</v>
      </c>
    </row>
    <row r="971" spans="3:7" x14ac:dyDescent="0.3">
      <c r="C971" s="19">
        <v>43143</v>
      </c>
      <c r="D971" s="20">
        <v>0.47865740740740742</v>
      </c>
      <c r="E971" s="21" t="s">
        <v>9</v>
      </c>
      <c r="F971" s="21">
        <v>11</v>
      </c>
      <c r="G971" s="21" t="s">
        <v>11</v>
      </c>
    </row>
    <row r="972" spans="3:7" x14ac:dyDescent="0.3">
      <c r="C972" s="19">
        <v>43143</v>
      </c>
      <c r="D972" s="20">
        <v>0.48028935185185184</v>
      </c>
      <c r="E972" s="21" t="s">
        <v>9</v>
      </c>
      <c r="F972" s="21">
        <v>12</v>
      </c>
      <c r="G972" s="21" t="s">
        <v>11</v>
      </c>
    </row>
    <row r="973" spans="3:7" x14ac:dyDescent="0.3">
      <c r="C973" s="19">
        <v>43143</v>
      </c>
      <c r="D973" s="20">
        <v>0.48121527777777778</v>
      </c>
      <c r="E973" s="21" t="s">
        <v>9</v>
      </c>
      <c r="F973" s="21">
        <v>33</v>
      </c>
      <c r="G973" s="21" t="s">
        <v>10</v>
      </c>
    </row>
    <row r="974" spans="3:7" x14ac:dyDescent="0.3">
      <c r="C974" s="19">
        <v>43143</v>
      </c>
      <c r="D974" s="20">
        <v>0.48229166666666662</v>
      </c>
      <c r="E974" s="21" t="s">
        <v>9</v>
      </c>
      <c r="F974" s="21">
        <v>14</v>
      </c>
      <c r="G974" s="21" t="s">
        <v>11</v>
      </c>
    </row>
    <row r="975" spans="3:7" x14ac:dyDescent="0.3">
      <c r="C975" s="19">
        <v>43143</v>
      </c>
      <c r="D975" s="20">
        <v>0.48251157407407402</v>
      </c>
      <c r="E975" s="21" t="s">
        <v>9</v>
      </c>
      <c r="F975" s="21">
        <v>12</v>
      </c>
      <c r="G975" s="21" t="s">
        <v>11</v>
      </c>
    </row>
    <row r="976" spans="3:7" x14ac:dyDescent="0.3">
      <c r="C976" s="19">
        <v>43143</v>
      </c>
      <c r="D976" s="20">
        <v>0.48349537037037038</v>
      </c>
      <c r="E976" s="21" t="s">
        <v>9</v>
      </c>
      <c r="F976" s="21">
        <v>31</v>
      </c>
      <c r="G976" s="21" t="s">
        <v>10</v>
      </c>
    </row>
    <row r="977" spans="3:7" x14ac:dyDescent="0.3">
      <c r="C977" s="19">
        <v>43143</v>
      </c>
      <c r="D977" s="20">
        <v>0.48434027777777783</v>
      </c>
      <c r="E977" s="21" t="s">
        <v>9</v>
      </c>
      <c r="F977" s="21">
        <v>30</v>
      </c>
      <c r="G977" s="21" t="s">
        <v>10</v>
      </c>
    </row>
    <row r="978" spans="3:7" x14ac:dyDescent="0.3">
      <c r="C978" s="19">
        <v>43143</v>
      </c>
      <c r="D978" s="20">
        <v>0.48486111111111113</v>
      </c>
      <c r="E978" s="21" t="s">
        <v>9</v>
      </c>
      <c r="F978" s="21">
        <v>12</v>
      </c>
      <c r="G978" s="21" t="s">
        <v>11</v>
      </c>
    </row>
    <row r="979" spans="3:7" x14ac:dyDescent="0.3">
      <c r="C979" s="19">
        <v>43143</v>
      </c>
      <c r="D979" s="20">
        <v>0.48495370370370372</v>
      </c>
      <c r="E979" s="21" t="s">
        <v>9</v>
      </c>
      <c r="F979" s="21">
        <v>34</v>
      </c>
      <c r="G979" s="21" t="s">
        <v>10</v>
      </c>
    </row>
    <row r="980" spans="3:7" x14ac:dyDescent="0.3">
      <c r="C980" s="19">
        <v>43143</v>
      </c>
      <c r="D980" s="20">
        <v>0.48519675925925926</v>
      </c>
      <c r="E980" s="21" t="s">
        <v>9</v>
      </c>
      <c r="F980" s="21">
        <v>11</v>
      </c>
      <c r="G980" s="21" t="s">
        <v>11</v>
      </c>
    </row>
    <row r="981" spans="3:7" x14ac:dyDescent="0.3">
      <c r="C981" s="19">
        <v>43143</v>
      </c>
      <c r="D981" s="20">
        <v>0.48798611111111106</v>
      </c>
      <c r="E981" s="21" t="s">
        <v>9</v>
      </c>
      <c r="F981" s="21">
        <v>14</v>
      </c>
      <c r="G981" s="21" t="s">
        <v>11</v>
      </c>
    </row>
    <row r="982" spans="3:7" x14ac:dyDescent="0.3">
      <c r="C982" s="19">
        <v>43143</v>
      </c>
      <c r="D982" s="20">
        <v>0.48827546296296293</v>
      </c>
      <c r="E982" s="21" t="s">
        <v>9</v>
      </c>
      <c r="F982" s="21">
        <v>10</v>
      </c>
      <c r="G982" s="21" t="s">
        <v>11</v>
      </c>
    </row>
    <row r="983" spans="3:7" x14ac:dyDescent="0.3">
      <c r="C983" s="19">
        <v>43143</v>
      </c>
      <c r="D983" s="20">
        <v>0.48893518518518514</v>
      </c>
      <c r="E983" s="21" t="s">
        <v>9</v>
      </c>
      <c r="F983" s="21">
        <v>10</v>
      </c>
      <c r="G983" s="21" t="s">
        <v>10</v>
      </c>
    </row>
    <row r="984" spans="3:7" x14ac:dyDescent="0.3">
      <c r="C984" s="19">
        <v>43143</v>
      </c>
      <c r="D984" s="20">
        <v>0.49245370370370373</v>
      </c>
      <c r="E984" s="21" t="s">
        <v>9</v>
      </c>
      <c r="F984" s="21">
        <v>12</v>
      </c>
      <c r="G984" s="21" t="s">
        <v>11</v>
      </c>
    </row>
    <row r="985" spans="3:7" x14ac:dyDescent="0.3">
      <c r="C985" s="19">
        <v>43143</v>
      </c>
      <c r="D985" s="20">
        <v>0.49465277777777777</v>
      </c>
      <c r="E985" s="21" t="s">
        <v>9</v>
      </c>
      <c r="F985" s="21">
        <v>11</v>
      </c>
      <c r="G985" s="21" t="s">
        <v>11</v>
      </c>
    </row>
    <row r="986" spans="3:7" x14ac:dyDescent="0.3">
      <c r="C986" s="19">
        <v>43143</v>
      </c>
      <c r="D986" s="20">
        <v>0.49642361111111111</v>
      </c>
      <c r="E986" s="21" t="s">
        <v>9</v>
      </c>
      <c r="F986" s="21">
        <v>26</v>
      </c>
      <c r="G986" s="21" t="s">
        <v>10</v>
      </c>
    </row>
    <row r="987" spans="3:7" x14ac:dyDescent="0.3">
      <c r="C987" s="19">
        <v>43143</v>
      </c>
      <c r="D987" s="20">
        <v>0.49670138888888887</v>
      </c>
      <c r="E987" s="21" t="s">
        <v>9</v>
      </c>
      <c r="F987" s="21">
        <v>15</v>
      </c>
      <c r="G987" s="21" t="s">
        <v>11</v>
      </c>
    </row>
    <row r="988" spans="3:7" x14ac:dyDescent="0.3">
      <c r="C988" s="19">
        <v>43143</v>
      </c>
      <c r="D988" s="20">
        <v>0.4967361111111111</v>
      </c>
      <c r="E988" s="21" t="s">
        <v>9</v>
      </c>
      <c r="F988" s="21">
        <v>33</v>
      </c>
      <c r="G988" s="21" t="s">
        <v>10</v>
      </c>
    </row>
    <row r="989" spans="3:7" x14ac:dyDescent="0.3">
      <c r="C989" s="19">
        <v>43143</v>
      </c>
      <c r="D989" s="20">
        <v>0.49821759259259263</v>
      </c>
      <c r="E989" s="21" t="s">
        <v>9</v>
      </c>
      <c r="F989" s="21">
        <v>19</v>
      </c>
      <c r="G989" s="21" t="s">
        <v>10</v>
      </c>
    </row>
    <row r="990" spans="3:7" x14ac:dyDescent="0.3">
      <c r="C990" s="19">
        <v>43143</v>
      </c>
      <c r="D990" s="20">
        <v>0.49841435185185184</v>
      </c>
      <c r="E990" s="21" t="s">
        <v>9</v>
      </c>
      <c r="F990" s="21">
        <v>10</v>
      </c>
      <c r="G990" s="21" t="s">
        <v>10</v>
      </c>
    </row>
    <row r="991" spans="3:7" x14ac:dyDescent="0.3">
      <c r="C991" s="19">
        <v>43143</v>
      </c>
      <c r="D991" s="20">
        <v>0.50099537037037034</v>
      </c>
      <c r="E991" s="21" t="s">
        <v>9</v>
      </c>
      <c r="F991" s="21">
        <v>12</v>
      </c>
      <c r="G991" s="21" t="s">
        <v>11</v>
      </c>
    </row>
    <row r="992" spans="3:7" x14ac:dyDescent="0.3">
      <c r="C992" s="19">
        <v>43143</v>
      </c>
      <c r="D992" s="20">
        <v>0.50275462962962958</v>
      </c>
      <c r="E992" s="21" t="s">
        <v>9</v>
      </c>
      <c r="F992" s="21">
        <v>33</v>
      </c>
      <c r="G992" s="21" t="s">
        <v>10</v>
      </c>
    </row>
    <row r="993" spans="3:7" x14ac:dyDescent="0.3">
      <c r="C993" s="19">
        <v>43143</v>
      </c>
      <c r="D993" s="20">
        <v>0.50438657407407406</v>
      </c>
      <c r="E993" s="21" t="s">
        <v>9</v>
      </c>
      <c r="F993" s="21">
        <v>11</v>
      </c>
      <c r="G993" s="21" t="s">
        <v>11</v>
      </c>
    </row>
    <row r="994" spans="3:7" x14ac:dyDescent="0.3">
      <c r="C994" s="19">
        <v>43143</v>
      </c>
      <c r="D994" s="20">
        <v>0.50472222222222218</v>
      </c>
      <c r="E994" s="21" t="s">
        <v>9</v>
      </c>
      <c r="F994" s="21">
        <v>10</v>
      </c>
      <c r="G994" s="21" t="s">
        <v>11</v>
      </c>
    </row>
    <row r="995" spans="3:7" x14ac:dyDescent="0.3">
      <c r="C995" s="19">
        <v>43143</v>
      </c>
      <c r="D995" s="20">
        <v>0.50737268518518519</v>
      </c>
      <c r="E995" s="21" t="s">
        <v>9</v>
      </c>
      <c r="F995" s="21">
        <v>25</v>
      </c>
      <c r="G995" s="21" t="s">
        <v>10</v>
      </c>
    </row>
    <row r="996" spans="3:7" x14ac:dyDescent="0.3">
      <c r="C996" s="19">
        <v>43143</v>
      </c>
      <c r="D996" s="20">
        <v>0.50749999999999995</v>
      </c>
      <c r="E996" s="21" t="s">
        <v>9</v>
      </c>
      <c r="F996" s="21">
        <v>27</v>
      </c>
      <c r="G996" s="21" t="s">
        <v>10</v>
      </c>
    </row>
    <row r="997" spans="3:7" x14ac:dyDescent="0.3">
      <c r="C997" s="19">
        <v>43143</v>
      </c>
      <c r="D997" s="20">
        <v>0.50840277777777776</v>
      </c>
      <c r="E997" s="21" t="s">
        <v>9</v>
      </c>
      <c r="F997" s="21">
        <v>21</v>
      </c>
      <c r="G997" s="21" t="s">
        <v>10</v>
      </c>
    </row>
    <row r="998" spans="3:7" x14ac:dyDescent="0.3">
      <c r="C998" s="19">
        <v>43143</v>
      </c>
      <c r="D998" s="20">
        <v>0.50901620370370371</v>
      </c>
      <c r="E998" s="21" t="s">
        <v>9</v>
      </c>
      <c r="F998" s="21">
        <v>29</v>
      </c>
      <c r="G998" s="21" t="s">
        <v>10</v>
      </c>
    </row>
    <row r="999" spans="3:7" x14ac:dyDescent="0.3">
      <c r="C999" s="19">
        <v>43143</v>
      </c>
      <c r="D999" s="20">
        <v>0.51055555555555554</v>
      </c>
      <c r="E999" s="21" t="s">
        <v>9</v>
      </c>
      <c r="F999" s="21">
        <v>11</v>
      </c>
      <c r="G999" s="21" t="s">
        <v>11</v>
      </c>
    </row>
    <row r="1000" spans="3:7" x14ac:dyDescent="0.3">
      <c r="C1000" s="19">
        <v>43143</v>
      </c>
      <c r="D1000" s="20">
        <v>0.51188657407407401</v>
      </c>
      <c r="E1000" s="21" t="s">
        <v>9</v>
      </c>
      <c r="F1000" s="21">
        <v>10</v>
      </c>
      <c r="G1000" s="21" t="s">
        <v>11</v>
      </c>
    </row>
    <row r="1001" spans="3:7" x14ac:dyDescent="0.3">
      <c r="C1001" s="19">
        <v>43143</v>
      </c>
      <c r="D1001" s="20">
        <v>0.51541666666666663</v>
      </c>
      <c r="E1001" s="21" t="s">
        <v>9</v>
      </c>
      <c r="F1001" s="21">
        <v>27</v>
      </c>
      <c r="G1001" s="21" t="s">
        <v>10</v>
      </c>
    </row>
    <row r="1002" spans="3:7" x14ac:dyDescent="0.3">
      <c r="C1002" s="19">
        <v>43143</v>
      </c>
      <c r="D1002" s="20">
        <v>0.51803240740740741</v>
      </c>
      <c r="E1002" s="21" t="s">
        <v>9</v>
      </c>
      <c r="F1002" s="21">
        <v>11</v>
      </c>
      <c r="G1002" s="21" t="s">
        <v>11</v>
      </c>
    </row>
    <row r="1003" spans="3:7" x14ac:dyDescent="0.3">
      <c r="C1003" s="19">
        <v>43143</v>
      </c>
      <c r="D1003" s="20">
        <v>0.51836805555555554</v>
      </c>
      <c r="E1003" s="21" t="s">
        <v>9</v>
      </c>
      <c r="F1003" s="21">
        <v>15</v>
      </c>
      <c r="G1003" s="21" t="s">
        <v>10</v>
      </c>
    </row>
    <row r="1004" spans="3:7" x14ac:dyDescent="0.3">
      <c r="C1004" s="19">
        <v>43143</v>
      </c>
      <c r="D1004" s="20">
        <v>0.52405092592592595</v>
      </c>
      <c r="E1004" s="21" t="s">
        <v>9</v>
      </c>
      <c r="F1004" s="21">
        <v>10</v>
      </c>
      <c r="G1004" s="21" t="s">
        <v>11</v>
      </c>
    </row>
    <row r="1005" spans="3:7" x14ac:dyDescent="0.3">
      <c r="C1005" s="19">
        <v>43143</v>
      </c>
      <c r="D1005" s="20">
        <v>0.5272337962962963</v>
      </c>
      <c r="E1005" s="21" t="s">
        <v>9</v>
      </c>
      <c r="F1005" s="21">
        <v>12</v>
      </c>
      <c r="G1005" s="21" t="s">
        <v>11</v>
      </c>
    </row>
    <row r="1006" spans="3:7" x14ac:dyDescent="0.3">
      <c r="C1006" s="19">
        <v>43143</v>
      </c>
      <c r="D1006" s="20">
        <v>0.52817129629629633</v>
      </c>
      <c r="E1006" s="21" t="s">
        <v>9</v>
      </c>
      <c r="F1006" s="21">
        <v>11</v>
      </c>
      <c r="G1006" s="21" t="s">
        <v>10</v>
      </c>
    </row>
    <row r="1007" spans="3:7" x14ac:dyDescent="0.3">
      <c r="C1007" s="19">
        <v>43143</v>
      </c>
      <c r="D1007" s="20">
        <v>0.52895833333333331</v>
      </c>
      <c r="E1007" s="21" t="s">
        <v>9</v>
      </c>
      <c r="F1007" s="21">
        <v>19</v>
      </c>
      <c r="G1007" s="21" t="s">
        <v>10</v>
      </c>
    </row>
    <row r="1008" spans="3:7" x14ac:dyDescent="0.3">
      <c r="C1008" s="19">
        <v>43143</v>
      </c>
      <c r="D1008" s="20">
        <v>0.52961805555555552</v>
      </c>
      <c r="E1008" s="21" t="s">
        <v>9</v>
      </c>
      <c r="F1008" s="21">
        <v>17</v>
      </c>
      <c r="G1008" s="21" t="s">
        <v>11</v>
      </c>
    </row>
    <row r="1009" spans="3:7" x14ac:dyDescent="0.3">
      <c r="C1009" s="19">
        <v>43143</v>
      </c>
      <c r="D1009" s="20">
        <v>0.53125</v>
      </c>
      <c r="E1009" s="21" t="s">
        <v>9</v>
      </c>
      <c r="F1009" s="21">
        <v>11</v>
      </c>
      <c r="G1009" s="21" t="s">
        <v>10</v>
      </c>
    </row>
    <row r="1010" spans="3:7" x14ac:dyDescent="0.3">
      <c r="C1010" s="19">
        <v>43143</v>
      </c>
      <c r="D1010" s="20">
        <v>0.53414351851851849</v>
      </c>
      <c r="E1010" s="21" t="s">
        <v>9</v>
      </c>
      <c r="F1010" s="21">
        <v>9</v>
      </c>
      <c r="G1010" s="21" t="s">
        <v>11</v>
      </c>
    </row>
    <row r="1011" spans="3:7" x14ac:dyDescent="0.3">
      <c r="C1011" s="19">
        <v>43143</v>
      </c>
      <c r="D1011" s="20">
        <v>0.53459490740740734</v>
      </c>
      <c r="E1011" s="21" t="s">
        <v>9</v>
      </c>
      <c r="F1011" s="21">
        <v>27</v>
      </c>
      <c r="G1011" s="21" t="s">
        <v>10</v>
      </c>
    </row>
    <row r="1012" spans="3:7" x14ac:dyDescent="0.3">
      <c r="C1012" s="19">
        <v>43143</v>
      </c>
      <c r="D1012" s="20">
        <v>0.53530092592592593</v>
      </c>
      <c r="E1012" s="21" t="s">
        <v>9</v>
      </c>
      <c r="F1012" s="21">
        <v>27</v>
      </c>
      <c r="G1012" s="21" t="s">
        <v>10</v>
      </c>
    </row>
    <row r="1013" spans="3:7" x14ac:dyDescent="0.3">
      <c r="C1013" s="19">
        <v>43143</v>
      </c>
      <c r="D1013" s="20">
        <v>0.53817129629629623</v>
      </c>
      <c r="E1013" s="21" t="s">
        <v>9</v>
      </c>
      <c r="F1013" s="21">
        <v>14</v>
      </c>
      <c r="G1013" s="21" t="s">
        <v>11</v>
      </c>
    </row>
    <row r="1014" spans="3:7" x14ac:dyDescent="0.3">
      <c r="C1014" s="19">
        <v>43143</v>
      </c>
      <c r="D1014" s="20">
        <v>0.53844907407407405</v>
      </c>
      <c r="E1014" s="21" t="s">
        <v>9</v>
      </c>
      <c r="F1014" s="21">
        <v>11</v>
      </c>
      <c r="G1014" s="21" t="s">
        <v>10</v>
      </c>
    </row>
    <row r="1015" spans="3:7" x14ac:dyDescent="0.3">
      <c r="C1015" s="19">
        <v>43143</v>
      </c>
      <c r="D1015" s="20">
        <v>0.53857638888888892</v>
      </c>
      <c r="E1015" s="21" t="s">
        <v>9</v>
      </c>
      <c r="F1015" s="21">
        <v>16</v>
      </c>
      <c r="G1015" s="21" t="s">
        <v>10</v>
      </c>
    </row>
    <row r="1016" spans="3:7" x14ac:dyDescent="0.3">
      <c r="C1016" s="19">
        <v>43143</v>
      </c>
      <c r="D1016" s="20">
        <v>0.53880787037037037</v>
      </c>
      <c r="E1016" s="21" t="s">
        <v>9</v>
      </c>
      <c r="F1016" s="21">
        <v>11</v>
      </c>
      <c r="G1016" s="21" t="s">
        <v>11</v>
      </c>
    </row>
    <row r="1017" spans="3:7" x14ac:dyDescent="0.3">
      <c r="C1017" s="19">
        <v>43143</v>
      </c>
      <c r="D1017" s="20">
        <v>0.53893518518518524</v>
      </c>
      <c r="E1017" s="21" t="s">
        <v>9</v>
      </c>
      <c r="F1017" s="21">
        <v>11</v>
      </c>
      <c r="G1017" s="21" t="s">
        <v>11</v>
      </c>
    </row>
    <row r="1018" spans="3:7" x14ac:dyDescent="0.3">
      <c r="C1018" s="19">
        <v>43143</v>
      </c>
      <c r="D1018" s="20">
        <v>0.53908564814814819</v>
      </c>
      <c r="E1018" s="21" t="s">
        <v>9</v>
      </c>
      <c r="F1018" s="21">
        <v>11</v>
      </c>
      <c r="G1018" s="21" t="s">
        <v>11</v>
      </c>
    </row>
    <row r="1019" spans="3:7" x14ac:dyDescent="0.3">
      <c r="C1019" s="19">
        <v>43143</v>
      </c>
      <c r="D1019" s="20">
        <v>0.53908564814814819</v>
      </c>
      <c r="E1019" s="21" t="s">
        <v>9</v>
      </c>
      <c r="F1019" s="21">
        <v>9</v>
      </c>
      <c r="G1019" s="21" t="s">
        <v>11</v>
      </c>
    </row>
    <row r="1020" spans="3:7" x14ac:dyDescent="0.3">
      <c r="C1020" s="19">
        <v>43143</v>
      </c>
      <c r="D1020" s="20">
        <v>0.53910879629629627</v>
      </c>
      <c r="E1020" s="21" t="s">
        <v>9</v>
      </c>
      <c r="F1020" s="21">
        <v>10</v>
      </c>
      <c r="G1020" s="21" t="s">
        <v>11</v>
      </c>
    </row>
    <row r="1021" spans="3:7" x14ac:dyDescent="0.3">
      <c r="C1021" s="19">
        <v>43143</v>
      </c>
      <c r="D1021" s="20">
        <v>0.54024305555555563</v>
      </c>
      <c r="E1021" s="21" t="s">
        <v>9</v>
      </c>
      <c r="F1021" s="21">
        <v>34</v>
      </c>
      <c r="G1021" s="21" t="s">
        <v>10</v>
      </c>
    </row>
    <row r="1022" spans="3:7" x14ac:dyDescent="0.3">
      <c r="C1022" s="19">
        <v>43143</v>
      </c>
      <c r="D1022" s="20">
        <v>0.54072916666666659</v>
      </c>
      <c r="E1022" s="21" t="s">
        <v>9</v>
      </c>
      <c r="F1022" s="21">
        <v>32</v>
      </c>
      <c r="G1022" s="21" t="s">
        <v>10</v>
      </c>
    </row>
    <row r="1023" spans="3:7" x14ac:dyDescent="0.3">
      <c r="C1023" s="19">
        <v>43143</v>
      </c>
      <c r="D1023" s="20">
        <v>0.54100694444444442</v>
      </c>
      <c r="E1023" s="21" t="s">
        <v>9</v>
      </c>
      <c r="F1023" s="21">
        <v>19</v>
      </c>
      <c r="G1023" s="21" t="s">
        <v>10</v>
      </c>
    </row>
    <row r="1024" spans="3:7" x14ac:dyDescent="0.3">
      <c r="C1024" s="19">
        <v>43143</v>
      </c>
      <c r="D1024" s="20">
        <v>0.54300925925925925</v>
      </c>
      <c r="E1024" s="21" t="s">
        <v>9</v>
      </c>
      <c r="F1024" s="21">
        <v>28</v>
      </c>
      <c r="G1024" s="21" t="s">
        <v>10</v>
      </c>
    </row>
    <row r="1025" spans="3:7" x14ac:dyDescent="0.3">
      <c r="C1025" s="19">
        <v>43143</v>
      </c>
      <c r="D1025" s="20">
        <v>0.54450231481481481</v>
      </c>
      <c r="E1025" s="21" t="s">
        <v>9</v>
      </c>
      <c r="F1025" s="21">
        <v>11</v>
      </c>
      <c r="G1025" s="21" t="s">
        <v>10</v>
      </c>
    </row>
    <row r="1026" spans="3:7" x14ac:dyDescent="0.3">
      <c r="C1026" s="19">
        <v>43143</v>
      </c>
      <c r="D1026" s="20">
        <v>0.54570601851851852</v>
      </c>
      <c r="E1026" s="21" t="s">
        <v>9</v>
      </c>
      <c r="F1026" s="21">
        <v>20</v>
      </c>
      <c r="G1026" s="21" t="s">
        <v>10</v>
      </c>
    </row>
    <row r="1027" spans="3:7" x14ac:dyDescent="0.3">
      <c r="C1027" s="19">
        <v>43143</v>
      </c>
      <c r="D1027" s="20">
        <v>0.54855324074074074</v>
      </c>
      <c r="E1027" s="21" t="s">
        <v>9</v>
      </c>
      <c r="F1027" s="21">
        <v>28</v>
      </c>
      <c r="G1027" s="21" t="s">
        <v>10</v>
      </c>
    </row>
    <row r="1028" spans="3:7" x14ac:dyDescent="0.3">
      <c r="C1028" s="19">
        <v>43143</v>
      </c>
      <c r="D1028" s="20">
        <v>0.54975694444444445</v>
      </c>
      <c r="E1028" s="21" t="s">
        <v>9</v>
      </c>
      <c r="F1028" s="21">
        <v>10</v>
      </c>
      <c r="G1028" s="21" t="s">
        <v>11</v>
      </c>
    </row>
    <row r="1029" spans="3:7" x14ac:dyDescent="0.3">
      <c r="C1029" s="19">
        <v>43143</v>
      </c>
      <c r="D1029" s="20">
        <v>0.55048611111111112</v>
      </c>
      <c r="E1029" s="21" t="s">
        <v>9</v>
      </c>
      <c r="F1029" s="21">
        <v>34</v>
      </c>
      <c r="G1029" s="21" t="s">
        <v>10</v>
      </c>
    </row>
    <row r="1030" spans="3:7" x14ac:dyDescent="0.3">
      <c r="C1030" s="19">
        <v>43143</v>
      </c>
      <c r="D1030" s="20">
        <v>0.55141203703703701</v>
      </c>
      <c r="E1030" s="21" t="s">
        <v>9</v>
      </c>
      <c r="F1030" s="21">
        <v>12</v>
      </c>
      <c r="G1030" s="21" t="s">
        <v>11</v>
      </c>
    </row>
    <row r="1031" spans="3:7" x14ac:dyDescent="0.3">
      <c r="C1031" s="19">
        <v>43143</v>
      </c>
      <c r="D1031" s="20">
        <v>0.55189814814814808</v>
      </c>
      <c r="E1031" s="21" t="s">
        <v>9</v>
      </c>
      <c r="F1031" s="21">
        <v>32</v>
      </c>
      <c r="G1031" s="21" t="s">
        <v>10</v>
      </c>
    </row>
    <row r="1032" spans="3:7" x14ac:dyDescent="0.3">
      <c r="C1032" s="19">
        <v>43143</v>
      </c>
      <c r="D1032" s="20">
        <v>0.55258101851851849</v>
      </c>
      <c r="E1032" s="21" t="s">
        <v>9</v>
      </c>
      <c r="F1032" s="21">
        <v>38</v>
      </c>
      <c r="G1032" s="21" t="s">
        <v>10</v>
      </c>
    </row>
    <row r="1033" spans="3:7" x14ac:dyDescent="0.3">
      <c r="C1033" s="19">
        <v>43143</v>
      </c>
      <c r="D1033" s="20">
        <v>0.55267361111111113</v>
      </c>
      <c r="E1033" s="21" t="s">
        <v>9</v>
      </c>
      <c r="F1033" s="21">
        <v>14</v>
      </c>
      <c r="G1033" s="21" t="s">
        <v>11</v>
      </c>
    </row>
    <row r="1034" spans="3:7" x14ac:dyDescent="0.3">
      <c r="C1034" s="19">
        <v>43143</v>
      </c>
      <c r="D1034" s="20">
        <v>0.55296296296296299</v>
      </c>
      <c r="E1034" s="21" t="s">
        <v>9</v>
      </c>
      <c r="F1034" s="21">
        <v>32</v>
      </c>
      <c r="G1034" s="21" t="s">
        <v>10</v>
      </c>
    </row>
    <row r="1035" spans="3:7" x14ac:dyDescent="0.3">
      <c r="C1035" s="19">
        <v>43143</v>
      </c>
      <c r="D1035" s="20">
        <v>0.55557870370370377</v>
      </c>
      <c r="E1035" s="21" t="s">
        <v>9</v>
      </c>
      <c r="F1035" s="21">
        <v>25</v>
      </c>
      <c r="G1035" s="21" t="s">
        <v>10</v>
      </c>
    </row>
    <row r="1036" spans="3:7" x14ac:dyDescent="0.3">
      <c r="C1036" s="19">
        <v>43143</v>
      </c>
      <c r="D1036" s="20">
        <v>0.5556712962962963</v>
      </c>
      <c r="E1036" s="21" t="s">
        <v>9</v>
      </c>
      <c r="F1036" s="21">
        <v>29</v>
      </c>
      <c r="G1036" s="21" t="s">
        <v>10</v>
      </c>
    </row>
    <row r="1037" spans="3:7" x14ac:dyDescent="0.3">
      <c r="C1037" s="19">
        <v>43143</v>
      </c>
      <c r="D1037" s="20">
        <v>0.5557523148148148</v>
      </c>
      <c r="E1037" s="21" t="s">
        <v>9</v>
      </c>
      <c r="F1037" s="21">
        <v>10</v>
      </c>
      <c r="G1037" s="21" t="s">
        <v>11</v>
      </c>
    </row>
    <row r="1038" spans="3:7" x14ac:dyDescent="0.3">
      <c r="C1038" s="19">
        <v>43143</v>
      </c>
      <c r="D1038" s="20">
        <v>0.55578703703703702</v>
      </c>
      <c r="E1038" s="21" t="s">
        <v>9</v>
      </c>
      <c r="F1038" s="21">
        <v>9</v>
      </c>
      <c r="G1038" s="21" t="s">
        <v>11</v>
      </c>
    </row>
    <row r="1039" spans="3:7" x14ac:dyDescent="0.3">
      <c r="C1039" s="19">
        <v>43143</v>
      </c>
      <c r="D1039" s="20">
        <v>0.55620370370370364</v>
      </c>
      <c r="E1039" s="21" t="s">
        <v>9</v>
      </c>
      <c r="F1039" s="21">
        <v>30</v>
      </c>
      <c r="G1039" s="21" t="s">
        <v>10</v>
      </c>
    </row>
    <row r="1040" spans="3:7" x14ac:dyDescent="0.3">
      <c r="C1040" s="19">
        <v>43143</v>
      </c>
      <c r="D1040" s="20">
        <v>0.55952546296296302</v>
      </c>
      <c r="E1040" s="21" t="s">
        <v>9</v>
      </c>
      <c r="F1040" s="21">
        <v>27</v>
      </c>
      <c r="G1040" s="21" t="s">
        <v>10</v>
      </c>
    </row>
    <row r="1041" spans="3:7" x14ac:dyDescent="0.3">
      <c r="C1041" s="19">
        <v>43143</v>
      </c>
      <c r="D1041" s="20">
        <v>0.56017361111111108</v>
      </c>
      <c r="E1041" s="21" t="s">
        <v>9</v>
      </c>
      <c r="F1041" s="21">
        <v>12</v>
      </c>
      <c r="G1041" s="21" t="s">
        <v>11</v>
      </c>
    </row>
    <row r="1042" spans="3:7" x14ac:dyDescent="0.3">
      <c r="C1042" s="19">
        <v>43143</v>
      </c>
      <c r="D1042" s="20">
        <v>0.56120370370370376</v>
      </c>
      <c r="E1042" s="21" t="s">
        <v>9</v>
      </c>
      <c r="F1042" s="21">
        <v>21</v>
      </c>
      <c r="G1042" s="21" t="s">
        <v>10</v>
      </c>
    </row>
    <row r="1043" spans="3:7" x14ac:dyDescent="0.3">
      <c r="C1043" s="19">
        <v>43143</v>
      </c>
      <c r="D1043" s="20">
        <v>0.56131944444444448</v>
      </c>
      <c r="E1043" s="21" t="s">
        <v>9</v>
      </c>
      <c r="F1043" s="21">
        <v>14</v>
      </c>
      <c r="G1043" s="21" t="s">
        <v>11</v>
      </c>
    </row>
    <row r="1044" spans="3:7" x14ac:dyDescent="0.3">
      <c r="C1044" s="19">
        <v>43143</v>
      </c>
      <c r="D1044" s="20">
        <v>0.5615162037037037</v>
      </c>
      <c r="E1044" s="21" t="s">
        <v>9</v>
      </c>
      <c r="F1044" s="21">
        <v>27</v>
      </c>
      <c r="G1044" s="21" t="s">
        <v>10</v>
      </c>
    </row>
    <row r="1045" spans="3:7" x14ac:dyDescent="0.3">
      <c r="C1045" s="19">
        <v>43143</v>
      </c>
      <c r="D1045" s="20">
        <v>0.56186342592592597</v>
      </c>
      <c r="E1045" s="21" t="s">
        <v>9</v>
      </c>
      <c r="F1045" s="21">
        <v>21</v>
      </c>
      <c r="G1045" s="21" t="s">
        <v>10</v>
      </c>
    </row>
    <row r="1046" spans="3:7" x14ac:dyDescent="0.3">
      <c r="C1046" s="19">
        <v>43143</v>
      </c>
      <c r="D1046" s="20">
        <v>0.562037037037037</v>
      </c>
      <c r="E1046" s="21" t="s">
        <v>9</v>
      </c>
      <c r="F1046" s="21">
        <v>11</v>
      </c>
      <c r="G1046" s="21" t="s">
        <v>11</v>
      </c>
    </row>
    <row r="1047" spans="3:7" x14ac:dyDescent="0.3">
      <c r="C1047" s="19">
        <v>43143</v>
      </c>
      <c r="D1047" s="20">
        <v>0.56284722222222217</v>
      </c>
      <c r="E1047" s="21" t="s">
        <v>9</v>
      </c>
      <c r="F1047" s="21">
        <v>13</v>
      </c>
      <c r="G1047" s="21" t="s">
        <v>11</v>
      </c>
    </row>
    <row r="1048" spans="3:7" x14ac:dyDescent="0.3">
      <c r="C1048" s="19">
        <v>43143</v>
      </c>
      <c r="D1048" s="20">
        <v>0.56377314814814816</v>
      </c>
      <c r="E1048" s="21" t="s">
        <v>9</v>
      </c>
      <c r="F1048" s="21">
        <v>37</v>
      </c>
      <c r="G1048" s="21" t="s">
        <v>10</v>
      </c>
    </row>
    <row r="1049" spans="3:7" x14ac:dyDescent="0.3">
      <c r="C1049" s="19">
        <v>43143</v>
      </c>
      <c r="D1049" s="20">
        <v>0.56409722222222225</v>
      </c>
      <c r="E1049" s="21" t="s">
        <v>9</v>
      </c>
      <c r="F1049" s="21">
        <v>23</v>
      </c>
      <c r="G1049" s="21" t="s">
        <v>10</v>
      </c>
    </row>
    <row r="1050" spans="3:7" x14ac:dyDescent="0.3">
      <c r="C1050" s="19">
        <v>43143</v>
      </c>
      <c r="D1050" s="20">
        <v>0.5672800925925926</v>
      </c>
      <c r="E1050" s="21" t="s">
        <v>9</v>
      </c>
      <c r="F1050" s="21">
        <v>32</v>
      </c>
      <c r="G1050" s="21" t="s">
        <v>10</v>
      </c>
    </row>
    <row r="1051" spans="3:7" x14ac:dyDescent="0.3">
      <c r="C1051" s="19">
        <v>43143</v>
      </c>
      <c r="D1051" s="20">
        <v>0.5678819444444444</v>
      </c>
      <c r="E1051" s="21" t="s">
        <v>9</v>
      </c>
      <c r="F1051" s="21">
        <v>13</v>
      </c>
      <c r="G1051" s="21" t="s">
        <v>11</v>
      </c>
    </row>
    <row r="1052" spans="3:7" x14ac:dyDescent="0.3">
      <c r="C1052" s="19">
        <v>43143</v>
      </c>
      <c r="D1052" s="20">
        <v>0.56899305555555557</v>
      </c>
      <c r="E1052" s="21" t="s">
        <v>9</v>
      </c>
      <c r="F1052" s="21">
        <v>30</v>
      </c>
      <c r="G1052" s="21" t="s">
        <v>10</v>
      </c>
    </row>
    <row r="1053" spans="3:7" x14ac:dyDescent="0.3">
      <c r="C1053" s="19">
        <v>43143</v>
      </c>
      <c r="D1053" s="20">
        <v>0.57500000000000007</v>
      </c>
      <c r="E1053" s="21" t="s">
        <v>9</v>
      </c>
      <c r="F1053" s="21">
        <v>25</v>
      </c>
      <c r="G1053" s="21" t="s">
        <v>10</v>
      </c>
    </row>
    <row r="1054" spans="3:7" x14ac:dyDescent="0.3">
      <c r="C1054" s="19">
        <v>43143</v>
      </c>
      <c r="D1054" s="20">
        <v>0.57578703703703704</v>
      </c>
      <c r="E1054" s="21" t="s">
        <v>9</v>
      </c>
      <c r="F1054" s="21">
        <v>11</v>
      </c>
      <c r="G1054" s="21" t="s">
        <v>11</v>
      </c>
    </row>
    <row r="1055" spans="3:7" x14ac:dyDescent="0.3">
      <c r="C1055" s="19">
        <v>43143</v>
      </c>
      <c r="D1055" s="20">
        <v>0.57621527777777781</v>
      </c>
      <c r="E1055" s="21" t="s">
        <v>9</v>
      </c>
      <c r="F1055" s="21">
        <v>30</v>
      </c>
      <c r="G1055" s="21" t="s">
        <v>10</v>
      </c>
    </row>
    <row r="1056" spans="3:7" x14ac:dyDescent="0.3">
      <c r="C1056" s="19">
        <v>43143</v>
      </c>
      <c r="D1056" s="20">
        <v>0.57938657407407412</v>
      </c>
      <c r="E1056" s="21" t="s">
        <v>9</v>
      </c>
      <c r="F1056" s="21">
        <v>12</v>
      </c>
      <c r="G1056" s="21" t="s">
        <v>11</v>
      </c>
    </row>
    <row r="1057" spans="3:7" x14ac:dyDescent="0.3">
      <c r="C1057" s="19">
        <v>43143</v>
      </c>
      <c r="D1057" s="20">
        <v>0.57995370370370369</v>
      </c>
      <c r="E1057" s="21" t="s">
        <v>9</v>
      </c>
      <c r="F1057" s="21">
        <v>14</v>
      </c>
      <c r="G1057" s="21" t="s">
        <v>11</v>
      </c>
    </row>
    <row r="1058" spans="3:7" x14ac:dyDescent="0.3">
      <c r="C1058" s="19">
        <v>43143</v>
      </c>
      <c r="D1058" s="20">
        <v>0.58065972222222217</v>
      </c>
      <c r="E1058" s="21" t="s">
        <v>9</v>
      </c>
      <c r="F1058" s="21">
        <v>12</v>
      </c>
      <c r="G1058" s="21" t="s">
        <v>11</v>
      </c>
    </row>
    <row r="1059" spans="3:7" x14ac:dyDescent="0.3">
      <c r="C1059" s="19">
        <v>43143</v>
      </c>
      <c r="D1059" s="20">
        <v>0.58462962962962961</v>
      </c>
      <c r="E1059" s="21" t="s">
        <v>9</v>
      </c>
      <c r="F1059" s="21">
        <v>30</v>
      </c>
      <c r="G1059" s="21" t="s">
        <v>10</v>
      </c>
    </row>
    <row r="1060" spans="3:7" x14ac:dyDescent="0.3">
      <c r="C1060" s="19">
        <v>43143</v>
      </c>
      <c r="D1060" s="20">
        <v>0.58591435185185181</v>
      </c>
      <c r="E1060" s="21" t="s">
        <v>9</v>
      </c>
      <c r="F1060" s="21">
        <v>27</v>
      </c>
      <c r="G1060" s="21" t="s">
        <v>11</v>
      </c>
    </row>
    <row r="1061" spans="3:7" x14ac:dyDescent="0.3">
      <c r="C1061" s="19">
        <v>43143</v>
      </c>
      <c r="D1061" s="20">
        <v>0.58635416666666662</v>
      </c>
      <c r="E1061" s="21" t="s">
        <v>9</v>
      </c>
      <c r="F1061" s="21">
        <v>16</v>
      </c>
      <c r="G1061" s="21" t="s">
        <v>11</v>
      </c>
    </row>
    <row r="1062" spans="3:7" x14ac:dyDescent="0.3">
      <c r="C1062" s="19">
        <v>43143</v>
      </c>
      <c r="D1062" s="20">
        <v>0.58760416666666659</v>
      </c>
      <c r="E1062" s="21" t="s">
        <v>9</v>
      </c>
      <c r="F1062" s="21">
        <v>21</v>
      </c>
      <c r="G1062" s="21" t="s">
        <v>10</v>
      </c>
    </row>
    <row r="1063" spans="3:7" x14ac:dyDescent="0.3">
      <c r="C1063" s="19">
        <v>43143</v>
      </c>
      <c r="D1063" s="20">
        <v>0.58815972222222224</v>
      </c>
      <c r="E1063" s="21" t="s">
        <v>9</v>
      </c>
      <c r="F1063" s="21">
        <v>10</v>
      </c>
      <c r="G1063" s="21" t="s">
        <v>11</v>
      </c>
    </row>
    <row r="1064" spans="3:7" x14ac:dyDescent="0.3">
      <c r="C1064" s="19">
        <v>43143</v>
      </c>
      <c r="D1064" s="20">
        <v>0.5917824074074074</v>
      </c>
      <c r="E1064" s="21" t="s">
        <v>9</v>
      </c>
      <c r="F1064" s="21">
        <v>31</v>
      </c>
      <c r="G1064" s="21" t="s">
        <v>10</v>
      </c>
    </row>
    <row r="1065" spans="3:7" x14ac:dyDescent="0.3">
      <c r="C1065" s="19">
        <v>43143</v>
      </c>
      <c r="D1065" s="20">
        <v>0.59231481481481485</v>
      </c>
      <c r="E1065" s="21" t="s">
        <v>9</v>
      </c>
      <c r="F1065" s="21">
        <v>13</v>
      </c>
      <c r="G1065" s="21" t="s">
        <v>11</v>
      </c>
    </row>
    <row r="1066" spans="3:7" x14ac:dyDescent="0.3">
      <c r="C1066" s="19">
        <v>43143</v>
      </c>
      <c r="D1066" s="20">
        <v>0.59520833333333334</v>
      </c>
      <c r="E1066" s="21" t="s">
        <v>9</v>
      </c>
      <c r="F1066" s="21">
        <v>12</v>
      </c>
      <c r="G1066" s="21" t="s">
        <v>11</v>
      </c>
    </row>
    <row r="1067" spans="3:7" x14ac:dyDescent="0.3">
      <c r="C1067" s="19">
        <v>43143</v>
      </c>
      <c r="D1067" s="20">
        <v>0.5954976851851852</v>
      </c>
      <c r="E1067" s="21" t="s">
        <v>9</v>
      </c>
      <c r="F1067" s="21">
        <v>12</v>
      </c>
      <c r="G1067" s="21" t="s">
        <v>11</v>
      </c>
    </row>
    <row r="1068" spans="3:7" x14ac:dyDescent="0.3">
      <c r="C1068" s="19">
        <v>43143</v>
      </c>
      <c r="D1068" s="20">
        <v>0.59591435185185182</v>
      </c>
      <c r="E1068" s="21" t="s">
        <v>9</v>
      </c>
      <c r="F1068" s="21">
        <v>24</v>
      </c>
      <c r="G1068" s="21" t="s">
        <v>10</v>
      </c>
    </row>
    <row r="1069" spans="3:7" x14ac:dyDescent="0.3">
      <c r="C1069" s="19">
        <v>43143</v>
      </c>
      <c r="D1069" s="20">
        <v>0.59734953703703708</v>
      </c>
      <c r="E1069" s="21" t="s">
        <v>9</v>
      </c>
      <c r="F1069" s="21">
        <v>27</v>
      </c>
      <c r="G1069" s="21" t="s">
        <v>10</v>
      </c>
    </row>
    <row r="1070" spans="3:7" x14ac:dyDescent="0.3">
      <c r="C1070" s="19">
        <v>43143</v>
      </c>
      <c r="D1070" s="20">
        <v>0.59922453703703704</v>
      </c>
      <c r="E1070" s="21" t="s">
        <v>9</v>
      </c>
      <c r="F1070" s="21">
        <v>31</v>
      </c>
      <c r="G1070" s="21" t="s">
        <v>10</v>
      </c>
    </row>
    <row r="1071" spans="3:7" x14ac:dyDescent="0.3">
      <c r="C1071" s="19">
        <v>43143</v>
      </c>
      <c r="D1071" s="20">
        <v>0.60008101851851847</v>
      </c>
      <c r="E1071" s="21" t="s">
        <v>9</v>
      </c>
      <c r="F1071" s="21">
        <v>13</v>
      </c>
      <c r="G1071" s="21" t="s">
        <v>11</v>
      </c>
    </row>
    <row r="1072" spans="3:7" x14ac:dyDescent="0.3">
      <c r="C1072" s="19">
        <v>43143</v>
      </c>
      <c r="D1072" s="20">
        <v>0.60069444444444442</v>
      </c>
      <c r="E1072" s="21" t="s">
        <v>9</v>
      </c>
      <c r="F1072" s="21">
        <v>11</v>
      </c>
      <c r="G1072" s="21" t="s">
        <v>11</v>
      </c>
    </row>
    <row r="1073" spans="3:7" x14ac:dyDescent="0.3">
      <c r="C1073" s="19">
        <v>43143</v>
      </c>
      <c r="D1073" s="20">
        <v>0.60077546296296302</v>
      </c>
      <c r="E1073" s="21" t="s">
        <v>9</v>
      </c>
      <c r="F1073" s="21">
        <v>31</v>
      </c>
      <c r="G1073" s="21" t="s">
        <v>10</v>
      </c>
    </row>
    <row r="1074" spans="3:7" x14ac:dyDescent="0.3">
      <c r="C1074" s="19">
        <v>43143</v>
      </c>
      <c r="D1074" s="20">
        <v>0.60259259259259257</v>
      </c>
      <c r="E1074" s="21" t="s">
        <v>9</v>
      </c>
      <c r="F1074" s="21">
        <v>12</v>
      </c>
      <c r="G1074" s="21" t="s">
        <v>11</v>
      </c>
    </row>
    <row r="1075" spans="3:7" x14ac:dyDescent="0.3">
      <c r="C1075" s="19">
        <v>43143</v>
      </c>
      <c r="D1075" s="20">
        <v>0.60265046296296299</v>
      </c>
      <c r="E1075" s="21" t="s">
        <v>9</v>
      </c>
      <c r="F1075" s="21">
        <v>11</v>
      </c>
      <c r="G1075" s="21" t="s">
        <v>11</v>
      </c>
    </row>
    <row r="1076" spans="3:7" x14ac:dyDescent="0.3">
      <c r="C1076" s="19">
        <v>43143</v>
      </c>
      <c r="D1076" s="20">
        <v>0.6040740740740741</v>
      </c>
      <c r="E1076" s="21" t="s">
        <v>9</v>
      </c>
      <c r="F1076" s="21">
        <v>30</v>
      </c>
      <c r="G1076" s="21" t="s">
        <v>10</v>
      </c>
    </row>
    <row r="1077" spans="3:7" x14ac:dyDescent="0.3">
      <c r="C1077" s="19">
        <v>43143</v>
      </c>
      <c r="D1077" s="20">
        <v>0.60598379629629628</v>
      </c>
      <c r="E1077" s="21" t="s">
        <v>9</v>
      </c>
      <c r="F1077" s="21">
        <v>12</v>
      </c>
      <c r="G1077" s="21" t="s">
        <v>11</v>
      </c>
    </row>
    <row r="1078" spans="3:7" x14ac:dyDescent="0.3">
      <c r="C1078" s="19">
        <v>43143</v>
      </c>
      <c r="D1078" s="20">
        <v>0.60600694444444447</v>
      </c>
      <c r="E1078" s="21" t="s">
        <v>9</v>
      </c>
      <c r="F1078" s="21">
        <v>9</v>
      </c>
      <c r="G1078" s="21" t="s">
        <v>11</v>
      </c>
    </row>
    <row r="1079" spans="3:7" x14ac:dyDescent="0.3">
      <c r="C1079" s="19">
        <v>43143</v>
      </c>
      <c r="D1079" s="20">
        <v>0.60601851851851851</v>
      </c>
      <c r="E1079" s="21" t="s">
        <v>9</v>
      </c>
      <c r="F1079" s="21">
        <v>12</v>
      </c>
      <c r="G1079" s="21" t="s">
        <v>11</v>
      </c>
    </row>
    <row r="1080" spans="3:7" x14ac:dyDescent="0.3">
      <c r="C1080" s="19">
        <v>43143</v>
      </c>
      <c r="D1080" s="20">
        <v>0.60603009259259266</v>
      </c>
      <c r="E1080" s="21" t="s">
        <v>9</v>
      </c>
      <c r="F1080" s="21">
        <v>11</v>
      </c>
      <c r="G1080" s="21" t="s">
        <v>11</v>
      </c>
    </row>
    <row r="1081" spans="3:7" x14ac:dyDescent="0.3">
      <c r="C1081" s="19">
        <v>43143</v>
      </c>
      <c r="D1081" s="20">
        <v>0.60986111111111108</v>
      </c>
      <c r="E1081" s="21" t="s">
        <v>9</v>
      </c>
      <c r="F1081" s="21">
        <v>32</v>
      </c>
      <c r="G1081" s="21" t="s">
        <v>10</v>
      </c>
    </row>
    <row r="1082" spans="3:7" x14ac:dyDescent="0.3">
      <c r="C1082" s="19">
        <v>43143</v>
      </c>
      <c r="D1082" s="20">
        <v>0.61098379629629629</v>
      </c>
      <c r="E1082" s="21" t="s">
        <v>9</v>
      </c>
      <c r="F1082" s="21">
        <v>13</v>
      </c>
      <c r="G1082" s="21" t="s">
        <v>11</v>
      </c>
    </row>
    <row r="1083" spans="3:7" x14ac:dyDescent="0.3">
      <c r="C1083" s="19">
        <v>43143</v>
      </c>
      <c r="D1083" s="20">
        <v>0.61336805555555551</v>
      </c>
      <c r="E1083" s="21" t="s">
        <v>9</v>
      </c>
      <c r="F1083" s="21">
        <v>11</v>
      </c>
      <c r="G1083" s="21" t="s">
        <v>11</v>
      </c>
    </row>
    <row r="1084" spans="3:7" x14ac:dyDescent="0.3">
      <c r="C1084" s="19">
        <v>43143</v>
      </c>
      <c r="D1084" s="20">
        <v>0.61828703703703702</v>
      </c>
      <c r="E1084" s="21" t="s">
        <v>9</v>
      </c>
      <c r="F1084" s="21">
        <v>10</v>
      </c>
      <c r="G1084" s="21" t="s">
        <v>11</v>
      </c>
    </row>
    <row r="1085" spans="3:7" x14ac:dyDescent="0.3">
      <c r="C1085" s="19">
        <v>43143</v>
      </c>
      <c r="D1085" s="20">
        <v>0.61856481481481485</v>
      </c>
      <c r="E1085" s="21" t="s">
        <v>9</v>
      </c>
      <c r="F1085" s="21">
        <v>15</v>
      </c>
      <c r="G1085" s="21" t="s">
        <v>10</v>
      </c>
    </row>
    <row r="1086" spans="3:7" x14ac:dyDescent="0.3">
      <c r="C1086" s="19">
        <v>43143</v>
      </c>
      <c r="D1086" s="20">
        <v>0.62222222222222223</v>
      </c>
      <c r="E1086" s="21" t="s">
        <v>9</v>
      </c>
      <c r="F1086" s="21">
        <v>11</v>
      </c>
      <c r="G1086" s="21" t="s">
        <v>11</v>
      </c>
    </row>
    <row r="1087" spans="3:7" x14ac:dyDescent="0.3">
      <c r="C1087" s="19">
        <v>43143</v>
      </c>
      <c r="D1087" s="20">
        <v>0.62402777777777774</v>
      </c>
      <c r="E1087" s="21" t="s">
        <v>9</v>
      </c>
      <c r="F1087" s="21">
        <v>18</v>
      </c>
      <c r="G1087" s="21" t="s">
        <v>10</v>
      </c>
    </row>
    <row r="1088" spans="3:7" x14ac:dyDescent="0.3">
      <c r="C1088" s="19">
        <v>43143</v>
      </c>
      <c r="D1088" s="20">
        <v>0.6252199074074074</v>
      </c>
      <c r="E1088" s="21" t="s">
        <v>9</v>
      </c>
      <c r="F1088" s="21">
        <v>11</v>
      </c>
      <c r="G1088" s="21" t="s">
        <v>11</v>
      </c>
    </row>
    <row r="1089" spans="3:7" x14ac:dyDescent="0.3">
      <c r="C1089" s="19">
        <v>43143</v>
      </c>
      <c r="D1089" s="20">
        <v>0.62584490740740739</v>
      </c>
      <c r="E1089" s="21" t="s">
        <v>9</v>
      </c>
      <c r="F1089" s="21">
        <v>12</v>
      </c>
      <c r="G1089" s="21" t="s">
        <v>11</v>
      </c>
    </row>
    <row r="1090" spans="3:7" x14ac:dyDescent="0.3">
      <c r="C1090" s="19">
        <v>43143</v>
      </c>
      <c r="D1090" s="20">
        <v>0.62670138888888893</v>
      </c>
      <c r="E1090" s="21" t="s">
        <v>9</v>
      </c>
      <c r="F1090" s="21">
        <v>14</v>
      </c>
      <c r="G1090" s="21" t="s">
        <v>11</v>
      </c>
    </row>
    <row r="1091" spans="3:7" x14ac:dyDescent="0.3">
      <c r="C1091" s="19">
        <v>43143</v>
      </c>
      <c r="D1091" s="20">
        <v>0.62723379629629628</v>
      </c>
      <c r="E1091" s="21" t="s">
        <v>9</v>
      </c>
      <c r="F1091" s="21">
        <v>17</v>
      </c>
      <c r="G1091" s="21" t="s">
        <v>11</v>
      </c>
    </row>
    <row r="1092" spans="3:7" x14ac:dyDescent="0.3">
      <c r="C1092" s="19">
        <v>43143</v>
      </c>
      <c r="D1092" s="20">
        <v>0.63108796296296299</v>
      </c>
      <c r="E1092" s="21" t="s">
        <v>9</v>
      </c>
      <c r="F1092" s="21">
        <v>34</v>
      </c>
      <c r="G1092" s="21" t="s">
        <v>10</v>
      </c>
    </row>
    <row r="1093" spans="3:7" x14ac:dyDescent="0.3">
      <c r="C1093" s="19">
        <v>43143</v>
      </c>
      <c r="D1093" s="20">
        <v>0.63192129629629623</v>
      </c>
      <c r="E1093" s="21" t="s">
        <v>9</v>
      </c>
      <c r="F1093" s="21">
        <v>16</v>
      </c>
      <c r="G1093" s="21" t="s">
        <v>11</v>
      </c>
    </row>
    <row r="1094" spans="3:7" x14ac:dyDescent="0.3">
      <c r="C1094" s="19">
        <v>43143</v>
      </c>
      <c r="D1094" s="20">
        <v>0.63255787037037037</v>
      </c>
      <c r="E1094" s="21" t="s">
        <v>9</v>
      </c>
      <c r="F1094" s="21">
        <v>15</v>
      </c>
      <c r="G1094" s="21" t="s">
        <v>10</v>
      </c>
    </row>
    <row r="1095" spans="3:7" x14ac:dyDescent="0.3">
      <c r="C1095" s="19">
        <v>43143</v>
      </c>
      <c r="D1095" s="20">
        <v>0.63368055555555558</v>
      </c>
      <c r="E1095" s="21" t="s">
        <v>9</v>
      </c>
      <c r="F1095" s="21">
        <v>25</v>
      </c>
      <c r="G1095" s="21" t="s">
        <v>10</v>
      </c>
    </row>
    <row r="1096" spans="3:7" x14ac:dyDescent="0.3">
      <c r="C1096" s="19">
        <v>43143</v>
      </c>
      <c r="D1096" s="20">
        <v>0.63571759259259253</v>
      </c>
      <c r="E1096" s="21" t="s">
        <v>9</v>
      </c>
      <c r="F1096" s="21">
        <v>11</v>
      </c>
      <c r="G1096" s="21" t="s">
        <v>11</v>
      </c>
    </row>
    <row r="1097" spans="3:7" x14ac:dyDescent="0.3">
      <c r="C1097" s="19">
        <v>43143</v>
      </c>
      <c r="D1097" s="20">
        <v>0.63753472222222218</v>
      </c>
      <c r="E1097" s="21" t="s">
        <v>9</v>
      </c>
      <c r="F1097" s="21">
        <v>10</v>
      </c>
      <c r="G1097" s="21" t="s">
        <v>11</v>
      </c>
    </row>
    <row r="1098" spans="3:7" x14ac:dyDescent="0.3">
      <c r="C1098" s="19">
        <v>43143</v>
      </c>
      <c r="D1098" s="20">
        <v>0.64664351851851853</v>
      </c>
      <c r="E1098" s="21" t="s">
        <v>9</v>
      </c>
      <c r="F1098" s="21">
        <v>13</v>
      </c>
      <c r="G1098" s="21" t="s">
        <v>11</v>
      </c>
    </row>
    <row r="1099" spans="3:7" x14ac:dyDescent="0.3">
      <c r="C1099" s="19">
        <v>43143</v>
      </c>
      <c r="D1099" s="20">
        <v>0.65045138888888887</v>
      </c>
      <c r="E1099" s="21" t="s">
        <v>9</v>
      </c>
      <c r="F1099" s="21">
        <v>10</v>
      </c>
      <c r="G1099" s="21" t="s">
        <v>10</v>
      </c>
    </row>
    <row r="1100" spans="3:7" x14ac:dyDescent="0.3">
      <c r="C1100" s="19">
        <v>43143</v>
      </c>
      <c r="D1100" s="20">
        <v>0.65271990740740737</v>
      </c>
      <c r="E1100" s="21" t="s">
        <v>9</v>
      </c>
      <c r="F1100" s="21">
        <v>15</v>
      </c>
      <c r="G1100" s="21" t="s">
        <v>11</v>
      </c>
    </row>
    <row r="1101" spans="3:7" x14ac:dyDescent="0.3">
      <c r="C1101" s="19">
        <v>43143</v>
      </c>
      <c r="D1101" s="20">
        <v>0.65449074074074076</v>
      </c>
      <c r="E1101" s="21" t="s">
        <v>9</v>
      </c>
      <c r="F1101" s="21">
        <v>13</v>
      </c>
      <c r="G1101" s="21" t="s">
        <v>11</v>
      </c>
    </row>
    <row r="1102" spans="3:7" x14ac:dyDescent="0.3">
      <c r="C1102" s="19">
        <v>43143</v>
      </c>
      <c r="D1102" s="20">
        <v>0.65560185185185182</v>
      </c>
      <c r="E1102" s="21" t="s">
        <v>9</v>
      </c>
      <c r="F1102" s="21">
        <v>31</v>
      </c>
      <c r="G1102" s="21" t="s">
        <v>10</v>
      </c>
    </row>
    <row r="1103" spans="3:7" x14ac:dyDescent="0.3">
      <c r="C1103" s="19">
        <v>43143</v>
      </c>
      <c r="D1103" s="20">
        <v>0.6565509259259259</v>
      </c>
      <c r="E1103" s="21" t="s">
        <v>9</v>
      </c>
      <c r="F1103" s="21">
        <v>12</v>
      </c>
      <c r="G1103" s="21" t="s">
        <v>11</v>
      </c>
    </row>
    <row r="1104" spans="3:7" x14ac:dyDescent="0.3">
      <c r="C1104" s="19">
        <v>43143</v>
      </c>
      <c r="D1104" s="20">
        <v>0.65680555555555553</v>
      </c>
      <c r="E1104" s="21" t="s">
        <v>9</v>
      </c>
      <c r="F1104" s="21">
        <v>30</v>
      </c>
      <c r="G1104" s="21" t="s">
        <v>10</v>
      </c>
    </row>
    <row r="1105" spans="3:7" x14ac:dyDescent="0.3">
      <c r="C1105" s="19">
        <v>43143</v>
      </c>
      <c r="D1105" s="20">
        <v>0.65930555555555559</v>
      </c>
      <c r="E1105" s="21" t="s">
        <v>9</v>
      </c>
      <c r="F1105" s="21">
        <v>12</v>
      </c>
      <c r="G1105" s="21" t="s">
        <v>11</v>
      </c>
    </row>
    <row r="1106" spans="3:7" x14ac:dyDescent="0.3">
      <c r="C1106" s="19">
        <v>43143</v>
      </c>
      <c r="D1106" s="20">
        <v>0.66127314814814808</v>
      </c>
      <c r="E1106" s="21" t="s">
        <v>9</v>
      </c>
      <c r="F1106" s="21">
        <v>21</v>
      </c>
      <c r="G1106" s="21" t="s">
        <v>10</v>
      </c>
    </row>
    <row r="1107" spans="3:7" x14ac:dyDescent="0.3">
      <c r="C1107" s="19">
        <v>43143</v>
      </c>
      <c r="D1107" s="20">
        <v>0.66192129629629626</v>
      </c>
      <c r="E1107" s="21" t="s">
        <v>9</v>
      </c>
      <c r="F1107" s="21">
        <v>10</v>
      </c>
      <c r="G1107" s="21" t="s">
        <v>11</v>
      </c>
    </row>
    <row r="1108" spans="3:7" x14ac:dyDescent="0.3">
      <c r="C1108" s="19">
        <v>43143</v>
      </c>
      <c r="D1108" s="20">
        <v>0.66333333333333333</v>
      </c>
      <c r="E1108" s="21" t="s">
        <v>9</v>
      </c>
      <c r="F1108" s="21">
        <v>15</v>
      </c>
      <c r="G1108" s="21" t="s">
        <v>11</v>
      </c>
    </row>
    <row r="1109" spans="3:7" x14ac:dyDescent="0.3">
      <c r="C1109" s="19">
        <v>43143</v>
      </c>
      <c r="D1109" s="20">
        <v>0.6648263888888889</v>
      </c>
      <c r="E1109" s="21" t="s">
        <v>9</v>
      </c>
      <c r="F1109" s="21">
        <v>29</v>
      </c>
      <c r="G1109" s="21" t="s">
        <v>10</v>
      </c>
    </row>
    <row r="1110" spans="3:7" x14ac:dyDescent="0.3">
      <c r="C1110" s="19">
        <v>43143</v>
      </c>
      <c r="D1110" s="20">
        <v>0.66601851851851845</v>
      </c>
      <c r="E1110" s="21" t="s">
        <v>9</v>
      </c>
      <c r="F1110" s="21">
        <v>14</v>
      </c>
      <c r="G1110" s="21" t="s">
        <v>11</v>
      </c>
    </row>
    <row r="1111" spans="3:7" x14ac:dyDescent="0.3">
      <c r="C1111" s="19">
        <v>43143</v>
      </c>
      <c r="D1111" s="20">
        <v>0.66666666666666663</v>
      </c>
      <c r="E1111" s="21" t="s">
        <v>9</v>
      </c>
      <c r="F1111" s="21">
        <v>26</v>
      </c>
      <c r="G1111" s="21" t="s">
        <v>10</v>
      </c>
    </row>
    <row r="1112" spans="3:7" x14ac:dyDescent="0.3">
      <c r="C1112" s="19">
        <v>43143</v>
      </c>
      <c r="D1112" s="20">
        <v>0.66814814814814805</v>
      </c>
      <c r="E1112" s="21" t="s">
        <v>9</v>
      </c>
      <c r="F1112" s="21">
        <v>10</v>
      </c>
      <c r="G1112" s="21" t="s">
        <v>10</v>
      </c>
    </row>
    <row r="1113" spans="3:7" x14ac:dyDescent="0.3">
      <c r="C1113" s="19">
        <v>43143</v>
      </c>
      <c r="D1113" s="20">
        <v>0.66979166666666667</v>
      </c>
      <c r="E1113" s="21" t="s">
        <v>9</v>
      </c>
      <c r="F1113" s="21">
        <v>10</v>
      </c>
      <c r="G1113" s="21" t="s">
        <v>11</v>
      </c>
    </row>
    <row r="1114" spans="3:7" x14ac:dyDescent="0.3">
      <c r="C1114" s="19">
        <v>43143</v>
      </c>
      <c r="D1114" s="20">
        <v>0.67078703703703713</v>
      </c>
      <c r="E1114" s="21" t="s">
        <v>9</v>
      </c>
      <c r="F1114" s="21">
        <v>12</v>
      </c>
      <c r="G1114" s="21" t="s">
        <v>11</v>
      </c>
    </row>
    <row r="1115" spans="3:7" x14ac:dyDescent="0.3">
      <c r="C1115" s="19">
        <v>43143</v>
      </c>
      <c r="D1115" s="20">
        <v>0.671412037037037</v>
      </c>
      <c r="E1115" s="21" t="s">
        <v>9</v>
      </c>
      <c r="F1115" s="21">
        <v>13</v>
      </c>
      <c r="G1115" s="21" t="s">
        <v>11</v>
      </c>
    </row>
    <row r="1116" spans="3:7" x14ac:dyDescent="0.3">
      <c r="C1116" s="19">
        <v>43143</v>
      </c>
      <c r="D1116" s="20">
        <v>0.67173611111111109</v>
      </c>
      <c r="E1116" s="21" t="s">
        <v>9</v>
      </c>
      <c r="F1116" s="21">
        <v>29</v>
      </c>
      <c r="G1116" s="21" t="s">
        <v>10</v>
      </c>
    </row>
    <row r="1117" spans="3:7" x14ac:dyDescent="0.3">
      <c r="C1117" s="19">
        <v>43143</v>
      </c>
      <c r="D1117" s="20">
        <v>0.67307870370370371</v>
      </c>
      <c r="E1117" s="21" t="s">
        <v>9</v>
      </c>
      <c r="F1117" s="21">
        <v>10</v>
      </c>
      <c r="G1117" s="21" t="s">
        <v>11</v>
      </c>
    </row>
    <row r="1118" spans="3:7" x14ac:dyDescent="0.3">
      <c r="C1118" s="19">
        <v>43143</v>
      </c>
      <c r="D1118" s="20">
        <v>0.67579861111111106</v>
      </c>
      <c r="E1118" s="21" t="s">
        <v>9</v>
      </c>
      <c r="F1118" s="21">
        <v>10</v>
      </c>
      <c r="G1118" s="21" t="s">
        <v>11</v>
      </c>
    </row>
    <row r="1119" spans="3:7" x14ac:dyDescent="0.3">
      <c r="C1119" s="19">
        <v>43143</v>
      </c>
      <c r="D1119" s="20">
        <v>0.67804398148148148</v>
      </c>
      <c r="E1119" s="21" t="s">
        <v>9</v>
      </c>
      <c r="F1119" s="21">
        <v>32</v>
      </c>
      <c r="G1119" s="21" t="s">
        <v>10</v>
      </c>
    </row>
    <row r="1120" spans="3:7" x14ac:dyDescent="0.3">
      <c r="C1120" s="19">
        <v>43143</v>
      </c>
      <c r="D1120" s="20">
        <v>0.67880787037037038</v>
      </c>
      <c r="E1120" s="21" t="s">
        <v>9</v>
      </c>
      <c r="F1120" s="21">
        <v>11</v>
      </c>
      <c r="G1120" s="21" t="s">
        <v>11</v>
      </c>
    </row>
    <row r="1121" spans="3:7" x14ac:dyDescent="0.3">
      <c r="C1121" s="19">
        <v>43143</v>
      </c>
      <c r="D1121" s="20">
        <v>0.68046296296296294</v>
      </c>
      <c r="E1121" s="21" t="s">
        <v>9</v>
      </c>
      <c r="F1121" s="21">
        <v>24</v>
      </c>
      <c r="G1121" s="21" t="s">
        <v>10</v>
      </c>
    </row>
    <row r="1122" spans="3:7" x14ac:dyDescent="0.3">
      <c r="C1122" s="19">
        <v>43143</v>
      </c>
      <c r="D1122" s="20">
        <v>0.68054398148148154</v>
      </c>
      <c r="E1122" s="21" t="s">
        <v>9</v>
      </c>
      <c r="F1122" s="21">
        <v>14</v>
      </c>
      <c r="G1122" s="21" t="s">
        <v>11</v>
      </c>
    </row>
    <row r="1123" spans="3:7" x14ac:dyDescent="0.3">
      <c r="C1123" s="19">
        <v>43143</v>
      </c>
      <c r="D1123" s="20">
        <v>0.68467592592592597</v>
      </c>
      <c r="E1123" s="21" t="s">
        <v>9</v>
      </c>
      <c r="F1123" s="21">
        <v>24</v>
      </c>
      <c r="G1123" s="21" t="s">
        <v>10</v>
      </c>
    </row>
    <row r="1124" spans="3:7" x14ac:dyDescent="0.3">
      <c r="C1124" s="19">
        <v>43143</v>
      </c>
      <c r="D1124" s="20">
        <v>0.68500000000000005</v>
      </c>
      <c r="E1124" s="21" t="s">
        <v>9</v>
      </c>
      <c r="F1124" s="21">
        <v>19</v>
      </c>
      <c r="G1124" s="21" t="s">
        <v>10</v>
      </c>
    </row>
    <row r="1125" spans="3:7" x14ac:dyDescent="0.3">
      <c r="C1125" s="19">
        <v>43143</v>
      </c>
      <c r="D1125" s="20">
        <v>0.68623842592592599</v>
      </c>
      <c r="E1125" s="21" t="s">
        <v>9</v>
      </c>
      <c r="F1125" s="21">
        <v>11</v>
      </c>
      <c r="G1125" s="21" t="s">
        <v>11</v>
      </c>
    </row>
    <row r="1126" spans="3:7" x14ac:dyDescent="0.3">
      <c r="C1126" s="19">
        <v>43143</v>
      </c>
      <c r="D1126" s="20">
        <v>0.68721064814814825</v>
      </c>
      <c r="E1126" s="21" t="s">
        <v>9</v>
      </c>
      <c r="F1126" s="21">
        <v>12</v>
      </c>
      <c r="G1126" s="21" t="s">
        <v>10</v>
      </c>
    </row>
    <row r="1127" spans="3:7" x14ac:dyDescent="0.3">
      <c r="C1127" s="19">
        <v>43143</v>
      </c>
      <c r="D1127" s="20">
        <v>0.68782407407407409</v>
      </c>
      <c r="E1127" s="21" t="s">
        <v>9</v>
      </c>
      <c r="F1127" s="21">
        <v>12</v>
      </c>
      <c r="G1127" s="21" t="s">
        <v>11</v>
      </c>
    </row>
    <row r="1128" spans="3:7" x14ac:dyDescent="0.3">
      <c r="C1128" s="19">
        <v>43143</v>
      </c>
      <c r="D1128" s="20">
        <v>0.68821759259259263</v>
      </c>
      <c r="E1128" s="21" t="s">
        <v>9</v>
      </c>
      <c r="F1128" s="21">
        <v>13</v>
      </c>
      <c r="G1128" s="21" t="s">
        <v>11</v>
      </c>
    </row>
    <row r="1129" spans="3:7" x14ac:dyDescent="0.3">
      <c r="C1129" s="19">
        <v>43143</v>
      </c>
      <c r="D1129" s="20">
        <v>0.68843750000000004</v>
      </c>
      <c r="E1129" s="21" t="s">
        <v>9</v>
      </c>
      <c r="F1129" s="21">
        <v>20</v>
      </c>
      <c r="G1129" s="21" t="s">
        <v>10</v>
      </c>
    </row>
    <row r="1130" spans="3:7" x14ac:dyDescent="0.3">
      <c r="C1130" s="19">
        <v>43143</v>
      </c>
      <c r="D1130" s="20">
        <v>0.68854166666666661</v>
      </c>
      <c r="E1130" s="21" t="s">
        <v>9</v>
      </c>
      <c r="F1130" s="21">
        <v>35</v>
      </c>
      <c r="G1130" s="21" t="s">
        <v>10</v>
      </c>
    </row>
    <row r="1131" spans="3:7" x14ac:dyDescent="0.3">
      <c r="C1131" s="19">
        <v>43143</v>
      </c>
      <c r="D1131" s="20">
        <v>0.69040509259259253</v>
      </c>
      <c r="E1131" s="21" t="s">
        <v>9</v>
      </c>
      <c r="F1131" s="21">
        <v>9</v>
      </c>
      <c r="G1131" s="21" t="s">
        <v>11</v>
      </c>
    </row>
    <row r="1132" spans="3:7" x14ac:dyDescent="0.3">
      <c r="C1132" s="19">
        <v>43143</v>
      </c>
      <c r="D1132" s="20">
        <v>0.69379629629629624</v>
      </c>
      <c r="E1132" s="21" t="s">
        <v>9</v>
      </c>
      <c r="F1132" s="21">
        <v>31</v>
      </c>
      <c r="G1132" s="21" t="s">
        <v>10</v>
      </c>
    </row>
    <row r="1133" spans="3:7" x14ac:dyDescent="0.3">
      <c r="C1133" s="19">
        <v>43143</v>
      </c>
      <c r="D1133" s="20">
        <v>0.69634259259259268</v>
      </c>
      <c r="E1133" s="21" t="s">
        <v>9</v>
      </c>
      <c r="F1133" s="21">
        <v>10</v>
      </c>
      <c r="G1133" s="21" t="s">
        <v>11</v>
      </c>
    </row>
    <row r="1134" spans="3:7" x14ac:dyDescent="0.3">
      <c r="C1134" s="19">
        <v>43143</v>
      </c>
      <c r="D1134" s="20">
        <v>0.69702546296296297</v>
      </c>
      <c r="E1134" s="21" t="s">
        <v>9</v>
      </c>
      <c r="F1134" s="21">
        <v>13</v>
      </c>
      <c r="G1134" s="21" t="s">
        <v>11</v>
      </c>
    </row>
    <row r="1135" spans="3:7" x14ac:dyDescent="0.3">
      <c r="C1135" s="19">
        <v>43143</v>
      </c>
      <c r="D1135" s="20">
        <v>0.70181712962962972</v>
      </c>
      <c r="E1135" s="21" t="s">
        <v>9</v>
      </c>
      <c r="F1135" s="21">
        <v>13</v>
      </c>
      <c r="G1135" s="21" t="s">
        <v>11</v>
      </c>
    </row>
    <row r="1136" spans="3:7" x14ac:dyDescent="0.3">
      <c r="C1136" s="19">
        <v>43143</v>
      </c>
      <c r="D1136" s="20">
        <v>0.70506944444444442</v>
      </c>
      <c r="E1136" s="21" t="s">
        <v>9</v>
      </c>
      <c r="F1136" s="21">
        <v>11</v>
      </c>
      <c r="G1136" s="21" t="s">
        <v>11</v>
      </c>
    </row>
    <row r="1137" spans="3:7" x14ac:dyDescent="0.3">
      <c r="C1137" s="19">
        <v>43143</v>
      </c>
      <c r="D1137" s="20">
        <v>0.70927083333333341</v>
      </c>
      <c r="E1137" s="21" t="s">
        <v>9</v>
      </c>
      <c r="F1137" s="21">
        <v>15</v>
      </c>
      <c r="G1137" s="21" t="s">
        <v>11</v>
      </c>
    </row>
    <row r="1138" spans="3:7" x14ac:dyDescent="0.3">
      <c r="C1138" s="19">
        <v>43143</v>
      </c>
      <c r="D1138" s="20">
        <v>0.71085648148148151</v>
      </c>
      <c r="E1138" s="21" t="s">
        <v>9</v>
      </c>
      <c r="F1138" s="21">
        <v>10</v>
      </c>
      <c r="G1138" s="21" t="s">
        <v>10</v>
      </c>
    </row>
    <row r="1139" spans="3:7" x14ac:dyDescent="0.3">
      <c r="C1139" s="19">
        <v>43143</v>
      </c>
      <c r="D1139" s="20">
        <v>0.71563657407407411</v>
      </c>
      <c r="E1139" s="21" t="s">
        <v>9</v>
      </c>
      <c r="F1139" s="21">
        <v>12</v>
      </c>
      <c r="G1139" s="21" t="s">
        <v>10</v>
      </c>
    </row>
    <row r="1140" spans="3:7" x14ac:dyDescent="0.3">
      <c r="C1140" s="19">
        <v>43143</v>
      </c>
      <c r="D1140" s="20">
        <v>0.71665509259259252</v>
      </c>
      <c r="E1140" s="21" t="s">
        <v>9</v>
      </c>
      <c r="F1140" s="21">
        <v>13</v>
      </c>
      <c r="G1140" s="21" t="s">
        <v>11</v>
      </c>
    </row>
    <row r="1141" spans="3:7" x14ac:dyDescent="0.3">
      <c r="C1141" s="19">
        <v>43143</v>
      </c>
      <c r="D1141" s="20">
        <v>0.72199074074074077</v>
      </c>
      <c r="E1141" s="21" t="s">
        <v>9</v>
      </c>
      <c r="F1141" s="21">
        <v>13</v>
      </c>
      <c r="G1141" s="21" t="s">
        <v>11</v>
      </c>
    </row>
    <row r="1142" spans="3:7" x14ac:dyDescent="0.3">
      <c r="C1142" s="19">
        <v>43143</v>
      </c>
      <c r="D1142" s="20">
        <v>0.72212962962962957</v>
      </c>
      <c r="E1142" s="21" t="s">
        <v>9</v>
      </c>
      <c r="F1142" s="21">
        <v>11</v>
      </c>
      <c r="G1142" s="21" t="s">
        <v>10</v>
      </c>
    </row>
    <row r="1143" spans="3:7" x14ac:dyDescent="0.3">
      <c r="C1143" s="19">
        <v>43143</v>
      </c>
      <c r="D1143" s="20">
        <v>0.72258101851851853</v>
      </c>
      <c r="E1143" s="21" t="s">
        <v>9</v>
      </c>
      <c r="F1143" s="21">
        <v>9</v>
      </c>
      <c r="G1143" s="21" t="s">
        <v>11</v>
      </c>
    </row>
    <row r="1144" spans="3:7" x14ac:dyDescent="0.3">
      <c r="C1144" s="19">
        <v>43143</v>
      </c>
      <c r="D1144" s="20">
        <v>0.7299768518518519</v>
      </c>
      <c r="E1144" s="21" t="s">
        <v>9</v>
      </c>
      <c r="F1144" s="21">
        <v>11</v>
      </c>
      <c r="G1144" s="21" t="s">
        <v>11</v>
      </c>
    </row>
    <row r="1145" spans="3:7" x14ac:dyDescent="0.3">
      <c r="C1145" s="19">
        <v>43143</v>
      </c>
      <c r="D1145" s="20">
        <v>0.73373842592592586</v>
      </c>
      <c r="E1145" s="21" t="s">
        <v>9</v>
      </c>
      <c r="F1145" s="21">
        <v>12</v>
      </c>
      <c r="G1145" s="21" t="s">
        <v>11</v>
      </c>
    </row>
    <row r="1146" spans="3:7" x14ac:dyDescent="0.3">
      <c r="C1146" s="19">
        <v>43143</v>
      </c>
      <c r="D1146" s="20">
        <v>0.73390046296296296</v>
      </c>
      <c r="E1146" s="21" t="s">
        <v>9</v>
      </c>
      <c r="F1146" s="21">
        <v>28</v>
      </c>
      <c r="G1146" s="21" t="s">
        <v>10</v>
      </c>
    </row>
    <row r="1147" spans="3:7" x14ac:dyDescent="0.3">
      <c r="C1147" s="19">
        <v>43143</v>
      </c>
      <c r="D1147" s="20">
        <v>0.73479166666666673</v>
      </c>
      <c r="E1147" s="21" t="s">
        <v>9</v>
      </c>
      <c r="F1147" s="21">
        <v>12</v>
      </c>
      <c r="G1147" s="21" t="s">
        <v>11</v>
      </c>
    </row>
    <row r="1148" spans="3:7" x14ac:dyDescent="0.3">
      <c r="C1148" s="19">
        <v>43143</v>
      </c>
      <c r="D1148" s="20">
        <v>0.73498842592592595</v>
      </c>
      <c r="E1148" s="21" t="s">
        <v>9</v>
      </c>
      <c r="F1148" s="21">
        <v>10</v>
      </c>
      <c r="G1148" s="21" t="s">
        <v>11</v>
      </c>
    </row>
    <row r="1149" spans="3:7" x14ac:dyDescent="0.3">
      <c r="C1149" s="19">
        <v>43143</v>
      </c>
      <c r="D1149" s="20">
        <v>0.73502314814814806</v>
      </c>
      <c r="E1149" s="21" t="s">
        <v>9</v>
      </c>
      <c r="F1149" s="21">
        <v>10</v>
      </c>
      <c r="G1149" s="21" t="s">
        <v>11</v>
      </c>
    </row>
    <row r="1150" spans="3:7" x14ac:dyDescent="0.3">
      <c r="C1150" s="19">
        <v>43143</v>
      </c>
      <c r="D1150" s="20">
        <v>0.73552083333333329</v>
      </c>
      <c r="E1150" s="21" t="s">
        <v>9</v>
      </c>
      <c r="F1150" s="21">
        <v>13</v>
      </c>
      <c r="G1150" s="21" t="s">
        <v>11</v>
      </c>
    </row>
    <row r="1151" spans="3:7" x14ac:dyDescent="0.3">
      <c r="C1151" s="19">
        <v>43143</v>
      </c>
      <c r="D1151" s="20">
        <v>0.73684027777777772</v>
      </c>
      <c r="E1151" s="21" t="s">
        <v>9</v>
      </c>
      <c r="F1151" s="21">
        <v>10</v>
      </c>
      <c r="G1151" s="21" t="s">
        <v>11</v>
      </c>
    </row>
    <row r="1152" spans="3:7" x14ac:dyDescent="0.3">
      <c r="C1152" s="19">
        <v>43143</v>
      </c>
      <c r="D1152" s="20">
        <v>0.74009259259259252</v>
      </c>
      <c r="E1152" s="21" t="s">
        <v>9</v>
      </c>
      <c r="F1152" s="21">
        <v>26</v>
      </c>
      <c r="G1152" s="21" t="s">
        <v>10</v>
      </c>
    </row>
    <row r="1153" spans="3:7" x14ac:dyDescent="0.3">
      <c r="C1153" s="19">
        <v>43143</v>
      </c>
      <c r="D1153" s="20">
        <v>0.74194444444444441</v>
      </c>
      <c r="E1153" s="21" t="s">
        <v>9</v>
      </c>
      <c r="F1153" s="21">
        <v>13</v>
      </c>
      <c r="G1153" s="21" t="s">
        <v>11</v>
      </c>
    </row>
    <row r="1154" spans="3:7" x14ac:dyDescent="0.3">
      <c r="C1154" s="19">
        <v>43143</v>
      </c>
      <c r="D1154" s="20">
        <v>0.74880787037037033</v>
      </c>
      <c r="E1154" s="21" t="s">
        <v>9</v>
      </c>
      <c r="F1154" s="21">
        <v>11</v>
      </c>
      <c r="G1154" s="21" t="s">
        <v>11</v>
      </c>
    </row>
    <row r="1155" spans="3:7" x14ac:dyDescent="0.3">
      <c r="C1155" s="19">
        <v>43143</v>
      </c>
      <c r="D1155" s="20">
        <v>0.74964120370370368</v>
      </c>
      <c r="E1155" s="21" t="s">
        <v>9</v>
      </c>
      <c r="F1155" s="21">
        <v>12</v>
      </c>
      <c r="G1155" s="21" t="s">
        <v>10</v>
      </c>
    </row>
    <row r="1156" spans="3:7" x14ac:dyDescent="0.3">
      <c r="C1156" s="19">
        <v>43143</v>
      </c>
      <c r="D1156" s="20">
        <v>0.76307870370370379</v>
      </c>
      <c r="E1156" s="21" t="s">
        <v>9</v>
      </c>
      <c r="F1156" s="21">
        <v>11</v>
      </c>
      <c r="G1156" s="21" t="s">
        <v>11</v>
      </c>
    </row>
    <row r="1157" spans="3:7" x14ac:dyDescent="0.3">
      <c r="C1157" s="19">
        <v>43143</v>
      </c>
      <c r="D1157" s="20">
        <v>0.76923611111111112</v>
      </c>
      <c r="E1157" s="21" t="s">
        <v>9</v>
      </c>
      <c r="F1157" s="21">
        <v>12</v>
      </c>
      <c r="G1157" s="21" t="s">
        <v>11</v>
      </c>
    </row>
    <row r="1158" spans="3:7" x14ac:dyDescent="0.3">
      <c r="C1158" s="19">
        <v>43143</v>
      </c>
      <c r="D1158" s="20">
        <v>0.77067129629629638</v>
      </c>
      <c r="E1158" s="21" t="s">
        <v>9</v>
      </c>
      <c r="F1158" s="21">
        <v>23</v>
      </c>
      <c r="G1158" s="21" t="s">
        <v>10</v>
      </c>
    </row>
    <row r="1159" spans="3:7" x14ac:dyDescent="0.3">
      <c r="C1159" s="19">
        <v>43143</v>
      </c>
      <c r="D1159" s="20">
        <v>0.77658564814814823</v>
      </c>
      <c r="E1159" s="21" t="s">
        <v>9</v>
      </c>
      <c r="F1159" s="21">
        <v>10</v>
      </c>
      <c r="G1159" s="21" t="s">
        <v>11</v>
      </c>
    </row>
    <row r="1160" spans="3:7" x14ac:dyDescent="0.3">
      <c r="C1160" s="19">
        <v>43143</v>
      </c>
      <c r="D1160" s="20">
        <v>0.7787384259259259</v>
      </c>
      <c r="E1160" s="21" t="s">
        <v>9</v>
      </c>
      <c r="F1160" s="21">
        <v>11</v>
      </c>
      <c r="G1160" s="21" t="s">
        <v>10</v>
      </c>
    </row>
    <row r="1161" spans="3:7" x14ac:dyDescent="0.3">
      <c r="C1161" s="19">
        <v>43143</v>
      </c>
      <c r="D1161" s="20">
        <v>0.77880787037037036</v>
      </c>
      <c r="E1161" s="21" t="s">
        <v>9</v>
      </c>
      <c r="F1161" s="21">
        <v>10</v>
      </c>
      <c r="G1161" s="21" t="s">
        <v>11</v>
      </c>
    </row>
    <row r="1162" spans="3:7" x14ac:dyDescent="0.3">
      <c r="C1162" s="19">
        <v>43143</v>
      </c>
      <c r="D1162" s="20">
        <v>0.77894675925925927</v>
      </c>
      <c r="E1162" s="21" t="s">
        <v>9</v>
      </c>
      <c r="F1162" s="21">
        <v>11</v>
      </c>
      <c r="G1162" s="21" t="s">
        <v>11</v>
      </c>
    </row>
    <row r="1163" spans="3:7" x14ac:dyDescent="0.3">
      <c r="C1163" s="19">
        <v>43143</v>
      </c>
      <c r="D1163" s="20">
        <v>0.77894675925925927</v>
      </c>
      <c r="E1163" s="21" t="s">
        <v>9</v>
      </c>
      <c r="F1163" s="21">
        <v>9</v>
      </c>
      <c r="G1163" s="21" t="s">
        <v>11</v>
      </c>
    </row>
    <row r="1164" spans="3:7" x14ac:dyDescent="0.3">
      <c r="C1164" s="19">
        <v>43143</v>
      </c>
      <c r="D1164" s="20">
        <v>0.78101851851851845</v>
      </c>
      <c r="E1164" s="21" t="s">
        <v>9</v>
      </c>
      <c r="F1164" s="21">
        <v>12</v>
      </c>
      <c r="G1164" s="21" t="s">
        <v>11</v>
      </c>
    </row>
    <row r="1165" spans="3:7" x14ac:dyDescent="0.3">
      <c r="C1165" s="19">
        <v>43143</v>
      </c>
      <c r="D1165" s="20">
        <v>0.78475694444444455</v>
      </c>
      <c r="E1165" s="21" t="s">
        <v>9</v>
      </c>
      <c r="F1165" s="21">
        <v>25</v>
      </c>
      <c r="G1165" s="21" t="s">
        <v>10</v>
      </c>
    </row>
    <row r="1166" spans="3:7" x14ac:dyDescent="0.3">
      <c r="C1166" s="19">
        <v>43143</v>
      </c>
      <c r="D1166" s="20">
        <v>0.79021990740740744</v>
      </c>
      <c r="E1166" s="21" t="s">
        <v>9</v>
      </c>
      <c r="F1166" s="21">
        <v>11</v>
      </c>
      <c r="G1166" s="21" t="s">
        <v>11</v>
      </c>
    </row>
    <row r="1167" spans="3:7" x14ac:dyDescent="0.3">
      <c r="C1167" s="19">
        <v>43143</v>
      </c>
      <c r="D1167" s="20">
        <v>0.79240740740740734</v>
      </c>
      <c r="E1167" s="21" t="s">
        <v>9</v>
      </c>
      <c r="F1167" s="21">
        <v>19</v>
      </c>
      <c r="G1167" s="21" t="s">
        <v>10</v>
      </c>
    </row>
    <row r="1168" spans="3:7" x14ac:dyDescent="0.3">
      <c r="C1168" s="19">
        <v>43143</v>
      </c>
      <c r="D1168" s="20">
        <v>0.79636574074074085</v>
      </c>
      <c r="E1168" s="21" t="s">
        <v>9</v>
      </c>
      <c r="F1168" s="21">
        <v>23</v>
      </c>
      <c r="G1168" s="21" t="s">
        <v>10</v>
      </c>
    </row>
    <row r="1169" spans="3:7" x14ac:dyDescent="0.3">
      <c r="C1169" s="19">
        <v>43143</v>
      </c>
      <c r="D1169" s="20">
        <v>0.79902777777777778</v>
      </c>
      <c r="E1169" s="21" t="s">
        <v>9</v>
      </c>
      <c r="F1169" s="21">
        <v>11</v>
      </c>
      <c r="G1169" s="21" t="s">
        <v>11</v>
      </c>
    </row>
    <row r="1170" spans="3:7" x14ac:dyDescent="0.3">
      <c r="C1170" s="19">
        <v>43143</v>
      </c>
      <c r="D1170" s="20">
        <v>0.80311342592592594</v>
      </c>
      <c r="E1170" s="21" t="s">
        <v>9</v>
      </c>
      <c r="F1170" s="21">
        <v>15</v>
      </c>
      <c r="G1170" s="21" t="s">
        <v>10</v>
      </c>
    </row>
    <row r="1171" spans="3:7" x14ac:dyDescent="0.3">
      <c r="C1171" s="19">
        <v>43143</v>
      </c>
      <c r="D1171" s="20">
        <v>0.80417824074074085</v>
      </c>
      <c r="E1171" s="21" t="s">
        <v>9</v>
      </c>
      <c r="F1171" s="21">
        <v>19</v>
      </c>
      <c r="G1171" s="21" t="s">
        <v>10</v>
      </c>
    </row>
    <row r="1172" spans="3:7" x14ac:dyDescent="0.3">
      <c r="C1172" s="19">
        <v>43143</v>
      </c>
      <c r="D1172" s="20">
        <v>0.80628472222222225</v>
      </c>
      <c r="E1172" s="21" t="s">
        <v>9</v>
      </c>
      <c r="F1172" s="21">
        <v>15</v>
      </c>
      <c r="G1172" s="21" t="s">
        <v>11</v>
      </c>
    </row>
    <row r="1173" spans="3:7" x14ac:dyDescent="0.3">
      <c r="C1173" s="19">
        <v>43143</v>
      </c>
      <c r="D1173" s="20">
        <v>0.80641203703703701</v>
      </c>
      <c r="E1173" s="21" t="s">
        <v>9</v>
      </c>
      <c r="F1173" s="21">
        <v>11</v>
      </c>
      <c r="G1173" s="21" t="s">
        <v>11</v>
      </c>
    </row>
    <row r="1174" spans="3:7" x14ac:dyDescent="0.3">
      <c r="C1174" s="19">
        <v>43143</v>
      </c>
      <c r="D1174" s="20">
        <v>0.80725694444444451</v>
      </c>
      <c r="E1174" s="21" t="s">
        <v>9</v>
      </c>
      <c r="F1174" s="21">
        <v>13</v>
      </c>
      <c r="G1174" s="21" t="s">
        <v>11</v>
      </c>
    </row>
    <row r="1175" spans="3:7" x14ac:dyDescent="0.3">
      <c r="C1175" s="19">
        <v>43143</v>
      </c>
      <c r="D1175" s="20">
        <v>0.81135416666666671</v>
      </c>
      <c r="E1175" s="21" t="s">
        <v>9</v>
      </c>
      <c r="F1175" s="21">
        <v>31</v>
      </c>
      <c r="G1175" s="21" t="s">
        <v>10</v>
      </c>
    </row>
    <row r="1176" spans="3:7" x14ac:dyDescent="0.3">
      <c r="C1176" s="19">
        <v>43143</v>
      </c>
      <c r="D1176" s="20">
        <v>0.81222222222222218</v>
      </c>
      <c r="E1176" s="21" t="s">
        <v>9</v>
      </c>
      <c r="F1176" s="21">
        <v>15</v>
      </c>
      <c r="G1176" s="21" t="s">
        <v>11</v>
      </c>
    </row>
    <row r="1177" spans="3:7" x14ac:dyDescent="0.3">
      <c r="C1177" s="19">
        <v>43143</v>
      </c>
      <c r="D1177" s="20">
        <v>0.8140856481481481</v>
      </c>
      <c r="E1177" s="21" t="s">
        <v>9</v>
      </c>
      <c r="F1177" s="21">
        <v>12</v>
      </c>
      <c r="G1177" s="21" t="s">
        <v>11</v>
      </c>
    </row>
    <row r="1178" spans="3:7" x14ac:dyDescent="0.3">
      <c r="C1178" s="19">
        <v>43143</v>
      </c>
      <c r="D1178" s="20">
        <v>0.81416666666666659</v>
      </c>
      <c r="E1178" s="21" t="s">
        <v>9</v>
      </c>
      <c r="F1178" s="21">
        <v>29</v>
      </c>
      <c r="G1178" s="21" t="s">
        <v>10</v>
      </c>
    </row>
    <row r="1179" spans="3:7" x14ac:dyDescent="0.3">
      <c r="C1179" s="19">
        <v>43143</v>
      </c>
      <c r="D1179" s="20">
        <v>0.81673611111111111</v>
      </c>
      <c r="E1179" s="21" t="s">
        <v>9</v>
      </c>
      <c r="F1179" s="21">
        <v>13</v>
      </c>
      <c r="G1179" s="21" t="s">
        <v>10</v>
      </c>
    </row>
    <row r="1180" spans="3:7" x14ac:dyDescent="0.3">
      <c r="C1180" s="19">
        <v>43143</v>
      </c>
      <c r="D1180" s="20">
        <v>0.82148148148148137</v>
      </c>
      <c r="E1180" s="21" t="s">
        <v>9</v>
      </c>
      <c r="F1180" s="21">
        <v>11</v>
      </c>
      <c r="G1180" s="21" t="s">
        <v>10</v>
      </c>
    </row>
    <row r="1181" spans="3:7" x14ac:dyDescent="0.3">
      <c r="C1181" s="19">
        <v>43143</v>
      </c>
      <c r="D1181" s="20">
        <v>0.8225231481481482</v>
      </c>
      <c r="E1181" s="21" t="s">
        <v>9</v>
      </c>
      <c r="F1181" s="21">
        <v>24</v>
      </c>
      <c r="G1181" s="21" t="s">
        <v>10</v>
      </c>
    </row>
    <row r="1182" spans="3:7" x14ac:dyDescent="0.3">
      <c r="C1182" s="19">
        <v>43143</v>
      </c>
      <c r="D1182" s="20">
        <v>0.8245717592592593</v>
      </c>
      <c r="E1182" s="21" t="s">
        <v>9</v>
      </c>
      <c r="F1182" s="21">
        <v>14</v>
      </c>
      <c r="G1182" s="21" t="s">
        <v>10</v>
      </c>
    </row>
    <row r="1183" spans="3:7" x14ac:dyDescent="0.3">
      <c r="C1183" s="19">
        <v>43143</v>
      </c>
      <c r="D1183" s="20">
        <v>0.82733796296296302</v>
      </c>
      <c r="E1183" s="21" t="s">
        <v>9</v>
      </c>
      <c r="F1183" s="21">
        <v>10</v>
      </c>
      <c r="G1183" s="21" t="s">
        <v>10</v>
      </c>
    </row>
    <row r="1184" spans="3:7" x14ac:dyDescent="0.3">
      <c r="C1184" s="19">
        <v>43143</v>
      </c>
      <c r="D1184" s="20">
        <v>0.83434027777777775</v>
      </c>
      <c r="E1184" s="21" t="s">
        <v>9</v>
      </c>
      <c r="F1184" s="21">
        <v>13</v>
      </c>
      <c r="G1184" s="21" t="s">
        <v>11</v>
      </c>
    </row>
    <row r="1185" spans="3:7" x14ac:dyDescent="0.3">
      <c r="C1185" s="19">
        <v>43143</v>
      </c>
      <c r="D1185" s="20">
        <v>0.83686342592592589</v>
      </c>
      <c r="E1185" s="21" t="s">
        <v>9</v>
      </c>
      <c r="F1185" s="21">
        <v>17</v>
      </c>
      <c r="G1185" s="21" t="s">
        <v>10</v>
      </c>
    </row>
    <row r="1186" spans="3:7" x14ac:dyDescent="0.3">
      <c r="C1186" s="19">
        <v>43143</v>
      </c>
      <c r="D1186" s="20">
        <v>0.83699074074074076</v>
      </c>
      <c r="E1186" s="21" t="s">
        <v>9</v>
      </c>
      <c r="F1186" s="21">
        <v>21</v>
      </c>
      <c r="G1186" s="21" t="s">
        <v>10</v>
      </c>
    </row>
    <row r="1187" spans="3:7" x14ac:dyDescent="0.3">
      <c r="C1187" s="19">
        <v>43143</v>
      </c>
      <c r="D1187" s="20">
        <v>0.83869212962962969</v>
      </c>
      <c r="E1187" s="21" t="s">
        <v>9</v>
      </c>
      <c r="F1187" s="21">
        <v>10</v>
      </c>
      <c r="G1187" s="21" t="s">
        <v>11</v>
      </c>
    </row>
    <row r="1188" spans="3:7" x14ac:dyDescent="0.3">
      <c r="C1188" s="19">
        <v>43143</v>
      </c>
      <c r="D1188" s="20">
        <v>0.84085648148148151</v>
      </c>
      <c r="E1188" s="21" t="s">
        <v>9</v>
      </c>
      <c r="F1188" s="21">
        <v>24</v>
      </c>
      <c r="G1188" s="21" t="s">
        <v>10</v>
      </c>
    </row>
    <row r="1189" spans="3:7" x14ac:dyDescent="0.3">
      <c r="C1189" s="19">
        <v>43143</v>
      </c>
      <c r="D1189" s="20">
        <v>0.84109953703703699</v>
      </c>
      <c r="E1189" s="21" t="s">
        <v>9</v>
      </c>
      <c r="F1189" s="21">
        <v>10</v>
      </c>
      <c r="G1189" s="21" t="s">
        <v>10</v>
      </c>
    </row>
    <row r="1190" spans="3:7" x14ac:dyDescent="0.3">
      <c r="C1190" s="19">
        <v>43143</v>
      </c>
      <c r="D1190" s="20">
        <v>0.84725694444444455</v>
      </c>
      <c r="E1190" s="21" t="s">
        <v>9</v>
      </c>
      <c r="F1190" s="21">
        <v>11</v>
      </c>
      <c r="G1190" s="21" t="s">
        <v>11</v>
      </c>
    </row>
    <row r="1191" spans="3:7" x14ac:dyDescent="0.3">
      <c r="C1191" s="19">
        <v>43143</v>
      </c>
      <c r="D1191" s="20">
        <v>0.85071759259259261</v>
      </c>
      <c r="E1191" s="21" t="s">
        <v>9</v>
      </c>
      <c r="F1191" s="21">
        <v>16</v>
      </c>
      <c r="G1191" s="21" t="s">
        <v>10</v>
      </c>
    </row>
    <row r="1192" spans="3:7" x14ac:dyDescent="0.3">
      <c r="C1192" s="19">
        <v>43143</v>
      </c>
      <c r="D1192" s="20">
        <v>0.85449074074074083</v>
      </c>
      <c r="E1192" s="21" t="s">
        <v>9</v>
      </c>
      <c r="F1192" s="21">
        <v>23</v>
      </c>
      <c r="G1192" s="21" t="s">
        <v>10</v>
      </c>
    </row>
    <row r="1193" spans="3:7" x14ac:dyDescent="0.3">
      <c r="C1193" s="19">
        <v>43143</v>
      </c>
      <c r="D1193" s="20">
        <v>0.85460648148148144</v>
      </c>
      <c r="E1193" s="21" t="s">
        <v>9</v>
      </c>
      <c r="F1193" s="21">
        <v>11</v>
      </c>
      <c r="G1193" s="21" t="s">
        <v>11</v>
      </c>
    </row>
    <row r="1194" spans="3:7" x14ac:dyDescent="0.3">
      <c r="C1194" s="19">
        <v>43143</v>
      </c>
      <c r="D1194" s="20">
        <v>0.85591435185185183</v>
      </c>
      <c r="E1194" s="21" t="s">
        <v>9</v>
      </c>
      <c r="F1194" s="21">
        <v>27</v>
      </c>
      <c r="G1194" s="21" t="s">
        <v>10</v>
      </c>
    </row>
    <row r="1195" spans="3:7" x14ac:dyDescent="0.3">
      <c r="C1195" s="19">
        <v>43143</v>
      </c>
      <c r="D1195" s="20">
        <v>0.85633101851851856</v>
      </c>
      <c r="E1195" s="21" t="s">
        <v>9</v>
      </c>
      <c r="F1195" s="21">
        <v>16</v>
      </c>
      <c r="G1195" s="21" t="s">
        <v>11</v>
      </c>
    </row>
    <row r="1196" spans="3:7" x14ac:dyDescent="0.3">
      <c r="C1196" s="19">
        <v>43143</v>
      </c>
      <c r="D1196" s="20">
        <v>0.85903935185185187</v>
      </c>
      <c r="E1196" s="21" t="s">
        <v>9</v>
      </c>
      <c r="F1196" s="21">
        <v>29</v>
      </c>
      <c r="G1196" s="21" t="s">
        <v>10</v>
      </c>
    </row>
    <row r="1197" spans="3:7" x14ac:dyDescent="0.3">
      <c r="C1197" s="19">
        <v>43143</v>
      </c>
      <c r="D1197" s="20">
        <v>0.86116898148148147</v>
      </c>
      <c r="E1197" s="21" t="s">
        <v>9</v>
      </c>
      <c r="F1197" s="21">
        <v>14</v>
      </c>
      <c r="G1197" s="21" t="s">
        <v>10</v>
      </c>
    </row>
    <row r="1198" spans="3:7" x14ac:dyDescent="0.3">
      <c r="C1198" s="19">
        <v>43143</v>
      </c>
      <c r="D1198" s="20">
        <v>0.8621064814814815</v>
      </c>
      <c r="E1198" s="21" t="s">
        <v>9</v>
      </c>
      <c r="F1198" s="21">
        <v>10</v>
      </c>
      <c r="G1198" s="21" t="s">
        <v>11</v>
      </c>
    </row>
    <row r="1199" spans="3:7" x14ac:dyDescent="0.3">
      <c r="C1199" s="19">
        <v>43143</v>
      </c>
      <c r="D1199" s="20">
        <v>0.86216435185185192</v>
      </c>
      <c r="E1199" s="21" t="s">
        <v>9</v>
      </c>
      <c r="F1199" s="21">
        <v>22</v>
      </c>
      <c r="G1199" s="21" t="s">
        <v>10</v>
      </c>
    </row>
    <row r="1200" spans="3:7" x14ac:dyDescent="0.3">
      <c r="C1200" s="19">
        <v>43143</v>
      </c>
      <c r="D1200" s="20">
        <v>0.8627893518518519</v>
      </c>
      <c r="E1200" s="21" t="s">
        <v>9</v>
      </c>
      <c r="F1200" s="21">
        <v>10</v>
      </c>
      <c r="G1200" s="21" t="s">
        <v>11</v>
      </c>
    </row>
    <row r="1201" spans="3:7" x14ac:dyDescent="0.3">
      <c r="C1201" s="19">
        <v>43143</v>
      </c>
      <c r="D1201" s="20">
        <v>0.87033564814814823</v>
      </c>
      <c r="E1201" s="21" t="s">
        <v>9</v>
      </c>
      <c r="F1201" s="21">
        <v>17</v>
      </c>
      <c r="G1201" s="21" t="s">
        <v>10</v>
      </c>
    </row>
    <row r="1202" spans="3:7" x14ac:dyDescent="0.3">
      <c r="C1202" s="19">
        <v>43143</v>
      </c>
      <c r="D1202" s="20">
        <v>0.87516203703703699</v>
      </c>
      <c r="E1202" s="21" t="s">
        <v>9</v>
      </c>
      <c r="F1202" s="21">
        <v>15</v>
      </c>
      <c r="G1202" s="21" t="s">
        <v>11</v>
      </c>
    </row>
    <row r="1203" spans="3:7" x14ac:dyDescent="0.3">
      <c r="C1203" s="19">
        <v>43143</v>
      </c>
      <c r="D1203" s="20">
        <v>0.87671296296296297</v>
      </c>
      <c r="E1203" s="21" t="s">
        <v>9</v>
      </c>
      <c r="F1203" s="21">
        <v>10</v>
      </c>
      <c r="G1203" s="21" t="s">
        <v>11</v>
      </c>
    </row>
    <row r="1204" spans="3:7" x14ac:dyDescent="0.3">
      <c r="C1204" s="19">
        <v>43143</v>
      </c>
      <c r="D1204" s="20">
        <v>0.87693287037037038</v>
      </c>
      <c r="E1204" s="21" t="s">
        <v>9</v>
      </c>
      <c r="F1204" s="21">
        <v>10</v>
      </c>
      <c r="G1204" s="21" t="s">
        <v>10</v>
      </c>
    </row>
    <row r="1205" spans="3:7" x14ac:dyDescent="0.3">
      <c r="C1205" s="19">
        <v>43143</v>
      </c>
      <c r="D1205" s="20">
        <v>0.87695601851851857</v>
      </c>
      <c r="E1205" s="21" t="s">
        <v>9</v>
      </c>
      <c r="F1205" s="21">
        <v>10</v>
      </c>
      <c r="G1205" s="21" t="s">
        <v>10</v>
      </c>
    </row>
    <row r="1206" spans="3:7" x14ac:dyDescent="0.3">
      <c r="C1206" s="19">
        <v>43143</v>
      </c>
      <c r="D1206" s="20">
        <v>0.87696759259259249</v>
      </c>
      <c r="E1206" s="21" t="s">
        <v>9</v>
      </c>
      <c r="F1206" s="21">
        <v>10</v>
      </c>
      <c r="G1206" s="21" t="s">
        <v>10</v>
      </c>
    </row>
    <row r="1207" spans="3:7" x14ac:dyDescent="0.3">
      <c r="C1207" s="19">
        <v>43143</v>
      </c>
      <c r="D1207" s="20">
        <v>0.87697916666666664</v>
      </c>
      <c r="E1207" s="21" t="s">
        <v>9</v>
      </c>
      <c r="F1207" s="21">
        <v>9</v>
      </c>
      <c r="G1207" s="21" t="s">
        <v>10</v>
      </c>
    </row>
    <row r="1208" spans="3:7" x14ac:dyDescent="0.3">
      <c r="C1208" s="19">
        <v>43143</v>
      </c>
      <c r="D1208" s="20">
        <v>0.8790162037037037</v>
      </c>
      <c r="E1208" s="21" t="s">
        <v>9</v>
      </c>
      <c r="F1208" s="21">
        <v>13</v>
      </c>
      <c r="G1208" s="21" t="s">
        <v>11</v>
      </c>
    </row>
    <row r="1209" spans="3:7" x14ac:dyDescent="0.3">
      <c r="C1209" s="19">
        <v>43143</v>
      </c>
      <c r="D1209" s="20">
        <v>0.88200231481481473</v>
      </c>
      <c r="E1209" s="21" t="s">
        <v>9</v>
      </c>
      <c r="F1209" s="21">
        <v>19</v>
      </c>
      <c r="G1209" s="21" t="s">
        <v>10</v>
      </c>
    </row>
    <row r="1210" spans="3:7" x14ac:dyDescent="0.3">
      <c r="C1210" s="19">
        <v>43143</v>
      </c>
      <c r="D1210" s="20">
        <v>0.88314814814814813</v>
      </c>
      <c r="E1210" s="21" t="s">
        <v>9</v>
      </c>
      <c r="F1210" s="21">
        <v>12</v>
      </c>
      <c r="G1210" s="21" t="s">
        <v>11</v>
      </c>
    </row>
    <row r="1211" spans="3:7" x14ac:dyDescent="0.3">
      <c r="C1211" s="19">
        <v>43143</v>
      </c>
      <c r="D1211" s="20">
        <v>0.89059027777777777</v>
      </c>
      <c r="E1211" s="21" t="s">
        <v>9</v>
      </c>
      <c r="F1211" s="21">
        <v>15</v>
      </c>
      <c r="G1211" s="21" t="s">
        <v>11</v>
      </c>
    </row>
    <row r="1212" spans="3:7" x14ac:dyDescent="0.3">
      <c r="C1212" s="19">
        <v>43144</v>
      </c>
      <c r="D1212" s="20">
        <v>0.11312499999999999</v>
      </c>
      <c r="E1212" s="21" t="s">
        <v>9</v>
      </c>
      <c r="F1212" s="21">
        <v>35</v>
      </c>
      <c r="G1212" s="21" t="s">
        <v>10</v>
      </c>
    </row>
    <row r="1213" spans="3:7" x14ac:dyDescent="0.3">
      <c r="C1213" s="19">
        <v>43144</v>
      </c>
      <c r="D1213" s="20">
        <v>0.11512731481481481</v>
      </c>
      <c r="E1213" s="21" t="s">
        <v>9</v>
      </c>
      <c r="F1213" s="21">
        <v>21</v>
      </c>
      <c r="G1213" s="21" t="s">
        <v>11</v>
      </c>
    </row>
    <row r="1214" spans="3:7" x14ac:dyDescent="0.3">
      <c r="C1214" s="19">
        <v>43144</v>
      </c>
      <c r="D1214" s="20">
        <v>0.12605324074074073</v>
      </c>
      <c r="E1214" s="21" t="s">
        <v>9</v>
      </c>
      <c r="F1214" s="21">
        <v>27</v>
      </c>
      <c r="G1214" s="21" t="s">
        <v>10</v>
      </c>
    </row>
    <row r="1215" spans="3:7" x14ac:dyDescent="0.3">
      <c r="C1215" s="19">
        <v>43144</v>
      </c>
      <c r="D1215" s="20">
        <v>0.16131944444444443</v>
      </c>
      <c r="E1215" s="21" t="s">
        <v>9</v>
      </c>
      <c r="F1215" s="21">
        <v>14</v>
      </c>
      <c r="G1215" s="21" t="s">
        <v>11</v>
      </c>
    </row>
    <row r="1216" spans="3:7" x14ac:dyDescent="0.3">
      <c r="C1216" s="19">
        <v>43144</v>
      </c>
      <c r="D1216" s="20">
        <v>0.20270833333333335</v>
      </c>
      <c r="E1216" s="21" t="s">
        <v>9</v>
      </c>
      <c r="F1216" s="21">
        <v>12</v>
      </c>
      <c r="G1216" s="21" t="s">
        <v>10</v>
      </c>
    </row>
    <row r="1217" spans="3:7" x14ac:dyDescent="0.3">
      <c r="C1217" s="19">
        <v>43144</v>
      </c>
      <c r="D1217" s="20">
        <v>0.21013888888888888</v>
      </c>
      <c r="E1217" s="21" t="s">
        <v>9</v>
      </c>
      <c r="F1217" s="21">
        <v>10</v>
      </c>
      <c r="G1217" s="21" t="s">
        <v>11</v>
      </c>
    </row>
    <row r="1218" spans="3:7" x14ac:dyDescent="0.3">
      <c r="C1218" s="19">
        <v>43144</v>
      </c>
      <c r="D1218" s="20">
        <v>0.22630787037037037</v>
      </c>
      <c r="E1218" s="21" t="s">
        <v>9</v>
      </c>
      <c r="F1218" s="21">
        <v>13</v>
      </c>
      <c r="G1218" s="21" t="s">
        <v>11</v>
      </c>
    </row>
    <row r="1219" spans="3:7" x14ac:dyDescent="0.3">
      <c r="C1219" s="19">
        <v>43144</v>
      </c>
      <c r="D1219" s="20">
        <v>0.23996527777777776</v>
      </c>
      <c r="E1219" s="21" t="s">
        <v>9</v>
      </c>
      <c r="F1219" s="21">
        <v>12</v>
      </c>
      <c r="G1219" s="21" t="s">
        <v>11</v>
      </c>
    </row>
    <row r="1220" spans="3:7" x14ac:dyDescent="0.3">
      <c r="C1220" s="19">
        <v>43144</v>
      </c>
      <c r="D1220" s="20">
        <v>0.25188657407407405</v>
      </c>
      <c r="E1220" s="21" t="s">
        <v>9</v>
      </c>
      <c r="F1220" s="21">
        <v>16</v>
      </c>
      <c r="G1220" s="21" t="s">
        <v>11</v>
      </c>
    </row>
    <row r="1221" spans="3:7" x14ac:dyDescent="0.3">
      <c r="C1221" s="19">
        <v>43144</v>
      </c>
      <c r="D1221" s="20">
        <v>0.25487268518518519</v>
      </c>
      <c r="E1221" s="21" t="s">
        <v>9</v>
      </c>
      <c r="F1221" s="21">
        <v>14</v>
      </c>
      <c r="G1221" s="21" t="s">
        <v>11</v>
      </c>
    </row>
    <row r="1222" spans="3:7" x14ac:dyDescent="0.3">
      <c r="C1222" s="19">
        <v>43144</v>
      </c>
      <c r="D1222" s="20">
        <v>0.25761574074074073</v>
      </c>
      <c r="E1222" s="21" t="s">
        <v>9</v>
      </c>
      <c r="F1222" s="21">
        <v>15</v>
      </c>
      <c r="G1222" s="21" t="s">
        <v>11</v>
      </c>
    </row>
    <row r="1223" spans="3:7" x14ac:dyDescent="0.3">
      <c r="C1223" s="19">
        <v>43144</v>
      </c>
      <c r="D1223" s="20">
        <v>0.26480324074074074</v>
      </c>
      <c r="E1223" s="21" t="s">
        <v>9</v>
      </c>
      <c r="F1223" s="21">
        <v>11</v>
      </c>
      <c r="G1223" s="21" t="s">
        <v>11</v>
      </c>
    </row>
    <row r="1224" spans="3:7" x14ac:dyDescent="0.3">
      <c r="C1224" s="19">
        <v>43144</v>
      </c>
      <c r="D1224" s="20">
        <v>0.26791666666666664</v>
      </c>
      <c r="E1224" s="21" t="s">
        <v>9</v>
      </c>
      <c r="F1224" s="21">
        <v>15</v>
      </c>
      <c r="G1224" s="21" t="s">
        <v>11</v>
      </c>
    </row>
    <row r="1225" spans="3:7" x14ac:dyDescent="0.3">
      <c r="C1225" s="19">
        <v>43144</v>
      </c>
      <c r="D1225" s="20">
        <v>0.27106481481481481</v>
      </c>
      <c r="E1225" s="21" t="s">
        <v>9</v>
      </c>
      <c r="F1225" s="21">
        <v>23</v>
      </c>
      <c r="G1225" s="21" t="s">
        <v>10</v>
      </c>
    </row>
    <row r="1226" spans="3:7" x14ac:dyDescent="0.3">
      <c r="C1226" s="19">
        <v>43144</v>
      </c>
      <c r="D1226" s="20">
        <v>0.271400462962963</v>
      </c>
      <c r="E1226" s="21" t="s">
        <v>9</v>
      </c>
      <c r="F1226" s="21">
        <v>22</v>
      </c>
      <c r="G1226" s="21" t="s">
        <v>10</v>
      </c>
    </row>
    <row r="1227" spans="3:7" x14ac:dyDescent="0.3">
      <c r="C1227" s="19">
        <v>43144</v>
      </c>
      <c r="D1227" s="20">
        <v>0.27179398148148148</v>
      </c>
      <c r="E1227" s="21" t="s">
        <v>9</v>
      </c>
      <c r="F1227" s="21">
        <v>27</v>
      </c>
      <c r="G1227" s="21" t="s">
        <v>10</v>
      </c>
    </row>
    <row r="1228" spans="3:7" x14ac:dyDescent="0.3">
      <c r="C1228" s="19">
        <v>43144</v>
      </c>
      <c r="D1228" s="20">
        <v>0.27190972222222221</v>
      </c>
      <c r="E1228" s="21" t="s">
        <v>9</v>
      </c>
      <c r="F1228" s="21">
        <v>24</v>
      </c>
      <c r="G1228" s="21" t="s">
        <v>10</v>
      </c>
    </row>
    <row r="1229" spans="3:7" x14ac:dyDescent="0.3">
      <c r="C1229" s="19">
        <v>43144</v>
      </c>
      <c r="D1229" s="20">
        <v>0.27398148148148149</v>
      </c>
      <c r="E1229" s="21" t="s">
        <v>9</v>
      </c>
      <c r="F1229" s="21">
        <v>9</v>
      </c>
      <c r="G1229" s="21" t="s">
        <v>11</v>
      </c>
    </row>
    <row r="1230" spans="3:7" x14ac:dyDescent="0.3">
      <c r="C1230" s="19">
        <v>43144</v>
      </c>
      <c r="D1230" s="20">
        <v>0.27612268518518518</v>
      </c>
      <c r="E1230" s="21" t="s">
        <v>9</v>
      </c>
      <c r="F1230" s="21">
        <v>21</v>
      </c>
      <c r="G1230" s="21" t="s">
        <v>10</v>
      </c>
    </row>
    <row r="1231" spans="3:7" x14ac:dyDescent="0.3">
      <c r="C1231" s="19">
        <v>43144</v>
      </c>
      <c r="D1231" s="20">
        <v>0.2767013888888889</v>
      </c>
      <c r="E1231" s="21" t="s">
        <v>9</v>
      </c>
      <c r="F1231" s="21">
        <v>28</v>
      </c>
      <c r="G1231" s="21" t="s">
        <v>10</v>
      </c>
    </row>
    <row r="1232" spans="3:7" x14ac:dyDescent="0.3">
      <c r="C1232" s="19">
        <v>43144</v>
      </c>
      <c r="D1232" s="20">
        <v>0.27738425925925925</v>
      </c>
      <c r="E1232" s="21" t="s">
        <v>9</v>
      </c>
      <c r="F1232" s="21">
        <v>24</v>
      </c>
      <c r="G1232" s="21" t="s">
        <v>10</v>
      </c>
    </row>
    <row r="1233" spans="3:7" x14ac:dyDescent="0.3">
      <c r="C1233" s="19">
        <v>43144</v>
      </c>
      <c r="D1233" s="20">
        <v>0.27761574074074075</v>
      </c>
      <c r="E1233" s="21" t="s">
        <v>9</v>
      </c>
      <c r="F1233" s="21">
        <v>11</v>
      </c>
      <c r="G1233" s="21" t="s">
        <v>11</v>
      </c>
    </row>
    <row r="1234" spans="3:7" x14ac:dyDescent="0.3">
      <c r="C1234" s="19">
        <v>43144</v>
      </c>
      <c r="D1234" s="20">
        <v>0.27791666666666665</v>
      </c>
      <c r="E1234" s="21" t="s">
        <v>9</v>
      </c>
      <c r="F1234" s="21">
        <v>10</v>
      </c>
      <c r="G1234" s="21" t="s">
        <v>11</v>
      </c>
    </row>
    <row r="1235" spans="3:7" x14ac:dyDescent="0.3">
      <c r="C1235" s="19">
        <v>43144</v>
      </c>
      <c r="D1235" s="20">
        <v>0.27916666666666667</v>
      </c>
      <c r="E1235" s="21" t="s">
        <v>9</v>
      </c>
      <c r="F1235" s="21">
        <v>23</v>
      </c>
      <c r="G1235" s="21" t="s">
        <v>10</v>
      </c>
    </row>
    <row r="1236" spans="3:7" x14ac:dyDescent="0.3">
      <c r="C1236" s="19">
        <v>43144</v>
      </c>
      <c r="D1236" s="20">
        <v>0.28099537037037037</v>
      </c>
      <c r="E1236" s="21" t="s">
        <v>9</v>
      </c>
      <c r="F1236" s="21">
        <v>36</v>
      </c>
      <c r="G1236" s="21" t="s">
        <v>10</v>
      </c>
    </row>
    <row r="1237" spans="3:7" x14ac:dyDescent="0.3">
      <c r="C1237" s="19">
        <v>43144</v>
      </c>
      <c r="D1237" s="20">
        <v>0.28111111111111109</v>
      </c>
      <c r="E1237" s="21" t="s">
        <v>9</v>
      </c>
      <c r="F1237" s="21">
        <v>10</v>
      </c>
      <c r="G1237" s="21" t="s">
        <v>11</v>
      </c>
    </row>
    <row r="1238" spans="3:7" x14ac:dyDescent="0.3">
      <c r="C1238" s="19">
        <v>43144</v>
      </c>
      <c r="D1238" s="20">
        <v>0.28115740740740741</v>
      </c>
      <c r="E1238" s="21" t="s">
        <v>9</v>
      </c>
      <c r="F1238" s="21">
        <v>10</v>
      </c>
      <c r="G1238" s="21" t="s">
        <v>11</v>
      </c>
    </row>
    <row r="1239" spans="3:7" x14ac:dyDescent="0.3">
      <c r="C1239" s="19">
        <v>43144</v>
      </c>
      <c r="D1239" s="20">
        <v>0.28225694444444444</v>
      </c>
      <c r="E1239" s="21" t="s">
        <v>9</v>
      </c>
      <c r="F1239" s="21">
        <v>29</v>
      </c>
      <c r="G1239" s="21" t="s">
        <v>10</v>
      </c>
    </row>
    <row r="1240" spans="3:7" x14ac:dyDescent="0.3">
      <c r="C1240" s="19">
        <v>43144</v>
      </c>
      <c r="D1240" s="20">
        <v>0.28262731481481479</v>
      </c>
      <c r="E1240" s="21" t="s">
        <v>9</v>
      </c>
      <c r="F1240" s="21">
        <v>24</v>
      </c>
      <c r="G1240" s="21" t="s">
        <v>10</v>
      </c>
    </row>
    <row r="1241" spans="3:7" x14ac:dyDescent="0.3">
      <c r="C1241" s="19">
        <v>43144</v>
      </c>
      <c r="D1241" s="20">
        <v>0.28370370370370374</v>
      </c>
      <c r="E1241" s="21" t="s">
        <v>9</v>
      </c>
      <c r="F1241" s="21">
        <v>31</v>
      </c>
      <c r="G1241" s="21" t="s">
        <v>10</v>
      </c>
    </row>
    <row r="1242" spans="3:7" x14ac:dyDescent="0.3">
      <c r="C1242" s="19">
        <v>43144</v>
      </c>
      <c r="D1242" s="20">
        <v>0.28412037037037036</v>
      </c>
      <c r="E1242" s="21" t="s">
        <v>9</v>
      </c>
      <c r="F1242" s="21">
        <v>14</v>
      </c>
      <c r="G1242" s="21" t="s">
        <v>11</v>
      </c>
    </row>
    <row r="1243" spans="3:7" x14ac:dyDescent="0.3">
      <c r="C1243" s="19">
        <v>43144</v>
      </c>
      <c r="D1243" s="20">
        <v>0.28530092592592593</v>
      </c>
      <c r="E1243" s="21" t="s">
        <v>9</v>
      </c>
      <c r="F1243" s="21">
        <v>29</v>
      </c>
      <c r="G1243" s="21" t="s">
        <v>10</v>
      </c>
    </row>
    <row r="1244" spans="3:7" x14ac:dyDescent="0.3">
      <c r="C1244" s="19">
        <v>43144</v>
      </c>
      <c r="D1244" s="20">
        <v>0.28590277777777778</v>
      </c>
      <c r="E1244" s="21" t="s">
        <v>9</v>
      </c>
      <c r="F1244" s="21">
        <v>16</v>
      </c>
      <c r="G1244" s="21" t="s">
        <v>11</v>
      </c>
    </row>
    <row r="1245" spans="3:7" x14ac:dyDescent="0.3">
      <c r="C1245" s="19">
        <v>43144</v>
      </c>
      <c r="D1245" s="20">
        <v>0.28613425925925923</v>
      </c>
      <c r="E1245" s="21" t="s">
        <v>9</v>
      </c>
      <c r="F1245" s="21">
        <v>13</v>
      </c>
      <c r="G1245" s="21" t="s">
        <v>11</v>
      </c>
    </row>
    <row r="1246" spans="3:7" x14ac:dyDescent="0.3">
      <c r="C1246" s="19">
        <v>43144</v>
      </c>
      <c r="D1246" s="20">
        <v>0.28651620370370373</v>
      </c>
      <c r="E1246" s="21" t="s">
        <v>9</v>
      </c>
      <c r="F1246" s="21">
        <v>17</v>
      </c>
      <c r="G1246" s="21" t="s">
        <v>10</v>
      </c>
    </row>
    <row r="1247" spans="3:7" x14ac:dyDescent="0.3">
      <c r="C1247" s="19">
        <v>43144</v>
      </c>
      <c r="D1247" s="20">
        <v>0.28670138888888891</v>
      </c>
      <c r="E1247" s="21" t="s">
        <v>9</v>
      </c>
      <c r="F1247" s="21">
        <v>33</v>
      </c>
      <c r="G1247" s="21" t="s">
        <v>10</v>
      </c>
    </row>
    <row r="1248" spans="3:7" x14ac:dyDescent="0.3">
      <c r="C1248" s="19">
        <v>43144</v>
      </c>
      <c r="D1248" s="20">
        <v>0.28903935185185187</v>
      </c>
      <c r="E1248" s="21" t="s">
        <v>9</v>
      </c>
      <c r="F1248" s="21">
        <v>30</v>
      </c>
      <c r="G1248" s="21" t="s">
        <v>10</v>
      </c>
    </row>
    <row r="1249" spans="3:7" x14ac:dyDescent="0.3">
      <c r="C1249" s="19">
        <v>43144</v>
      </c>
      <c r="D1249" s="20">
        <v>0.28990740740740745</v>
      </c>
      <c r="E1249" s="21" t="s">
        <v>9</v>
      </c>
      <c r="F1249" s="21">
        <v>14</v>
      </c>
      <c r="G1249" s="21" t="s">
        <v>11</v>
      </c>
    </row>
    <row r="1250" spans="3:7" x14ac:dyDescent="0.3">
      <c r="C1250" s="19">
        <v>43144</v>
      </c>
      <c r="D1250" s="20">
        <v>0.29055555555555557</v>
      </c>
      <c r="E1250" s="21" t="s">
        <v>9</v>
      </c>
      <c r="F1250" s="21">
        <v>11</v>
      </c>
      <c r="G1250" s="21" t="s">
        <v>11</v>
      </c>
    </row>
    <row r="1251" spans="3:7" x14ac:dyDescent="0.3">
      <c r="C1251" s="19">
        <v>43144</v>
      </c>
      <c r="D1251" s="20">
        <v>0.29070601851851852</v>
      </c>
      <c r="E1251" s="21" t="s">
        <v>9</v>
      </c>
      <c r="F1251" s="21">
        <v>9</v>
      </c>
      <c r="G1251" s="21" t="s">
        <v>11</v>
      </c>
    </row>
    <row r="1252" spans="3:7" x14ac:dyDescent="0.3">
      <c r="C1252" s="19">
        <v>43144</v>
      </c>
      <c r="D1252" s="20">
        <v>0.29241898148148149</v>
      </c>
      <c r="E1252" s="21" t="s">
        <v>9</v>
      </c>
      <c r="F1252" s="21">
        <v>26</v>
      </c>
      <c r="G1252" s="21" t="s">
        <v>10</v>
      </c>
    </row>
    <row r="1253" spans="3:7" x14ac:dyDescent="0.3">
      <c r="C1253" s="19">
        <v>43144</v>
      </c>
      <c r="D1253" s="20">
        <v>0.29395833333333332</v>
      </c>
      <c r="E1253" s="21" t="s">
        <v>9</v>
      </c>
      <c r="F1253" s="21">
        <v>14</v>
      </c>
      <c r="G1253" s="21" t="s">
        <v>11</v>
      </c>
    </row>
    <row r="1254" spans="3:7" x14ac:dyDescent="0.3">
      <c r="C1254" s="19">
        <v>43144</v>
      </c>
      <c r="D1254" s="20">
        <v>0.29487268518518517</v>
      </c>
      <c r="E1254" s="21" t="s">
        <v>9</v>
      </c>
      <c r="F1254" s="21">
        <v>11</v>
      </c>
      <c r="G1254" s="21" t="s">
        <v>11</v>
      </c>
    </row>
    <row r="1255" spans="3:7" x14ac:dyDescent="0.3">
      <c r="C1255" s="19">
        <v>43144</v>
      </c>
      <c r="D1255" s="20">
        <v>0.29803240740740738</v>
      </c>
      <c r="E1255" s="21" t="s">
        <v>9</v>
      </c>
      <c r="F1255" s="21">
        <v>28</v>
      </c>
      <c r="G1255" s="21" t="s">
        <v>10</v>
      </c>
    </row>
    <row r="1256" spans="3:7" x14ac:dyDescent="0.3">
      <c r="C1256" s="19">
        <v>43144</v>
      </c>
      <c r="D1256" s="20">
        <v>0.30302083333333335</v>
      </c>
      <c r="E1256" s="21" t="s">
        <v>9</v>
      </c>
      <c r="F1256" s="21">
        <v>36</v>
      </c>
      <c r="G1256" s="21" t="s">
        <v>10</v>
      </c>
    </row>
    <row r="1257" spans="3:7" x14ac:dyDescent="0.3">
      <c r="C1257" s="19">
        <v>43144</v>
      </c>
      <c r="D1257" s="20">
        <v>0.30381944444444448</v>
      </c>
      <c r="E1257" s="21" t="s">
        <v>9</v>
      </c>
      <c r="F1257" s="21">
        <v>26</v>
      </c>
      <c r="G1257" s="21" t="s">
        <v>10</v>
      </c>
    </row>
    <row r="1258" spans="3:7" x14ac:dyDescent="0.3">
      <c r="C1258" s="19">
        <v>43144</v>
      </c>
      <c r="D1258" s="20">
        <v>0.3044560185185185</v>
      </c>
      <c r="E1258" s="21" t="s">
        <v>9</v>
      </c>
      <c r="F1258" s="21">
        <v>11</v>
      </c>
      <c r="G1258" s="21" t="s">
        <v>11</v>
      </c>
    </row>
    <row r="1259" spans="3:7" x14ac:dyDescent="0.3">
      <c r="C1259" s="19">
        <v>43144</v>
      </c>
      <c r="D1259" s="20">
        <v>0.3049074074074074</v>
      </c>
      <c r="E1259" s="21" t="s">
        <v>9</v>
      </c>
      <c r="F1259" s="21">
        <v>29</v>
      </c>
      <c r="G1259" s="21" t="s">
        <v>10</v>
      </c>
    </row>
    <row r="1260" spans="3:7" x14ac:dyDescent="0.3">
      <c r="C1260" s="19">
        <v>43144</v>
      </c>
      <c r="D1260" s="20">
        <v>0.30593750000000003</v>
      </c>
      <c r="E1260" s="21" t="s">
        <v>9</v>
      </c>
      <c r="F1260" s="21">
        <v>16</v>
      </c>
      <c r="G1260" s="21" t="s">
        <v>11</v>
      </c>
    </row>
    <row r="1261" spans="3:7" x14ac:dyDescent="0.3">
      <c r="C1261" s="19">
        <v>43144</v>
      </c>
      <c r="D1261" s="20">
        <v>0.30668981481481483</v>
      </c>
      <c r="E1261" s="21" t="s">
        <v>9</v>
      </c>
      <c r="F1261" s="21">
        <v>25</v>
      </c>
      <c r="G1261" s="21" t="s">
        <v>10</v>
      </c>
    </row>
    <row r="1262" spans="3:7" x14ac:dyDescent="0.3">
      <c r="C1262" s="19">
        <v>43144</v>
      </c>
      <c r="D1262" s="20">
        <v>0.31041666666666667</v>
      </c>
      <c r="E1262" s="21" t="s">
        <v>9</v>
      </c>
      <c r="F1262" s="21">
        <v>25</v>
      </c>
      <c r="G1262" s="21" t="s">
        <v>10</v>
      </c>
    </row>
    <row r="1263" spans="3:7" x14ac:dyDescent="0.3">
      <c r="C1263" s="19">
        <v>43144</v>
      </c>
      <c r="D1263" s="20">
        <v>0.31778935185185186</v>
      </c>
      <c r="E1263" s="21" t="s">
        <v>9</v>
      </c>
      <c r="F1263" s="21">
        <v>37</v>
      </c>
      <c r="G1263" s="21" t="s">
        <v>10</v>
      </c>
    </row>
    <row r="1264" spans="3:7" x14ac:dyDescent="0.3">
      <c r="C1264" s="19">
        <v>43144</v>
      </c>
      <c r="D1264" s="20">
        <v>0.31976851851851851</v>
      </c>
      <c r="E1264" s="21" t="s">
        <v>9</v>
      </c>
      <c r="F1264" s="21">
        <v>14</v>
      </c>
      <c r="G1264" s="21" t="s">
        <v>10</v>
      </c>
    </row>
    <row r="1265" spans="3:7" x14ac:dyDescent="0.3">
      <c r="C1265" s="19">
        <v>43144</v>
      </c>
      <c r="D1265" s="20">
        <v>0.32097222222222221</v>
      </c>
      <c r="E1265" s="21" t="s">
        <v>9</v>
      </c>
      <c r="F1265" s="21">
        <v>12</v>
      </c>
      <c r="G1265" s="21" t="s">
        <v>11</v>
      </c>
    </row>
    <row r="1266" spans="3:7" x14ac:dyDescent="0.3">
      <c r="C1266" s="19">
        <v>43144</v>
      </c>
      <c r="D1266" s="20">
        <v>0.32848379629629632</v>
      </c>
      <c r="E1266" s="21" t="s">
        <v>9</v>
      </c>
      <c r="F1266" s="21">
        <v>24</v>
      </c>
      <c r="G1266" s="21" t="s">
        <v>10</v>
      </c>
    </row>
    <row r="1267" spans="3:7" x14ac:dyDescent="0.3">
      <c r="C1267" s="19">
        <v>43144</v>
      </c>
      <c r="D1267" s="20">
        <v>0.33114583333333331</v>
      </c>
      <c r="E1267" s="21" t="s">
        <v>9</v>
      </c>
      <c r="F1267" s="21">
        <v>29</v>
      </c>
      <c r="G1267" s="21" t="s">
        <v>10</v>
      </c>
    </row>
    <row r="1268" spans="3:7" x14ac:dyDescent="0.3">
      <c r="C1268" s="19">
        <v>43144</v>
      </c>
      <c r="D1268" s="20">
        <v>0.3351041666666667</v>
      </c>
      <c r="E1268" s="21" t="s">
        <v>9</v>
      </c>
      <c r="F1268" s="21">
        <v>16</v>
      </c>
      <c r="G1268" s="21" t="s">
        <v>11</v>
      </c>
    </row>
    <row r="1269" spans="3:7" x14ac:dyDescent="0.3">
      <c r="C1269" s="19">
        <v>43144</v>
      </c>
      <c r="D1269" s="20">
        <v>0.3368518518518519</v>
      </c>
      <c r="E1269" s="21" t="s">
        <v>9</v>
      </c>
      <c r="F1269" s="21">
        <v>28</v>
      </c>
      <c r="G1269" s="21" t="s">
        <v>10</v>
      </c>
    </row>
    <row r="1270" spans="3:7" x14ac:dyDescent="0.3">
      <c r="C1270" s="19">
        <v>43144</v>
      </c>
      <c r="D1270" s="20">
        <v>0.33706018518518516</v>
      </c>
      <c r="E1270" s="21" t="s">
        <v>9</v>
      </c>
      <c r="F1270" s="21">
        <v>12</v>
      </c>
      <c r="G1270" s="21" t="s">
        <v>11</v>
      </c>
    </row>
    <row r="1271" spans="3:7" x14ac:dyDescent="0.3">
      <c r="C1271" s="19">
        <v>43144</v>
      </c>
      <c r="D1271" s="20">
        <v>0.33921296296296299</v>
      </c>
      <c r="E1271" s="21" t="s">
        <v>9</v>
      </c>
      <c r="F1271" s="21">
        <v>21</v>
      </c>
      <c r="G1271" s="21" t="s">
        <v>10</v>
      </c>
    </row>
    <row r="1272" spans="3:7" x14ac:dyDescent="0.3">
      <c r="C1272" s="19">
        <v>43144</v>
      </c>
      <c r="D1272" s="20">
        <v>0.34228009259259262</v>
      </c>
      <c r="E1272" s="21" t="s">
        <v>9</v>
      </c>
      <c r="F1272" s="21">
        <v>16</v>
      </c>
      <c r="G1272" s="21" t="s">
        <v>11</v>
      </c>
    </row>
    <row r="1273" spans="3:7" x14ac:dyDescent="0.3">
      <c r="C1273" s="19">
        <v>43144</v>
      </c>
      <c r="D1273" s="20">
        <v>0.34488425925925931</v>
      </c>
      <c r="E1273" s="21" t="s">
        <v>9</v>
      </c>
      <c r="F1273" s="21">
        <v>26</v>
      </c>
      <c r="G1273" s="21" t="s">
        <v>10</v>
      </c>
    </row>
    <row r="1274" spans="3:7" x14ac:dyDescent="0.3">
      <c r="C1274" s="19">
        <v>43144</v>
      </c>
      <c r="D1274" s="20">
        <v>0.34599537037037037</v>
      </c>
      <c r="E1274" s="21" t="s">
        <v>9</v>
      </c>
      <c r="F1274" s="21">
        <v>20</v>
      </c>
      <c r="G1274" s="21" t="s">
        <v>10</v>
      </c>
    </row>
    <row r="1275" spans="3:7" x14ac:dyDescent="0.3">
      <c r="C1275" s="19">
        <v>43144</v>
      </c>
      <c r="D1275" s="20">
        <v>0.34653935185185186</v>
      </c>
      <c r="E1275" s="21" t="s">
        <v>9</v>
      </c>
      <c r="F1275" s="21">
        <v>21</v>
      </c>
      <c r="G1275" s="21" t="s">
        <v>10</v>
      </c>
    </row>
    <row r="1276" spans="3:7" x14ac:dyDescent="0.3">
      <c r="C1276" s="19">
        <v>43144</v>
      </c>
      <c r="D1276" s="20">
        <v>0.34910879629629626</v>
      </c>
      <c r="E1276" s="21" t="s">
        <v>9</v>
      </c>
      <c r="F1276" s="21">
        <v>29</v>
      </c>
      <c r="G1276" s="21" t="s">
        <v>10</v>
      </c>
    </row>
    <row r="1277" spans="3:7" x14ac:dyDescent="0.3">
      <c r="C1277" s="19">
        <v>43144</v>
      </c>
      <c r="D1277" s="20">
        <v>0.35251157407407407</v>
      </c>
      <c r="E1277" s="21" t="s">
        <v>9</v>
      </c>
      <c r="F1277" s="21">
        <v>13</v>
      </c>
      <c r="G1277" s="21" t="s">
        <v>11</v>
      </c>
    </row>
    <row r="1278" spans="3:7" x14ac:dyDescent="0.3">
      <c r="C1278" s="19">
        <v>43144</v>
      </c>
      <c r="D1278" s="20">
        <v>0.35278935185185184</v>
      </c>
      <c r="E1278" s="21" t="s">
        <v>9</v>
      </c>
      <c r="F1278" s="21">
        <v>16</v>
      </c>
      <c r="G1278" s="21" t="s">
        <v>10</v>
      </c>
    </row>
    <row r="1279" spans="3:7" x14ac:dyDescent="0.3">
      <c r="C1279" s="19">
        <v>43144</v>
      </c>
      <c r="D1279" s="20">
        <v>0.35321759259259261</v>
      </c>
      <c r="E1279" s="21" t="s">
        <v>9</v>
      </c>
      <c r="F1279" s="21">
        <v>12</v>
      </c>
      <c r="G1279" s="21" t="s">
        <v>11</v>
      </c>
    </row>
    <row r="1280" spans="3:7" x14ac:dyDescent="0.3">
      <c r="C1280" s="19">
        <v>43144</v>
      </c>
      <c r="D1280" s="20">
        <v>0.35420138888888886</v>
      </c>
      <c r="E1280" s="21" t="s">
        <v>9</v>
      </c>
      <c r="F1280" s="21">
        <v>13</v>
      </c>
      <c r="G1280" s="21" t="s">
        <v>11</v>
      </c>
    </row>
    <row r="1281" spans="3:7" x14ac:dyDescent="0.3">
      <c r="C1281" s="19">
        <v>43144</v>
      </c>
      <c r="D1281" s="20">
        <v>0.35768518518518522</v>
      </c>
      <c r="E1281" s="21" t="s">
        <v>9</v>
      </c>
      <c r="F1281" s="21">
        <v>32</v>
      </c>
      <c r="G1281" s="21" t="s">
        <v>10</v>
      </c>
    </row>
    <row r="1282" spans="3:7" x14ac:dyDescent="0.3">
      <c r="C1282" s="19">
        <v>43144</v>
      </c>
      <c r="D1282" s="20">
        <v>0.35795138888888894</v>
      </c>
      <c r="E1282" s="21" t="s">
        <v>9</v>
      </c>
      <c r="F1282" s="21">
        <v>10</v>
      </c>
      <c r="G1282" s="21" t="s">
        <v>10</v>
      </c>
    </row>
    <row r="1283" spans="3:7" x14ac:dyDescent="0.3">
      <c r="C1283" s="19">
        <v>43144</v>
      </c>
      <c r="D1283" s="20">
        <v>0.3583217592592593</v>
      </c>
      <c r="E1283" s="21" t="s">
        <v>9</v>
      </c>
      <c r="F1283" s="21">
        <v>13</v>
      </c>
      <c r="G1283" s="21" t="s">
        <v>11</v>
      </c>
    </row>
    <row r="1284" spans="3:7" x14ac:dyDescent="0.3">
      <c r="C1284" s="19">
        <v>43144</v>
      </c>
      <c r="D1284" s="20">
        <v>0.36415509259259254</v>
      </c>
      <c r="E1284" s="21" t="s">
        <v>9</v>
      </c>
      <c r="F1284" s="21">
        <v>40</v>
      </c>
      <c r="G1284" s="21" t="s">
        <v>10</v>
      </c>
    </row>
    <row r="1285" spans="3:7" x14ac:dyDescent="0.3">
      <c r="C1285" s="19">
        <v>43144</v>
      </c>
      <c r="D1285" s="20">
        <v>0.36425925925925928</v>
      </c>
      <c r="E1285" s="21" t="s">
        <v>9</v>
      </c>
      <c r="F1285" s="21">
        <v>16</v>
      </c>
      <c r="G1285" s="21" t="s">
        <v>11</v>
      </c>
    </row>
    <row r="1286" spans="3:7" x14ac:dyDescent="0.3">
      <c r="C1286" s="19">
        <v>43144</v>
      </c>
      <c r="D1286" s="20">
        <v>0.37001157407407409</v>
      </c>
      <c r="E1286" s="21" t="s">
        <v>9</v>
      </c>
      <c r="F1286" s="21">
        <v>12</v>
      </c>
      <c r="G1286" s="21" t="s">
        <v>11</v>
      </c>
    </row>
    <row r="1287" spans="3:7" x14ac:dyDescent="0.3">
      <c r="C1287" s="19">
        <v>43144</v>
      </c>
      <c r="D1287" s="20">
        <v>0.37108796296296293</v>
      </c>
      <c r="E1287" s="21" t="s">
        <v>9</v>
      </c>
      <c r="F1287" s="21">
        <v>29</v>
      </c>
      <c r="G1287" s="21" t="s">
        <v>10</v>
      </c>
    </row>
    <row r="1288" spans="3:7" x14ac:dyDescent="0.3">
      <c r="C1288" s="19">
        <v>43144</v>
      </c>
      <c r="D1288" s="20">
        <v>0.37118055555555557</v>
      </c>
      <c r="E1288" s="21" t="s">
        <v>9</v>
      </c>
      <c r="F1288" s="21">
        <v>32</v>
      </c>
      <c r="G1288" s="21" t="s">
        <v>10</v>
      </c>
    </row>
    <row r="1289" spans="3:7" x14ac:dyDescent="0.3">
      <c r="C1289" s="19">
        <v>43144</v>
      </c>
      <c r="D1289" s="20">
        <v>0.37231481481481482</v>
      </c>
      <c r="E1289" s="21" t="s">
        <v>9</v>
      </c>
      <c r="F1289" s="21">
        <v>11</v>
      </c>
      <c r="G1289" s="21" t="s">
        <v>11</v>
      </c>
    </row>
    <row r="1290" spans="3:7" x14ac:dyDescent="0.3">
      <c r="C1290" s="19">
        <v>43144</v>
      </c>
      <c r="D1290" s="20">
        <v>0.37611111111111112</v>
      </c>
      <c r="E1290" s="21" t="s">
        <v>9</v>
      </c>
      <c r="F1290" s="21">
        <v>25</v>
      </c>
      <c r="G1290" s="21" t="s">
        <v>10</v>
      </c>
    </row>
    <row r="1291" spans="3:7" x14ac:dyDescent="0.3">
      <c r="C1291" s="19">
        <v>43144</v>
      </c>
      <c r="D1291" s="20">
        <v>0.37885416666666666</v>
      </c>
      <c r="E1291" s="21" t="s">
        <v>9</v>
      </c>
      <c r="F1291" s="21">
        <v>12</v>
      </c>
      <c r="G1291" s="21" t="s">
        <v>11</v>
      </c>
    </row>
    <row r="1292" spans="3:7" x14ac:dyDescent="0.3">
      <c r="C1292" s="19">
        <v>43144</v>
      </c>
      <c r="D1292" s="20">
        <v>0.38851851851851849</v>
      </c>
      <c r="E1292" s="21" t="s">
        <v>9</v>
      </c>
      <c r="F1292" s="21">
        <v>34</v>
      </c>
      <c r="G1292" s="21" t="s">
        <v>10</v>
      </c>
    </row>
    <row r="1293" spans="3:7" x14ac:dyDescent="0.3">
      <c r="C1293" s="19">
        <v>43144</v>
      </c>
      <c r="D1293" s="20">
        <v>0.39056712962962964</v>
      </c>
      <c r="E1293" s="21" t="s">
        <v>9</v>
      </c>
      <c r="F1293" s="21">
        <v>12</v>
      </c>
      <c r="G1293" s="21" t="s">
        <v>11</v>
      </c>
    </row>
    <row r="1294" spans="3:7" x14ac:dyDescent="0.3">
      <c r="C1294" s="19">
        <v>43144</v>
      </c>
      <c r="D1294" s="20">
        <v>0.39706018518518515</v>
      </c>
      <c r="E1294" s="21" t="s">
        <v>9</v>
      </c>
      <c r="F1294" s="21">
        <v>14</v>
      </c>
      <c r="G1294" s="21" t="s">
        <v>11</v>
      </c>
    </row>
    <row r="1295" spans="3:7" x14ac:dyDescent="0.3">
      <c r="C1295" s="19">
        <v>43144</v>
      </c>
      <c r="D1295" s="20">
        <v>0.39740740740740743</v>
      </c>
      <c r="E1295" s="21" t="s">
        <v>9</v>
      </c>
      <c r="F1295" s="21">
        <v>13</v>
      </c>
      <c r="G1295" s="21" t="s">
        <v>11</v>
      </c>
    </row>
    <row r="1296" spans="3:7" x14ac:dyDescent="0.3">
      <c r="C1296" s="19">
        <v>43144</v>
      </c>
      <c r="D1296" s="20">
        <v>0.40230324074074075</v>
      </c>
      <c r="E1296" s="21" t="s">
        <v>9</v>
      </c>
      <c r="F1296" s="21">
        <v>32</v>
      </c>
      <c r="G1296" s="21" t="s">
        <v>10</v>
      </c>
    </row>
    <row r="1297" spans="3:7" x14ac:dyDescent="0.3">
      <c r="C1297" s="19">
        <v>43144</v>
      </c>
      <c r="D1297" s="20">
        <v>0.40410879629629631</v>
      </c>
      <c r="E1297" s="21" t="s">
        <v>9</v>
      </c>
      <c r="F1297" s="21">
        <v>11</v>
      </c>
      <c r="G1297" s="21" t="s">
        <v>11</v>
      </c>
    </row>
    <row r="1298" spans="3:7" x14ac:dyDescent="0.3">
      <c r="C1298" s="19">
        <v>43144</v>
      </c>
      <c r="D1298" s="20">
        <v>0.4042824074074074</v>
      </c>
      <c r="E1298" s="21" t="s">
        <v>9</v>
      </c>
      <c r="F1298" s="21">
        <v>14</v>
      </c>
      <c r="G1298" s="21" t="s">
        <v>11</v>
      </c>
    </row>
    <row r="1299" spans="3:7" x14ac:dyDescent="0.3">
      <c r="C1299" s="19">
        <v>43144</v>
      </c>
      <c r="D1299" s="20">
        <v>0.4060300925925926</v>
      </c>
      <c r="E1299" s="21" t="s">
        <v>9</v>
      </c>
      <c r="F1299" s="21">
        <v>14</v>
      </c>
      <c r="G1299" s="21" t="s">
        <v>11</v>
      </c>
    </row>
    <row r="1300" spans="3:7" x14ac:dyDescent="0.3">
      <c r="C1300" s="19">
        <v>43144</v>
      </c>
      <c r="D1300" s="20">
        <v>0.41309027777777779</v>
      </c>
      <c r="E1300" s="21" t="s">
        <v>9</v>
      </c>
      <c r="F1300" s="21">
        <v>11</v>
      </c>
      <c r="G1300" s="21" t="s">
        <v>11</v>
      </c>
    </row>
    <row r="1301" spans="3:7" x14ac:dyDescent="0.3">
      <c r="C1301" s="19">
        <v>43144</v>
      </c>
      <c r="D1301" s="20">
        <v>0.41346064814814815</v>
      </c>
      <c r="E1301" s="21" t="s">
        <v>9</v>
      </c>
      <c r="F1301" s="21">
        <v>11</v>
      </c>
      <c r="G1301" s="21" t="s">
        <v>11</v>
      </c>
    </row>
    <row r="1302" spans="3:7" x14ac:dyDescent="0.3">
      <c r="C1302" s="19">
        <v>43144</v>
      </c>
      <c r="D1302" s="20">
        <v>0.42260416666666667</v>
      </c>
      <c r="E1302" s="21" t="s">
        <v>9</v>
      </c>
      <c r="F1302" s="21">
        <v>25</v>
      </c>
      <c r="G1302" s="21" t="s">
        <v>10</v>
      </c>
    </row>
    <row r="1303" spans="3:7" x14ac:dyDescent="0.3">
      <c r="C1303" s="19">
        <v>43144</v>
      </c>
      <c r="D1303" s="20">
        <v>0.42418981481481483</v>
      </c>
      <c r="E1303" s="21" t="s">
        <v>9</v>
      </c>
      <c r="F1303" s="21">
        <v>35</v>
      </c>
      <c r="G1303" s="21" t="s">
        <v>10</v>
      </c>
    </row>
    <row r="1304" spans="3:7" x14ac:dyDescent="0.3">
      <c r="C1304" s="19">
        <v>43144</v>
      </c>
      <c r="D1304" s="20">
        <v>0.42607638888888894</v>
      </c>
      <c r="E1304" s="21" t="s">
        <v>9</v>
      </c>
      <c r="F1304" s="21">
        <v>28</v>
      </c>
      <c r="G1304" s="21" t="s">
        <v>10</v>
      </c>
    </row>
    <row r="1305" spans="3:7" x14ac:dyDescent="0.3">
      <c r="C1305" s="19">
        <v>43144</v>
      </c>
      <c r="D1305" s="20">
        <v>0.42635416666666665</v>
      </c>
      <c r="E1305" s="21" t="s">
        <v>9</v>
      </c>
      <c r="F1305" s="21">
        <v>19</v>
      </c>
      <c r="G1305" s="21" t="s">
        <v>10</v>
      </c>
    </row>
    <row r="1306" spans="3:7" x14ac:dyDescent="0.3">
      <c r="C1306" s="19">
        <v>43144</v>
      </c>
      <c r="D1306" s="20">
        <v>0.42681712962962964</v>
      </c>
      <c r="E1306" s="21" t="s">
        <v>9</v>
      </c>
      <c r="F1306" s="21">
        <v>28</v>
      </c>
      <c r="G1306" s="21" t="s">
        <v>10</v>
      </c>
    </row>
    <row r="1307" spans="3:7" x14ac:dyDescent="0.3">
      <c r="C1307" s="19">
        <v>43144</v>
      </c>
      <c r="D1307" s="20">
        <v>0.42829861111111112</v>
      </c>
      <c r="E1307" s="21" t="s">
        <v>9</v>
      </c>
      <c r="F1307" s="21">
        <v>28</v>
      </c>
      <c r="G1307" s="21" t="s">
        <v>10</v>
      </c>
    </row>
    <row r="1308" spans="3:7" x14ac:dyDescent="0.3">
      <c r="C1308" s="19">
        <v>43144</v>
      </c>
      <c r="D1308" s="20">
        <v>0.43053240740740745</v>
      </c>
      <c r="E1308" s="21" t="s">
        <v>9</v>
      </c>
      <c r="F1308" s="21">
        <v>13</v>
      </c>
      <c r="G1308" s="21" t="s">
        <v>11</v>
      </c>
    </row>
    <row r="1309" spans="3:7" x14ac:dyDescent="0.3">
      <c r="C1309" s="19">
        <v>43144</v>
      </c>
      <c r="D1309" s="20">
        <v>0.43515046296296295</v>
      </c>
      <c r="E1309" s="21" t="s">
        <v>9</v>
      </c>
      <c r="F1309" s="21">
        <v>22</v>
      </c>
      <c r="G1309" s="21" t="s">
        <v>10</v>
      </c>
    </row>
    <row r="1310" spans="3:7" x14ac:dyDescent="0.3">
      <c r="C1310" s="19">
        <v>43144</v>
      </c>
      <c r="D1310" s="20">
        <v>0.43834490740740745</v>
      </c>
      <c r="E1310" s="21" t="s">
        <v>9</v>
      </c>
      <c r="F1310" s="21">
        <v>10</v>
      </c>
      <c r="G1310" s="21" t="s">
        <v>11</v>
      </c>
    </row>
    <row r="1311" spans="3:7" x14ac:dyDescent="0.3">
      <c r="C1311" s="19">
        <v>43144</v>
      </c>
      <c r="D1311" s="20">
        <v>0.43839120370370371</v>
      </c>
      <c r="E1311" s="21" t="s">
        <v>9</v>
      </c>
      <c r="F1311" s="21">
        <v>11</v>
      </c>
      <c r="G1311" s="21" t="s">
        <v>11</v>
      </c>
    </row>
    <row r="1312" spans="3:7" x14ac:dyDescent="0.3">
      <c r="C1312" s="19">
        <v>43144</v>
      </c>
      <c r="D1312" s="20">
        <v>0.44253472222222223</v>
      </c>
      <c r="E1312" s="21" t="s">
        <v>9</v>
      </c>
      <c r="F1312" s="21">
        <v>10</v>
      </c>
      <c r="G1312" s="21" t="s">
        <v>11</v>
      </c>
    </row>
    <row r="1313" spans="3:7" x14ac:dyDescent="0.3">
      <c r="C1313" s="19">
        <v>43144</v>
      </c>
      <c r="D1313" s="20">
        <v>0.44262731481481482</v>
      </c>
      <c r="E1313" s="21" t="s">
        <v>9</v>
      </c>
      <c r="F1313" s="21">
        <v>24</v>
      </c>
      <c r="G1313" s="21" t="s">
        <v>10</v>
      </c>
    </row>
    <row r="1314" spans="3:7" x14ac:dyDescent="0.3">
      <c r="C1314" s="19">
        <v>43144</v>
      </c>
      <c r="D1314" s="20">
        <v>0.4435763888888889</v>
      </c>
      <c r="E1314" s="21" t="s">
        <v>9</v>
      </c>
      <c r="F1314" s="21">
        <v>11</v>
      </c>
      <c r="G1314" s="21" t="s">
        <v>11</v>
      </c>
    </row>
    <row r="1315" spans="3:7" x14ac:dyDescent="0.3">
      <c r="C1315" s="19">
        <v>43144</v>
      </c>
      <c r="D1315" s="20">
        <v>0.44371527777777775</v>
      </c>
      <c r="E1315" s="21" t="s">
        <v>9</v>
      </c>
      <c r="F1315" s="21">
        <v>10</v>
      </c>
      <c r="G1315" s="21" t="s">
        <v>11</v>
      </c>
    </row>
    <row r="1316" spans="3:7" x14ac:dyDescent="0.3">
      <c r="C1316" s="19">
        <v>43144</v>
      </c>
      <c r="D1316" s="20">
        <v>0.44914351851851847</v>
      </c>
      <c r="E1316" s="21" t="s">
        <v>9</v>
      </c>
      <c r="F1316" s="21">
        <v>26</v>
      </c>
      <c r="G1316" s="21" t="s">
        <v>10</v>
      </c>
    </row>
    <row r="1317" spans="3:7" x14ac:dyDescent="0.3">
      <c r="C1317" s="19">
        <v>43144</v>
      </c>
      <c r="D1317" s="20">
        <v>0.45100694444444445</v>
      </c>
      <c r="E1317" s="21" t="s">
        <v>9</v>
      </c>
      <c r="F1317" s="21">
        <v>10</v>
      </c>
      <c r="G1317" s="21" t="s">
        <v>11</v>
      </c>
    </row>
    <row r="1318" spans="3:7" x14ac:dyDescent="0.3">
      <c r="C1318" s="19">
        <v>43144</v>
      </c>
      <c r="D1318" s="20">
        <v>0.45583333333333331</v>
      </c>
      <c r="E1318" s="21" t="s">
        <v>9</v>
      </c>
      <c r="F1318" s="21">
        <v>22</v>
      </c>
      <c r="G1318" s="21" t="s">
        <v>10</v>
      </c>
    </row>
    <row r="1319" spans="3:7" x14ac:dyDescent="0.3">
      <c r="C1319" s="19">
        <v>43144</v>
      </c>
      <c r="D1319" s="20">
        <v>0.45863425925925921</v>
      </c>
      <c r="E1319" s="21" t="s">
        <v>9</v>
      </c>
      <c r="F1319" s="21">
        <v>22</v>
      </c>
      <c r="G1319" s="21" t="s">
        <v>10</v>
      </c>
    </row>
    <row r="1320" spans="3:7" x14ac:dyDescent="0.3">
      <c r="C1320" s="19">
        <v>43144</v>
      </c>
      <c r="D1320" s="20">
        <v>0.46160879629629631</v>
      </c>
      <c r="E1320" s="21" t="s">
        <v>9</v>
      </c>
      <c r="F1320" s="21">
        <v>21</v>
      </c>
      <c r="G1320" s="21" t="s">
        <v>10</v>
      </c>
    </row>
    <row r="1321" spans="3:7" x14ac:dyDescent="0.3">
      <c r="C1321" s="19">
        <v>43144</v>
      </c>
      <c r="D1321" s="20">
        <v>0.46439814814814812</v>
      </c>
      <c r="E1321" s="21" t="s">
        <v>9</v>
      </c>
      <c r="F1321" s="21">
        <v>18</v>
      </c>
      <c r="G1321" s="21" t="s">
        <v>11</v>
      </c>
    </row>
    <row r="1322" spans="3:7" x14ac:dyDescent="0.3">
      <c r="C1322" s="19">
        <v>43144</v>
      </c>
      <c r="D1322" s="20">
        <v>0.46482638888888889</v>
      </c>
      <c r="E1322" s="21" t="s">
        <v>9</v>
      </c>
      <c r="F1322" s="21">
        <v>11</v>
      </c>
      <c r="G1322" s="21" t="s">
        <v>11</v>
      </c>
    </row>
    <row r="1323" spans="3:7" x14ac:dyDescent="0.3">
      <c r="C1323" s="19">
        <v>43144</v>
      </c>
      <c r="D1323" s="20">
        <v>0.46483796296296293</v>
      </c>
      <c r="E1323" s="21" t="s">
        <v>9</v>
      </c>
      <c r="F1323" s="21">
        <v>10</v>
      </c>
      <c r="G1323" s="21" t="s">
        <v>11</v>
      </c>
    </row>
    <row r="1324" spans="3:7" x14ac:dyDescent="0.3">
      <c r="C1324" s="19">
        <v>43144</v>
      </c>
      <c r="D1324" s="20">
        <v>0.46513888888888894</v>
      </c>
      <c r="E1324" s="21" t="s">
        <v>9</v>
      </c>
      <c r="F1324" s="21">
        <v>26</v>
      </c>
      <c r="G1324" s="21" t="s">
        <v>10</v>
      </c>
    </row>
    <row r="1325" spans="3:7" x14ac:dyDescent="0.3">
      <c r="C1325" s="19">
        <v>43144</v>
      </c>
      <c r="D1325" s="20">
        <v>0.46708333333333335</v>
      </c>
      <c r="E1325" s="21" t="s">
        <v>9</v>
      </c>
      <c r="F1325" s="21">
        <v>29</v>
      </c>
      <c r="G1325" s="21" t="s">
        <v>10</v>
      </c>
    </row>
    <row r="1326" spans="3:7" x14ac:dyDescent="0.3">
      <c r="C1326" s="19">
        <v>43144</v>
      </c>
      <c r="D1326" s="20">
        <v>0.46729166666666666</v>
      </c>
      <c r="E1326" s="21" t="s">
        <v>9</v>
      </c>
      <c r="F1326" s="21">
        <v>25</v>
      </c>
      <c r="G1326" s="21" t="s">
        <v>10</v>
      </c>
    </row>
    <row r="1327" spans="3:7" x14ac:dyDescent="0.3">
      <c r="C1327" s="19">
        <v>43144</v>
      </c>
      <c r="D1327" s="20">
        <v>0.47008101851851852</v>
      </c>
      <c r="E1327" s="21" t="s">
        <v>9</v>
      </c>
      <c r="F1327" s="21">
        <v>16</v>
      </c>
      <c r="G1327" s="21" t="s">
        <v>11</v>
      </c>
    </row>
    <row r="1328" spans="3:7" x14ac:dyDescent="0.3">
      <c r="C1328" s="19">
        <v>43144</v>
      </c>
      <c r="D1328" s="20">
        <v>0.47138888888888886</v>
      </c>
      <c r="E1328" s="21" t="s">
        <v>9</v>
      </c>
      <c r="F1328" s="21">
        <v>35</v>
      </c>
      <c r="G1328" s="21" t="s">
        <v>10</v>
      </c>
    </row>
    <row r="1329" spans="3:7" x14ac:dyDescent="0.3">
      <c r="C1329" s="19">
        <v>43144</v>
      </c>
      <c r="D1329" s="20">
        <v>0.47192129629629626</v>
      </c>
      <c r="E1329" s="21" t="s">
        <v>9</v>
      </c>
      <c r="F1329" s="21">
        <v>35</v>
      </c>
      <c r="G1329" s="21" t="s">
        <v>10</v>
      </c>
    </row>
    <row r="1330" spans="3:7" x14ac:dyDescent="0.3">
      <c r="C1330" s="19">
        <v>43144</v>
      </c>
      <c r="D1330" s="20">
        <v>0.47297453703703707</v>
      </c>
      <c r="E1330" s="21" t="s">
        <v>9</v>
      </c>
      <c r="F1330" s="21">
        <v>13</v>
      </c>
      <c r="G1330" s="21" t="s">
        <v>11</v>
      </c>
    </row>
    <row r="1331" spans="3:7" x14ac:dyDescent="0.3">
      <c r="C1331" s="19">
        <v>43144</v>
      </c>
      <c r="D1331" s="20">
        <v>0.47328703703703701</v>
      </c>
      <c r="E1331" s="21" t="s">
        <v>9</v>
      </c>
      <c r="F1331" s="21">
        <v>17</v>
      </c>
      <c r="G1331" s="21" t="s">
        <v>11</v>
      </c>
    </row>
    <row r="1332" spans="3:7" x14ac:dyDescent="0.3">
      <c r="C1332" s="19">
        <v>43144</v>
      </c>
      <c r="D1332" s="20">
        <v>0.47340277777777778</v>
      </c>
      <c r="E1332" s="21" t="s">
        <v>9</v>
      </c>
      <c r="F1332" s="21">
        <v>20</v>
      </c>
      <c r="G1332" s="21" t="s">
        <v>10</v>
      </c>
    </row>
    <row r="1333" spans="3:7" x14ac:dyDescent="0.3">
      <c r="C1333" s="19">
        <v>43144</v>
      </c>
      <c r="D1333" s="20">
        <v>0.47464120370370372</v>
      </c>
      <c r="E1333" s="21" t="s">
        <v>9</v>
      </c>
      <c r="F1333" s="21">
        <v>18</v>
      </c>
      <c r="G1333" s="21" t="s">
        <v>10</v>
      </c>
    </row>
    <row r="1334" spans="3:7" x14ac:dyDescent="0.3">
      <c r="C1334" s="19">
        <v>43144</v>
      </c>
      <c r="D1334" s="20">
        <v>0.47475694444444444</v>
      </c>
      <c r="E1334" s="21" t="s">
        <v>9</v>
      </c>
      <c r="F1334" s="21">
        <v>11</v>
      </c>
      <c r="G1334" s="21" t="s">
        <v>11</v>
      </c>
    </row>
    <row r="1335" spans="3:7" x14ac:dyDescent="0.3">
      <c r="C1335" s="19">
        <v>43144</v>
      </c>
      <c r="D1335" s="20">
        <v>0.4763310185185185</v>
      </c>
      <c r="E1335" s="21" t="s">
        <v>9</v>
      </c>
      <c r="F1335" s="21">
        <v>11</v>
      </c>
      <c r="G1335" s="21" t="s">
        <v>11</v>
      </c>
    </row>
    <row r="1336" spans="3:7" x14ac:dyDescent="0.3">
      <c r="C1336" s="19">
        <v>43144</v>
      </c>
      <c r="D1336" s="20">
        <v>0.4778587962962963</v>
      </c>
      <c r="E1336" s="21" t="s">
        <v>9</v>
      </c>
      <c r="F1336" s="21">
        <v>23</v>
      </c>
      <c r="G1336" s="21" t="s">
        <v>10</v>
      </c>
    </row>
    <row r="1337" spans="3:7" x14ac:dyDescent="0.3">
      <c r="C1337" s="19">
        <v>43144</v>
      </c>
      <c r="D1337" s="20">
        <v>0.47946759259259258</v>
      </c>
      <c r="E1337" s="21" t="s">
        <v>9</v>
      </c>
      <c r="F1337" s="21">
        <v>10</v>
      </c>
      <c r="G1337" s="21" t="s">
        <v>11</v>
      </c>
    </row>
    <row r="1338" spans="3:7" x14ac:dyDescent="0.3">
      <c r="C1338" s="19">
        <v>43144</v>
      </c>
      <c r="D1338" s="20">
        <v>0.47983796296296299</v>
      </c>
      <c r="E1338" s="21" t="s">
        <v>9</v>
      </c>
      <c r="F1338" s="21">
        <v>22</v>
      </c>
      <c r="G1338" s="21" t="s">
        <v>10</v>
      </c>
    </row>
    <row r="1339" spans="3:7" x14ac:dyDescent="0.3">
      <c r="C1339" s="19">
        <v>43144</v>
      </c>
      <c r="D1339" s="20">
        <v>0.4810532407407408</v>
      </c>
      <c r="E1339" s="21" t="s">
        <v>9</v>
      </c>
      <c r="F1339" s="21">
        <v>14</v>
      </c>
      <c r="G1339" s="21" t="s">
        <v>10</v>
      </c>
    </row>
    <row r="1340" spans="3:7" x14ac:dyDescent="0.3">
      <c r="C1340" s="19">
        <v>43144</v>
      </c>
      <c r="D1340" s="20">
        <v>0.48120370370370374</v>
      </c>
      <c r="E1340" s="21" t="s">
        <v>9</v>
      </c>
      <c r="F1340" s="21">
        <v>13</v>
      </c>
      <c r="G1340" s="21" t="s">
        <v>11</v>
      </c>
    </row>
    <row r="1341" spans="3:7" x14ac:dyDescent="0.3">
      <c r="C1341" s="19">
        <v>43144</v>
      </c>
      <c r="D1341" s="20">
        <v>0.48136574074074073</v>
      </c>
      <c r="E1341" s="21" t="s">
        <v>9</v>
      </c>
      <c r="F1341" s="21">
        <v>19</v>
      </c>
      <c r="G1341" s="21" t="s">
        <v>10</v>
      </c>
    </row>
    <row r="1342" spans="3:7" x14ac:dyDescent="0.3">
      <c r="C1342" s="19">
        <v>43144</v>
      </c>
      <c r="D1342" s="20">
        <v>0.4816319444444444</v>
      </c>
      <c r="E1342" s="21" t="s">
        <v>9</v>
      </c>
      <c r="F1342" s="21">
        <v>23</v>
      </c>
      <c r="G1342" s="21" t="s">
        <v>10</v>
      </c>
    </row>
    <row r="1343" spans="3:7" x14ac:dyDescent="0.3">
      <c r="C1343" s="19">
        <v>43144</v>
      </c>
      <c r="D1343" s="20">
        <v>0.48193287037037041</v>
      </c>
      <c r="E1343" s="21" t="s">
        <v>9</v>
      </c>
      <c r="F1343" s="21">
        <v>12</v>
      </c>
      <c r="G1343" s="21" t="s">
        <v>11</v>
      </c>
    </row>
    <row r="1344" spans="3:7" x14ac:dyDescent="0.3">
      <c r="C1344" s="19">
        <v>43144</v>
      </c>
      <c r="D1344" s="20">
        <v>0.48390046296296302</v>
      </c>
      <c r="E1344" s="21" t="s">
        <v>9</v>
      </c>
      <c r="F1344" s="21">
        <v>17</v>
      </c>
      <c r="G1344" s="21" t="s">
        <v>11</v>
      </c>
    </row>
    <row r="1345" spans="3:7" x14ac:dyDescent="0.3">
      <c r="C1345" s="19">
        <v>43144</v>
      </c>
      <c r="D1345" s="20">
        <v>0.48394675925925923</v>
      </c>
      <c r="E1345" s="21" t="s">
        <v>9</v>
      </c>
      <c r="F1345" s="21">
        <v>19</v>
      </c>
      <c r="G1345" s="21" t="s">
        <v>10</v>
      </c>
    </row>
    <row r="1346" spans="3:7" x14ac:dyDescent="0.3">
      <c r="C1346" s="19">
        <v>43144</v>
      </c>
      <c r="D1346" s="20">
        <v>0.48601851851851857</v>
      </c>
      <c r="E1346" s="21" t="s">
        <v>9</v>
      </c>
      <c r="F1346" s="21">
        <v>12</v>
      </c>
      <c r="G1346" s="21" t="s">
        <v>11</v>
      </c>
    </row>
    <row r="1347" spans="3:7" x14ac:dyDescent="0.3">
      <c r="C1347" s="19">
        <v>43144</v>
      </c>
      <c r="D1347" s="20">
        <v>0.48690972222222223</v>
      </c>
      <c r="E1347" s="21" t="s">
        <v>9</v>
      </c>
      <c r="F1347" s="21">
        <v>13</v>
      </c>
      <c r="G1347" s="21" t="s">
        <v>11</v>
      </c>
    </row>
    <row r="1348" spans="3:7" x14ac:dyDescent="0.3">
      <c r="C1348" s="19">
        <v>43144</v>
      </c>
      <c r="D1348" s="20">
        <v>0.48714120370370373</v>
      </c>
      <c r="E1348" s="21" t="s">
        <v>9</v>
      </c>
      <c r="F1348" s="21">
        <v>10</v>
      </c>
      <c r="G1348" s="21" t="s">
        <v>11</v>
      </c>
    </row>
    <row r="1349" spans="3:7" x14ac:dyDescent="0.3">
      <c r="C1349" s="19">
        <v>43144</v>
      </c>
      <c r="D1349" s="20">
        <v>0.48728009259259258</v>
      </c>
      <c r="E1349" s="21" t="s">
        <v>9</v>
      </c>
      <c r="F1349" s="21">
        <v>14</v>
      </c>
      <c r="G1349" s="21" t="s">
        <v>11</v>
      </c>
    </row>
    <row r="1350" spans="3:7" x14ac:dyDescent="0.3">
      <c r="C1350" s="19">
        <v>43144</v>
      </c>
      <c r="D1350" s="20">
        <v>0.49</v>
      </c>
      <c r="E1350" s="21" t="s">
        <v>9</v>
      </c>
      <c r="F1350" s="21">
        <v>21</v>
      </c>
      <c r="G1350" s="21" t="s">
        <v>10</v>
      </c>
    </row>
    <row r="1351" spans="3:7" x14ac:dyDescent="0.3">
      <c r="C1351" s="19">
        <v>43144</v>
      </c>
      <c r="D1351" s="20">
        <v>0.49065972222222221</v>
      </c>
      <c r="E1351" s="21" t="s">
        <v>9</v>
      </c>
      <c r="F1351" s="21">
        <v>32</v>
      </c>
      <c r="G1351" s="21" t="s">
        <v>10</v>
      </c>
    </row>
    <row r="1352" spans="3:7" x14ac:dyDescent="0.3">
      <c r="C1352" s="19">
        <v>43144</v>
      </c>
      <c r="D1352" s="20">
        <v>0.49158564814814815</v>
      </c>
      <c r="E1352" s="21" t="s">
        <v>9</v>
      </c>
      <c r="F1352" s="21">
        <v>23</v>
      </c>
      <c r="G1352" s="21" t="s">
        <v>10</v>
      </c>
    </row>
    <row r="1353" spans="3:7" x14ac:dyDescent="0.3">
      <c r="C1353" s="19">
        <v>43144</v>
      </c>
      <c r="D1353" s="20">
        <v>0.49193287037037042</v>
      </c>
      <c r="E1353" s="21" t="s">
        <v>9</v>
      </c>
      <c r="F1353" s="21">
        <v>18</v>
      </c>
      <c r="G1353" s="21" t="s">
        <v>10</v>
      </c>
    </row>
    <row r="1354" spans="3:7" x14ac:dyDescent="0.3">
      <c r="C1354" s="19">
        <v>43144</v>
      </c>
      <c r="D1354" s="20">
        <v>0.4937037037037037</v>
      </c>
      <c r="E1354" s="21" t="s">
        <v>9</v>
      </c>
      <c r="F1354" s="21">
        <v>15</v>
      </c>
      <c r="G1354" s="21" t="s">
        <v>11</v>
      </c>
    </row>
    <row r="1355" spans="3:7" x14ac:dyDescent="0.3">
      <c r="C1355" s="19">
        <v>43144</v>
      </c>
      <c r="D1355" s="20">
        <v>0.49377314814814816</v>
      </c>
      <c r="E1355" s="21" t="s">
        <v>9</v>
      </c>
      <c r="F1355" s="21">
        <v>13</v>
      </c>
      <c r="G1355" s="21" t="s">
        <v>11</v>
      </c>
    </row>
    <row r="1356" spans="3:7" x14ac:dyDescent="0.3">
      <c r="C1356" s="19">
        <v>43144</v>
      </c>
      <c r="D1356" s="20">
        <v>0.49412037037037032</v>
      </c>
      <c r="E1356" s="21" t="s">
        <v>9</v>
      </c>
      <c r="F1356" s="21">
        <v>24</v>
      </c>
      <c r="G1356" s="21" t="s">
        <v>10</v>
      </c>
    </row>
    <row r="1357" spans="3:7" x14ac:dyDescent="0.3">
      <c r="C1357" s="19">
        <v>43144</v>
      </c>
      <c r="D1357" s="20">
        <v>0.49442129629629633</v>
      </c>
      <c r="E1357" s="21" t="s">
        <v>9</v>
      </c>
      <c r="F1357" s="21">
        <v>25</v>
      </c>
      <c r="G1357" s="21" t="s">
        <v>10</v>
      </c>
    </row>
    <row r="1358" spans="3:7" x14ac:dyDescent="0.3">
      <c r="C1358" s="19">
        <v>43144</v>
      </c>
      <c r="D1358" s="20">
        <v>0.4946875</v>
      </c>
      <c r="E1358" s="21" t="s">
        <v>9</v>
      </c>
      <c r="F1358" s="21">
        <v>21</v>
      </c>
      <c r="G1358" s="21" t="s">
        <v>10</v>
      </c>
    </row>
    <row r="1359" spans="3:7" x14ac:dyDescent="0.3">
      <c r="C1359" s="19">
        <v>43144</v>
      </c>
      <c r="D1359" s="20">
        <v>0.49500000000000005</v>
      </c>
      <c r="E1359" s="21" t="s">
        <v>9</v>
      </c>
      <c r="F1359" s="21">
        <v>10</v>
      </c>
      <c r="G1359" s="21" t="s">
        <v>11</v>
      </c>
    </row>
    <row r="1360" spans="3:7" x14ac:dyDescent="0.3">
      <c r="C1360" s="19">
        <v>43144</v>
      </c>
      <c r="D1360" s="20">
        <v>0.49684027777777778</v>
      </c>
      <c r="E1360" s="21" t="s">
        <v>9</v>
      </c>
      <c r="F1360" s="21">
        <v>23</v>
      </c>
      <c r="G1360" s="21" t="s">
        <v>10</v>
      </c>
    </row>
    <row r="1361" spans="3:7" x14ac:dyDescent="0.3">
      <c r="C1361" s="19">
        <v>43144</v>
      </c>
      <c r="D1361" s="20">
        <v>0.49762731481481487</v>
      </c>
      <c r="E1361" s="21" t="s">
        <v>9</v>
      </c>
      <c r="F1361" s="21">
        <v>11</v>
      </c>
      <c r="G1361" s="21" t="s">
        <v>11</v>
      </c>
    </row>
    <row r="1362" spans="3:7" x14ac:dyDescent="0.3">
      <c r="C1362" s="19">
        <v>43144</v>
      </c>
      <c r="D1362" s="20">
        <v>0.49822916666666667</v>
      </c>
      <c r="E1362" s="21" t="s">
        <v>9</v>
      </c>
      <c r="F1362" s="21">
        <v>12</v>
      </c>
      <c r="G1362" s="21" t="s">
        <v>10</v>
      </c>
    </row>
    <row r="1363" spans="3:7" x14ac:dyDescent="0.3">
      <c r="C1363" s="19">
        <v>43144</v>
      </c>
      <c r="D1363" s="20">
        <v>0.49965277777777778</v>
      </c>
      <c r="E1363" s="21" t="s">
        <v>9</v>
      </c>
      <c r="F1363" s="21">
        <v>21</v>
      </c>
      <c r="G1363" s="21" t="s">
        <v>10</v>
      </c>
    </row>
    <row r="1364" spans="3:7" x14ac:dyDescent="0.3">
      <c r="C1364" s="19">
        <v>43144</v>
      </c>
      <c r="D1364" s="20">
        <v>0.50048611111111108</v>
      </c>
      <c r="E1364" s="21" t="s">
        <v>9</v>
      </c>
      <c r="F1364" s="21">
        <v>11</v>
      </c>
      <c r="G1364" s="21" t="s">
        <v>11</v>
      </c>
    </row>
    <row r="1365" spans="3:7" x14ac:dyDescent="0.3">
      <c r="C1365" s="19">
        <v>43144</v>
      </c>
      <c r="D1365" s="20">
        <v>0.50083333333333335</v>
      </c>
      <c r="E1365" s="21" t="s">
        <v>9</v>
      </c>
      <c r="F1365" s="21">
        <v>20</v>
      </c>
      <c r="G1365" s="21" t="s">
        <v>10</v>
      </c>
    </row>
    <row r="1366" spans="3:7" x14ac:dyDescent="0.3">
      <c r="C1366" s="19">
        <v>43144</v>
      </c>
      <c r="D1366" s="20">
        <v>0.50237268518518519</v>
      </c>
      <c r="E1366" s="21" t="s">
        <v>9</v>
      </c>
      <c r="F1366" s="21">
        <v>10</v>
      </c>
      <c r="G1366" s="21" t="s">
        <v>10</v>
      </c>
    </row>
    <row r="1367" spans="3:7" x14ac:dyDescent="0.3">
      <c r="C1367" s="19">
        <v>43144</v>
      </c>
      <c r="D1367" s="20">
        <v>0.50265046296296301</v>
      </c>
      <c r="E1367" s="21" t="s">
        <v>9</v>
      </c>
      <c r="F1367" s="21">
        <v>19</v>
      </c>
      <c r="G1367" s="21" t="s">
        <v>10</v>
      </c>
    </row>
    <row r="1368" spans="3:7" x14ac:dyDescent="0.3">
      <c r="C1368" s="19">
        <v>43144</v>
      </c>
      <c r="D1368" s="20">
        <v>0.50498842592592597</v>
      </c>
      <c r="E1368" s="21" t="s">
        <v>9</v>
      </c>
      <c r="F1368" s="21">
        <v>11</v>
      </c>
      <c r="G1368" s="21" t="s">
        <v>11</v>
      </c>
    </row>
    <row r="1369" spans="3:7" x14ac:dyDescent="0.3">
      <c r="C1369" s="19">
        <v>43144</v>
      </c>
      <c r="D1369" s="20">
        <v>0.50707175925925929</v>
      </c>
      <c r="E1369" s="21" t="s">
        <v>9</v>
      </c>
      <c r="F1369" s="21">
        <v>16</v>
      </c>
      <c r="G1369" s="21" t="s">
        <v>11</v>
      </c>
    </row>
    <row r="1370" spans="3:7" x14ac:dyDescent="0.3">
      <c r="C1370" s="19">
        <v>43144</v>
      </c>
      <c r="D1370" s="20">
        <v>0.50878472222222226</v>
      </c>
      <c r="E1370" s="21" t="s">
        <v>9</v>
      </c>
      <c r="F1370" s="21">
        <v>10</v>
      </c>
      <c r="G1370" s="21" t="s">
        <v>11</v>
      </c>
    </row>
    <row r="1371" spans="3:7" x14ac:dyDescent="0.3">
      <c r="C1371" s="19">
        <v>43144</v>
      </c>
      <c r="D1371" s="20">
        <v>0.51515046296296296</v>
      </c>
      <c r="E1371" s="21" t="s">
        <v>9</v>
      </c>
      <c r="F1371" s="21">
        <v>10</v>
      </c>
      <c r="G1371" s="21" t="s">
        <v>11</v>
      </c>
    </row>
    <row r="1372" spans="3:7" x14ac:dyDescent="0.3">
      <c r="C1372" s="19">
        <v>43144</v>
      </c>
      <c r="D1372" s="20">
        <v>0.51519675925925923</v>
      </c>
      <c r="E1372" s="21" t="s">
        <v>9</v>
      </c>
      <c r="F1372" s="21">
        <v>10</v>
      </c>
      <c r="G1372" s="21" t="s">
        <v>11</v>
      </c>
    </row>
    <row r="1373" spans="3:7" x14ac:dyDescent="0.3">
      <c r="C1373" s="19">
        <v>43144</v>
      </c>
      <c r="D1373" s="20">
        <v>0.51733796296296297</v>
      </c>
      <c r="E1373" s="21" t="s">
        <v>9</v>
      </c>
      <c r="F1373" s="21">
        <v>23</v>
      </c>
      <c r="G1373" s="21" t="s">
        <v>10</v>
      </c>
    </row>
    <row r="1374" spans="3:7" x14ac:dyDescent="0.3">
      <c r="C1374" s="19">
        <v>43144</v>
      </c>
      <c r="D1374" s="20">
        <v>0.51848379629629626</v>
      </c>
      <c r="E1374" s="21" t="s">
        <v>9</v>
      </c>
      <c r="F1374" s="21">
        <v>14</v>
      </c>
      <c r="G1374" s="21" t="s">
        <v>11</v>
      </c>
    </row>
    <row r="1375" spans="3:7" x14ac:dyDescent="0.3">
      <c r="C1375" s="19">
        <v>43144</v>
      </c>
      <c r="D1375" s="20">
        <v>0.51873842592592589</v>
      </c>
      <c r="E1375" s="21" t="s">
        <v>9</v>
      </c>
      <c r="F1375" s="21">
        <v>19</v>
      </c>
      <c r="G1375" s="21" t="s">
        <v>10</v>
      </c>
    </row>
    <row r="1376" spans="3:7" x14ac:dyDescent="0.3">
      <c r="C1376" s="19">
        <v>43144</v>
      </c>
      <c r="D1376" s="20">
        <v>0.5196412037037037</v>
      </c>
      <c r="E1376" s="21" t="s">
        <v>9</v>
      </c>
      <c r="F1376" s="21">
        <v>16</v>
      </c>
      <c r="G1376" s="21" t="s">
        <v>10</v>
      </c>
    </row>
    <row r="1377" spans="3:7" x14ac:dyDescent="0.3">
      <c r="C1377" s="19">
        <v>43144</v>
      </c>
      <c r="D1377" s="20">
        <v>0.52133101851851849</v>
      </c>
      <c r="E1377" s="21" t="s">
        <v>9</v>
      </c>
      <c r="F1377" s="21">
        <v>10</v>
      </c>
      <c r="G1377" s="21" t="s">
        <v>11</v>
      </c>
    </row>
    <row r="1378" spans="3:7" x14ac:dyDescent="0.3">
      <c r="C1378" s="19">
        <v>43144</v>
      </c>
      <c r="D1378" s="20">
        <v>0.52188657407407402</v>
      </c>
      <c r="E1378" s="21" t="s">
        <v>9</v>
      </c>
      <c r="F1378" s="21">
        <v>10</v>
      </c>
      <c r="G1378" s="21" t="s">
        <v>11</v>
      </c>
    </row>
    <row r="1379" spans="3:7" x14ac:dyDescent="0.3">
      <c r="C1379" s="19">
        <v>43144</v>
      </c>
      <c r="D1379" s="20">
        <v>0.52302083333333338</v>
      </c>
      <c r="E1379" s="21" t="s">
        <v>9</v>
      </c>
      <c r="F1379" s="21">
        <v>12</v>
      </c>
      <c r="G1379" s="21" t="s">
        <v>11</v>
      </c>
    </row>
    <row r="1380" spans="3:7" x14ac:dyDescent="0.3">
      <c r="C1380" s="19">
        <v>43144</v>
      </c>
      <c r="D1380" s="20">
        <v>0.52318287037037037</v>
      </c>
      <c r="E1380" s="21" t="s">
        <v>9</v>
      </c>
      <c r="F1380" s="21">
        <v>28</v>
      </c>
      <c r="G1380" s="21" t="s">
        <v>10</v>
      </c>
    </row>
    <row r="1381" spans="3:7" x14ac:dyDescent="0.3">
      <c r="C1381" s="19">
        <v>43144</v>
      </c>
      <c r="D1381" s="20">
        <v>0.52436342592592589</v>
      </c>
      <c r="E1381" s="21" t="s">
        <v>9</v>
      </c>
      <c r="F1381" s="21">
        <v>17</v>
      </c>
      <c r="G1381" s="21" t="s">
        <v>10</v>
      </c>
    </row>
    <row r="1382" spans="3:7" x14ac:dyDescent="0.3">
      <c r="C1382" s="19">
        <v>43144</v>
      </c>
      <c r="D1382" s="20">
        <v>0.52493055555555557</v>
      </c>
      <c r="E1382" s="21" t="s">
        <v>9</v>
      </c>
      <c r="F1382" s="21">
        <v>14</v>
      </c>
      <c r="G1382" s="21" t="s">
        <v>11</v>
      </c>
    </row>
    <row r="1383" spans="3:7" x14ac:dyDescent="0.3">
      <c r="C1383" s="19">
        <v>43144</v>
      </c>
      <c r="D1383" s="20">
        <v>0.52521990740740743</v>
      </c>
      <c r="E1383" s="21" t="s">
        <v>9</v>
      </c>
      <c r="F1383" s="21">
        <v>10</v>
      </c>
      <c r="G1383" s="21" t="s">
        <v>11</v>
      </c>
    </row>
    <row r="1384" spans="3:7" x14ac:dyDescent="0.3">
      <c r="C1384" s="19">
        <v>43144</v>
      </c>
      <c r="D1384" s="20">
        <v>0.52603009259259259</v>
      </c>
      <c r="E1384" s="21" t="s">
        <v>9</v>
      </c>
      <c r="F1384" s="21">
        <v>23</v>
      </c>
      <c r="G1384" s="21" t="s">
        <v>10</v>
      </c>
    </row>
    <row r="1385" spans="3:7" x14ac:dyDescent="0.3">
      <c r="C1385" s="19">
        <v>43144</v>
      </c>
      <c r="D1385" s="20">
        <v>0.52619212962962958</v>
      </c>
      <c r="E1385" s="21" t="s">
        <v>9</v>
      </c>
      <c r="F1385" s="21">
        <v>27</v>
      </c>
      <c r="G1385" s="21" t="s">
        <v>10</v>
      </c>
    </row>
    <row r="1386" spans="3:7" x14ac:dyDescent="0.3">
      <c r="C1386" s="19">
        <v>43144</v>
      </c>
      <c r="D1386" s="20">
        <v>0.52870370370370368</v>
      </c>
      <c r="E1386" s="21" t="s">
        <v>9</v>
      </c>
      <c r="F1386" s="21">
        <v>10</v>
      </c>
      <c r="G1386" s="21" t="s">
        <v>11</v>
      </c>
    </row>
    <row r="1387" spans="3:7" x14ac:dyDescent="0.3">
      <c r="C1387" s="19">
        <v>43144</v>
      </c>
      <c r="D1387" s="20">
        <v>0.53082175925925923</v>
      </c>
      <c r="E1387" s="21" t="s">
        <v>9</v>
      </c>
      <c r="F1387" s="21">
        <v>25</v>
      </c>
      <c r="G1387" s="21" t="s">
        <v>10</v>
      </c>
    </row>
    <row r="1388" spans="3:7" x14ac:dyDescent="0.3">
      <c r="C1388" s="19">
        <v>43144</v>
      </c>
      <c r="D1388" s="20">
        <v>0.53275462962962961</v>
      </c>
      <c r="E1388" s="21" t="s">
        <v>9</v>
      </c>
      <c r="F1388" s="21">
        <v>13</v>
      </c>
      <c r="G1388" s="21" t="s">
        <v>11</v>
      </c>
    </row>
    <row r="1389" spans="3:7" x14ac:dyDescent="0.3">
      <c r="C1389" s="19">
        <v>43144</v>
      </c>
      <c r="D1389" s="20">
        <v>0.53335648148148151</v>
      </c>
      <c r="E1389" s="21" t="s">
        <v>9</v>
      </c>
      <c r="F1389" s="21">
        <v>10</v>
      </c>
      <c r="G1389" s="21" t="s">
        <v>10</v>
      </c>
    </row>
    <row r="1390" spans="3:7" x14ac:dyDescent="0.3">
      <c r="C1390" s="19">
        <v>43144</v>
      </c>
      <c r="D1390" s="20">
        <v>0.53415509259259253</v>
      </c>
      <c r="E1390" s="21" t="s">
        <v>9</v>
      </c>
      <c r="F1390" s="21">
        <v>25</v>
      </c>
      <c r="G1390" s="21" t="s">
        <v>10</v>
      </c>
    </row>
    <row r="1391" spans="3:7" x14ac:dyDescent="0.3">
      <c r="C1391" s="19">
        <v>43144</v>
      </c>
      <c r="D1391" s="20">
        <v>0.53483796296296293</v>
      </c>
      <c r="E1391" s="21" t="s">
        <v>9</v>
      </c>
      <c r="F1391" s="21">
        <v>19</v>
      </c>
      <c r="G1391" s="21" t="s">
        <v>10</v>
      </c>
    </row>
    <row r="1392" spans="3:7" x14ac:dyDescent="0.3">
      <c r="C1392" s="19">
        <v>43144</v>
      </c>
      <c r="D1392" s="20">
        <v>0.5367939814814815</v>
      </c>
      <c r="E1392" s="21" t="s">
        <v>9</v>
      </c>
      <c r="F1392" s="21">
        <v>10</v>
      </c>
      <c r="G1392" s="21" t="s">
        <v>11</v>
      </c>
    </row>
    <row r="1393" spans="3:7" x14ac:dyDescent="0.3">
      <c r="C1393" s="19">
        <v>43144</v>
      </c>
      <c r="D1393" s="20">
        <v>0.53680555555555554</v>
      </c>
      <c r="E1393" s="21" t="s">
        <v>9</v>
      </c>
      <c r="F1393" s="21">
        <v>11</v>
      </c>
      <c r="G1393" s="21" t="s">
        <v>11</v>
      </c>
    </row>
    <row r="1394" spans="3:7" x14ac:dyDescent="0.3">
      <c r="C1394" s="19">
        <v>43144</v>
      </c>
      <c r="D1394" s="20">
        <v>0.53681712962962969</v>
      </c>
      <c r="E1394" s="21" t="s">
        <v>9</v>
      </c>
      <c r="F1394" s="21">
        <v>10</v>
      </c>
      <c r="G1394" s="21" t="s">
        <v>11</v>
      </c>
    </row>
    <row r="1395" spans="3:7" x14ac:dyDescent="0.3">
      <c r="C1395" s="19">
        <v>43144</v>
      </c>
      <c r="D1395" s="20">
        <v>0.53723379629629631</v>
      </c>
      <c r="E1395" s="21" t="s">
        <v>9</v>
      </c>
      <c r="F1395" s="21">
        <v>25</v>
      </c>
      <c r="G1395" s="21" t="s">
        <v>10</v>
      </c>
    </row>
    <row r="1396" spans="3:7" x14ac:dyDescent="0.3">
      <c r="C1396" s="19">
        <v>43144</v>
      </c>
      <c r="D1396" s="20">
        <v>0.53878472222222229</v>
      </c>
      <c r="E1396" s="21" t="s">
        <v>9</v>
      </c>
      <c r="F1396" s="21">
        <v>10</v>
      </c>
      <c r="G1396" s="21" t="s">
        <v>11</v>
      </c>
    </row>
    <row r="1397" spans="3:7" x14ac:dyDescent="0.3">
      <c r="C1397" s="19">
        <v>43144</v>
      </c>
      <c r="D1397" s="20">
        <v>0.5388425925925926</v>
      </c>
      <c r="E1397" s="21" t="s">
        <v>9</v>
      </c>
      <c r="F1397" s="21">
        <v>11</v>
      </c>
      <c r="G1397" s="21" t="s">
        <v>11</v>
      </c>
    </row>
    <row r="1398" spans="3:7" x14ac:dyDescent="0.3">
      <c r="C1398" s="19">
        <v>43144</v>
      </c>
      <c r="D1398" s="20">
        <v>0.53907407407407404</v>
      </c>
      <c r="E1398" s="21" t="s">
        <v>9</v>
      </c>
      <c r="F1398" s="21">
        <v>22</v>
      </c>
      <c r="G1398" s="21" t="s">
        <v>10</v>
      </c>
    </row>
    <row r="1399" spans="3:7" x14ac:dyDescent="0.3">
      <c r="C1399" s="19">
        <v>43144</v>
      </c>
      <c r="D1399" s="20">
        <v>0.53973379629629636</v>
      </c>
      <c r="E1399" s="21" t="s">
        <v>9</v>
      </c>
      <c r="F1399" s="21">
        <v>11</v>
      </c>
      <c r="G1399" s="21" t="s">
        <v>10</v>
      </c>
    </row>
    <row r="1400" spans="3:7" x14ac:dyDescent="0.3">
      <c r="C1400" s="19">
        <v>43144</v>
      </c>
      <c r="D1400" s="20">
        <v>0.53984953703703698</v>
      </c>
      <c r="E1400" s="21" t="s">
        <v>9</v>
      </c>
      <c r="F1400" s="21">
        <v>10</v>
      </c>
      <c r="G1400" s="21" t="s">
        <v>11</v>
      </c>
    </row>
    <row r="1401" spans="3:7" x14ac:dyDescent="0.3">
      <c r="C1401" s="19">
        <v>43144</v>
      </c>
      <c r="D1401" s="20">
        <v>0.54015046296296299</v>
      </c>
      <c r="E1401" s="21" t="s">
        <v>9</v>
      </c>
      <c r="F1401" s="21">
        <v>11</v>
      </c>
      <c r="G1401" s="21" t="s">
        <v>11</v>
      </c>
    </row>
    <row r="1402" spans="3:7" x14ac:dyDescent="0.3">
      <c r="C1402" s="19">
        <v>43144</v>
      </c>
      <c r="D1402" s="20">
        <v>0.54020833333333329</v>
      </c>
      <c r="E1402" s="21" t="s">
        <v>9</v>
      </c>
      <c r="F1402" s="21">
        <v>11</v>
      </c>
      <c r="G1402" s="21" t="s">
        <v>11</v>
      </c>
    </row>
    <row r="1403" spans="3:7" x14ac:dyDescent="0.3">
      <c r="C1403" s="19">
        <v>43144</v>
      </c>
      <c r="D1403" s="20">
        <v>0.54063657407407406</v>
      </c>
      <c r="E1403" s="21" t="s">
        <v>9</v>
      </c>
      <c r="F1403" s="21">
        <v>12</v>
      </c>
      <c r="G1403" s="21" t="s">
        <v>11</v>
      </c>
    </row>
    <row r="1404" spans="3:7" x14ac:dyDescent="0.3">
      <c r="C1404" s="19">
        <v>43144</v>
      </c>
      <c r="D1404" s="20">
        <v>0.54182870370370373</v>
      </c>
      <c r="E1404" s="21" t="s">
        <v>9</v>
      </c>
      <c r="F1404" s="21">
        <v>11</v>
      </c>
      <c r="G1404" s="21" t="s">
        <v>11</v>
      </c>
    </row>
    <row r="1405" spans="3:7" x14ac:dyDescent="0.3">
      <c r="C1405" s="19">
        <v>43144</v>
      </c>
      <c r="D1405" s="20">
        <v>0.54201388888888891</v>
      </c>
      <c r="E1405" s="21" t="s">
        <v>9</v>
      </c>
      <c r="F1405" s="21">
        <v>28</v>
      </c>
      <c r="G1405" s="21" t="s">
        <v>10</v>
      </c>
    </row>
    <row r="1406" spans="3:7" x14ac:dyDescent="0.3">
      <c r="C1406" s="19">
        <v>43144</v>
      </c>
      <c r="D1406" s="20">
        <v>0.54281250000000003</v>
      </c>
      <c r="E1406" s="21" t="s">
        <v>9</v>
      </c>
      <c r="F1406" s="21">
        <v>28</v>
      </c>
      <c r="G1406" s="21" t="s">
        <v>10</v>
      </c>
    </row>
    <row r="1407" spans="3:7" x14ac:dyDescent="0.3">
      <c r="C1407" s="19">
        <v>43144</v>
      </c>
      <c r="D1407" s="20">
        <v>0.54410879629629627</v>
      </c>
      <c r="E1407" s="21" t="s">
        <v>9</v>
      </c>
      <c r="F1407" s="21">
        <v>30</v>
      </c>
      <c r="G1407" s="21" t="s">
        <v>10</v>
      </c>
    </row>
    <row r="1408" spans="3:7" x14ac:dyDescent="0.3">
      <c r="C1408" s="19">
        <v>43144</v>
      </c>
      <c r="D1408" s="20">
        <v>0.54517361111111107</v>
      </c>
      <c r="E1408" s="21" t="s">
        <v>9</v>
      </c>
      <c r="F1408" s="21">
        <v>10</v>
      </c>
      <c r="G1408" s="21" t="s">
        <v>11</v>
      </c>
    </row>
    <row r="1409" spans="3:7" x14ac:dyDescent="0.3">
      <c r="C1409" s="19">
        <v>43144</v>
      </c>
      <c r="D1409" s="20">
        <v>0.54527777777777775</v>
      </c>
      <c r="E1409" s="21" t="s">
        <v>9</v>
      </c>
      <c r="F1409" s="21">
        <v>10</v>
      </c>
      <c r="G1409" s="21" t="s">
        <v>11</v>
      </c>
    </row>
    <row r="1410" spans="3:7" x14ac:dyDescent="0.3">
      <c r="C1410" s="19">
        <v>43144</v>
      </c>
      <c r="D1410" s="20">
        <v>0.54609953703703706</v>
      </c>
      <c r="E1410" s="21" t="s">
        <v>9</v>
      </c>
      <c r="F1410" s="21">
        <v>14</v>
      </c>
      <c r="G1410" s="21" t="s">
        <v>11</v>
      </c>
    </row>
    <row r="1411" spans="3:7" x14ac:dyDescent="0.3">
      <c r="C1411" s="19">
        <v>43144</v>
      </c>
      <c r="D1411" s="20">
        <v>0.54902777777777778</v>
      </c>
      <c r="E1411" s="21" t="s">
        <v>9</v>
      </c>
      <c r="F1411" s="21">
        <v>25</v>
      </c>
      <c r="G1411" s="21" t="s">
        <v>10</v>
      </c>
    </row>
    <row r="1412" spans="3:7" x14ac:dyDescent="0.3">
      <c r="C1412" s="19">
        <v>43144</v>
      </c>
      <c r="D1412" s="20">
        <v>0.55197916666666669</v>
      </c>
      <c r="E1412" s="21" t="s">
        <v>9</v>
      </c>
      <c r="F1412" s="21">
        <v>12</v>
      </c>
      <c r="G1412" s="21" t="s">
        <v>11</v>
      </c>
    </row>
    <row r="1413" spans="3:7" x14ac:dyDescent="0.3">
      <c r="C1413" s="19">
        <v>43144</v>
      </c>
      <c r="D1413" s="20">
        <v>0.55243055555555554</v>
      </c>
      <c r="E1413" s="21" t="s">
        <v>9</v>
      </c>
      <c r="F1413" s="21">
        <v>33</v>
      </c>
      <c r="G1413" s="21" t="s">
        <v>10</v>
      </c>
    </row>
    <row r="1414" spans="3:7" x14ac:dyDescent="0.3">
      <c r="C1414" s="19">
        <v>43144</v>
      </c>
      <c r="D1414" s="20">
        <v>0.55276620370370366</v>
      </c>
      <c r="E1414" s="21" t="s">
        <v>9</v>
      </c>
      <c r="F1414" s="21">
        <v>10</v>
      </c>
      <c r="G1414" s="21" t="s">
        <v>11</v>
      </c>
    </row>
    <row r="1415" spans="3:7" x14ac:dyDescent="0.3">
      <c r="C1415" s="19">
        <v>43144</v>
      </c>
      <c r="D1415" s="20">
        <v>0.55366898148148147</v>
      </c>
      <c r="E1415" s="21" t="s">
        <v>9</v>
      </c>
      <c r="F1415" s="21">
        <v>19</v>
      </c>
      <c r="G1415" s="21" t="s">
        <v>10</v>
      </c>
    </row>
    <row r="1416" spans="3:7" x14ac:dyDescent="0.3">
      <c r="C1416" s="19">
        <v>43144</v>
      </c>
      <c r="D1416" s="20">
        <v>0.55390046296296302</v>
      </c>
      <c r="E1416" s="21" t="s">
        <v>9</v>
      </c>
      <c r="F1416" s="21">
        <v>10</v>
      </c>
      <c r="G1416" s="21" t="s">
        <v>11</v>
      </c>
    </row>
    <row r="1417" spans="3:7" x14ac:dyDescent="0.3">
      <c r="C1417" s="19">
        <v>43144</v>
      </c>
      <c r="D1417" s="20">
        <v>0.55464120370370373</v>
      </c>
      <c r="E1417" s="21" t="s">
        <v>9</v>
      </c>
      <c r="F1417" s="21">
        <v>11</v>
      </c>
      <c r="G1417" s="21" t="s">
        <v>11</v>
      </c>
    </row>
    <row r="1418" spans="3:7" x14ac:dyDescent="0.3">
      <c r="C1418" s="19">
        <v>43144</v>
      </c>
      <c r="D1418" s="20">
        <v>0.55504629629629632</v>
      </c>
      <c r="E1418" s="21" t="s">
        <v>9</v>
      </c>
      <c r="F1418" s="21">
        <v>12</v>
      </c>
      <c r="G1418" s="21" t="s">
        <v>11</v>
      </c>
    </row>
    <row r="1419" spans="3:7" x14ac:dyDescent="0.3">
      <c r="C1419" s="19">
        <v>43144</v>
      </c>
      <c r="D1419" s="20">
        <v>0.55995370370370368</v>
      </c>
      <c r="E1419" s="21" t="s">
        <v>9</v>
      </c>
      <c r="F1419" s="21">
        <v>10</v>
      </c>
      <c r="G1419" s="21" t="s">
        <v>11</v>
      </c>
    </row>
    <row r="1420" spans="3:7" x14ac:dyDescent="0.3">
      <c r="C1420" s="19">
        <v>43144</v>
      </c>
      <c r="D1420" s="20">
        <v>0.56607638888888889</v>
      </c>
      <c r="E1420" s="21" t="s">
        <v>9</v>
      </c>
      <c r="F1420" s="21">
        <v>13</v>
      </c>
      <c r="G1420" s="21" t="s">
        <v>11</v>
      </c>
    </row>
    <row r="1421" spans="3:7" x14ac:dyDescent="0.3">
      <c r="C1421" s="19">
        <v>43144</v>
      </c>
      <c r="D1421" s="20">
        <v>0.56898148148148142</v>
      </c>
      <c r="E1421" s="21" t="s">
        <v>9</v>
      </c>
      <c r="F1421" s="21">
        <v>24</v>
      </c>
      <c r="G1421" s="21" t="s">
        <v>10</v>
      </c>
    </row>
    <row r="1422" spans="3:7" x14ac:dyDescent="0.3">
      <c r="C1422" s="19">
        <v>43144</v>
      </c>
      <c r="D1422" s="20">
        <v>0.57290509259259259</v>
      </c>
      <c r="E1422" s="21" t="s">
        <v>9</v>
      </c>
      <c r="F1422" s="21">
        <v>22</v>
      </c>
      <c r="G1422" s="21" t="s">
        <v>10</v>
      </c>
    </row>
    <row r="1423" spans="3:7" x14ac:dyDescent="0.3">
      <c r="C1423" s="19">
        <v>43144</v>
      </c>
      <c r="D1423" s="20">
        <v>0.57351851851851854</v>
      </c>
      <c r="E1423" s="21" t="s">
        <v>9</v>
      </c>
      <c r="F1423" s="21">
        <v>12</v>
      </c>
      <c r="G1423" s="21" t="s">
        <v>11</v>
      </c>
    </row>
    <row r="1424" spans="3:7" x14ac:dyDescent="0.3">
      <c r="C1424" s="19">
        <v>43144</v>
      </c>
      <c r="D1424" s="20">
        <v>0.57512731481481483</v>
      </c>
      <c r="E1424" s="21" t="s">
        <v>9</v>
      </c>
      <c r="F1424" s="21">
        <v>18</v>
      </c>
      <c r="G1424" s="21" t="s">
        <v>10</v>
      </c>
    </row>
    <row r="1425" spans="3:7" x14ac:dyDescent="0.3">
      <c r="C1425" s="19">
        <v>43144</v>
      </c>
      <c r="D1425" s="20">
        <v>0.57939814814814816</v>
      </c>
      <c r="E1425" s="21" t="s">
        <v>9</v>
      </c>
      <c r="F1425" s="21">
        <v>38</v>
      </c>
      <c r="G1425" s="21" t="s">
        <v>10</v>
      </c>
    </row>
    <row r="1426" spans="3:7" x14ac:dyDescent="0.3">
      <c r="C1426" s="19">
        <v>43144</v>
      </c>
      <c r="D1426" s="20">
        <v>0.58057870370370368</v>
      </c>
      <c r="E1426" s="21" t="s">
        <v>9</v>
      </c>
      <c r="F1426" s="21">
        <v>10</v>
      </c>
      <c r="G1426" s="21" t="s">
        <v>11</v>
      </c>
    </row>
    <row r="1427" spans="3:7" x14ac:dyDescent="0.3">
      <c r="C1427" s="19">
        <v>43144</v>
      </c>
      <c r="D1427" s="20">
        <v>0.58199074074074075</v>
      </c>
      <c r="E1427" s="21" t="s">
        <v>9</v>
      </c>
      <c r="F1427" s="21">
        <v>28</v>
      </c>
      <c r="G1427" s="21" t="s">
        <v>10</v>
      </c>
    </row>
    <row r="1428" spans="3:7" x14ac:dyDescent="0.3">
      <c r="C1428" s="19">
        <v>43144</v>
      </c>
      <c r="D1428" s="20">
        <v>0.58212962962962966</v>
      </c>
      <c r="E1428" s="21" t="s">
        <v>9</v>
      </c>
      <c r="F1428" s="21">
        <v>28</v>
      </c>
      <c r="G1428" s="21" t="s">
        <v>10</v>
      </c>
    </row>
    <row r="1429" spans="3:7" x14ac:dyDescent="0.3">
      <c r="C1429" s="19">
        <v>43144</v>
      </c>
      <c r="D1429" s="20">
        <v>0.58374999999999999</v>
      </c>
      <c r="E1429" s="21" t="s">
        <v>9</v>
      </c>
      <c r="F1429" s="21">
        <v>14</v>
      </c>
      <c r="G1429" s="21" t="s">
        <v>11</v>
      </c>
    </row>
    <row r="1430" spans="3:7" x14ac:dyDescent="0.3">
      <c r="C1430" s="19">
        <v>43144</v>
      </c>
      <c r="D1430" s="20">
        <v>0.58432870370370371</v>
      </c>
      <c r="E1430" s="21" t="s">
        <v>9</v>
      </c>
      <c r="F1430" s="21">
        <v>10</v>
      </c>
      <c r="G1430" s="21" t="s">
        <v>11</v>
      </c>
    </row>
    <row r="1431" spans="3:7" x14ac:dyDescent="0.3">
      <c r="C1431" s="19">
        <v>43144</v>
      </c>
      <c r="D1431" s="20">
        <v>0.58451388888888889</v>
      </c>
      <c r="E1431" s="21" t="s">
        <v>9</v>
      </c>
      <c r="F1431" s="21">
        <v>14</v>
      </c>
      <c r="G1431" s="21" t="s">
        <v>11</v>
      </c>
    </row>
    <row r="1432" spans="3:7" x14ac:dyDescent="0.3">
      <c r="C1432" s="19">
        <v>43144</v>
      </c>
      <c r="D1432" s="20">
        <v>0.58505787037037038</v>
      </c>
      <c r="E1432" s="21" t="s">
        <v>9</v>
      </c>
      <c r="F1432" s="21">
        <v>14</v>
      </c>
      <c r="G1432" s="21" t="s">
        <v>11</v>
      </c>
    </row>
    <row r="1433" spans="3:7" x14ac:dyDescent="0.3">
      <c r="C1433" s="19">
        <v>43144</v>
      </c>
      <c r="D1433" s="20">
        <v>0.58638888888888896</v>
      </c>
      <c r="E1433" s="21" t="s">
        <v>9</v>
      </c>
      <c r="F1433" s="21">
        <v>11</v>
      </c>
      <c r="G1433" s="21" t="s">
        <v>10</v>
      </c>
    </row>
    <row r="1434" spans="3:7" x14ac:dyDescent="0.3">
      <c r="C1434" s="19">
        <v>43144</v>
      </c>
      <c r="D1434" s="20">
        <v>0.58646990740740745</v>
      </c>
      <c r="E1434" s="21" t="s">
        <v>9</v>
      </c>
      <c r="F1434" s="21">
        <v>18</v>
      </c>
      <c r="G1434" s="21" t="s">
        <v>10</v>
      </c>
    </row>
    <row r="1435" spans="3:7" x14ac:dyDescent="0.3">
      <c r="C1435" s="19">
        <v>43144</v>
      </c>
      <c r="D1435" s="20">
        <v>0.5870023148148148</v>
      </c>
      <c r="E1435" s="21" t="s">
        <v>9</v>
      </c>
      <c r="F1435" s="21">
        <v>33</v>
      </c>
      <c r="G1435" s="21" t="s">
        <v>10</v>
      </c>
    </row>
    <row r="1436" spans="3:7" x14ac:dyDescent="0.3">
      <c r="C1436" s="19">
        <v>43144</v>
      </c>
      <c r="D1436" s="20">
        <v>0.58920138888888884</v>
      </c>
      <c r="E1436" s="21" t="s">
        <v>9</v>
      </c>
      <c r="F1436" s="21">
        <v>12</v>
      </c>
      <c r="G1436" s="21" t="s">
        <v>11</v>
      </c>
    </row>
    <row r="1437" spans="3:7" x14ac:dyDescent="0.3">
      <c r="C1437" s="19">
        <v>43144</v>
      </c>
      <c r="D1437" s="20">
        <v>0.59033564814814821</v>
      </c>
      <c r="E1437" s="21" t="s">
        <v>9</v>
      </c>
      <c r="F1437" s="21">
        <v>13</v>
      </c>
      <c r="G1437" s="21" t="s">
        <v>11</v>
      </c>
    </row>
    <row r="1438" spans="3:7" x14ac:dyDescent="0.3">
      <c r="C1438" s="19">
        <v>43144</v>
      </c>
      <c r="D1438" s="20">
        <v>0.59140046296296289</v>
      </c>
      <c r="E1438" s="21" t="s">
        <v>9</v>
      </c>
      <c r="F1438" s="21">
        <v>10</v>
      </c>
      <c r="G1438" s="21" t="s">
        <v>11</v>
      </c>
    </row>
    <row r="1439" spans="3:7" x14ac:dyDescent="0.3">
      <c r="C1439" s="19">
        <v>43144</v>
      </c>
      <c r="D1439" s="20">
        <v>0.59218749999999998</v>
      </c>
      <c r="E1439" s="21" t="s">
        <v>9</v>
      </c>
      <c r="F1439" s="21">
        <v>13</v>
      </c>
      <c r="G1439" s="21" t="s">
        <v>11</v>
      </c>
    </row>
    <row r="1440" spans="3:7" x14ac:dyDescent="0.3">
      <c r="C1440" s="19">
        <v>43144</v>
      </c>
      <c r="D1440" s="20">
        <v>0.59521990740740738</v>
      </c>
      <c r="E1440" s="21" t="s">
        <v>9</v>
      </c>
      <c r="F1440" s="21">
        <v>22</v>
      </c>
      <c r="G1440" s="21" t="s">
        <v>10</v>
      </c>
    </row>
    <row r="1441" spans="3:7" x14ac:dyDescent="0.3">
      <c r="C1441" s="19">
        <v>43144</v>
      </c>
      <c r="D1441" s="20">
        <v>0.59531250000000002</v>
      </c>
      <c r="E1441" s="21" t="s">
        <v>9</v>
      </c>
      <c r="F1441" s="21">
        <v>12</v>
      </c>
      <c r="G1441" s="21" t="s">
        <v>11</v>
      </c>
    </row>
    <row r="1442" spans="3:7" x14ac:dyDescent="0.3">
      <c r="C1442" s="19">
        <v>43144</v>
      </c>
      <c r="D1442" s="20">
        <v>0.59695601851851854</v>
      </c>
      <c r="E1442" s="21" t="s">
        <v>9</v>
      </c>
      <c r="F1442" s="21">
        <v>24</v>
      </c>
      <c r="G1442" s="21" t="s">
        <v>10</v>
      </c>
    </row>
    <row r="1443" spans="3:7" x14ac:dyDescent="0.3">
      <c r="C1443" s="19">
        <v>43144</v>
      </c>
      <c r="D1443" s="20">
        <v>0.59861111111111109</v>
      </c>
      <c r="E1443" s="21" t="s">
        <v>9</v>
      </c>
      <c r="F1443" s="21">
        <v>11</v>
      </c>
      <c r="G1443" s="21" t="s">
        <v>11</v>
      </c>
    </row>
    <row r="1444" spans="3:7" x14ac:dyDescent="0.3">
      <c r="C1444" s="19">
        <v>43144</v>
      </c>
      <c r="D1444" s="20">
        <v>0.60328703703703701</v>
      </c>
      <c r="E1444" s="21" t="s">
        <v>9</v>
      </c>
      <c r="F1444" s="21">
        <v>25</v>
      </c>
      <c r="G1444" s="21" t="s">
        <v>10</v>
      </c>
    </row>
    <row r="1445" spans="3:7" x14ac:dyDescent="0.3">
      <c r="C1445" s="19">
        <v>43144</v>
      </c>
      <c r="D1445" s="20">
        <v>0.60475694444444439</v>
      </c>
      <c r="E1445" s="21" t="s">
        <v>9</v>
      </c>
      <c r="F1445" s="21">
        <v>22</v>
      </c>
      <c r="G1445" s="21" t="s">
        <v>10</v>
      </c>
    </row>
    <row r="1446" spans="3:7" x14ac:dyDescent="0.3">
      <c r="C1446" s="19">
        <v>43144</v>
      </c>
      <c r="D1446" s="20">
        <v>0.61311342592592599</v>
      </c>
      <c r="E1446" s="21" t="s">
        <v>9</v>
      </c>
      <c r="F1446" s="21">
        <v>27</v>
      </c>
      <c r="G1446" s="21" t="s">
        <v>10</v>
      </c>
    </row>
    <row r="1447" spans="3:7" x14ac:dyDescent="0.3">
      <c r="C1447" s="19">
        <v>43144</v>
      </c>
      <c r="D1447" s="20">
        <v>0.61510416666666667</v>
      </c>
      <c r="E1447" s="21" t="s">
        <v>9</v>
      </c>
      <c r="F1447" s="21">
        <v>23</v>
      </c>
      <c r="G1447" s="21" t="s">
        <v>10</v>
      </c>
    </row>
    <row r="1448" spans="3:7" x14ac:dyDescent="0.3">
      <c r="C1448" s="19">
        <v>43144</v>
      </c>
      <c r="D1448" s="20">
        <v>0.6164236111111111</v>
      </c>
      <c r="E1448" s="21" t="s">
        <v>9</v>
      </c>
      <c r="F1448" s="21">
        <v>11</v>
      </c>
      <c r="G1448" s="21" t="s">
        <v>11</v>
      </c>
    </row>
    <row r="1449" spans="3:7" x14ac:dyDescent="0.3">
      <c r="C1449" s="19">
        <v>43144</v>
      </c>
      <c r="D1449" s="20">
        <v>0.61844907407407412</v>
      </c>
      <c r="E1449" s="21" t="s">
        <v>9</v>
      </c>
      <c r="F1449" s="21">
        <v>31</v>
      </c>
      <c r="G1449" s="21" t="s">
        <v>10</v>
      </c>
    </row>
    <row r="1450" spans="3:7" x14ac:dyDescent="0.3">
      <c r="C1450" s="19">
        <v>43144</v>
      </c>
      <c r="D1450" s="20">
        <v>0.62809027777777782</v>
      </c>
      <c r="E1450" s="21" t="s">
        <v>9</v>
      </c>
      <c r="F1450" s="21">
        <v>11</v>
      </c>
      <c r="G1450" s="21" t="s">
        <v>11</v>
      </c>
    </row>
    <row r="1451" spans="3:7" x14ac:dyDescent="0.3">
      <c r="C1451" s="19">
        <v>43144</v>
      </c>
      <c r="D1451" s="20">
        <v>0.63254629629629633</v>
      </c>
      <c r="E1451" s="21" t="s">
        <v>9</v>
      </c>
      <c r="F1451" s="21">
        <v>27</v>
      </c>
      <c r="G1451" s="21" t="s">
        <v>10</v>
      </c>
    </row>
    <row r="1452" spans="3:7" x14ac:dyDescent="0.3">
      <c r="C1452" s="19">
        <v>43144</v>
      </c>
      <c r="D1452" s="20">
        <v>0.63329861111111108</v>
      </c>
      <c r="E1452" s="21" t="s">
        <v>9</v>
      </c>
      <c r="F1452" s="21">
        <v>12</v>
      </c>
      <c r="G1452" s="21" t="s">
        <v>11</v>
      </c>
    </row>
    <row r="1453" spans="3:7" x14ac:dyDescent="0.3">
      <c r="C1453" s="19">
        <v>43144</v>
      </c>
      <c r="D1453" s="20">
        <v>0.6334953703703704</v>
      </c>
      <c r="E1453" s="21" t="s">
        <v>9</v>
      </c>
      <c r="F1453" s="21">
        <v>11</v>
      </c>
      <c r="G1453" s="21" t="s">
        <v>11</v>
      </c>
    </row>
    <row r="1454" spans="3:7" x14ac:dyDescent="0.3">
      <c r="C1454" s="19">
        <v>43144</v>
      </c>
      <c r="D1454" s="20">
        <v>0.6361458333333333</v>
      </c>
      <c r="E1454" s="21" t="s">
        <v>9</v>
      </c>
      <c r="F1454" s="21">
        <v>13</v>
      </c>
      <c r="G1454" s="21" t="s">
        <v>11</v>
      </c>
    </row>
    <row r="1455" spans="3:7" x14ac:dyDescent="0.3">
      <c r="C1455" s="19">
        <v>43144</v>
      </c>
      <c r="D1455" s="20">
        <v>0.63615740740740734</v>
      </c>
      <c r="E1455" s="21" t="s">
        <v>9</v>
      </c>
      <c r="F1455" s="21">
        <v>11</v>
      </c>
      <c r="G1455" s="21" t="s">
        <v>11</v>
      </c>
    </row>
    <row r="1456" spans="3:7" x14ac:dyDescent="0.3">
      <c r="C1456" s="19">
        <v>43144</v>
      </c>
      <c r="D1456" s="20">
        <v>0.6372916666666667</v>
      </c>
      <c r="E1456" s="21" t="s">
        <v>9</v>
      </c>
      <c r="F1456" s="21">
        <v>11</v>
      </c>
      <c r="G1456" s="21" t="s">
        <v>11</v>
      </c>
    </row>
    <row r="1457" spans="3:7" x14ac:dyDescent="0.3">
      <c r="C1457" s="19">
        <v>43144</v>
      </c>
      <c r="D1457" s="20">
        <v>0.6384953703703703</v>
      </c>
      <c r="E1457" s="21" t="s">
        <v>9</v>
      </c>
      <c r="F1457" s="21">
        <v>28</v>
      </c>
      <c r="G1457" s="21" t="s">
        <v>10</v>
      </c>
    </row>
    <row r="1458" spans="3:7" x14ac:dyDescent="0.3">
      <c r="C1458" s="19">
        <v>43144</v>
      </c>
      <c r="D1458" s="20">
        <v>0.63859953703703709</v>
      </c>
      <c r="E1458" s="21" t="s">
        <v>9</v>
      </c>
      <c r="F1458" s="21">
        <v>15</v>
      </c>
      <c r="G1458" s="21" t="s">
        <v>11</v>
      </c>
    </row>
    <row r="1459" spans="3:7" x14ac:dyDescent="0.3">
      <c r="C1459" s="19">
        <v>43144</v>
      </c>
      <c r="D1459" s="20">
        <v>0.63883101851851853</v>
      </c>
      <c r="E1459" s="21" t="s">
        <v>9</v>
      </c>
      <c r="F1459" s="21">
        <v>14</v>
      </c>
      <c r="G1459" s="21" t="s">
        <v>11</v>
      </c>
    </row>
    <row r="1460" spans="3:7" x14ac:dyDescent="0.3">
      <c r="C1460" s="19">
        <v>43144</v>
      </c>
      <c r="D1460" s="20">
        <v>0.63976851851851857</v>
      </c>
      <c r="E1460" s="21" t="s">
        <v>9</v>
      </c>
      <c r="F1460" s="21">
        <v>12</v>
      </c>
      <c r="G1460" s="21" t="s">
        <v>11</v>
      </c>
    </row>
    <row r="1461" spans="3:7" x14ac:dyDescent="0.3">
      <c r="C1461" s="19">
        <v>43144</v>
      </c>
      <c r="D1461" s="20">
        <v>0.64082175925925922</v>
      </c>
      <c r="E1461" s="21" t="s">
        <v>9</v>
      </c>
      <c r="F1461" s="21">
        <v>24</v>
      </c>
      <c r="G1461" s="21" t="s">
        <v>10</v>
      </c>
    </row>
    <row r="1462" spans="3:7" x14ac:dyDescent="0.3">
      <c r="C1462" s="19">
        <v>43144</v>
      </c>
      <c r="D1462" s="20">
        <v>0.64167824074074076</v>
      </c>
      <c r="E1462" s="21" t="s">
        <v>9</v>
      </c>
      <c r="F1462" s="21">
        <v>21</v>
      </c>
      <c r="G1462" s="21" t="s">
        <v>10</v>
      </c>
    </row>
    <row r="1463" spans="3:7" x14ac:dyDescent="0.3">
      <c r="C1463" s="19">
        <v>43144</v>
      </c>
      <c r="D1463" s="20">
        <v>0.64528935185185188</v>
      </c>
      <c r="E1463" s="21" t="s">
        <v>9</v>
      </c>
      <c r="F1463" s="21">
        <v>30</v>
      </c>
      <c r="G1463" s="21" t="s">
        <v>10</v>
      </c>
    </row>
    <row r="1464" spans="3:7" x14ac:dyDescent="0.3">
      <c r="C1464" s="19">
        <v>43144</v>
      </c>
      <c r="D1464" s="20">
        <v>0.6459259259259259</v>
      </c>
      <c r="E1464" s="21" t="s">
        <v>9</v>
      </c>
      <c r="F1464" s="21">
        <v>11</v>
      </c>
      <c r="G1464" s="21" t="s">
        <v>11</v>
      </c>
    </row>
    <row r="1465" spans="3:7" x14ac:dyDescent="0.3">
      <c r="C1465" s="19">
        <v>43144</v>
      </c>
      <c r="D1465" s="20">
        <v>0.64641203703703709</v>
      </c>
      <c r="E1465" s="21" t="s">
        <v>9</v>
      </c>
      <c r="F1465" s="21">
        <v>11</v>
      </c>
      <c r="G1465" s="21" t="s">
        <v>11</v>
      </c>
    </row>
    <row r="1466" spans="3:7" x14ac:dyDescent="0.3">
      <c r="C1466" s="19">
        <v>43144</v>
      </c>
      <c r="D1466" s="20">
        <v>0.64658564814814812</v>
      </c>
      <c r="E1466" s="21" t="s">
        <v>9</v>
      </c>
      <c r="F1466" s="21">
        <v>10</v>
      </c>
      <c r="G1466" s="21" t="s">
        <v>11</v>
      </c>
    </row>
    <row r="1467" spans="3:7" x14ac:dyDescent="0.3">
      <c r="C1467" s="19">
        <v>43144</v>
      </c>
      <c r="D1467" s="20">
        <v>0.64717592592592588</v>
      </c>
      <c r="E1467" s="21" t="s">
        <v>9</v>
      </c>
      <c r="F1467" s="21">
        <v>21</v>
      </c>
      <c r="G1467" s="21" t="s">
        <v>10</v>
      </c>
    </row>
    <row r="1468" spans="3:7" x14ac:dyDescent="0.3">
      <c r="C1468" s="19">
        <v>43144</v>
      </c>
      <c r="D1468" s="20">
        <v>0.64837962962962969</v>
      </c>
      <c r="E1468" s="21" t="s">
        <v>9</v>
      </c>
      <c r="F1468" s="21">
        <v>11</v>
      </c>
      <c r="G1468" s="21" t="s">
        <v>11</v>
      </c>
    </row>
    <row r="1469" spans="3:7" x14ac:dyDescent="0.3">
      <c r="C1469" s="19">
        <v>43144</v>
      </c>
      <c r="D1469" s="20">
        <v>0.64851851851851849</v>
      </c>
      <c r="E1469" s="21" t="s">
        <v>9</v>
      </c>
      <c r="F1469" s="21">
        <v>23</v>
      </c>
      <c r="G1469" s="21" t="s">
        <v>10</v>
      </c>
    </row>
    <row r="1470" spans="3:7" x14ac:dyDescent="0.3">
      <c r="C1470" s="19">
        <v>43144</v>
      </c>
      <c r="D1470" s="20">
        <v>0.64899305555555553</v>
      </c>
      <c r="E1470" s="21" t="s">
        <v>9</v>
      </c>
      <c r="F1470" s="21">
        <v>28</v>
      </c>
      <c r="G1470" s="21" t="s">
        <v>10</v>
      </c>
    </row>
    <row r="1471" spans="3:7" x14ac:dyDescent="0.3">
      <c r="C1471" s="19">
        <v>43144</v>
      </c>
      <c r="D1471" s="20">
        <v>0.64973379629629624</v>
      </c>
      <c r="E1471" s="21" t="s">
        <v>9</v>
      </c>
      <c r="F1471" s="21">
        <v>12</v>
      </c>
      <c r="G1471" s="21" t="s">
        <v>11</v>
      </c>
    </row>
    <row r="1472" spans="3:7" x14ac:dyDescent="0.3">
      <c r="C1472" s="19">
        <v>43144</v>
      </c>
      <c r="D1472" s="20">
        <v>0.65247685185185189</v>
      </c>
      <c r="E1472" s="21" t="s">
        <v>9</v>
      </c>
      <c r="F1472" s="21">
        <v>31</v>
      </c>
      <c r="G1472" s="21" t="s">
        <v>10</v>
      </c>
    </row>
    <row r="1473" spans="3:7" x14ac:dyDescent="0.3">
      <c r="C1473" s="19">
        <v>43144</v>
      </c>
      <c r="D1473" s="20">
        <v>0.6534375</v>
      </c>
      <c r="E1473" s="21" t="s">
        <v>9</v>
      </c>
      <c r="F1473" s="21">
        <v>10</v>
      </c>
      <c r="G1473" s="21" t="s">
        <v>10</v>
      </c>
    </row>
    <row r="1474" spans="3:7" x14ac:dyDescent="0.3">
      <c r="C1474" s="19">
        <v>43144</v>
      </c>
      <c r="D1474" s="20">
        <v>0.6537384259259259</v>
      </c>
      <c r="E1474" s="21" t="s">
        <v>9</v>
      </c>
      <c r="F1474" s="21">
        <v>17</v>
      </c>
      <c r="G1474" s="21" t="s">
        <v>10</v>
      </c>
    </row>
    <row r="1475" spans="3:7" x14ac:dyDescent="0.3">
      <c r="C1475" s="19">
        <v>43144</v>
      </c>
      <c r="D1475" s="20">
        <v>0.65547453703703706</v>
      </c>
      <c r="E1475" s="21" t="s">
        <v>9</v>
      </c>
      <c r="F1475" s="21">
        <v>14</v>
      </c>
      <c r="G1475" s="21" t="s">
        <v>11</v>
      </c>
    </row>
    <row r="1476" spans="3:7" x14ac:dyDescent="0.3">
      <c r="C1476" s="19">
        <v>43144</v>
      </c>
      <c r="D1476" s="20">
        <v>0.66016203703703702</v>
      </c>
      <c r="E1476" s="21" t="s">
        <v>9</v>
      </c>
      <c r="F1476" s="21">
        <v>31</v>
      </c>
      <c r="G1476" s="21" t="s">
        <v>10</v>
      </c>
    </row>
    <row r="1477" spans="3:7" x14ac:dyDescent="0.3">
      <c r="C1477" s="19">
        <v>43144</v>
      </c>
      <c r="D1477" s="20">
        <v>0.66233796296296299</v>
      </c>
      <c r="E1477" s="21" t="s">
        <v>9</v>
      </c>
      <c r="F1477" s="21">
        <v>11</v>
      </c>
      <c r="G1477" s="21" t="s">
        <v>11</v>
      </c>
    </row>
    <row r="1478" spans="3:7" x14ac:dyDescent="0.3">
      <c r="C1478" s="19">
        <v>43144</v>
      </c>
      <c r="D1478" s="20">
        <v>0.66635416666666669</v>
      </c>
      <c r="E1478" s="21" t="s">
        <v>9</v>
      </c>
      <c r="F1478" s="21">
        <v>21</v>
      </c>
      <c r="G1478" s="21" t="s">
        <v>10</v>
      </c>
    </row>
    <row r="1479" spans="3:7" x14ac:dyDescent="0.3">
      <c r="C1479" s="19">
        <v>43144</v>
      </c>
      <c r="D1479" s="20">
        <v>0.66648148148148145</v>
      </c>
      <c r="E1479" s="21" t="s">
        <v>9</v>
      </c>
      <c r="F1479" s="21">
        <v>9</v>
      </c>
      <c r="G1479" s="21" t="s">
        <v>11</v>
      </c>
    </row>
    <row r="1480" spans="3:7" x14ac:dyDescent="0.3">
      <c r="C1480" s="19">
        <v>43144</v>
      </c>
      <c r="D1480" s="20">
        <v>0.66699074074074083</v>
      </c>
      <c r="E1480" s="21" t="s">
        <v>9</v>
      </c>
      <c r="F1480" s="21">
        <v>10</v>
      </c>
      <c r="G1480" s="21" t="s">
        <v>10</v>
      </c>
    </row>
    <row r="1481" spans="3:7" x14ac:dyDescent="0.3">
      <c r="C1481" s="19">
        <v>43144</v>
      </c>
      <c r="D1481" s="20">
        <v>0.66729166666666673</v>
      </c>
      <c r="E1481" s="21" t="s">
        <v>9</v>
      </c>
      <c r="F1481" s="21">
        <v>28</v>
      </c>
      <c r="G1481" s="21" t="s">
        <v>10</v>
      </c>
    </row>
    <row r="1482" spans="3:7" x14ac:dyDescent="0.3">
      <c r="C1482" s="19">
        <v>43144</v>
      </c>
      <c r="D1482" s="20">
        <v>0.66935185185185186</v>
      </c>
      <c r="E1482" s="21" t="s">
        <v>9</v>
      </c>
      <c r="F1482" s="21">
        <v>14</v>
      </c>
      <c r="G1482" s="21" t="s">
        <v>11</v>
      </c>
    </row>
    <row r="1483" spans="3:7" x14ac:dyDescent="0.3">
      <c r="C1483" s="19">
        <v>43144</v>
      </c>
      <c r="D1483" s="20">
        <v>0.67407407407407405</v>
      </c>
      <c r="E1483" s="21" t="s">
        <v>9</v>
      </c>
      <c r="F1483" s="21">
        <v>16</v>
      </c>
      <c r="G1483" s="21" t="s">
        <v>11</v>
      </c>
    </row>
    <row r="1484" spans="3:7" x14ac:dyDescent="0.3">
      <c r="C1484" s="19">
        <v>43144</v>
      </c>
      <c r="D1484" s="20">
        <v>0.67431712962962964</v>
      </c>
      <c r="E1484" s="21" t="s">
        <v>9</v>
      </c>
      <c r="F1484" s="21">
        <v>14</v>
      </c>
      <c r="G1484" s="21" t="s">
        <v>11</v>
      </c>
    </row>
    <row r="1485" spans="3:7" x14ac:dyDescent="0.3">
      <c r="C1485" s="19">
        <v>43144</v>
      </c>
      <c r="D1485" s="20">
        <v>0.67572916666666671</v>
      </c>
      <c r="E1485" s="21" t="s">
        <v>9</v>
      </c>
      <c r="F1485" s="21">
        <v>31</v>
      </c>
      <c r="G1485" s="21" t="s">
        <v>10</v>
      </c>
    </row>
    <row r="1486" spans="3:7" x14ac:dyDescent="0.3">
      <c r="C1486" s="19">
        <v>43144</v>
      </c>
      <c r="D1486" s="20">
        <v>0.6761921296296296</v>
      </c>
      <c r="E1486" s="21" t="s">
        <v>9</v>
      </c>
      <c r="F1486" s="21">
        <v>13</v>
      </c>
      <c r="G1486" s="21" t="s">
        <v>11</v>
      </c>
    </row>
    <row r="1487" spans="3:7" x14ac:dyDescent="0.3">
      <c r="C1487" s="19">
        <v>43144</v>
      </c>
      <c r="D1487" s="20">
        <v>0.67674768518518524</v>
      </c>
      <c r="E1487" s="21" t="s">
        <v>9</v>
      </c>
      <c r="F1487" s="21">
        <v>14</v>
      </c>
      <c r="G1487" s="21" t="s">
        <v>11</v>
      </c>
    </row>
    <row r="1488" spans="3:7" x14ac:dyDescent="0.3">
      <c r="C1488" s="19">
        <v>43144</v>
      </c>
      <c r="D1488" s="20">
        <v>0.67893518518518514</v>
      </c>
      <c r="E1488" s="21" t="s">
        <v>9</v>
      </c>
      <c r="F1488" s="21">
        <v>17</v>
      </c>
      <c r="G1488" s="21" t="s">
        <v>10</v>
      </c>
    </row>
    <row r="1489" spans="3:7" x14ac:dyDescent="0.3">
      <c r="C1489" s="19">
        <v>43144</v>
      </c>
      <c r="D1489" s="20">
        <v>0.67983796296296306</v>
      </c>
      <c r="E1489" s="21" t="s">
        <v>9</v>
      </c>
      <c r="F1489" s="21">
        <v>25</v>
      </c>
      <c r="G1489" s="21" t="s">
        <v>10</v>
      </c>
    </row>
    <row r="1490" spans="3:7" x14ac:dyDescent="0.3">
      <c r="C1490" s="19">
        <v>43144</v>
      </c>
      <c r="D1490" s="20">
        <v>0.68077546296296287</v>
      </c>
      <c r="E1490" s="21" t="s">
        <v>9</v>
      </c>
      <c r="F1490" s="21">
        <v>11</v>
      </c>
      <c r="G1490" s="21" t="s">
        <v>11</v>
      </c>
    </row>
    <row r="1491" spans="3:7" x14ac:dyDescent="0.3">
      <c r="C1491" s="19">
        <v>43144</v>
      </c>
      <c r="D1491" s="20">
        <v>0.68156250000000007</v>
      </c>
      <c r="E1491" s="21" t="s">
        <v>9</v>
      </c>
      <c r="F1491" s="21">
        <v>10</v>
      </c>
      <c r="G1491" s="21" t="s">
        <v>11</v>
      </c>
    </row>
    <row r="1492" spans="3:7" x14ac:dyDescent="0.3">
      <c r="C1492" s="19">
        <v>43144</v>
      </c>
      <c r="D1492" s="20">
        <v>0.68197916666666669</v>
      </c>
      <c r="E1492" s="21" t="s">
        <v>9</v>
      </c>
      <c r="F1492" s="21">
        <v>10</v>
      </c>
      <c r="G1492" s="21" t="s">
        <v>11</v>
      </c>
    </row>
    <row r="1493" spans="3:7" x14ac:dyDescent="0.3">
      <c r="C1493" s="19">
        <v>43144</v>
      </c>
      <c r="D1493" s="20">
        <v>0.68336805555555558</v>
      </c>
      <c r="E1493" s="21" t="s">
        <v>9</v>
      </c>
      <c r="F1493" s="21">
        <v>10</v>
      </c>
      <c r="G1493" s="21" t="s">
        <v>10</v>
      </c>
    </row>
    <row r="1494" spans="3:7" x14ac:dyDescent="0.3">
      <c r="C1494" s="19">
        <v>43144</v>
      </c>
      <c r="D1494" s="20">
        <v>0.68358796296296298</v>
      </c>
      <c r="E1494" s="21" t="s">
        <v>9</v>
      </c>
      <c r="F1494" s="21">
        <v>10</v>
      </c>
      <c r="G1494" s="21" t="s">
        <v>11</v>
      </c>
    </row>
    <row r="1495" spans="3:7" x14ac:dyDescent="0.3">
      <c r="C1495" s="19">
        <v>43144</v>
      </c>
      <c r="D1495" s="20">
        <v>0.68437500000000007</v>
      </c>
      <c r="E1495" s="21" t="s">
        <v>9</v>
      </c>
      <c r="F1495" s="21">
        <v>12</v>
      </c>
      <c r="G1495" s="21" t="s">
        <v>11</v>
      </c>
    </row>
    <row r="1496" spans="3:7" x14ac:dyDescent="0.3">
      <c r="C1496" s="19">
        <v>43144</v>
      </c>
      <c r="D1496" s="20">
        <v>0.68635416666666671</v>
      </c>
      <c r="E1496" s="21" t="s">
        <v>9</v>
      </c>
      <c r="F1496" s="21">
        <v>21</v>
      </c>
      <c r="G1496" s="21" t="s">
        <v>10</v>
      </c>
    </row>
    <row r="1497" spans="3:7" x14ac:dyDescent="0.3">
      <c r="C1497" s="19">
        <v>43144</v>
      </c>
      <c r="D1497" s="20">
        <v>0.68714120370370368</v>
      </c>
      <c r="E1497" s="21" t="s">
        <v>9</v>
      </c>
      <c r="F1497" s="21">
        <v>14</v>
      </c>
      <c r="G1497" s="21" t="s">
        <v>11</v>
      </c>
    </row>
    <row r="1498" spans="3:7" x14ac:dyDescent="0.3">
      <c r="C1498" s="19">
        <v>43144</v>
      </c>
      <c r="D1498" s="20">
        <v>0.68946759259259249</v>
      </c>
      <c r="E1498" s="21" t="s">
        <v>9</v>
      </c>
      <c r="F1498" s="21">
        <v>11</v>
      </c>
      <c r="G1498" s="21" t="s">
        <v>10</v>
      </c>
    </row>
    <row r="1499" spans="3:7" x14ac:dyDescent="0.3">
      <c r="C1499" s="19">
        <v>43144</v>
      </c>
      <c r="D1499" s="20">
        <v>0.6896296296296297</v>
      </c>
      <c r="E1499" s="21" t="s">
        <v>9</v>
      </c>
      <c r="F1499" s="21">
        <v>19</v>
      </c>
      <c r="G1499" s="21" t="s">
        <v>11</v>
      </c>
    </row>
    <row r="1500" spans="3:7" x14ac:dyDescent="0.3">
      <c r="C1500" s="19">
        <v>43144</v>
      </c>
      <c r="D1500" s="20">
        <v>0.68964120370370363</v>
      </c>
      <c r="E1500" s="21" t="s">
        <v>9</v>
      </c>
      <c r="F1500" s="21">
        <v>14</v>
      </c>
      <c r="G1500" s="21" t="s">
        <v>11</v>
      </c>
    </row>
    <row r="1501" spans="3:7" x14ac:dyDescent="0.3">
      <c r="C1501" s="19">
        <v>43144</v>
      </c>
      <c r="D1501" s="20">
        <v>0.68965277777777778</v>
      </c>
      <c r="E1501" s="21" t="s">
        <v>9</v>
      </c>
      <c r="F1501" s="21">
        <v>15</v>
      </c>
      <c r="G1501" s="21" t="s">
        <v>11</v>
      </c>
    </row>
    <row r="1502" spans="3:7" x14ac:dyDescent="0.3">
      <c r="C1502" s="19">
        <v>43144</v>
      </c>
      <c r="D1502" s="20">
        <v>0.68965277777777778</v>
      </c>
      <c r="E1502" s="21" t="s">
        <v>9</v>
      </c>
      <c r="F1502" s="21">
        <v>11</v>
      </c>
      <c r="G1502" s="21" t="s">
        <v>11</v>
      </c>
    </row>
    <row r="1503" spans="3:7" x14ac:dyDescent="0.3">
      <c r="C1503" s="19">
        <v>43144</v>
      </c>
      <c r="D1503" s="20">
        <v>0.69179398148148152</v>
      </c>
      <c r="E1503" s="21" t="s">
        <v>9</v>
      </c>
      <c r="F1503" s="21">
        <v>17</v>
      </c>
      <c r="G1503" s="21" t="s">
        <v>10</v>
      </c>
    </row>
    <row r="1504" spans="3:7" x14ac:dyDescent="0.3">
      <c r="C1504" s="19">
        <v>43144</v>
      </c>
      <c r="D1504" s="20">
        <v>0.69187500000000002</v>
      </c>
      <c r="E1504" s="21" t="s">
        <v>9</v>
      </c>
      <c r="F1504" s="21">
        <v>17</v>
      </c>
      <c r="G1504" s="21" t="s">
        <v>11</v>
      </c>
    </row>
    <row r="1505" spans="3:7" x14ac:dyDescent="0.3">
      <c r="C1505" s="19">
        <v>43144</v>
      </c>
      <c r="D1505" s="20">
        <v>0.69196759259259266</v>
      </c>
      <c r="E1505" s="21" t="s">
        <v>9</v>
      </c>
      <c r="F1505" s="21">
        <v>12</v>
      </c>
      <c r="G1505" s="21" t="s">
        <v>11</v>
      </c>
    </row>
    <row r="1506" spans="3:7" x14ac:dyDescent="0.3">
      <c r="C1506" s="19">
        <v>43144</v>
      </c>
      <c r="D1506" s="20">
        <v>0.6919791666666667</v>
      </c>
      <c r="E1506" s="21" t="s">
        <v>9</v>
      </c>
      <c r="F1506" s="21">
        <v>13</v>
      </c>
      <c r="G1506" s="21" t="s">
        <v>11</v>
      </c>
    </row>
    <row r="1507" spans="3:7" x14ac:dyDescent="0.3">
      <c r="C1507" s="19">
        <v>43144</v>
      </c>
      <c r="D1507" s="20">
        <v>0.69219907407407411</v>
      </c>
      <c r="E1507" s="21" t="s">
        <v>9</v>
      </c>
      <c r="F1507" s="21">
        <v>12</v>
      </c>
      <c r="G1507" s="21" t="s">
        <v>11</v>
      </c>
    </row>
    <row r="1508" spans="3:7" x14ac:dyDescent="0.3">
      <c r="C1508" s="19">
        <v>43144</v>
      </c>
      <c r="D1508" s="20">
        <v>0.69219907407407411</v>
      </c>
      <c r="E1508" s="21" t="s">
        <v>9</v>
      </c>
      <c r="F1508" s="21">
        <v>11</v>
      </c>
      <c r="G1508" s="21" t="s">
        <v>11</v>
      </c>
    </row>
    <row r="1509" spans="3:7" x14ac:dyDescent="0.3">
      <c r="C1509" s="19">
        <v>43144</v>
      </c>
      <c r="D1509" s="20">
        <v>0.69526620370370373</v>
      </c>
      <c r="E1509" s="21" t="s">
        <v>9</v>
      </c>
      <c r="F1509" s="21">
        <v>34</v>
      </c>
      <c r="G1509" s="21" t="s">
        <v>10</v>
      </c>
    </row>
    <row r="1510" spans="3:7" x14ac:dyDescent="0.3">
      <c r="C1510" s="19">
        <v>43144</v>
      </c>
      <c r="D1510" s="20">
        <v>0.69670138888888899</v>
      </c>
      <c r="E1510" s="21" t="s">
        <v>9</v>
      </c>
      <c r="F1510" s="21">
        <v>33</v>
      </c>
      <c r="G1510" s="21" t="s">
        <v>11</v>
      </c>
    </row>
    <row r="1511" spans="3:7" x14ac:dyDescent="0.3">
      <c r="C1511" s="19">
        <v>43144</v>
      </c>
      <c r="D1511" s="20">
        <v>0.69672453703703707</v>
      </c>
      <c r="E1511" s="21" t="s">
        <v>9</v>
      </c>
      <c r="F1511" s="21">
        <v>11</v>
      </c>
      <c r="G1511" s="21" t="s">
        <v>11</v>
      </c>
    </row>
    <row r="1512" spans="3:7" x14ac:dyDescent="0.3">
      <c r="C1512" s="19">
        <v>43144</v>
      </c>
      <c r="D1512" s="20">
        <v>0.70000000000000007</v>
      </c>
      <c r="E1512" s="21" t="s">
        <v>9</v>
      </c>
      <c r="F1512" s="21">
        <v>10</v>
      </c>
      <c r="G1512" s="21" t="s">
        <v>11</v>
      </c>
    </row>
    <row r="1513" spans="3:7" x14ac:dyDescent="0.3">
      <c r="C1513" s="19">
        <v>43144</v>
      </c>
      <c r="D1513" s="20">
        <v>0.70387731481481486</v>
      </c>
      <c r="E1513" s="21" t="s">
        <v>9</v>
      </c>
      <c r="F1513" s="21">
        <v>15</v>
      </c>
      <c r="G1513" s="21" t="s">
        <v>10</v>
      </c>
    </row>
    <row r="1514" spans="3:7" x14ac:dyDescent="0.3">
      <c r="C1514" s="19">
        <v>43144</v>
      </c>
      <c r="D1514" s="20">
        <v>0.70574074074074078</v>
      </c>
      <c r="E1514" s="21" t="s">
        <v>9</v>
      </c>
      <c r="F1514" s="21">
        <v>25</v>
      </c>
      <c r="G1514" s="21" t="s">
        <v>10</v>
      </c>
    </row>
    <row r="1515" spans="3:7" x14ac:dyDescent="0.3">
      <c r="C1515" s="19">
        <v>43144</v>
      </c>
      <c r="D1515" s="20">
        <v>0.70894675925925921</v>
      </c>
      <c r="E1515" s="21" t="s">
        <v>9</v>
      </c>
      <c r="F1515" s="21">
        <v>12</v>
      </c>
      <c r="G1515" s="21" t="s">
        <v>11</v>
      </c>
    </row>
    <row r="1516" spans="3:7" x14ac:dyDescent="0.3">
      <c r="C1516" s="19">
        <v>43144</v>
      </c>
      <c r="D1516" s="20">
        <v>0.71240740740740749</v>
      </c>
      <c r="E1516" s="21" t="s">
        <v>9</v>
      </c>
      <c r="F1516" s="21">
        <v>16</v>
      </c>
      <c r="G1516" s="21" t="s">
        <v>10</v>
      </c>
    </row>
    <row r="1517" spans="3:7" x14ac:dyDescent="0.3">
      <c r="C1517" s="19">
        <v>43144</v>
      </c>
      <c r="D1517" s="20">
        <v>0.7144328703703704</v>
      </c>
      <c r="E1517" s="21" t="s">
        <v>9</v>
      </c>
      <c r="F1517" s="21">
        <v>10</v>
      </c>
      <c r="G1517" s="21" t="s">
        <v>11</v>
      </c>
    </row>
    <row r="1518" spans="3:7" x14ac:dyDescent="0.3">
      <c r="C1518" s="19">
        <v>43144</v>
      </c>
      <c r="D1518" s="20">
        <v>0.71673611111111113</v>
      </c>
      <c r="E1518" s="21" t="s">
        <v>9</v>
      </c>
      <c r="F1518" s="21">
        <v>11</v>
      </c>
      <c r="G1518" s="21" t="s">
        <v>10</v>
      </c>
    </row>
    <row r="1519" spans="3:7" x14ac:dyDescent="0.3">
      <c r="C1519" s="19">
        <v>43144</v>
      </c>
      <c r="D1519" s="20">
        <v>0.72320601851851851</v>
      </c>
      <c r="E1519" s="21" t="s">
        <v>9</v>
      </c>
      <c r="F1519" s="21">
        <v>12</v>
      </c>
      <c r="G1519" s="21" t="s">
        <v>11</v>
      </c>
    </row>
    <row r="1520" spans="3:7" x14ac:dyDescent="0.3">
      <c r="C1520" s="19">
        <v>43144</v>
      </c>
      <c r="D1520" s="20">
        <v>0.73579861111111111</v>
      </c>
      <c r="E1520" s="21" t="s">
        <v>9</v>
      </c>
      <c r="F1520" s="21">
        <v>10</v>
      </c>
      <c r="G1520" s="21" t="s">
        <v>11</v>
      </c>
    </row>
    <row r="1521" spans="3:7" x14ac:dyDescent="0.3">
      <c r="C1521" s="19">
        <v>43144</v>
      </c>
      <c r="D1521" s="20">
        <v>0.73600694444444448</v>
      </c>
      <c r="E1521" s="21" t="s">
        <v>9</v>
      </c>
      <c r="F1521" s="21">
        <v>12</v>
      </c>
      <c r="G1521" s="21" t="s">
        <v>11</v>
      </c>
    </row>
    <row r="1522" spans="3:7" x14ac:dyDescent="0.3">
      <c r="C1522" s="19">
        <v>43144</v>
      </c>
      <c r="D1522" s="20">
        <v>0.7368865740740741</v>
      </c>
      <c r="E1522" s="21" t="s">
        <v>9</v>
      </c>
      <c r="F1522" s="21">
        <v>14</v>
      </c>
      <c r="G1522" s="21" t="s">
        <v>11</v>
      </c>
    </row>
    <row r="1523" spans="3:7" x14ac:dyDescent="0.3">
      <c r="C1523" s="19">
        <v>43144</v>
      </c>
      <c r="D1523" s="20">
        <v>0.7386342592592593</v>
      </c>
      <c r="E1523" s="21" t="s">
        <v>9</v>
      </c>
      <c r="F1523" s="21">
        <v>20</v>
      </c>
      <c r="G1523" s="21" t="s">
        <v>10</v>
      </c>
    </row>
    <row r="1524" spans="3:7" x14ac:dyDescent="0.3">
      <c r="C1524" s="19">
        <v>43144</v>
      </c>
      <c r="D1524" s="20">
        <v>0.73956018518518529</v>
      </c>
      <c r="E1524" s="21" t="s">
        <v>9</v>
      </c>
      <c r="F1524" s="21">
        <v>12</v>
      </c>
      <c r="G1524" s="21" t="s">
        <v>11</v>
      </c>
    </row>
    <row r="1525" spans="3:7" x14ac:dyDescent="0.3">
      <c r="C1525" s="19">
        <v>43144</v>
      </c>
      <c r="D1525" s="20">
        <v>0.74472222222222229</v>
      </c>
      <c r="E1525" s="21" t="s">
        <v>9</v>
      </c>
      <c r="F1525" s="21">
        <v>20</v>
      </c>
      <c r="G1525" s="21" t="s">
        <v>10</v>
      </c>
    </row>
    <row r="1526" spans="3:7" x14ac:dyDescent="0.3">
      <c r="C1526" s="19">
        <v>43144</v>
      </c>
      <c r="D1526" s="20">
        <v>0.74542824074074077</v>
      </c>
      <c r="E1526" s="21" t="s">
        <v>9</v>
      </c>
      <c r="F1526" s="21">
        <v>10</v>
      </c>
      <c r="G1526" s="21" t="s">
        <v>11</v>
      </c>
    </row>
    <row r="1527" spans="3:7" x14ac:dyDescent="0.3">
      <c r="C1527" s="19">
        <v>43144</v>
      </c>
      <c r="D1527" s="20">
        <v>0.74572916666666667</v>
      </c>
      <c r="E1527" s="21" t="s">
        <v>9</v>
      </c>
      <c r="F1527" s="21">
        <v>20</v>
      </c>
      <c r="G1527" s="21" t="s">
        <v>10</v>
      </c>
    </row>
    <row r="1528" spans="3:7" x14ac:dyDescent="0.3">
      <c r="C1528" s="19">
        <v>43144</v>
      </c>
      <c r="D1528" s="20">
        <v>0.74745370370370379</v>
      </c>
      <c r="E1528" s="21" t="s">
        <v>9</v>
      </c>
      <c r="F1528" s="21">
        <v>11</v>
      </c>
      <c r="G1528" s="21" t="s">
        <v>11</v>
      </c>
    </row>
    <row r="1529" spans="3:7" x14ac:dyDescent="0.3">
      <c r="C1529" s="19">
        <v>43144</v>
      </c>
      <c r="D1529" s="20">
        <v>0.74815972222222227</v>
      </c>
      <c r="E1529" s="21" t="s">
        <v>9</v>
      </c>
      <c r="F1529" s="21">
        <v>25</v>
      </c>
      <c r="G1529" s="21" t="s">
        <v>10</v>
      </c>
    </row>
    <row r="1530" spans="3:7" x14ac:dyDescent="0.3">
      <c r="C1530" s="19">
        <v>43144</v>
      </c>
      <c r="D1530" s="20">
        <v>0.76181712962962955</v>
      </c>
      <c r="E1530" s="21" t="s">
        <v>9</v>
      </c>
      <c r="F1530" s="21">
        <v>14</v>
      </c>
      <c r="G1530" s="21" t="s">
        <v>11</v>
      </c>
    </row>
    <row r="1531" spans="3:7" x14ac:dyDescent="0.3">
      <c r="C1531" s="19">
        <v>43144</v>
      </c>
      <c r="D1531" s="20">
        <v>0.76607638888888896</v>
      </c>
      <c r="E1531" s="21" t="s">
        <v>9</v>
      </c>
      <c r="F1531" s="21">
        <v>12</v>
      </c>
      <c r="G1531" s="21" t="s">
        <v>11</v>
      </c>
    </row>
    <row r="1532" spans="3:7" x14ac:dyDescent="0.3">
      <c r="C1532" s="19">
        <v>43144</v>
      </c>
      <c r="D1532" s="20">
        <v>0.7675347222222223</v>
      </c>
      <c r="E1532" s="21" t="s">
        <v>9</v>
      </c>
      <c r="F1532" s="21">
        <v>15</v>
      </c>
      <c r="G1532" s="21" t="s">
        <v>10</v>
      </c>
    </row>
    <row r="1533" spans="3:7" x14ac:dyDescent="0.3">
      <c r="C1533" s="19">
        <v>43144</v>
      </c>
      <c r="D1533" s="20">
        <v>0.76819444444444451</v>
      </c>
      <c r="E1533" s="21" t="s">
        <v>9</v>
      </c>
      <c r="F1533" s="21">
        <v>12</v>
      </c>
      <c r="G1533" s="21" t="s">
        <v>11</v>
      </c>
    </row>
    <row r="1534" spans="3:7" x14ac:dyDescent="0.3">
      <c r="C1534" s="19">
        <v>43144</v>
      </c>
      <c r="D1534" s="20">
        <v>0.7691203703703704</v>
      </c>
      <c r="E1534" s="21" t="s">
        <v>9</v>
      </c>
      <c r="F1534" s="21">
        <v>10</v>
      </c>
      <c r="G1534" s="21" t="s">
        <v>10</v>
      </c>
    </row>
    <row r="1535" spans="3:7" x14ac:dyDescent="0.3">
      <c r="C1535" s="19">
        <v>43144</v>
      </c>
      <c r="D1535" s="20">
        <v>0.77098379629629632</v>
      </c>
      <c r="E1535" s="21" t="s">
        <v>9</v>
      </c>
      <c r="F1535" s="21">
        <v>11</v>
      </c>
      <c r="G1535" s="21" t="s">
        <v>10</v>
      </c>
    </row>
    <row r="1536" spans="3:7" x14ac:dyDescent="0.3">
      <c r="C1536" s="19">
        <v>43144</v>
      </c>
      <c r="D1536" s="20">
        <v>0.80108796296296303</v>
      </c>
      <c r="E1536" s="21" t="s">
        <v>9</v>
      </c>
      <c r="F1536" s="21">
        <v>11</v>
      </c>
      <c r="G1536" s="21" t="s">
        <v>11</v>
      </c>
    </row>
    <row r="1537" spans="3:7" x14ac:dyDescent="0.3">
      <c r="C1537" s="19">
        <v>43144</v>
      </c>
      <c r="D1537" s="20">
        <v>0.81165509259259261</v>
      </c>
      <c r="E1537" s="21" t="s">
        <v>9</v>
      </c>
      <c r="F1537" s="21">
        <v>37</v>
      </c>
      <c r="G1537" s="21" t="s">
        <v>10</v>
      </c>
    </row>
    <row r="1538" spans="3:7" x14ac:dyDescent="0.3">
      <c r="C1538" s="19">
        <v>43144</v>
      </c>
      <c r="D1538" s="20">
        <v>0.81222222222222218</v>
      </c>
      <c r="E1538" s="21" t="s">
        <v>9</v>
      </c>
      <c r="F1538" s="21">
        <v>13</v>
      </c>
      <c r="G1538" s="21" t="s">
        <v>11</v>
      </c>
    </row>
    <row r="1539" spans="3:7" x14ac:dyDescent="0.3">
      <c r="C1539" s="19">
        <v>43144</v>
      </c>
      <c r="D1539" s="20">
        <v>0.81259259259259264</v>
      </c>
      <c r="E1539" s="21" t="s">
        <v>9</v>
      </c>
      <c r="F1539" s="21">
        <v>10</v>
      </c>
      <c r="G1539" s="21" t="s">
        <v>10</v>
      </c>
    </row>
    <row r="1540" spans="3:7" x14ac:dyDescent="0.3">
      <c r="C1540" s="19">
        <v>43144</v>
      </c>
      <c r="D1540" s="20">
        <v>0.83015046296296291</v>
      </c>
      <c r="E1540" s="21" t="s">
        <v>9</v>
      </c>
      <c r="F1540" s="21">
        <v>35</v>
      </c>
      <c r="G1540" s="21" t="s">
        <v>10</v>
      </c>
    </row>
    <row r="1541" spans="3:7" x14ac:dyDescent="0.3">
      <c r="C1541" s="19">
        <v>43144</v>
      </c>
      <c r="D1541" s="20">
        <v>0.84054398148148157</v>
      </c>
      <c r="E1541" s="21" t="s">
        <v>9</v>
      </c>
      <c r="F1541" s="21">
        <v>10</v>
      </c>
      <c r="G1541" s="21" t="s">
        <v>11</v>
      </c>
    </row>
    <row r="1542" spans="3:7" x14ac:dyDescent="0.3">
      <c r="C1542" s="19">
        <v>43144</v>
      </c>
      <c r="D1542" s="20">
        <v>0.84230324074074081</v>
      </c>
      <c r="E1542" s="21" t="s">
        <v>9</v>
      </c>
      <c r="F1542" s="21">
        <v>10</v>
      </c>
      <c r="G1542" s="21" t="s">
        <v>11</v>
      </c>
    </row>
    <row r="1543" spans="3:7" x14ac:dyDescent="0.3">
      <c r="C1543" s="19">
        <v>43144</v>
      </c>
      <c r="D1543" s="20">
        <v>0.84799768518518526</v>
      </c>
      <c r="E1543" s="21" t="s">
        <v>9</v>
      </c>
      <c r="F1543" s="21">
        <v>21</v>
      </c>
      <c r="G1543" s="21" t="s">
        <v>10</v>
      </c>
    </row>
    <row r="1544" spans="3:7" x14ac:dyDescent="0.3">
      <c r="C1544" s="19">
        <v>43144</v>
      </c>
      <c r="D1544" s="20">
        <v>0.84959490740740751</v>
      </c>
      <c r="E1544" s="21" t="s">
        <v>9</v>
      </c>
      <c r="F1544" s="21">
        <v>20</v>
      </c>
      <c r="G1544" s="21" t="s">
        <v>10</v>
      </c>
    </row>
    <row r="1545" spans="3:7" x14ac:dyDescent="0.3">
      <c r="C1545" s="19">
        <v>43144</v>
      </c>
      <c r="D1545" s="20">
        <v>0.85039351851851841</v>
      </c>
      <c r="E1545" s="21" t="s">
        <v>9</v>
      </c>
      <c r="F1545" s="21">
        <v>11</v>
      </c>
      <c r="G1545" s="21" t="s">
        <v>10</v>
      </c>
    </row>
    <row r="1546" spans="3:7" x14ac:dyDescent="0.3">
      <c r="C1546" s="19">
        <v>43144</v>
      </c>
      <c r="D1546" s="20">
        <v>0.85493055555555564</v>
      </c>
      <c r="E1546" s="21" t="s">
        <v>9</v>
      </c>
      <c r="F1546" s="21">
        <v>27</v>
      </c>
      <c r="G1546" s="21" t="s">
        <v>10</v>
      </c>
    </row>
    <row r="1547" spans="3:7" x14ac:dyDescent="0.3">
      <c r="C1547" s="19">
        <v>43144</v>
      </c>
      <c r="D1547" s="20">
        <v>0.8603587962962963</v>
      </c>
      <c r="E1547" s="21" t="s">
        <v>9</v>
      </c>
      <c r="F1547" s="21">
        <v>11</v>
      </c>
      <c r="G1547" s="21" t="s">
        <v>11</v>
      </c>
    </row>
    <row r="1548" spans="3:7" x14ac:dyDescent="0.3">
      <c r="C1548" s="19">
        <v>43144</v>
      </c>
      <c r="D1548" s="20">
        <v>0.86571759259259251</v>
      </c>
      <c r="E1548" s="21" t="s">
        <v>9</v>
      </c>
      <c r="F1548" s="21">
        <v>14</v>
      </c>
      <c r="G1548" s="21" t="s">
        <v>11</v>
      </c>
    </row>
    <row r="1549" spans="3:7" x14ac:dyDescent="0.3">
      <c r="C1549" s="19">
        <v>43144</v>
      </c>
      <c r="D1549" s="20">
        <v>0.87532407407407409</v>
      </c>
      <c r="E1549" s="21" t="s">
        <v>9</v>
      </c>
      <c r="F1549" s="21">
        <v>11</v>
      </c>
      <c r="G1549" s="21" t="s">
        <v>11</v>
      </c>
    </row>
    <row r="1550" spans="3:7" x14ac:dyDescent="0.3">
      <c r="C1550" s="19">
        <v>43144</v>
      </c>
      <c r="D1550" s="20">
        <v>0.87591435185185185</v>
      </c>
      <c r="E1550" s="21" t="s">
        <v>9</v>
      </c>
      <c r="F1550" s="21">
        <v>13</v>
      </c>
      <c r="G1550" s="21" t="s">
        <v>11</v>
      </c>
    </row>
    <row r="1551" spans="3:7" x14ac:dyDescent="0.3">
      <c r="C1551" s="19">
        <v>43144</v>
      </c>
      <c r="D1551" s="20">
        <v>0.8806828703703703</v>
      </c>
      <c r="E1551" s="21" t="s">
        <v>9</v>
      </c>
      <c r="F1551" s="21">
        <v>25</v>
      </c>
      <c r="G1551" s="21" t="s">
        <v>10</v>
      </c>
    </row>
    <row r="1552" spans="3:7" x14ac:dyDescent="0.3">
      <c r="C1552" s="19">
        <v>43144</v>
      </c>
      <c r="D1552" s="20">
        <v>0.88273148148148151</v>
      </c>
      <c r="E1552" s="21" t="s">
        <v>9</v>
      </c>
      <c r="F1552" s="21">
        <v>14</v>
      </c>
      <c r="G1552" s="21" t="s">
        <v>11</v>
      </c>
    </row>
    <row r="1553" spans="3:7" x14ac:dyDescent="0.3">
      <c r="C1553" s="19">
        <v>43144</v>
      </c>
      <c r="D1553" s="20">
        <v>0.88413194444444443</v>
      </c>
      <c r="E1553" s="21" t="s">
        <v>9</v>
      </c>
      <c r="F1553" s="21">
        <v>14</v>
      </c>
      <c r="G1553" s="21" t="s">
        <v>11</v>
      </c>
    </row>
    <row r="1554" spans="3:7" x14ac:dyDescent="0.3">
      <c r="C1554" s="19">
        <v>43144</v>
      </c>
      <c r="D1554" s="20">
        <v>0.88466435185185188</v>
      </c>
      <c r="E1554" s="21" t="s">
        <v>9</v>
      </c>
      <c r="F1554" s="21">
        <v>15</v>
      </c>
      <c r="G1554" s="21" t="s">
        <v>11</v>
      </c>
    </row>
    <row r="1555" spans="3:7" x14ac:dyDescent="0.3">
      <c r="C1555" s="19">
        <v>43144</v>
      </c>
      <c r="D1555" s="20">
        <v>0.88526620370370368</v>
      </c>
      <c r="E1555" s="21" t="s">
        <v>9</v>
      </c>
      <c r="F1555" s="21">
        <v>14</v>
      </c>
      <c r="G1555" s="21" t="s">
        <v>11</v>
      </c>
    </row>
    <row r="1556" spans="3:7" x14ac:dyDescent="0.3">
      <c r="C1556" s="19">
        <v>43144</v>
      </c>
      <c r="D1556" s="20">
        <v>0.88618055555555564</v>
      </c>
      <c r="E1556" s="21" t="s">
        <v>9</v>
      </c>
      <c r="F1556" s="21">
        <v>12</v>
      </c>
      <c r="G1556" s="21" t="s">
        <v>11</v>
      </c>
    </row>
    <row r="1557" spans="3:7" x14ac:dyDescent="0.3">
      <c r="C1557" s="19">
        <v>43144</v>
      </c>
      <c r="D1557" s="20">
        <v>0.88804398148148145</v>
      </c>
      <c r="E1557" s="21" t="s">
        <v>9</v>
      </c>
      <c r="F1557" s="21">
        <v>16</v>
      </c>
      <c r="G1557" s="21" t="s">
        <v>11</v>
      </c>
    </row>
    <row r="1558" spans="3:7" x14ac:dyDescent="0.3">
      <c r="C1558" s="19">
        <v>43144</v>
      </c>
      <c r="D1558" s="20">
        <v>0.93541666666666667</v>
      </c>
      <c r="E1558" s="21" t="s">
        <v>9</v>
      </c>
      <c r="F1558" s="21">
        <v>14</v>
      </c>
      <c r="G1558" s="21" t="s">
        <v>10</v>
      </c>
    </row>
    <row r="1559" spans="3:7" x14ac:dyDescent="0.3">
      <c r="C1559" s="19">
        <v>43145</v>
      </c>
      <c r="D1559" s="20">
        <v>0.10030092592592593</v>
      </c>
      <c r="E1559" s="21" t="s">
        <v>9</v>
      </c>
      <c r="F1559" s="21">
        <v>33</v>
      </c>
      <c r="G1559" s="21" t="s">
        <v>10</v>
      </c>
    </row>
    <row r="1560" spans="3:7" x14ac:dyDescent="0.3">
      <c r="C1560" s="19">
        <v>43145</v>
      </c>
      <c r="D1560" s="20">
        <v>0.10253472222222222</v>
      </c>
      <c r="E1560" s="21" t="s">
        <v>9</v>
      </c>
      <c r="F1560" s="21">
        <v>17</v>
      </c>
      <c r="G1560" s="21" t="s">
        <v>11</v>
      </c>
    </row>
    <row r="1561" spans="3:7" x14ac:dyDescent="0.3">
      <c r="C1561" s="19">
        <v>43145</v>
      </c>
      <c r="D1561" s="20">
        <v>0.17894675925925926</v>
      </c>
      <c r="E1561" s="21" t="s">
        <v>9</v>
      </c>
      <c r="F1561" s="21">
        <v>31</v>
      </c>
      <c r="G1561" s="21" t="s">
        <v>10</v>
      </c>
    </row>
    <row r="1562" spans="3:7" x14ac:dyDescent="0.3">
      <c r="C1562" s="19">
        <v>43145</v>
      </c>
      <c r="D1562" s="20">
        <v>0.18410879629629628</v>
      </c>
      <c r="E1562" s="21" t="s">
        <v>9</v>
      </c>
      <c r="F1562" s="21">
        <v>15</v>
      </c>
      <c r="G1562" s="21" t="s">
        <v>11</v>
      </c>
    </row>
    <row r="1563" spans="3:7" x14ac:dyDescent="0.3">
      <c r="C1563" s="19">
        <v>43145</v>
      </c>
      <c r="D1563" s="20">
        <v>0.22885416666666666</v>
      </c>
      <c r="E1563" s="21" t="s">
        <v>9</v>
      </c>
      <c r="F1563" s="21">
        <v>10</v>
      </c>
      <c r="G1563" s="21" t="s">
        <v>10</v>
      </c>
    </row>
    <row r="1564" spans="3:7" x14ac:dyDescent="0.3">
      <c r="C1564" s="19">
        <v>43145</v>
      </c>
      <c r="D1564" s="20">
        <v>0.23710648148148147</v>
      </c>
      <c r="E1564" s="21" t="s">
        <v>9</v>
      </c>
      <c r="F1564" s="21">
        <v>10</v>
      </c>
      <c r="G1564" s="21" t="s">
        <v>11</v>
      </c>
    </row>
    <row r="1565" spans="3:7" x14ac:dyDescent="0.3">
      <c r="C1565" s="19">
        <v>43145</v>
      </c>
      <c r="D1565" s="20">
        <v>0.25231481481481483</v>
      </c>
      <c r="E1565" s="21" t="s">
        <v>9</v>
      </c>
      <c r="F1565" s="21">
        <v>14</v>
      </c>
      <c r="G1565" s="21" t="s">
        <v>11</v>
      </c>
    </row>
    <row r="1566" spans="3:7" x14ac:dyDescent="0.3">
      <c r="C1566" s="19">
        <v>43145</v>
      </c>
      <c r="D1566" s="20">
        <v>0.25898148148148148</v>
      </c>
      <c r="E1566" s="21" t="s">
        <v>9</v>
      </c>
      <c r="F1566" s="21">
        <v>10</v>
      </c>
      <c r="G1566" s="21" t="s">
        <v>11</v>
      </c>
    </row>
    <row r="1567" spans="3:7" x14ac:dyDescent="0.3">
      <c r="C1567" s="19">
        <v>43145</v>
      </c>
      <c r="D1567" s="20">
        <v>0.25914351851851852</v>
      </c>
      <c r="E1567" s="21" t="s">
        <v>9</v>
      </c>
      <c r="F1567" s="21">
        <v>10</v>
      </c>
      <c r="G1567" s="21" t="s">
        <v>11</v>
      </c>
    </row>
    <row r="1568" spans="3:7" x14ac:dyDescent="0.3">
      <c r="C1568" s="19">
        <v>43145</v>
      </c>
      <c r="D1568" s="20">
        <v>0.25997685185185188</v>
      </c>
      <c r="E1568" s="21" t="s">
        <v>9</v>
      </c>
      <c r="F1568" s="21">
        <v>14</v>
      </c>
      <c r="G1568" s="21" t="s">
        <v>11</v>
      </c>
    </row>
    <row r="1569" spans="3:7" x14ac:dyDescent="0.3">
      <c r="C1569" s="19">
        <v>43145</v>
      </c>
      <c r="D1569" s="20">
        <v>0.26023148148148151</v>
      </c>
      <c r="E1569" s="21" t="s">
        <v>9</v>
      </c>
      <c r="F1569" s="21">
        <v>12</v>
      </c>
      <c r="G1569" s="21" t="s">
        <v>11</v>
      </c>
    </row>
    <row r="1570" spans="3:7" x14ac:dyDescent="0.3">
      <c r="C1570" s="19">
        <v>43145</v>
      </c>
      <c r="D1570" s="20">
        <v>0.26045138888888891</v>
      </c>
      <c r="E1570" s="21" t="s">
        <v>9</v>
      </c>
      <c r="F1570" s="21">
        <v>23</v>
      </c>
      <c r="G1570" s="21" t="s">
        <v>10</v>
      </c>
    </row>
    <row r="1571" spans="3:7" x14ac:dyDescent="0.3">
      <c r="C1571" s="19">
        <v>43145</v>
      </c>
      <c r="D1571" s="20">
        <v>0.26394675925925926</v>
      </c>
      <c r="E1571" s="21" t="s">
        <v>9</v>
      </c>
      <c r="F1571" s="21">
        <v>10</v>
      </c>
      <c r="G1571" s="21" t="s">
        <v>11</v>
      </c>
    </row>
    <row r="1572" spans="3:7" x14ac:dyDescent="0.3">
      <c r="C1572" s="19">
        <v>43145</v>
      </c>
      <c r="D1572" s="20">
        <v>0.26405092592592594</v>
      </c>
      <c r="E1572" s="21" t="s">
        <v>9</v>
      </c>
      <c r="F1572" s="21">
        <v>10</v>
      </c>
      <c r="G1572" s="21" t="s">
        <v>11</v>
      </c>
    </row>
    <row r="1573" spans="3:7" x14ac:dyDescent="0.3">
      <c r="C1573" s="19">
        <v>43145</v>
      </c>
      <c r="D1573" s="20">
        <v>0.26452546296296298</v>
      </c>
      <c r="E1573" s="21" t="s">
        <v>9</v>
      </c>
      <c r="F1573" s="21">
        <v>10</v>
      </c>
      <c r="G1573" s="21" t="s">
        <v>10</v>
      </c>
    </row>
    <row r="1574" spans="3:7" x14ac:dyDescent="0.3">
      <c r="C1574" s="19">
        <v>43145</v>
      </c>
      <c r="D1574" s="20">
        <v>0.26930555555555552</v>
      </c>
      <c r="E1574" s="21" t="s">
        <v>9</v>
      </c>
      <c r="F1574" s="21">
        <v>9</v>
      </c>
      <c r="G1574" s="21" t="s">
        <v>11</v>
      </c>
    </row>
    <row r="1575" spans="3:7" x14ac:dyDescent="0.3">
      <c r="C1575" s="19">
        <v>43145</v>
      </c>
      <c r="D1575" s="20">
        <v>0.2694212962962963</v>
      </c>
      <c r="E1575" s="21" t="s">
        <v>9</v>
      </c>
      <c r="F1575" s="21">
        <v>25</v>
      </c>
      <c r="G1575" s="21" t="s">
        <v>10</v>
      </c>
    </row>
    <row r="1576" spans="3:7" x14ac:dyDescent="0.3">
      <c r="C1576" s="19">
        <v>43145</v>
      </c>
      <c r="D1576" s="20">
        <v>0.270625</v>
      </c>
      <c r="E1576" s="21" t="s">
        <v>9</v>
      </c>
      <c r="F1576" s="21">
        <v>27</v>
      </c>
      <c r="G1576" s="21" t="s">
        <v>10</v>
      </c>
    </row>
    <row r="1577" spans="3:7" x14ac:dyDescent="0.3">
      <c r="C1577" s="19">
        <v>43145</v>
      </c>
      <c r="D1577" s="20">
        <v>0.271400462962963</v>
      </c>
      <c r="E1577" s="21" t="s">
        <v>9</v>
      </c>
      <c r="F1577" s="21">
        <v>11</v>
      </c>
      <c r="G1577" s="21" t="s">
        <v>11</v>
      </c>
    </row>
    <row r="1578" spans="3:7" x14ac:dyDescent="0.3">
      <c r="C1578" s="19">
        <v>43145</v>
      </c>
      <c r="D1578" s="20">
        <v>0.27217592592592593</v>
      </c>
      <c r="E1578" s="21" t="s">
        <v>9</v>
      </c>
      <c r="F1578" s="21">
        <v>30</v>
      </c>
      <c r="G1578" s="21" t="s">
        <v>10</v>
      </c>
    </row>
    <row r="1579" spans="3:7" x14ac:dyDescent="0.3">
      <c r="C1579" s="19">
        <v>43145</v>
      </c>
      <c r="D1579" s="20">
        <v>0.27531250000000002</v>
      </c>
      <c r="E1579" s="21" t="s">
        <v>9</v>
      </c>
      <c r="F1579" s="21">
        <v>33</v>
      </c>
      <c r="G1579" s="21" t="s">
        <v>10</v>
      </c>
    </row>
    <row r="1580" spans="3:7" x14ac:dyDescent="0.3">
      <c r="C1580" s="19">
        <v>43145</v>
      </c>
      <c r="D1580" s="20">
        <v>0.2760185185185185</v>
      </c>
      <c r="E1580" s="21" t="s">
        <v>9</v>
      </c>
      <c r="F1580" s="21">
        <v>36</v>
      </c>
      <c r="G1580" s="21" t="s">
        <v>10</v>
      </c>
    </row>
    <row r="1581" spans="3:7" x14ac:dyDescent="0.3">
      <c r="C1581" s="19">
        <v>43145</v>
      </c>
      <c r="D1581" s="20">
        <v>0.27704861111111112</v>
      </c>
      <c r="E1581" s="21" t="s">
        <v>9</v>
      </c>
      <c r="F1581" s="21">
        <v>27</v>
      </c>
      <c r="G1581" s="21" t="s">
        <v>10</v>
      </c>
    </row>
    <row r="1582" spans="3:7" x14ac:dyDescent="0.3">
      <c r="C1582" s="19">
        <v>43145</v>
      </c>
      <c r="D1582" s="20">
        <v>0.27800925925925929</v>
      </c>
      <c r="E1582" s="21" t="s">
        <v>9</v>
      </c>
      <c r="F1582" s="21">
        <v>10</v>
      </c>
      <c r="G1582" s="21" t="s">
        <v>11</v>
      </c>
    </row>
    <row r="1583" spans="3:7" x14ac:dyDescent="0.3">
      <c r="C1583" s="19">
        <v>43145</v>
      </c>
      <c r="D1583" s="20">
        <v>0.28013888888888888</v>
      </c>
      <c r="E1583" s="21" t="s">
        <v>9</v>
      </c>
      <c r="F1583" s="21">
        <v>34</v>
      </c>
      <c r="G1583" s="21" t="s">
        <v>10</v>
      </c>
    </row>
    <row r="1584" spans="3:7" x14ac:dyDescent="0.3">
      <c r="C1584" s="19">
        <v>43145</v>
      </c>
      <c r="D1584" s="20">
        <v>0.2807175925925926</v>
      </c>
      <c r="E1584" s="21" t="s">
        <v>9</v>
      </c>
      <c r="F1584" s="21">
        <v>17</v>
      </c>
      <c r="G1584" s="21" t="s">
        <v>10</v>
      </c>
    </row>
    <row r="1585" spans="3:7" x14ac:dyDescent="0.3">
      <c r="C1585" s="19">
        <v>43145</v>
      </c>
      <c r="D1585" s="20">
        <v>0.28083333333333332</v>
      </c>
      <c r="E1585" s="21" t="s">
        <v>9</v>
      </c>
      <c r="F1585" s="21">
        <v>26</v>
      </c>
      <c r="G1585" s="21" t="s">
        <v>10</v>
      </c>
    </row>
    <row r="1586" spans="3:7" x14ac:dyDescent="0.3">
      <c r="C1586" s="19">
        <v>43145</v>
      </c>
      <c r="D1586" s="20">
        <v>0.28151620370370373</v>
      </c>
      <c r="E1586" s="21" t="s">
        <v>9</v>
      </c>
      <c r="F1586" s="21">
        <v>25</v>
      </c>
      <c r="G1586" s="21" t="s">
        <v>10</v>
      </c>
    </row>
    <row r="1587" spans="3:7" x14ac:dyDescent="0.3">
      <c r="C1587" s="19">
        <v>43145</v>
      </c>
      <c r="D1587" s="20">
        <v>0.28290509259259261</v>
      </c>
      <c r="E1587" s="21" t="s">
        <v>9</v>
      </c>
      <c r="F1587" s="21">
        <v>32</v>
      </c>
      <c r="G1587" s="21" t="s">
        <v>10</v>
      </c>
    </row>
    <row r="1588" spans="3:7" x14ac:dyDescent="0.3">
      <c r="C1588" s="19">
        <v>43145</v>
      </c>
      <c r="D1588" s="20">
        <v>0.28363425925925928</v>
      </c>
      <c r="E1588" s="21" t="s">
        <v>9</v>
      </c>
      <c r="F1588" s="21">
        <v>12</v>
      </c>
      <c r="G1588" s="21" t="s">
        <v>11</v>
      </c>
    </row>
    <row r="1589" spans="3:7" x14ac:dyDescent="0.3">
      <c r="C1589" s="19">
        <v>43145</v>
      </c>
      <c r="D1589" s="20">
        <v>0.28366898148148151</v>
      </c>
      <c r="E1589" s="21" t="s">
        <v>9</v>
      </c>
      <c r="F1589" s="21">
        <v>10</v>
      </c>
      <c r="G1589" s="21" t="s">
        <v>11</v>
      </c>
    </row>
    <row r="1590" spans="3:7" x14ac:dyDescent="0.3">
      <c r="C1590" s="19">
        <v>43145</v>
      </c>
      <c r="D1590" s="20">
        <v>0.28375</v>
      </c>
      <c r="E1590" s="21" t="s">
        <v>9</v>
      </c>
      <c r="F1590" s="21">
        <v>33</v>
      </c>
      <c r="G1590" s="21" t="s">
        <v>10</v>
      </c>
    </row>
    <row r="1591" spans="3:7" x14ac:dyDescent="0.3">
      <c r="C1591" s="19">
        <v>43145</v>
      </c>
      <c r="D1591" s="20">
        <v>0.28442129629629631</v>
      </c>
      <c r="E1591" s="21" t="s">
        <v>9</v>
      </c>
      <c r="F1591" s="21">
        <v>24</v>
      </c>
      <c r="G1591" s="21" t="s">
        <v>10</v>
      </c>
    </row>
    <row r="1592" spans="3:7" x14ac:dyDescent="0.3">
      <c r="C1592" s="19">
        <v>43145</v>
      </c>
      <c r="D1592" s="20">
        <v>0.28493055555555552</v>
      </c>
      <c r="E1592" s="21" t="s">
        <v>9</v>
      </c>
      <c r="F1592" s="21">
        <v>26</v>
      </c>
      <c r="G1592" s="21" t="s">
        <v>10</v>
      </c>
    </row>
    <row r="1593" spans="3:7" x14ac:dyDescent="0.3">
      <c r="C1593" s="19">
        <v>43145</v>
      </c>
      <c r="D1593" s="20">
        <v>0.28520833333333334</v>
      </c>
      <c r="E1593" s="21" t="s">
        <v>9</v>
      </c>
      <c r="F1593" s="21">
        <v>24</v>
      </c>
      <c r="G1593" s="21" t="s">
        <v>10</v>
      </c>
    </row>
    <row r="1594" spans="3:7" x14ac:dyDescent="0.3">
      <c r="C1594" s="19">
        <v>43145</v>
      </c>
      <c r="D1594" s="20">
        <v>0.28532407407407406</v>
      </c>
      <c r="E1594" s="21" t="s">
        <v>9</v>
      </c>
      <c r="F1594" s="21">
        <v>20</v>
      </c>
      <c r="G1594" s="21" t="s">
        <v>10</v>
      </c>
    </row>
    <row r="1595" spans="3:7" x14ac:dyDescent="0.3">
      <c r="C1595" s="19">
        <v>43145</v>
      </c>
      <c r="D1595" s="20">
        <v>0.28550925925925924</v>
      </c>
      <c r="E1595" s="21" t="s">
        <v>9</v>
      </c>
      <c r="F1595" s="21">
        <v>31</v>
      </c>
      <c r="G1595" s="21" t="s">
        <v>10</v>
      </c>
    </row>
    <row r="1596" spans="3:7" x14ac:dyDescent="0.3">
      <c r="C1596" s="19">
        <v>43145</v>
      </c>
      <c r="D1596" s="20">
        <v>0.28888888888888892</v>
      </c>
      <c r="E1596" s="21" t="s">
        <v>9</v>
      </c>
      <c r="F1596" s="21">
        <v>32</v>
      </c>
      <c r="G1596" s="21" t="s">
        <v>10</v>
      </c>
    </row>
    <row r="1597" spans="3:7" x14ac:dyDescent="0.3">
      <c r="C1597" s="19">
        <v>43145</v>
      </c>
      <c r="D1597" s="20">
        <v>0.28912037037037036</v>
      </c>
      <c r="E1597" s="21" t="s">
        <v>9</v>
      </c>
      <c r="F1597" s="21">
        <v>14</v>
      </c>
      <c r="G1597" s="21" t="s">
        <v>11</v>
      </c>
    </row>
    <row r="1598" spans="3:7" x14ac:dyDescent="0.3">
      <c r="C1598" s="19">
        <v>43145</v>
      </c>
      <c r="D1598" s="20">
        <v>0.29193287037037036</v>
      </c>
      <c r="E1598" s="21" t="s">
        <v>9</v>
      </c>
      <c r="F1598" s="21">
        <v>14</v>
      </c>
      <c r="G1598" s="21" t="s">
        <v>10</v>
      </c>
    </row>
    <row r="1599" spans="3:7" x14ac:dyDescent="0.3">
      <c r="C1599" s="19">
        <v>43145</v>
      </c>
      <c r="D1599" s="20">
        <v>0.29194444444444445</v>
      </c>
      <c r="E1599" s="21" t="s">
        <v>9</v>
      </c>
      <c r="F1599" s="21">
        <v>7</v>
      </c>
      <c r="G1599" s="21" t="s">
        <v>10</v>
      </c>
    </row>
    <row r="1600" spans="3:7" x14ac:dyDescent="0.3">
      <c r="C1600" s="19">
        <v>43145</v>
      </c>
      <c r="D1600" s="20">
        <v>0.29206018518518517</v>
      </c>
      <c r="E1600" s="21" t="s">
        <v>9</v>
      </c>
      <c r="F1600" s="21">
        <v>27</v>
      </c>
      <c r="G1600" s="21" t="s">
        <v>10</v>
      </c>
    </row>
    <row r="1601" spans="3:7" x14ac:dyDescent="0.3">
      <c r="C1601" s="19">
        <v>43145</v>
      </c>
      <c r="D1601" s="20">
        <v>0.29540509259259257</v>
      </c>
      <c r="E1601" s="21" t="s">
        <v>9</v>
      </c>
      <c r="F1601" s="21">
        <v>16</v>
      </c>
      <c r="G1601" s="21" t="s">
        <v>11</v>
      </c>
    </row>
    <row r="1602" spans="3:7" x14ac:dyDescent="0.3">
      <c r="C1602" s="19">
        <v>43145</v>
      </c>
      <c r="D1602" s="20">
        <v>0.29725694444444445</v>
      </c>
      <c r="E1602" s="21" t="s">
        <v>9</v>
      </c>
      <c r="F1602" s="21">
        <v>24</v>
      </c>
      <c r="G1602" s="21" t="s">
        <v>10</v>
      </c>
    </row>
    <row r="1603" spans="3:7" x14ac:dyDescent="0.3">
      <c r="C1603" s="19">
        <v>43145</v>
      </c>
      <c r="D1603" s="20">
        <v>0.29737268518518517</v>
      </c>
      <c r="E1603" s="21" t="s">
        <v>9</v>
      </c>
      <c r="F1603" s="21">
        <v>11</v>
      </c>
      <c r="G1603" s="21" t="s">
        <v>11</v>
      </c>
    </row>
    <row r="1604" spans="3:7" x14ac:dyDescent="0.3">
      <c r="C1604" s="19">
        <v>43145</v>
      </c>
      <c r="D1604" s="20">
        <v>0.29752314814814812</v>
      </c>
      <c r="E1604" s="21" t="s">
        <v>9</v>
      </c>
      <c r="F1604" s="21">
        <v>12</v>
      </c>
      <c r="G1604" s="21" t="s">
        <v>11</v>
      </c>
    </row>
    <row r="1605" spans="3:7" x14ac:dyDescent="0.3">
      <c r="C1605" s="19">
        <v>43145</v>
      </c>
      <c r="D1605" s="20">
        <v>0.29753472222222221</v>
      </c>
      <c r="E1605" s="21" t="s">
        <v>9</v>
      </c>
      <c r="F1605" s="21">
        <v>11</v>
      </c>
      <c r="G1605" s="21" t="s">
        <v>11</v>
      </c>
    </row>
    <row r="1606" spans="3:7" x14ac:dyDescent="0.3">
      <c r="C1606" s="19">
        <v>43145</v>
      </c>
      <c r="D1606" s="20">
        <v>0.29754629629629631</v>
      </c>
      <c r="E1606" s="21" t="s">
        <v>9</v>
      </c>
      <c r="F1606" s="21">
        <v>11</v>
      </c>
      <c r="G1606" s="21" t="s">
        <v>11</v>
      </c>
    </row>
    <row r="1607" spans="3:7" x14ac:dyDescent="0.3">
      <c r="C1607" s="19">
        <v>43145</v>
      </c>
      <c r="D1607" s="20">
        <v>0.29818287037037033</v>
      </c>
      <c r="E1607" s="21" t="s">
        <v>9</v>
      </c>
      <c r="F1607" s="21">
        <v>13</v>
      </c>
      <c r="G1607" s="21" t="s">
        <v>11</v>
      </c>
    </row>
    <row r="1608" spans="3:7" x14ac:dyDescent="0.3">
      <c r="C1608" s="19">
        <v>43145</v>
      </c>
      <c r="D1608" s="20">
        <v>0.29942129629629627</v>
      </c>
      <c r="E1608" s="21" t="s">
        <v>9</v>
      </c>
      <c r="F1608" s="21">
        <v>11</v>
      </c>
      <c r="G1608" s="21" t="s">
        <v>11</v>
      </c>
    </row>
    <row r="1609" spans="3:7" x14ac:dyDescent="0.3">
      <c r="C1609" s="19">
        <v>43145</v>
      </c>
      <c r="D1609" s="20">
        <v>0.29961805555555554</v>
      </c>
      <c r="E1609" s="21" t="s">
        <v>9</v>
      </c>
      <c r="F1609" s="21">
        <v>24</v>
      </c>
      <c r="G1609" s="21" t="s">
        <v>10</v>
      </c>
    </row>
    <row r="1610" spans="3:7" x14ac:dyDescent="0.3">
      <c r="C1610" s="19">
        <v>43145</v>
      </c>
      <c r="D1610" s="20">
        <v>0.30104166666666665</v>
      </c>
      <c r="E1610" s="21" t="s">
        <v>9</v>
      </c>
      <c r="F1610" s="21">
        <v>14</v>
      </c>
      <c r="G1610" s="21" t="s">
        <v>10</v>
      </c>
    </row>
    <row r="1611" spans="3:7" x14ac:dyDescent="0.3">
      <c r="C1611" s="19">
        <v>43145</v>
      </c>
      <c r="D1611" s="20">
        <v>0.30122685185185188</v>
      </c>
      <c r="E1611" s="21" t="s">
        <v>9</v>
      </c>
      <c r="F1611" s="21">
        <v>28</v>
      </c>
      <c r="G1611" s="21" t="s">
        <v>10</v>
      </c>
    </row>
    <row r="1612" spans="3:7" x14ac:dyDescent="0.3">
      <c r="C1612" s="19">
        <v>43145</v>
      </c>
      <c r="D1612" s="20">
        <v>0.30574074074074076</v>
      </c>
      <c r="E1612" s="21" t="s">
        <v>9</v>
      </c>
      <c r="F1612" s="21">
        <v>35</v>
      </c>
      <c r="G1612" s="21" t="s">
        <v>10</v>
      </c>
    </row>
    <row r="1613" spans="3:7" x14ac:dyDescent="0.3">
      <c r="C1613" s="19">
        <v>43145</v>
      </c>
      <c r="D1613" s="20">
        <v>0.3064351851851852</v>
      </c>
      <c r="E1613" s="21" t="s">
        <v>9</v>
      </c>
      <c r="F1613" s="21">
        <v>38</v>
      </c>
      <c r="G1613" s="21" t="s">
        <v>10</v>
      </c>
    </row>
    <row r="1614" spans="3:7" x14ac:dyDescent="0.3">
      <c r="C1614" s="19">
        <v>43145</v>
      </c>
      <c r="D1614" s="20">
        <v>0.30760416666666668</v>
      </c>
      <c r="E1614" s="21" t="s">
        <v>9</v>
      </c>
      <c r="F1614" s="21">
        <v>28</v>
      </c>
      <c r="G1614" s="21" t="s">
        <v>10</v>
      </c>
    </row>
    <row r="1615" spans="3:7" x14ac:dyDescent="0.3">
      <c r="C1615" s="19">
        <v>43145</v>
      </c>
      <c r="D1615" s="20">
        <v>0.30892361111111111</v>
      </c>
      <c r="E1615" s="21" t="s">
        <v>9</v>
      </c>
      <c r="F1615" s="21">
        <v>10</v>
      </c>
      <c r="G1615" s="21" t="s">
        <v>11</v>
      </c>
    </row>
    <row r="1616" spans="3:7" x14ac:dyDescent="0.3">
      <c r="C1616" s="19">
        <v>43145</v>
      </c>
      <c r="D1616" s="20">
        <v>0.31324074074074076</v>
      </c>
      <c r="E1616" s="21" t="s">
        <v>9</v>
      </c>
      <c r="F1616" s="21">
        <v>11</v>
      </c>
      <c r="G1616" s="21" t="s">
        <v>11</v>
      </c>
    </row>
    <row r="1617" spans="3:7" x14ac:dyDescent="0.3">
      <c r="C1617" s="19">
        <v>43145</v>
      </c>
      <c r="D1617" s="20">
        <v>0.31615740740740739</v>
      </c>
      <c r="E1617" s="21" t="s">
        <v>9</v>
      </c>
      <c r="F1617" s="21">
        <v>28</v>
      </c>
      <c r="G1617" s="21" t="s">
        <v>10</v>
      </c>
    </row>
    <row r="1618" spans="3:7" x14ac:dyDescent="0.3">
      <c r="C1618" s="19">
        <v>43145</v>
      </c>
      <c r="D1618" s="20">
        <v>0.31984953703703706</v>
      </c>
      <c r="E1618" s="21" t="s">
        <v>9</v>
      </c>
      <c r="F1618" s="21">
        <v>19</v>
      </c>
      <c r="G1618" s="21" t="s">
        <v>10</v>
      </c>
    </row>
    <row r="1619" spans="3:7" x14ac:dyDescent="0.3">
      <c r="C1619" s="19">
        <v>43145</v>
      </c>
      <c r="D1619" s="20">
        <v>0.33028935185185188</v>
      </c>
      <c r="E1619" s="21" t="s">
        <v>9</v>
      </c>
      <c r="F1619" s="21">
        <v>32</v>
      </c>
      <c r="G1619" s="21" t="s">
        <v>10</v>
      </c>
    </row>
    <row r="1620" spans="3:7" x14ac:dyDescent="0.3">
      <c r="C1620" s="19">
        <v>43145</v>
      </c>
      <c r="D1620" s="20">
        <v>0.33250000000000002</v>
      </c>
      <c r="E1620" s="21" t="s">
        <v>9</v>
      </c>
      <c r="F1620" s="21">
        <v>13</v>
      </c>
      <c r="G1620" s="21" t="s">
        <v>11</v>
      </c>
    </row>
    <row r="1621" spans="3:7" x14ac:dyDescent="0.3">
      <c r="C1621" s="19">
        <v>43145</v>
      </c>
      <c r="D1621" s="20">
        <v>0.33666666666666667</v>
      </c>
      <c r="E1621" s="21" t="s">
        <v>9</v>
      </c>
      <c r="F1621" s="21">
        <v>29</v>
      </c>
      <c r="G1621" s="21" t="s">
        <v>10</v>
      </c>
    </row>
    <row r="1622" spans="3:7" x14ac:dyDescent="0.3">
      <c r="C1622" s="19">
        <v>43145</v>
      </c>
      <c r="D1622" s="20">
        <v>0.3371527777777778</v>
      </c>
      <c r="E1622" s="21" t="s">
        <v>9</v>
      </c>
      <c r="F1622" s="21">
        <v>11</v>
      </c>
      <c r="G1622" s="21" t="s">
        <v>11</v>
      </c>
    </row>
    <row r="1623" spans="3:7" x14ac:dyDescent="0.3">
      <c r="C1623" s="19">
        <v>43145</v>
      </c>
      <c r="D1623" s="20">
        <v>0.33734953703703702</v>
      </c>
      <c r="E1623" s="21" t="s">
        <v>9</v>
      </c>
      <c r="F1623" s="21">
        <v>11</v>
      </c>
      <c r="G1623" s="21" t="s">
        <v>11</v>
      </c>
    </row>
    <row r="1624" spans="3:7" x14ac:dyDescent="0.3">
      <c r="C1624" s="19">
        <v>43145</v>
      </c>
      <c r="D1624" s="20">
        <v>0.34050925925925929</v>
      </c>
      <c r="E1624" s="21" t="s">
        <v>9</v>
      </c>
      <c r="F1624" s="21">
        <v>20</v>
      </c>
      <c r="G1624" s="21" t="s">
        <v>10</v>
      </c>
    </row>
    <row r="1625" spans="3:7" x14ac:dyDescent="0.3">
      <c r="C1625" s="19">
        <v>43145</v>
      </c>
      <c r="D1625" s="20">
        <v>0.34521990740740738</v>
      </c>
      <c r="E1625" s="21" t="s">
        <v>9</v>
      </c>
      <c r="F1625" s="21">
        <v>14</v>
      </c>
      <c r="G1625" s="21" t="s">
        <v>11</v>
      </c>
    </row>
    <row r="1626" spans="3:7" x14ac:dyDescent="0.3">
      <c r="C1626" s="19">
        <v>43145</v>
      </c>
      <c r="D1626" s="20">
        <v>0.3463310185185185</v>
      </c>
      <c r="E1626" s="21" t="s">
        <v>9</v>
      </c>
      <c r="F1626" s="21">
        <v>28</v>
      </c>
      <c r="G1626" s="21" t="s">
        <v>10</v>
      </c>
    </row>
    <row r="1627" spans="3:7" x14ac:dyDescent="0.3">
      <c r="C1627" s="19">
        <v>43145</v>
      </c>
      <c r="D1627" s="20">
        <v>0.34790509259259261</v>
      </c>
      <c r="E1627" s="21" t="s">
        <v>9</v>
      </c>
      <c r="F1627" s="21">
        <v>10</v>
      </c>
      <c r="G1627" s="21" t="s">
        <v>10</v>
      </c>
    </row>
    <row r="1628" spans="3:7" x14ac:dyDescent="0.3">
      <c r="C1628" s="19">
        <v>43145</v>
      </c>
      <c r="D1628" s="20">
        <v>0.34835648148148146</v>
      </c>
      <c r="E1628" s="21" t="s">
        <v>9</v>
      </c>
      <c r="F1628" s="21">
        <v>11</v>
      </c>
      <c r="G1628" s="21" t="s">
        <v>11</v>
      </c>
    </row>
    <row r="1629" spans="3:7" x14ac:dyDescent="0.3">
      <c r="C1629" s="19">
        <v>43145</v>
      </c>
      <c r="D1629" s="20">
        <v>0.34857638888888887</v>
      </c>
      <c r="E1629" s="21" t="s">
        <v>9</v>
      </c>
      <c r="F1629" s="21">
        <v>12</v>
      </c>
      <c r="G1629" s="21" t="s">
        <v>11</v>
      </c>
    </row>
    <row r="1630" spans="3:7" x14ac:dyDescent="0.3">
      <c r="C1630" s="19">
        <v>43145</v>
      </c>
      <c r="D1630" s="20">
        <v>0.35118055555555555</v>
      </c>
      <c r="E1630" s="21" t="s">
        <v>9</v>
      </c>
      <c r="F1630" s="21">
        <v>22</v>
      </c>
      <c r="G1630" s="21" t="s">
        <v>10</v>
      </c>
    </row>
    <row r="1631" spans="3:7" x14ac:dyDescent="0.3">
      <c r="C1631" s="19">
        <v>43145</v>
      </c>
      <c r="D1631" s="20">
        <v>0.35256944444444444</v>
      </c>
      <c r="E1631" s="21" t="s">
        <v>9</v>
      </c>
      <c r="F1631" s="21">
        <v>28</v>
      </c>
      <c r="G1631" s="21" t="s">
        <v>10</v>
      </c>
    </row>
    <row r="1632" spans="3:7" x14ac:dyDescent="0.3">
      <c r="C1632" s="19">
        <v>43145</v>
      </c>
      <c r="D1632" s="20">
        <v>0.35626157407407405</v>
      </c>
      <c r="E1632" s="21" t="s">
        <v>9</v>
      </c>
      <c r="F1632" s="21">
        <v>27</v>
      </c>
      <c r="G1632" s="21" t="s">
        <v>10</v>
      </c>
    </row>
    <row r="1633" spans="3:7" x14ac:dyDescent="0.3">
      <c r="C1633" s="19">
        <v>43145</v>
      </c>
      <c r="D1633" s="20">
        <v>0.35858796296296297</v>
      </c>
      <c r="E1633" s="21" t="s">
        <v>9</v>
      </c>
      <c r="F1633" s="21">
        <v>10</v>
      </c>
      <c r="G1633" s="21" t="s">
        <v>11</v>
      </c>
    </row>
    <row r="1634" spans="3:7" x14ac:dyDescent="0.3">
      <c r="C1634" s="19">
        <v>43145</v>
      </c>
      <c r="D1634" s="20">
        <v>0.36241898148148149</v>
      </c>
      <c r="E1634" s="21" t="s">
        <v>9</v>
      </c>
      <c r="F1634" s="21">
        <v>33</v>
      </c>
      <c r="G1634" s="21" t="s">
        <v>10</v>
      </c>
    </row>
    <row r="1635" spans="3:7" x14ac:dyDescent="0.3">
      <c r="C1635" s="19">
        <v>43145</v>
      </c>
      <c r="D1635" s="20">
        <v>0.36499999999999999</v>
      </c>
      <c r="E1635" s="21" t="s">
        <v>9</v>
      </c>
      <c r="F1635" s="21">
        <v>11</v>
      </c>
      <c r="G1635" s="21" t="s">
        <v>10</v>
      </c>
    </row>
    <row r="1636" spans="3:7" x14ac:dyDescent="0.3">
      <c r="C1636" s="19">
        <v>43145</v>
      </c>
      <c r="D1636" s="20">
        <v>0.36526620370370372</v>
      </c>
      <c r="E1636" s="21" t="s">
        <v>9</v>
      </c>
      <c r="F1636" s="21">
        <v>13</v>
      </c>
      <c r="G1636" s="21" t="s">
        <v>10</v>
      </c>
    </row>
    <row r="1637" spans="3:7" x14ac:dyDescent="0.3">
      <c r="C1637" s="19">
        <v>43145</v>
      </c>
      <c r="D1637" s="20">
        <v>0.36701388888888892</v>
      </c>
      <c r="E1637" s="21" t="s">
        <v>9</v>
      </c>
      <c r="F1637" s="21">
        <v>15</v>
      </c>
      <c r="G1637" s="21" t="s">
        <v>11</v>
      </c>
    </row>
    <row r="1638" spans="3:7" x14ac:dyDescent="0.3">
      <c r="C1638" s="19">
        <v>43145</v>
      </c>
      <c r="D1638" s="20">
        <v>0.37653935185185183</v>
      </c>
      <c r="E1638" s="21" t="s">
        <v>9</v>
      </c>
      <c r="F1638" s="21">
        <v>36</v>
      </c>
      <c r="G1638" s="21" t="s">
        <v>10</v>
      </c>
    </row>
    <row r="1639" spans="3:7" x14ac:dyDescent="0.3">
      <c r="C1639" s="19">
        <v>43145</v>
      </c>
      <c r="D1639" s="20">
        <v>0.37662037037037038</v>
      </c>
      <c r="E1639" s="21" t="s">
        <v>9</v>
      </c>
      <c r="F1639" s="21">
        <v>40</v>
      </c>
      <c r="G1639" s="21" t="s">
        <v>10</v>
      </c>
    </row>
    <row r="1640" spans="3:7" x14ac:dyDescent="0.3">
      <c r="C1640" s="19">
        <v>43145</v>
      </c>
      <c r="D1640" s="20">
        <v>0.37740740740740741</v>
      </c>
      <c r="E1640" s="21" t="s">
        <v>9</v>
      </c>
      <c r="F1640" s="21">
        <v>30</v>
      </c>
      <c r="G1640" s="21" t="s">
        <v>10</v>
      </c>
    </row>
    <row r="1641" spans="3:7" x14ac:dyDescent="0.3">
      <c r="C1641" s="19">
        <v>43145</v>
      </c>
      <c r="D1641" s="20">
        <v>0.37994212962962964</v>
      </c>
      <c r="E1641" s="21" t="s">
        <v>9</v>
      </c>
      <c r="F1641" s="21">
        <v>11</v>
      </c>
      <c r="G1641" s="21" t="s">
        <v>11</v>
      </c>
    </row>
    <row r="1642" spans="3:7" x14ac:dyDescent="0.3">
      <c r="C1642" s="19">
        <v>43145</v>
      </c>
      <c r="D1642" s="20">
        <v>0.37997685185185182</v>
      </c>
      <c r="E1642" s="21" t="s">
        <v>9</v>
      </c>
      <c r="F1642" s="21">
        <v>10</v>
      </c>
      <c r="G1642" s="21" t="s">
        <v>11</v>
      </c>
    </row>
    <row r="1643" spans="3:7" x14ac:dyDescent="0.3">
      <c r="C1643" s="19">
        <v>43145</v>
      </c>
      <c r="D1643" s="20">
        <v>0.38038194444444445</v>
      </c>
      <c r="E1643" s="21" t="s">
        <v>9</v>
      </c>
      <c r="F1643" s="21">
        <v>30</v>
      </c>
      <c r="G1643" s="21" t="s">
        <v>10</v>
      </c>
    </row>
    <row r="1644" spans="3:7" x14ac:dyDescent="0.3">
      <c r="C1644" s="19">
        <v>43145</v>
      </c>
      <c r="D1644" s="20">
        <v>0.38420138888888888</v>
      </c>
      <c r="E1644" s="21" t="s">
        <v>9</v>
      </c>
      <c r="F1644" s="21">
        <v>14</v>
      </c>
      <c r="G1644" s="21" t="s">
        <v>11</v>
      </c>
    </row>
    <row r="1645" spans="3:7" x14ac:dyDescent="0.3">
      <c r="C1645" s="19">
        <v>43145</v>
      </c>
      <c r="D1645" s="20">
        <v>0.38658564814814816</v>
      </c>
      <c r="E1645" s="21" t="s">
        <v>9</v>
      </c>
      <c r="F1645" s="21">
        <v>12</v>
      </c>
      <c r="G1645" s="21" t="s">
        <v>11</v>
      </c>
    </row>
    <row r="1646" spans="3:7" x14ac:dyDescent="0.3">
      <c r="C1646" s="19">
        <v>43145</v>
      </c>
      <c r="D1646" s="20">
        <v>0.38862268518518522</v>
      </c>
      <c r="E1646" s="21" t="s">
        <v>9</v>
      </c>
      <c r="F1646" s="21">
        <v>25</v>
      </c>
      <c r="G1646" s="21" t="s">
        <v>10</v>
      </c>
    </row>
    <row r="1647" spans="3:7" x14ac:dyDescent="0.3">
      <c r="C1647" s="19">
        <v>43145</v>
      </c>
      <c r="D1647" s="20">
        <v>0.39146990740740745</v>
      </c>
      <c r="E1647" s="21" t="s">
        <v>9</v>
      </c>
      <c r="F1647" s="21">
        <v>36</v>
      </c>
      <c r="G1647" s="21" t="s">
        <v>10</v>
      </c>
    </row>
    <row r="1648" spans="3:7" x14ac:dyDescent="0.3">
      <c r="C1648" s="19">
        <v>43145</v>
      </c>
      <c r="D1648" s="20">
        <v>0.39159722222222221</v>
      </c>
      <c r="E1648" s="21" t="s">
        <v>9</v>
      </c>
      <c r="F1648" s="21">
        <v>11</v>
      </c>
      <c r="G1648" s="21" t="s">
        <v>11</v>
      </c>
    </row>
    <row r="1649" spans="3:7" x14ac:dyDescent="0.3">
      <c r="C1649" s="19">
        <v>43145</v>
      </c>
      <c r="D1649" s="20">
        <v>0.40006944444444442</v>
      </c>
      <c r="E1649" s="21" t="s">
        <v>9</v>
      </c>
      <c r="F1649" s="21">
        <v>10</v>
      </c>
      <c r="G1649" s="21" t="s">
        <v>11</v>
      </c>
    </row>
    <row r="1650" spans="3:7" x14ac:dyDescent="0.3">
      <c r="C1650" s="19">
        <v>43145</v>
      </c>
      <c r="D1650" s="20">
        <v>0.40263888888888894</v>
      </c>
      <c r="E1650" s="21" t="s">
        <v>9</v>
      </c>
      <c r="F1650" s="21">
        <v>16</v>
      </c>
      <c r="G1650" s="21" t="s">
        <v>10</v>
      </c>
    </row>
    <row r="1651" spans="3:7" x14ac:dyDescent="0.3">
      <c r="C1651" s="19">
        <v>43145</v>
      </c>
      <c r="D1651" s="20">
        <v>0.40682870370370372</v>
      </c>
      <c r="E1651" s="21" t="s">
        <v>9</v>
      </c>
      <c r="F1651" s="21">
        <v>28</v>
      </c>
      <c r="G1651" s="21" t="s">
        <v>10</v>
      </c>
    </row>
    <row r="1652" spans="3:7" x14ac:dyDescent="0.3">
      <c r="C1652" s="19">
        <v>43145</v>
      </c>
      <c r="D1652" s="20">
        <v>0.40797453703703707</v>
      </c>
      <c r="E1652" s="21" t="s">
        <v>9</v>
      </c>
      <c r="F1652" s="21">
        <v>13</v>
      </c>
      <c r="G1652" s="21" t="s">
        <v>11</v>
      </c>
    </row>
    <row r="1653" spans="3:7" x14ac:dyDescent="0.3">
      <c r="C1653" s="19">
        <v>43145</v>
      </c>
      <c r="D1653" s="20">
        <v>0.40987268518518521</v>
      </c>
      <c r="E1653" s="21" t="s">
        <v>9</v>
      </c>
      <c r="F1653" s="21">
        <v>12</v>
      </c>
      <c r="G1653" s="21" t="s">
        <v>11</v>
      </c>
    </row>
    <row r="1654" spans="3:7" x14ac:dyDescent="0.3">
      <c r="C1654" s="19">
        <v>43145</v>
      </c>
      <c r="D1654" s="20">
        <v>0.4173842592592592</v>
      </c>
      <c r="E1654" s="21" t="s">
        <v>9</v>
      </c>
      <c r="F1654" s="21">
        <v>27</v>
      </c>
      <c r="G1654" s="21" t="s">
        <v>10</v>
      </c>
    </row>
    <row r="1655" spans="3:7" x14ac:dyDescent="0.3">
      <c r="C1655" s="19">
        <v>43145</v>
      </c>
      <c r="D1655" s="20">
        <v>0.41927083333333331</v>
      </c>
      <c r="E1655" s="21" t="s">
        <v>9</v>
      </c>
      <c r="F1655" s="21">
        <v>10</v>
      </c>
      <c r="G1655" s="21" t="s">
        <v>10</v>
      </c>
    </row>
    <row r="1656" spans="3:7" x14ac:dyDescent="0.3">
      <c r="C1656" s="19">
        <v>43145</v>
      </c>
      <c r="D1656" s="20">
        <v>0.41938657407407409</v>
      </c>
      <c r="E1656" s="21" t="s">
        <v>9</v>
      </c>
      <c r="F1656" s="21">
        <v>27</v>
      </c>
      <c r="G1656" s="21" t="s">
        <v>10</v>
      </c>
    </row>
    <row r="1657" spans="3:7" x14ac:dyDescent="0.3">
      <c r="C1657" s="19">
        <v>43145</v>
      </c>
      <c r="D1657" s="20">
        <v>0.42420138888888892</v>
      </c>
      <c r="E1657" s="21" t="s">
        <v>9</v>
      </c>
      <c r="F1657" s="21">
        <v>11</v>
      </c>
      <c r="G1657" s="21" t="s">
        <v>11</v>
      </c>
    </row>
    <row r="1658" spans="3:7" x14ac:dyDescent="0.3">
      <c r="C1658" s="19">
        <v>43145</v>
      </c>
      <c r="D1658" s="20">
        <v>0.42422453703703705</v>
      </c>
      <c r="E1658" s="21" t="s">
        <v>9</v>
      </c>
      <c r="F1658" s="21">
        <v>12</v>
      </c>
      <c r="G1658" s="21" t="s">
        <v>11</v>
      </c>
    </row>
    <row r="1659" spans="3:7" x14ac:dyDescent="0.3">
      <c r="C1659" s="19">
        <v>43145</v>
      </c>
      <c r="D1659" s="20">
        <v>0.42604166666666665</v>
      </c>
      <c r="E1659" s="21" t="s">
        <v>9</v>
      </c>
      <c r="F1659" s="21">
        <v>11</v>
      </c>
      <c r="G1659" s="21" t="s">
        <v>10</v>
      </c>
    </row>
    <row r="1660" spans="3:7" x14ac:dyDescent="0.3">
      <c r="C1660" s="19">
        <v>43145</v>
      </c>
      <c r="D1660" s="20">
        <v>0.42604166666666665</v>
      </c>
      <c r="E1660" s="21" t="s">
        <v>9</v>
      </c>
      <c r="F1660" s="21">
        <v>12</v>
      </c>
      <c r="G1660" s="21" t="s">
        <v>10</v>
      </c>
    </row>
    <row r="1661" spans="3:7" x14ac:dyDescent="0.3">
      <c r="C1661" s="19">
        <v>43145</v>
      </c>
      <c r="D1661" s="20">
        <v>0.42606481481481479</v>
      </c>
      <c r="E1661" s="21" t="s">
        <v>9</v>
      </c>
      <c r="F1661" s="21">
        <v>13</v>
      </c>
      <c r="G1661" s="21" t="s">
        <v>10</v>
      </c>
    </row>
    <row r="1662" spans="3:7" x14ac:dyDescent="0.3">
      <c r="C1662" s="19">
        <v>43145</v>
      </c>
      <c r="D1662" s="20">
        <v>0.42606481481481479</v>
      </c>
      <c r="E1662" s="21" t="s">
        <v>9</v>
      </c>
      <c r="F1662" s="21">
        <v>12</v>
      </c>
      <c r="G1662" s="21" t="s">
        <v>10</v>
      </c>
    </row>
    <row r="1663" spans="3:7" x14ac:dyDescent="0.3">
      <c r="C1663" s="19">
        <v>43145</v>
      </c>
      <c r="D1663" s="20">
        <v>0.42608796296296297</v>
      </c>
      <c r="E1663" s="21" t="s">
        <v>9</v>
      </c>
      <c r="F1663" s="21">
        <v>15</v>
      </c>
      <c r="G1663" s="21" t="s">
        <v>10</v>
      </c>
    </row>
    <row r="1664" spans="3:7" x14ac:dyDescent="0.3">
      <c r="C1664" s="19">
        <v>43145</v>
      </c>
      <c r="D1664" s="20">
        <v>0.42611111111111111</v>
      </c>
      <c r="E1664" s="21" t="s">
        <v>9</v>
      </c>
      <c r="F1664" s="21">
        <v>15</v>
      </c>
      <c r="G1664" s="21" t="s">
        <v>10</v>
      </c>
    </row>
    <row r="1665" spans="3:7" x14ac:dyDescent="0.3">
      <c r="C1665" s="19">
        <v>43145</v>
      </c>
      <c r="D1665" s="20">
        <v>0.4261226851851852</v>
      </c>
      <c r="E1665" s="21" t="s">
        <v>9</v>
      </c>
      <c r="F1665" s="21">
        <v>13</v>
      </c>
      <c r="G1665" s="21" t="s">
        <v>10</v>
      </c>
    </row>
    <row r="1666" spans="3:7" x14ac:dyDescent="0.3">
      <c r="C1666" s="19">
        <v>43145</v>
      </c>
      <c r="D1666" s="20">
        <v>0.42944444444444446</v>
      </c>
      <c r="E1666" s="21" t="s">
        <v>9</v>
      </c>
      <c r="F1666" s="21">
        <v>12</v>
      </c>
      <c r="G1666" s="21" t="s">
        <v>11</v>
      </c>
    </row>
    <row r="1667" spans="3:7" x14ac:dyDescent="0.3">
      <c r="C1667" s="19">
        <v>43145</v>
      </c>
      <c r="D1667" s="20">
        <v>0.42957175925925922</v>
      </c>
      <c r="E1667" s="21" t="s">
        <v>9</v>
      </c>
      <c r="F1667" s="21">
        <v>12</v>
      </c>
      <c r="G1667" s="21" t="s">
        <v>11</v>
      </c>
    </row>
    <row r="1668" spans="3:7" x14ac:dyDescent="0.3">
      <c r="C1668" s="19">
        <v>43145</v>
      </c>
      <c r="D1668" s="20">
        <v>0.42966435185185187</v>
      </c>
      <c r="E1668" s="21" t="s">
        <v>9</v>
      </c>
      <c r="F1668" s="21">
        <v>26</v>
      </c>
      <c r="G1668" s="21" t="s">
        <v>10</v>
      </c>
    </row>
    <row r="1669" spans="3:7" x14ac:dyDescent="0.3">
      <c r="C1669" s="19">
        <v>43145</v>
      </c>
      <c r="D1669" s="20">
        <v>0.43053240740740745</v>
      </c>
      <c r="E1669" s="21" t="s">
        <v>9</v>
      </c>
      <c r="F1669" s="21">
        <v>25</v>
      </c>
      <c r="G1669" s="21" t="s">
        <v>10</v>
      </c>
    </row>
    <row r="1670" spans="3:7" x14ac:dyDescent="0.3">
      <c r="C1670" s="19">
        <v>43145</v>
      </c>
      <c r="D1670" s="20">
        <v>0.43129629629629629</v>
      </c>
      <c r="E1670" s="21" t="s">
        <v>9</v>
      </c>
      <c r="F1670" s="21">
        <v>10</v>
      </c>
      <c r="G1670" s="21" t="s">
        <v>11</v>
      </c>
    </row>
    <row r="1671" spans="3:7" x14ac:dyDescent="0.3">
      <c r="C1671" s="19">
        <v>43145</v>
      </c>
      <c r="D1671" s="20">
        <v>0.43131944444444442</v>
      </c>
      <c r="E1671" s="21" t="s">
        <v>9</v>
      </c>
      <c r="F1671" s="21">
        <v>10</v>
      </c>
      <c r="G1671" s="21" t="s">
        <v>11</v>
      </c>
    </row>
    <row r="1672" spans="3:7" x14ac:dyDescent="0.3">
      <c r="C1672" s="19">
        <v>43145</v>
      </c>
      <c r="D1672" s="20">
        <v>0.43251157407407409</v>
      </c>
      <c r="E1672" s="21" t="s">
        <v>9</v>
      </c>
      <c r="F1672" s="21">
        <v>10</v>
      </c>
      <c r="G1672" s="21" t="s">
        <v>10</v>
      </c>
    </row>
    <row r="1673" spans="3:7" x14ac:dyDescent="0.3">
      <c r="C1673" s="19">
        <v>43145</v>
      </c>
      <c r="D1673" s="20">
        <v>0.43826388888888884</v>
      </c>
      <c r="E1673" s="21" t="s">
        <v>9</v>
      </c>
      <c r="F1673" s="21">
        <v>13</v>
      </c>
      <c r="G1673" s="21" t="s">
        <v>11</v>
      </c>
    </row>
    <row r="1674" spans="3:7" x14ac:dyDescent="0.3">
      <c r="C1674" s="19">
        <v>43145</v>
      </c>
      <c r="D1674" s="20">
        <v>0.44064814814814812</v>
      </c>
      <c r="E1674" s="21" t="s">
        <v>9</v>
      </c>
      <c r="F1674" s="21">
        <v>19</v>
      </c>
      <c r="G1674" s="21" t="s">
        <v>10</v>
      </c>
    </row>
    <row r="1675" spans="3:7" x14ac:dyDescent="0.3">
      <c r="C1675" s="19">
        <v>43145</v>
      </c>
      <c r="D1675" s="20">
        <v>0.44196759259259261</v>
      </c>
      <c r="E1675" s="21" t="s">
        <v>9</v>
      </c>
      <c r="F1675" s="21">
        <v>27</v>
      </c>
      <c r="G1675" s="21" t="s">
        <v>10</v>
      </c>
    </row>
    <row r="1676" spans="3:7" x14ac:dyDescent="0.3">
      <c r="C1676" s="19">
        <v>43145</v>
      </c>
      <c r="D1676" s="20">
        <v>0.44314814814814812</v>
      </c>
      <c r="E1676" s="21" t="s">
        <v>9</v>
      </c>
      <c r="F1676" s="21">
        <v>30</v>
      </c>
      <c r="G1676" s="21" t="s">
        <v>10</v>
      </c>
    </row>
    <row r="1677" spans="3:7" x14ac:dyDescent="0.3">
      <c r="C1677" s="19">
        <v>43145</v>
      </c>
      <c r="D1677" s="20">
        <v>0.44327546296296294</v>
      </c>
      <c r="E1677" s="21" t="s">
        <v>9</v>
      </c>
      <c r="F1677" s="21">
        <v>25</v>
      </c>
      <c r="G1677" s="21" t="s">
        <v>10</v>
      </c>
    </row>
    <row r="1678" spans="3:7" x14ac:dyDescent="0.3">
      <c r="C1678" s="19">
        <v>43145</v>
      </c>
      <c r="D1678" s="20">
        <v>0.44377314814814817</v>
      </c>
      <c r="E1678" s="21" t="s">
        <v>9</v>
      </c>
      <c r="F1678" s="21">
        <v>10</v>
      </c>
      <c r="G1678" s="21" t="s">
        <v>11</v>
      </c>
    </row>
    <row r="1679" spans="3:7" x14ac:dyDescent="0.3">
      <c r="C1679" s="19">
        <v>43145</v>
      </c>
      <c r="D1679" s="20">
        <v>0.44428240740740743</v>
      </c>
      <c r="E1679" s="21" t="s">
        <v>9</v>
      </c>
      <c r="F1679" s="21">
        <v>14</v>
      </c>
      <c r="G1679" s="21" t="s">
        <v>11</v>
      </c>
    </row>
    <row r="1680" spans="3:7" x14ac:dyDescent="0.3">
      <c r="C1680" s="19">
        <v>43145</v>
      </c>
      <c r="D1680" s="20">
        <v>0.4445601851851852</v>
      </c>
      <c r="E1680" s="21" t="s">
        <v>9</v>
      </c>
      <c r="F1680" s="21">
        <v>32</v>
      </c>
      <c r="G1680" s="21" t="s">
        <v>10</v>
      </c>
    </row>
    <row r="1681" spans="3:7" x14ac:dyDescent="0.3">
      <c r="C1681" s="19">
        <v>43145</v>
      </c>
      <c r="D1681" s="20">
        <v>0.44569444444444445</v>
      </c>
      <c r="E1681" s="21" t="s">
        <v>9</v>
      </c>
      <c r="F1681" s="21">
        <v>36</v>
      </c>
      <c r="G1681" s="21" t="s">
        <v>10</v>
      </c>
    </row>
    <row r="1682" spans="3:7" x14ac:dyDescent="0.3">
      <c r="C1682" s="19">
        <v>43145</v>
      </c>
      <c r="D1682" s="20">
        <v>0.44615740740740745</v>
      </c>
      <c r="E1682" s="21" t="s">
        <v>9</v>
      </c>
      <c r="F1682" s="21">
        <v>10</v>
      </c>
      <c r="G1682" s="21" t="s">
        <v>11</v>
      </c>
    </row>
    <row r="1683" spans="3:7" x14ac:dyDescent="0.3">
      <c r="C1683" s="19">
        <v>43145</v>
      </c>
      <c r="D1683" s="20">
        <v>0.44769675925925928</v>
      </c>
      <c r="E1683" s="21" t="s">
        <v>9</v>
      </c>
      <c r="F1683" s="21">
        <v>11</v>
      </c>
      <c r="G1683" s="21" t="s">
        <v>11</v>
      </c>
    </row>
    <row r="1684" spans="3:7" x14ac:dyDescent="0.3">
      <c r="C1684" s="19">
        <v>43145</v>
      </c>
      <c r="D1684" s="20">
        <v>0.45179398148148148</v>
      </c>
      <c r="E1684" s="21" t="s">
        <v>9</v>
      </c>
      <c r="F1684" s="21">
        <v>26</v>
      </c>
      <c r="G1684" s="21" t="s">
        <v>10</v>
      </c>
    </row>
    <row r="1685" spans="3:7" x14ac:dyDescent="0.3">
      <c r="C1685" s="19">
        <v>43145</v>
      </c>
      <c r="D1685" s="20">
        <v>0.45408564814814811</v>
      </c>
      <c r="E1685" s="21" t="s">
        <v>9</v>
      </c>
      <c r="F1685" s="21">
        <v>24</v>
      </c>
      <c r="G1685" s="21" t="s">
        <v>10</v>
      </c>
    </row>
    <row r="1686" spans="3:7" x14ac:dyDescent="0.3">
      <c r="C1686" s="19">
        <v>43145</v>
      </c>
      <c r="D1686" s="20">
        <v>0.45656249999999998</v>
      </c>
      <c r="E1686" s="21" t="s">
        <v>9</v>
      </c>
      <c r="F1686" s="21">
        <v>22</v>
      </c>
      <c r="G1686" s="21" t="s">
        <v>10</v>
      </c>
    </row>
    <row r="1687" spans="3:7" x14ac:dyDescent="0.3">
      <c r="C1687" s="19">
        <v>43145</v>
      </c>
      <c r="D1687" s="20">
        <v>0.45793981481481483</v>
      </c>
      <c r="E1687" s="21" t="s">
        <v>9</v>
      </c>
      <c r="F1687" s="21">
        <v>10</v>
      </c>
      <c r="G1687" s="21" t="s">
        <v>11</v>
      </c>
    </row>
    <row r="1688" spans="3:7" x14ac:dyDescent="0.3">
      <c r="C1688" s="19">
        <v>43145</v>
      </c>
      <c r="D1688" s="20">
        <v>0.45796296296296296</v>
      </c>
      <c r="E1688" s="21" t="s">
        <v>9</v>
      </c>
      <c r="F1688" s="21">
        <v>11</v>
      </c>
      <c r="G1688" s="21" t="s">
        <v>11</v>
      </c>
    </row>
    <row r="1689" spans="3:7" x14ac:dyDescent="0.3">
      <c r="C1689" s="19">
        <v>43145</v>
      </c>
      <c r="D1689" s="20">
        <v>0.45850694444444445</v>
      </c>
      <c r="E1689" s="21" t="s">
        <v>9</v>
      </c>
      <c r="F1689" s="21">
        <v>10</v>
      </c>
      <c r="G1689" s="21" t="s">
        <v>11</v>
      </c>
    </row>
    <row r="1690" spans="3:7" x14ac:dyDescent="0.3">
      <c r="C1690" s="19">
        <v>43145</v>
      </c>
      <c r="D1690" s="20">
        <v>0.45873842592592595</v>
      </c>
      <c r="E1690" s="21" t="s">
        <v>9</v>
      </c>
      <c r="F1690" s="21">
        <v>19</v>
      </c>
      <c r="G1690" s="21" t="s">
        <v>10</v>
      </c>
    </row>
    <row r="1691" spans="3:7" x14ac:dyDescent="0.3">
      <c r="C1691" s="19">
        <v>43145</v>
      </c>
      <c r="D1691" s="20">
        <v>0.46162037037037035</v>
      </c>
      <c r="E1691" s="21" t="s">
        <v>9</v>
      </c>
      <c r="F1691" s="21">
        <v>10</v>
      </c>
      <c r="G1691" s="21" t="s">
        <v>11</v>
      </c>
    </row>
    <row r="1692" spans="3:7" x14ac:dyDescent="0.3">
      <c r="C1692" s="19">
        <v>43145</v>
      </c>
      <c r="D1692" s="20">
        <v>0.46276620370370369</v>
      </c>
      <c r="E1692" s="21" t="s">
        <v>9</v>
      </c>
      <c r="F1692" s="21">
        <v>23</v>
      </c>
      <c r="G1692" s="21" t="s">
        <v>10</v>
      </c>
    </row>
    <row r="1693" spans="3:7" x14ac:dyDescent="0.3">
      <c r="C1693" s="19">
        <v>43145</v>
      </c>
      <c r="D1693" s="20">
        <v>0.46324074074074079</v>
      </c>
      <c r="E1693" s="21" t="s">
        <v>9</v>
      </c>
      <c r="F1693" s="21">
        <v>12</v>
      </c>
      <c r="G1693" s="21" t="s">
        <v>11</v>
      </c>
    </row>
    <row r="1694" spans="3:7" x14ac:dyDescent="0.3">
      <c r="C1694" s="19">
        <v>43145</v>
      </c>
      <c r="D1694" s="20">
        <v>0.46369212962962963</v>
      </c>
      <c r="E1694" s="21" t="s">
        <v>9</v>
      </c>
      <c r="F1694" s="21">
        <v>34</v>
      </c>
      <c r="G1694" s="21" t="s">
        <v>10</v>
      </c>
    </row>
    <row r="1695" spans="3:7" x14ac:dyDescent="0.3">
      <c r="C1695" s="19">
        <v>43145</v>
      </c>
      <c r="D1695" s="20">
        <v>0.46568287037037037</v>
      </c>
      <c r="E1695" s="21" t="s">
        <v>9</v>
      </c>
      <c r="F1695" s="21">
        <v>11</v>
      </c>
      <c r="G1695" s="21" t="s">
        <v>11</v>
      </c>
    </row>
    <row r="1696" spans="3:7" x14ac:dyDescent="0.3">
      <c r="C1696" s="19">
        <v>43145</v>
      </c>
      <c r="D1696" s="20">
        <v>0.46583333333333332</v>
      </c>
      <c r="E1696" s="21" t="s">
        <v>9</v>
      </c>
      <c r="F1696" s="21">
        <v>40</v>
      </c>
      <c r="G1696" s="21" t="s">
        <v>10</v>
      </c>
    </row>
    <row r="1697" spans="3:7" x14ac:dyDescent="0.3">
      <c r="C1697" s="19">
        <v>43145</v>
      </c>
      <c r="D1697" s="20">
        <v>0.46790509259259255</v>
      </c>
      <c r="E1697" s="21" t="s">
        <v>9</v>
      </c>
      <c r="F1697" s="21">
        <v>11</v>
      </c>
      <c r="G1697" s="21" t="s">
        <v>11</v>
      </c>
    </row>
    <row r="1698" spans="3:7" x14ac:dyDescent="0.3">
      <c r="C1698" s="19">
        <v>43145</v>
      </c>
      <c r="D1698" s="20">
        <v>0.46861111111111109</v>
      </c>
      <c r="E1698" s="21" t="s">
        <v>9</v>
      </c>
      <c r="F1698" s="21">
        <v>24</v>
      </c>
      <c r="G1698" s="21" t="s">
        <v>10</v>
      </c>
    </row>
    <row r="1699" spans="3:7" x14ac:dyDescent="0.3">
      <c r="C1699" s="19">
        <v>43145</v>
      </c>
      <c r="D1699" s="20">
        <v>0.46972222222222221</v>
      </c>
      <c r="E1699" s="21" t="s">
        <v>9</v>
      </c>
      <c r="F1699" s="21">
        <v>11</v>
      </c>
      <c r="G1699" s="21" t="s">
        <v>11</v>
      </c>
    </row>
    <row r="1700" spans="3:7" x14ac:dyDescent="0.3">
      <c r="C1700" s="19">
        <v>43145</v>
      </c>
      <c r="D1700" s="20">
        <v>0.47160879629629626</v>
      </c>
      <c r="E1700" s="21" t="s">
        <v>9</v>
      </c>
      <c r="F1700" s="21">
        <v>13</v>
      </c>
      <c r="G1700" s="21" t="s">
        <v>11</v>
      </c>
    </row>
    <row r="1701" spans="3:7" x14ac:dyDescent="0.3">
      <c r="C1701" s="19">
        <v>43145</v>
      </c>
      <c r="D1701" s="20">
        <v>0.47503472222222221</v>
      </c>
      <c r="E1701" s="21" t="s">
        <v>9</v>
      </c>
      <c r="F1701" s="21">
        <v>37</v>
      </c>
      <c r="G1701" s="21" t="s">
        <v>10</v>
      </c>
    </row>
    <row r="1702" spans="3:7" x14ac:dyDescent="0.3">
      <c r="C1702" s="19">
        <v>43145</v>
      </c>
      <c r="D1702" s="20">
        <v>0.47545138888888888</v>
      </c>
      <c r="E1702" s="21" t="s">
        <v>9</v>
      </c>
      <c r="F1702" s="21">
        <v>27</v>
      </c>
      <c r="G1702" s="21" t="s">
        <v>10</v>
      </c>
    </row>
    <row r="1703" spans="3:7" x14ac:dyDescent="0.3">
      <c r="C1703" s="19">
        <v>43145</v>
      </c>
      <c r="D1703" s="20">
        <v>0.4763310185185185</v>
      </c>
      <c r="E1703" s="21" t="s">
        <v>9</v>
      </c>
      <c r="F1703" s="21">
        <v>32</v>
      </c>
      <c r="G1703" s="21" t="s">
        <v>10</v>
      </c>
    </row>
    <row r="1704" spans="3:7" x14ac:dyDescent="0.3">
      <c r="C1704" s="19">
        <v>43145</v>
      </c>
      <c r="D1704" s="20">
        <v>0.47736111111111112</v>
      </c>
      <c r="E1704" s="21" t="s">
        <v>9</v>
      </c>
      <c r="F1704" s="21">
        <v>25</v>
      </c>
      <c r="G1704" s="21" t="s">
        <v>10</v>
      </c>
    </row>
    <row r="1705" spans="3:7" x14ac:dyDescent="0.3">
      <c r="C1705" s="19">
        <v>43145</v>
      </c>
      <c r="D1705" s="20">
        <v>0.47855324074074074</v>
      </c>
      <c r="E1705" s="21" t="s">
        <v>9</v>
      </c>
      <c r="F1705" s="21">
        <v>11</v>
      </c>
      <c r="G1705" s="21" t="s">
        <v>11</v>
      </c>
    </row>
    <row r="1706" spans="3:7" x14ac:dyDescent="0.3">
      <c r="C1706" s="19">
        <v>43145</v>
      </c>
      <c r="D1706" s="20">
        <v>0.4788310185185185</v>
      </c>
      <c r="E1706" s="21" t="s">
        <v>9</v>
      </c>
      <c r="F1706" s="21">
        <v>14</v>
      </c>
      <c r="G1706" s="21" t="s">
        <v>11</v>
      </c>
    </row>
    <row r="1707" spans="3:7" x14ac:dyDescent="0.3">
      <c r="C1707" s="19">
        <v>43145</v>
      </c>
      <c r="D1707" s="20">
        <v>0.47901620370370374</v>
      </c>
      <c r="E1707" s="21" t="s">
        <v>9</v>
      </c>
      <c r="F1707" s="21">
        <v>21</v>
      </c>
      <c r="G1707" s="21" t="s">
        <v>11</v>
      </c>
    </row>
    <row r="1708" spans="3:7" x14ac:dyDescent="0.3">
      <c r="C1708" s="19">
        <v>43145</v>
      </c>
      <c r="D1708" s="20">
        <v>0.47908564814814819</v>
      </c>
      <c r="E1708" s="21" t="s">
        <v>9</v>
      </c>
      <c r="F1708" s="21">
        <v>24</v>
      </c>
      <c r="G1708" s="21" t="s">
        <v>10</v>
      </c>
    </row>
    <row r="1709" spans="3:7" x14ac:dyDescent="0.3">
      <c r="C1709" s="19">
        <v>43145</v>
      </c>
      <c r="D1709" s="20">
        <v>0.47950231481481481</v>
      </c>
      <c r="E1709" s="21" t="s">
        <v>9</v>
      </c>
      <c r="F1709" s="21">
        <v>10</v>
      </c>
      <c r="G1709" s="21" t="s">
        <v>10</v>
      </c>
    </row>
    <row r="1710" spans="3:7" x14ac:dyDescent="0.3">
      <c r="C1710" s="19">
        <v>43145</v>
      </c>
      <c r="D1710" s="20">
        <v>0.48006944444444444</v>
      </c>
      <c r="E1710" s="21" t="s">
        <v>9</v>
      </c>
      <c r="F1710" s="21">
        <v>13</v>
      </c>
      <c r="G1710" s="21" t="s">
        <v>11</v>
      </c>
    </row>
    <row r="1711" spans="3:7" x14ac:dyDescent="0.3">
      <c r="C1711" s="19">
        <v>43145</v>
      </c>
      <c r="D1711" s="20">
        <v>0.48010416666666672</v>
      </c>
      <c r="E1711" s="21" t="s">
        <v>9</v>
      </c>
      <c r="F1711" s="21">
        <v>16</v>
      </c>
      <c r="G1711" s="21" t="s">
        <v>10</v>
      </c>
    </row>
    <row r="1712" spans="3:7" x14ac:dyDescent="0.3">
      <c r="C1712" s="19">
        <v>43145</v>
      </c>
      <c r="D1712" s="20">
        <v>0.48064814814814816</v>
      </c>
      <c r="E1712" s="21" t="s">
        <v>9</v>
      </c>
      <c r="F1712" s="21">
        <v>13</v>
      </c>
      <c r="G1712" s="21" t="s">
        <v>11</v>
      </c>
    </row>
    <row r="1713" spans="3:7" x14ac:dyDescent="0.3">
      <c r="C1713" s="19">
        <v>43145</v>
      </c>
      <c r="D1713" s="20">
        <v>0.48091435185185188</v>
      </c>
      <c r="E1713" s="21" t="s">
        <v>9</v>
      </c>
      <c r="F1713" s="21">
        <v>12</v>
      </c>
      <c r="G1713" s="21" t="s">
        <v>11</v>
      </c>
    </row>
    <row r="1714" spans="3:7" x14ac:dyDescent="0.3">
      <c r="C1714" s="19">
        <v>43145</v>
      </c>
      <c r="D1714" s="20">
        <v>0.4815740740740741</v>
      </c>
      <c r="E1714" s="21" t="s">
        <v>9</v>
      </c>
      <c r="F1714" s="21">
        <v>35</v>
      </c>
      <c r="G1714" s="21" t="s">
        <v>10</v>
      </c>
    </row>
    <row r="1715" spans="3:7" x14ac:dyDescent="0.3">
      <c r="C1715" s="19">
        <v>43145</v>
      </c>
      <c r="D1715" s="20">
        <v>0.48203703703703704</v>
      </c>
      <c r="E1715" s="21" t="s">
        <v>9</v>
      </c>
      <c r="F1715" s="21">
        <v>16</v>
      </c>
      <c r="G1715" s="21" t="s">
        <v>11</v>
      </c>
    </row>
    <row r="1716" spans="3:7" x14ac:dyDescent="0.3">
      <c r="C1716" s="19">
        <v>43145</v>
      </c>
      <c r="D1716" s="20">
        <v>0.48356481481481484</v>
      </c>
      <c r="E1716" s="21" t="s">
        <v>9</v>
      </c>
      <c r="F1716" s="21">
        <v>12</v>
      </c>
      <c r="G1716" s="21" t="s">
        <v>11</v>
      </c>
    </row>
    <row r="1717" spans="3:7" x14ac:dyDescent="0.3">
      <c r="C1717" s="19">
        <v>43145</v>
      </c>
      <c r="D1717" s="20">
        <v>0.48494212962962963</v>
      </c>
      <c r="E1717" s="21" t="s">
        <v>9</v>
      </c>
      <c r="F1717" s="21">
        <v>12</v>
      </c>
      <c r="G1717" s="21" t="s">
        <v>11</v>
      </c>
    </row>
    <row r="1718" spans="3:7" x14ac:dyDescent="0.3">
      <c r="C1718" s="19">
        <v>43145</v>
      </c>
      <c r="D1718" s="20">
        <v>0.48502314814814818</v>
      </c>
      <c r="E1718" s="21" t="s">
        <v>9</v>
      </c>
      <c r="F1718" s="21">
        <v>24</v>
      </c>
      <c r="G1718" s="21" t="s">
        <v>11</v>
      </c>
    </row>
    <row r="1719" spans="3:7" x14ac:dyDescent="0.3">
      <c r="C1719" s="19">
        <v>43145</v>
      </c>
      <c r="D1719" s="20">
        <v>0.48504629629629631</v>
      </c>
      <c r="E1719" s="21" t="s">
        <v>9</v>
      </c>
      <c r="F1719" s="21">
        <v>16</v>
      </c>
      <c r="G1719" s="21" t="s">
        <v>11</v>
      </c>
    </row>
    <row r="1720" spans="3:7" x14ac:dyDescent="0.3">
      <c r="C1720" s="19">
        <v>43145</v>
      </c>
      <c r="D1720" s="20">
        <v>0.48505787037037035</v>
      </c>
      <c r="E1720" s="21" t="s">
        <v>9</v>
      </c>
      <c r="F1720" s="21">
        <v>13</v>
      </c>
      <c r="G1720" s="21" t="s">
        <v>11</v>
      </c>
    </row>
    <row r="1721" spans="3:7" x14ac:dyDescent="0.3">
      <c r="C1721" s="19">
        <v>43145</v>
      </c>
      <c r="D1721" s="20">
        <v>0.4850694444444445</v>
      </c>
      <c r="E1721" s="21" t="s">
        <v>9</v>
      </c>
      <c r="F1721" s="21">
        <v>11</v>
      </c>
      <c r="G1721" s="21" t="s">
        <v>11</v>
      </c>
    </row>
    <row r="1722" spans="3:7" x14ac:dyDescent="0.3">
      <c r="C1722" s="19">
        <v>43145</v>
      </c>
      <c r="D1722" s="20">
        <v>0.48653935185185188</v>
      </c>
      <c r="E1722" s="21" t="s">
        <v>9</v>
      </c>
      <c r="F1722" s="21">
        <v>14</v>
      </c>
      <c r="G1722" s="21" t="s">
        <v>11</v>
      </c>
    </row>
    <row r="1723" spans="3:7" x14ac:dyDescent="0.3">
      <c r="C1723" s="19">
        <v>43145</v>
      </c>
      <c r="D1723" s="20">
        <v>0.48925925925925928</v>
      </c>
      <c r="E1723" s="21" t="s">
        <v>9</v>
      </c>
      <c r="F1723" s="21">
        <v>17</v>
      </c>
      <c r="G1723" s="21" t="s">
        <v>11</v>
      </c>
    </row>
    <row r="1724" spans="3:7" x14ac:dyDescent="0.3">
      <c r="C1724" s="19">
        <v>43145</v>
      </c>
      <c r="D1724" s="20">
        <v>0.49059027777777775</v>
      </c>
      <c r="E1724" s="21" t="s">
        <v>9</v>
      </c>
      <c r="F1724" s="21">
        <v>22</v>
      </c>
      <c r="G1724" s="21" t="s">
        <v>10</v>
      </c>
    </row>
    <row r="1725" spans="3:7" x14ac:dyDescent="0.3">
      <c r="C1725" s="19">
        <v>43145</v>
      </c>
      <c r="D1725" s="20">
        <v>0.49168981481481483</v>
      </c>
      <c r="E1725" s="21" t="s">
        <v>9</v>
      </c>
      <c r="F1725" s="21">
        <v>24</v>
      </c>
      <c r="G1725" s="21" t="s">
        <v>10</v>
      </c>
    </row>
    <row r="1726" spans="3:7" x14ac:dyDescent="0.3">
      <c r="C1726" s="19">
        <v>43145</v>
      </c>
      <c r="D1726" s="20">
        <v>0.49386574074074074</v>
      </c>
      <c r="E1726" s="21" t="s">
        <v>9</v>
      </c>
      <c r="F1726" s="21">
        <v>23</v>
      </c>
      <c r="G1726" s="21" t="s">
        <v>10</v>
      </c>
    </row>
    <row r="1727" spans="3:7" x14ac:dyDescent="0.3">
      <c r="C1727" s="19">
        <v>43145</v>
      </c>
      <c r="D1727" s="20">
        <v>0.49747685185185181</v>
      </c>
      <c r="E1727" s="21" t="s">
        <v>9</v>
      </c>
      <c r="F1727" s="21">
        <v>10</v>
      </c>
      <c r="G1727" s="21" t="s">
        <v>11</v>
      </c>
    </row>
    <row r="1728" spans="3:7" x14ac:dyDescent="0.3">
      <c r="C1728" s="19">
        <v>43145</v>
      </c>
      <c r="D1728" s="20">
        <v>0.50240740740740741</v>
      </c>
      <c r="E1728" s="21" t="s">
        <v>9</v>
      </c>
      <c r="F1728" s="21">
        <v>10</v>
      </c>
      <c r="G1728" s="21" t="s">
        <v>11</v>
      </c>
    </row>
    <row r="1729" spans="3:7" x14ac:dyDescent="0.3">
      <c r="C1729" s="19">
        <v>43145</v>
      </c>
      <c r="D1729" s="20">
        <v>0.50572916666666667</v>
      </c>
      <c r="E1729" s="21" t="s">
        <v>9</v>
      </c>
      <c r="F1729" s="21">
        <v>33</v>
      </c>
      <c r="G1729" s="21" t="s">
        <v>10</v>
      </c>
    </row>
    <row r="1730" spans="3:7" x14ac:dyDescent="0.3">
      <c r="C1730" s="19">
        <v>43145</v>
      </c>
      <c r="D1730" s="20">
        <v>0.5071296296296296</v>
      </c>
      <c r="E1730" s="21" t="s">
        <v>9</v>
      </c>
      <c r="F1730" s="21">
        <v>12</v>
      </c>
      <c r="G1730" s="21" t="s">
        <v>11</v>
      </c>
    </row>
    <row r="1731" spans="3:7" x14ac:dyDescent="0.3">
      <c r="C1731" s="19">
        <v>43145</v>
      </c>
      <c r="D1731" s="20">
        <v>0.51085648148148144</v>
      </c>
      <c r="E1731" s="21" t="s">
        <v>9</v>
      </c>
      <c r="F1731" s="21">
        <v>18</v>
      </c>
      <c r="G1731" s="21" t="s">
        <v>10</v>
      </c>
    </row>
    <row r="1732" spans="3:7" x14ac:dyDescent="0.3">
      <c r="C1732" s="19">
        <v>43145</v>
      </c>
      <c r="D1732" s="20">
        <v>0.51158564814814811</v>
      </c>
      <c r="E1732" s="21" t="s">
        <v>9</v>
      </c>
      <c r="F1732" s="21">
        <v>27</v>
      </c>
      <c r="G1732" s="21" t="s">
        <v>10</v>
      </c>
    </row>
    <row r="1733" spans="3:7" x14ac:dyDescent="0.3">
      <c r="C1733" s="19">
        <v>43145</v>
      </c>
      <c r="D1733" s="20">
        <v>0.51348379629629626</v>
      </c>
      <c r="E1733" s="21" t="s">
        <v>9</v>
      </c>
      <c r="F1733" s="21">
        <v>10</v>
      </c>
      <c r="G1733" s="21" t="s">
        <v>11</v>
      </c>
    </row>
    <row r="1734" spans="3:7" x14ac:dyDescent="0.3">
      <c r="C1734" s="19">
        <v>43145</v>
      </c>
      <c r="D1734" s="20">
        <v>0.51585648148148155</v>
      </c>
      <c r="E1734" s="21" t="s">
        <v>9</v>
      </c>
      <c r="F1734" s="21">
        <v>11</v>
      </c>
      <c r="G1734" s="21" t="s">
        <v>11</v>
      </c>
    </row>
    <row r="1735" spans="3:7" x14ac:dyDescent="0.3">
      <c r="C1735" s="19">
        <v>43145</v>
      </c>
      <c r="D1735" s="20">
        <v>0.51711805555555557</v>
      </c>
      <c r="E1735" s="21" t="s">
        <v>9</v>
      </c>
      <c r="F1735" s="21">
        <v>21</v>
      </c>
      <c r="G1735" s="21" t="s">
        <v>10</v>
      </c>
    </row>
    <row r="1736" spans="3:7" x14ac:dyDescent="0.3">
      <c r="C1736" s="19">
        <v>43145</v>
      </c>
      <c r="D1736" s="20">
        <v>0.51896990740740734</v>
      </c>
      <c r="E1736" s="21" t="s">
        <v>9</v>
      </c>
      <c r="F1736" s="21">
        <v>25</v>
      </c>
      <c r="G1736" s="21" t="s">
        <v>10</v>
      </c>
    </row>
    <row r="1737" spans="3:7" x14ac:dyDescent="0.3">
      <c r="C1737" s="19">
        <v>43145</v>
      </c>
      <c r="D1737" s="20">
        <v>0.51913194444444444</v>
      </c>
      <c r="E1737" s="21" t="s">
        <v>9</v>
      </c>
      <c r="F1737" s="21">
        <v>17</v>
      </c>
      <c r="G1737" s="21" t="s">
        <v>10</v>
      </c>
    </row>
    <row r="1738" spans="3:7" x14ac:dyDescent="0.3">
      <c r="C1738" s="19">
        <v>43145</v>
      </c>
      <c r="D1738" s="20">
        <v>0.52178240740740744</v>
      </c>
      <c r="E1738" s="21" t="s">
        <v>9</v>
      </c>
      <c r="F1738" s="21">
        <v>13</v>
      </c>
      <c r="G1738" s="21" t="s">
        <v>11</v>
      </c>
    </row>
    <row r="1739" spans="3:7" x14ac:dyDescent="0.3">
      <c r="C1739" s="19">
        <v>43145</v>
      </c>
      <c r="D1739" s="20">
        <v>0.52273148148148152</v>
      </c>
      <c r="E1739" s="21" t="s">
        <v>9</v>
      </c>
      <c r="F1739" s="21">
        <v>27</v>
      </c>
      <c r="G1739" s="21" t="s">
        <v>10</v>
      </c>
    </row>
    <row r="1740" spans="3:7" x14ac:dyDescent="0.3">
      <c r="C1740" s="19">
        <v>43145</v>
      </c>
      <c r="D1740" s="20">
        <v>0.52377314814814813</v>
      </c>
      <c r="E1740" s="21" t="s">
        <v>9</v>
      </c>
      <c r="F1740" s="21">
        <v>15</v>
      </c>
      <c r="G1740" s="21" t="s">
        <v>10</v>
      </c>
    </row>
    <row r="1741" spans="3:7" x14ac:dyDescent="0.3">
      <c r="C1741" s="19">
        <v>43145</v>
      </c>
      <c r="D1741" s="20">
        <v>0.52392361111111108</v>
      </c>
      <c r="E1741" s="21" t="s">
        <v>9</v>
      </c>
      <c r="F1741" s="21">
        <v>10</v>
      </c>
      <c r="G1741" s="21" t="s">
        <v>11</v>
      </c>
    </row>
    <row r="1742" spans="3:7" x14ac:dyDescent="0.3">
      <c r="C1742" s="19">
        <v>43145</v>
      </c>
      <c r="D1742" s="20">
        <v>0.52452546296296299</v>
      </c>
      <c r="E1742" s="21" t="s">
        <v>9</v>
      </c>
      <c r="F1742" s="21">
        <v>16</v>
      </c>
      <c r="G1742" s="21" t="s">
        <v>11</v>
      </c>
    </row>
    <row r="1743" spans="3:7" x14ac:dyDescent="0.3">
      <c r="C1743" s="19">
        <v>43145</v>
      </c>
      <c r="D1743" s="20">
        <v>0.52694444444444444</v>
      </c>
      <c r="E1743" s="21" t="s">
        <v>9</v>
      </c>
      <c r="F1743" s="21">
        <v>13</v>
      </c>
      <c r="G1743" s="21" t="s">
        <v>10</v>
      </c>
    </row>
    <row r="1744" spans="3:7" x14ac:dyDescent="0.3">
      <c r="C1744" s="19">
        <v>43145</v>
      </c>
      <c r="D1744" s="20">
        <v>0.52706018518518516</v>
      </c>
      <c r="E1744" s="21" t="s">
        <v>9</v>
      </c>
      <c r="F1744" s="21">
        <v>15</v>
      </c>
      <c r="G1744" s="21" t="s">
        <v>10</v>
      </c>
    </row>
    <row r="1745" spans="3:7" x14ac:dyDescent="0.3">
      <c r="C1745" s="19">
        <v>43145</v>
      </c>
      <c r="D1745" s="20">
        <v>0.52759259259259261</v>
      </c>
      <c r="E1745" s="21" t="s">
        <v>9</v>
      </c>
      <c r="F1745" s="21">
        <v>10</v>
      </c>
      <c r="G1745" s="21" t="s">
        <v>11</v>
      </c>
    </row>
    <row r="1746" spans="3:7" x14ac:dyDescent="0.3">
      <c r="C1746" s="19">
        <v>43145</v>
      </c>
      <c r="D1746" s="20">
        <v>0.5287384259259259</v>
      </c>
      <c r="E1746" s="21" t="s">
        <v>9</v>
      </c>
      <c r="F1746" s="21">
        <v>23</v>
      </c>
      <c r="G1746" s="21" t="s">
        <v>10</v>
      </c>
    </row>
    <row r="1747" spans="3:7" x14ac:dyDescent="0.3">
      <c r="C1747" s="19">
        <v>43145</v>
      </c>
      <c r="D1747" s="20">
        <v>0.52922453703703709</v>
      </c>
      <c r="E1747" s="21" t="s">
        <v>9</v>
      </c>
      <c r="F1747" s="21">
        <v>32</v>
      </c>
      <c r="G1747" s="21" t="s">
        <v>10</v>
      </c>
    </row>
    <row r="1748" spans="3:7" x14ac:dyDescent="0.3">
      <c r="C1748" s="19">
        <v>43145</v>
      </c>
      <c r="D1748" s="20">
        <v>0.5301851851851852</v>
      </c>
      <c r="E1748" s="21" t="s">
        <v>9</v>
      </c>
      <c r="F1748" s="21">
        <v>12</v>
      </c>
      <c r="G1748" s="21" t="s">
        <v>11</v>
      </c>
    </row>
    <row r="1749" spans="3:7" x14ac:dyDescent="0.3">
      <c r="C1749" s="19">
        <v>43145</v>
      </c>
      <c r="D1749" s="20">
        <v>0.53101851851851845</v>
      </c>
      <c r="E1749" s="21" t="s">
        <v>9</v>
      </c>
      <c r="F1749" s="21">
        <v>10</v>
      </c>
      <c r="G1749" s="21" t="s">
        <v>10</v>
      </c>
    </row>
    <row r="1750" spans="3:7" x14ac:dyDescent="0.3">
      <c r="C1750" s="19">
        <v>43145</v>
      </c>
      <c r="D1750" s="20">
        <v>0.53184027777777776</v>
      </c>
      <c r="E1750" s="21" t="s">
        <v>9</v>
      </c>
      <c r="F1750" s="21">
        <v>14</v>
      </c>
      <c r="G1750" s="21" t="s">
        <v>11</v>
      </c>
    </row>
    <row r="1751" spans="3:7" x14ac:dyDescent="0.3">
      <c r="C1751" s="19">
        <v>43145</v>
      </c>
      <c r="D1751" s="20">
        <v>0.53226851851851853</v>
      </c>
      <c r="E1751" s="21" t="s">
        <v>9</v>
      </c>
      <c r="F1751" s="21">
        <v>33</v>
      </c>
      <c r="G1751" s="21" t="s">
        <v>10</v>
      </c>
    </row>
    <row r="1752" spans="3:7" x14ac:dyDescent="0.3">
      <c r="C1752" s="19">
        <v>43145</v>
      </c>
      <c r="D1752" s="20">
        <v>0.53238425925925925</v>
      </c>
      <c r="E1752" s="21" t="s">
        <v>9</v>
      </c>
      <c r="F1752" s="21">
        <v>30</v>
      </c>
      <c r="G1752" s="21" t="s">
        <v>10</v>
      </c>
    </row>
    <row r="1753" spans="3:7" x14ac:dyDescent="0.3">
      <c r="C1753" s="19">
        <v>43145</v>
      </c>
      <c r="D1753" s="20">
        <v>0.53275462962962961</v>
      </c>
      <c r="E1753" s="21" t="s">
        <v>9</v>
      </c>
      <c r="F1753" s="21">
        <v>12</v>
      </c>
      <c r="G1753" s="21" t="s">
        <v>11</v>
      </c>
    </row>
    <row r="1754" spans="3:7" x14ac:dyDescent="0.3">
      <c r="C1754" s="19">
        <v>43145</v>
      </c>
      <c r="D1754" s="20">
        <v>0.53396990740740746</v>
      </c>
      <c r="E1754" s="21" t="s">
        <v>9</v>
      </c>
      <c r="F1754" s="21">
        <v>12</v>
      </c>
      <c r="G1754" s="21" t="s">
        <v>11</v>
      </c>
    </row>
    <row r="1755" spans="3:7" x14ac:dyDescent="0.3">
      <c r="C1755" s="19">
        <v>43145</v>
      </c>
      <c r="D1755" s="20">
        <v>0.53502314814814811</v>
      </c>
      <c r="E1755" s="21" t="s">
        <v>9</v>
      </c>
      <c r="F1755" s="21">
        <v>10</v>
      </c>
      <c r="G1755" s="21" t="s">
        <v>11</v>
      </c>
    </row>
    <row r="1756" spans="3:7" x14ac:dyDescent="0.3">
      <c r="C1756" s="19">
        <v>43145</v>
      </c>
      <c r="D1756" s="20">
        <v>0.53864583333333338</v>
      </c>
      <c r="E1756" s="21" t="s">
        <v>9</v>
      </c>
      <c r="F1756" s="21">
        <v>12</v>
      </c>
      <c r="G1756" s="21" t="s">
        <v>11</v>
      </c>
    </row>
    <row r="1757" spans="3:7" x14ac:dyDescent="0.3">
      <c r="C1757" s="19">
        <v>43145</v>
      </c>
      <c r="D1757" s="20">
        <v>0.54361111111111116</v>
      </c>
      <c r="E1757" s="21" t="s">
        <v>9</v>
      </c>
      <c r="F1757" s="21">
        <v>25</v>
      </c>
      <c r="G1757" s="21" t="s">
        <v>10</v>
      </c>
    </row>
    <row r="1758" spans="3:7" x14ac:dyDescent="0.3">
      <c r="C1758" s="19">
        <v>43145</v>
      </c>
      <c r="D1758" s="20">
        <v>0.54439814814814813</v>
      </c>
      <c r="E1758" s="21" t="s">
        <v>9</v>
      </c>
      <c r="F1758" s="21">
        <v>28</v>
      </c>
      <c r="G1758" s="21" t="s">
        <v>10</v>
      </c>
    </row>
    <row r="1759" spans="3:7" x14ac:dyDescent="0.3">
      <c r="C1759" s="19">
        <v>43145</v>
      </c>
      <c r="D1759" s="20">
        <v>0.5452893518518519</v>
      </c>
      <c r="E1759" s="21" t="s">
        <v>9</v>
      </c>
      <c r="F1759" s="21">
        <v>21</v>
      </c>
      <c r="G1759" s="21" t="s">
        <v>10</v>
      </c>
    </row>
    <row r="1760" spans="3:7" x14ac:dyDescent="0.3">
      <c r="C1760" s="19">
        <v>43145</v>
      </c>
      <c r="D1760" s="20">
        <v>0.54721064814814813</v>
      </c>
      <c r="E1760" s="21" t="s">
        <v>9</v>
      </c>
      <c r="F1760" s="21">
        <v>16</v>
      </c>
      <c r="G1760" s="21" t="s">
        <v>10</v>
      </c>
    </row>
    <row r="1761" spans="3:7" x14ac:dyDescent="0.3">
      <c r="C1761" s="19">
        <v>43145</v>
      </c>
      <c r="D1761" s="20">
        <v>0.54915509259259265</v>
      </c>
      <c r="E1761" s="21" t="s">
        <v>9</v>
      </c>
      <c r="F1761" s="21">
        <v>13</v>
      </c>
      <c r="G1761" s="21" t="s">
        <v>11</v>
      </c>
    </row>
    <row r="1762" spans="3:7" x14ac:dyDescent="0.3">
      <c r="C1762" s="19">
        <v>43145</v>
      </c>
      <c r="D1762" s="20">
        <v>0.54942129629629632</v>
      </c>
      <c r="E1762" s="21" t="s">
        <v>9</v>
      </c>
      <c r="F1762" s="21">
        <v>12</v>
      </c>
      <c r="G1762" s="21" t="s">
        <v>11</v>
      </c>
    </row>
    <row r="1763" spans="3:7" x14ac:dyDescent="0.3">
      <c r="C1763" s="19">
        <v>43145</v>
      </c>
      <c r="D1763" s="20">
        <v>0.54989583333333336</v>
      </c>
      <c r="E1763" s="21" t="s">
        <v>9</v>
      </c>
      <c r="F1763" s="21">
        <v>19</v>
      </c>
      <c r="G1763" s="21" t="s">
        <v>10</v>
      </c>
    </row>
    <row r="1764" spans="3:7" x14ac:dyDescent="0.3">
      <c r="C1764" s="19">
        <v>43145</v>
      </c>
      <c r="D1764" s="20">
        <v>0.55045138888888889</v>
      </c>
      <c r="E1764" s="21" t="s">
        <v>9</v>
      </c>
      <c r="F1764" s="21">
        <v>21</v>
      </c>
      <c r="G1764" s="21" t="s">
        <v>10</v>
      </c>
    </row>
    <row r="1765" spans="3:7" x14ac:dyDescent="0.3">
      <c r="C1765" s="19">
        <v>43145</v>
      </c>
      <c r="D1765" s="20">
        <v>0.55267361111111113</v>
      </c>
      <c r="E1765" s="21" t="s">
        <v>9</v>
      </c>
      <c r="F1765" s="21">
        <v>18</v>
      </c>
      <c r="G1765" s="21" t="s">
        <v>10</v>
      </c>
    </row>
    <row r="1766" spans="3:7" x14ac:dyDescent="0.3">
      <c r="C1766" s="19">
        <v>43145</v>
      </c>
      <c r="D1766" s="20">
        <v>0.554224537037037</v>
      </c>
      <c r="E1766" s="21" t="s">
        <v>9</v>
      </c>
      <c r="F1766" s="21">
        <v>10</v>
      </c>
      <c r="G1766" s="21" t="s">
        <v>11</v>
      </c>
    </row>
    <row r="1767" spans="3:7" x14ac:dyDescent="0.3">
      <c r="C1767" s="19">
        <v>43145</v>
      </c>
      <c r="D1767" s="20">
        <v>0.55457175925925928</v>
      </c>
      <c r="E1767" s="21" t="s">
        <v>9</v>
      </c>
      <c r="F1767" s="21">
        <v>31</v>
      </c>
      <c r="G1767" s="21" t="s">
        <v>10</v>
      </c>
    </row>
    <row r="1768" spans="3:7" x14ac:dyDescent="0.3">
      <c r="C1768" s="19">
        <v>43145</v>
      </c>
      <c r="D1768" s="20">
        <v>0.55687500000000001</v>
      </c>
      <c r="E1768" s="21" t="s">
        <v>9</v>
      </c>
      <c r="F1768" s="21">
        <v>27</v>
      </c>
      <c r="G1768" s="21" t="s">
        <v>10</v>
      </c>
    </row>
    <row r="1769" spans="3:7" x14ac:dyDescent="0.3">
      <c r="C1769" s="19">
        <v>43145</v>
      </c>
      <c r="D1769" s="20">
        <v>0.55728009259259259</v>
      </c>
      <c r="E1769" s="21" t="s">
        <v>9</v>
      </c>
      <c r="F1769" s="21">
        <v>23</v>
      </c>
      <c r="G1769" s="21" t="s">
        <v>10</v>
      </c>
    </row>
    <row r="1770" spans="3:7" x14ac:dyDescent="0.3">
      <c r="C1770" s="19">
        <v>43145</v>
      </c>
      <c r="D1770" s="20">
        <v>0.55784722222222227</v>
      </c>
      <c r="E1770" s="21" t="s">
        <v>9</v>
      </c>
      <c r="F1770" s="21">
        <v>10</v>
      </c>
      <c r="G1770" s="21" t="s">
        <v>11</v>
      </c>
    </row>
    <row r="1771" spans="3:7" x14ac:dyDescent="0.3">
      <c r="C1771" s="19">
        <v>43145</v>
      </c>
      <c r="D1771" s="20">
        <v>0.5584837962962963</v>
      </c>
      <c r="E1771" s="21" t="s">
        <v>9</v>
      </c>
      <c r="F1771" s="21">
        <v>29</v>
      </c>
      <c r="G1771" s="21" t="s">
        <v>10</v>
      </c>
    </row>
    <row r="1772" spans="3:7" x14ac:dyDescent="0.3">
      <c r="C1772" s="19">
        <v>43145</v>
      </c>
      <c r="D1772" s="20">
        <v>0.56057870370370366</v>
      </c>
      <c r="E1772" s="21" t="s">
        <v>9</v>
      </c>
      <c r="F1772" s="21">
        <v>29</v>
      </c>
      <c r="G1772" s="21" t="s">
        <v>10</v>
      </c>
    </row>
    <row r="1773" spans="3:7" x14ac:dyDescent="0.3">
      <c r="C1773" s="19">
        <v>43145</v>
      </c>
      <c r="D1773" s="20">
        <v>0.56123842592592588</v>
      </c>
      <c r="E1773" s="21" t="s">
        <v>9</v>
      </c>
      <c r="F1773" s="21">
        <v>23</v>
      </c>
      <c r="G1773" s="21" t="s">
        <v>10</v>
      </c>
    </row>
    <row r="1774" spans="3:7" x14ac:dyDescent="0.3">
      <c r="C1774" s="19">
        <v>43145</v>
      </c>
      <c r="D1774" s="20">
        <v>0.56472222222222224</v>
      </c>
      <c r="E1774" s="21" t="s">
        <v>9</v>
      </c>
      <c r="F1774" s="21">
        <v>12</v>
      </c>
      <c r="G1774" s="21" t="s">
        <v>11</v>
      </c>
    </row>
    <row r="1775" spans="3:7" x14ac:dyDescent="0.3">
      <c r="C1775" s="19">
        <v>43145</v>
      </c>
      <c r="D1775" s="20">
        <v>0.56847222222222216</v>
      </c>
      <c r="E1775" s="21" t="s">
        <v>9</v>
      </c>
      <c r="F1775" s="21">
        <v>10</v>
      </c>
      <c r="G1775" s="21" t="s">
        <v>11</v>
      </c>
    </row>
    <row r="1776" spans="3:7" x14ac:dyDescent="0.3">
      <c r="C1776" s="19">
        <v>43145</v>
      </c>
      <c r="D1776" s="20">
        <v>0.56853009259259257</v>
      </c>
      <c r="E1776" s="21" t="s">
        <v>9</v>
      </c>
      <c r="F1776" s="21">
        <v>11</v>
      </c>
      <c r="G1776" s="21" t="s">
        <v>11</v>
      </c>
    </row>
    <row r="1777" spans="3:7" x14ac:dyDescent="0.3">
      <c r="C1777" s="19">
        <v>43145</v>
      </c>
      <c r="D1777" s="20">
        <v>0.56883101851851847</v>
      </c>
      <c r="E1777" s="21" t="s">
        <v>9</v>
      </c>
      <c r="F1777" s="21">
        <v>26</v>
      </c>
      <c r="G1777" s="21" t="s">
        <v>10</v>
      </c>
    </row>
    <row r="1778" spans="3:7" x14ac:dyDescent="0.3">
      <c r="C1778" s="19">
        <v>43145</v>
      </c>
      <c r="D1778" s="20">
        <v>0.56913194444444437</v>
      </c>
      <c r="E1778" s="21" t="s">
        <v>9</v>
      </c>
      <c r="F1778" s="21">
        <v>25</v>
      </c>
      <c r="G1778" s="21" t="s">
        <v>10</v>
      </c>
    </row>
    <row r="1779" spans="3:7" x14ac:dyDescent="0.3">
      <c r="C1779" s="19">
        <v>43145</v>
      </c>
      <c r="D1779" s="20">
        <v>0.57142361111111117</v>
      </c>
      <c r="E1779" s="21" t="s">
        <v>9</v>
      </c>
      <c r="F1779" s="21">
        <v>35</v>
      </c>
      <c r="G1779" s="21" t="s">
        <v>10</v>
      </c>
    </row>
    <row r="1780" spans="3:7" x14ac:dyDescent="0.3">
      <c r="C1780" s="19">
        <v>43145</v>
      </c>
      <c r="D1780" s="20">
        <v>0.57173611111111111</v>
      </c>
      <c r="E1780" s="21" t="s">
        <v>9</v>
      </c>
      <c r="F1780" s="21">
        <v>11</v>
      </c>
      <c r="G1780" s="21" t="s">
        <v>11</v>
      </c>
    </row>
    <row r="1781" spans="3:7" x14ac:dyDescent="0.3">
      <c r="C1781" s="19">
        <v>43145</v>
      </c>
      <c r="D1781" s="20">
        <v>0.57196759259259256</v>
      </c>
      <c r="E1781" s="21" t="s">
        <v>9</v>
      </c>
      <c r="F1781" s="21">
        <v>13</v>
      </c>
      <c r="G1781" s="21" t="s">
        <v>11</v>
      </c>
    </row>
    <row r="1782" spans="3:7" x14ac:dyDescent="0.3">
      <c r="C1782" s="19">
        <v>43145</v>
      </c>
      <c r="D1782" s="20">
        <v>0.5723611111111111</v>
      </c>
      <c r="E1782" s="21" t="s">
        <v>9</v>
      </c>
      <c r="F1782" s="21">
        <v>13</v>
      </c>
      <c r="G1782" s="21" t="s">
        <v>11</v>
      </c>
    </row>
    <row r="1783" spans="3:7" x14ac:dyDescent="0.3">
      <c r="C1783" s="19">
        <v>43145</v>
      </c>
      <c r="D1783" s="20">
        <v>0.57384259259259263</v>
      </c>
      <c r="E1783" s="21" t="s">
        <v>9</v>
      </c>
      <c r="F1783" s="21">
        <v>13</v>
      </c>
      <c r="G1783" s="21" t="s">
        <v>11</v>
      </c>
    </row>
    <row r="1784" spans="3:7" x14ac:dyDescent="0.3">
      <c r="C1784" s="19">
        <v>43145</v>
      </c>
      <c r="D1784" s="20">
        <v>0.5744907407407408</v>
      </c>
      <c r="E1784" s="21" t="s">
        <v>9</v>
      </c>
      <c r="F1784" s="21">
        <v>24</v>
      </c>
      <c r="G1784" s="21" t="s">
        <v>10</v>
      </c>
    </row>
    <row r="1785" spans="3:7" x14ac:dyDescent="0.3">
      <c r="C1785" s="19">
        <v>43145</v>
      </c>
      <c r="D1785" s="20">
        <v>0.57559027777777783</v>
      </c>
      <c r="E1785" s="21" t="s">
        <v>9</v>
      </c>
      <c r="F1785" s="21">
        <v>26</v>
      </c>
      <c r="G1785" s="21" t="s">
        <v>10</v>
      </c>
    </row>
    <row r="1786" spans="3:7" x14ac:dyDescent="0.3">
      <c r="C1786" s="19">
        <v>43145</v>
      </c>
      <c r="D1786" s="20">
        <v>0.5760763888888889</v>
      </c>
      <c r="E1786" s="21" t="s">
        <v>9</v>
      </c>
      <c r="F1786" s="21">
        <v>13</v>
      </c>
      <c r="G1786" s="21" t="s">
        <v>11</v>
      </c>
    </row>
    <row r="1787" spans="3:7" x14ac:dyDescent="0.3">
      <c r="C1787" s="19">
        <v>43145</v>
      </c>
      <c r="D1787" s="20">
        <v>0.57666666666666666</v>
      </c>
      <c r="E1787" s="21" t="s">
        <v>9</v>
      </c>
      <c r="F1787" s="21">
        <v>13</v>
      </c>
      <c r="G1787" s="21" t="s">
        <v>11</v>
      </c>
    </row>
    <row r="1788" spans="3:7" x14ac:dyDescent="0.3">
      <c r="C1788" s="19">
        <v>43145</v>
      </c>
      <c r="D1788" s="20">
        <v>0.57946759259259262</v>
      </c>
      <c r="E1788" s="21" t="s">
        <v>9</v>
      </c>
      <c r="F1788" s="21">
        <v>10</v>
      </c>
      <c r="G1788" s="21" t="s">
        <v>11</v>
      </c>
    </row>
    <row r="1789" spans="3:7" x14ac:dyDescent="0.3">
      <c r="C1789" s="19">
        <v>43145</v>
      </c>
      <c r="D1789" s="20">
        <v>0.58027777777777778</v>
      </c>
      <c r="E1789" s="21" t="s">
        <v>9</v>
      </c>
      <c r="F1789" s="21">
        <v>11</v>
      </c>
      <c r="G1789" s="21" t="s">
        <v>11</v>
      </c>
    </row>
    <row r="1790" spans="3:7" x14ac:dyDescent="0.3">
      <c r="C1790" s="19">
        <v>43145</v>
      </c>
      <c r="D1790" s="20">
        <v>0.58268518518518519</v>
      </c>
      <c r="E1790" s="21" t="s">
        <v>9</v>
      </c>
      <c r="F1790" s="21">
        <v>10</v>
      </c>
      <c r="G1790" s="21" t="s">
        <v>11</v>
      </c>
    </row>
    <row r="1791" spans="3:7" x14ac:dyDescent="0.3">
      <c r="C1791" s="19">
        <v>43145</v>
      </c>
      <c r="D1791" s="20">
        <v>0.5837268518518518</v>
      </c>
      <c r="E1791" s="21" t="s">
        <v>9</v>
      </c>
      <c r="F1791" s="21">
        <v>29</v>
      </c>
      <c r="G1791" s="21" t="s">
        <v>10</v>
      </c>
    </row>
    <row r="1792" spans="3:7" x14ac:dyDescent="0.3">
      <c r="C1792" s="19">
        <v>43145</v>
      </c>
      <c r="D1792" s="20">
        <v>0.58569444444444441</v>
      </c>
      <c r="E1792" s="21" t="s">
        <v>9</v>
      </c>
      <c r="F1792" s="21">
        <v>17</v>
      </c>
      <c r="G1792" s="21" t="s">
        <v>10</v>
      </c>
    </row>
    <row r="1793" spans="3:7" x14ac:dyDescent="0.3">
      <c r="C1793" s="19">
        <v>43145</v>
      </c>
      <c r="D1793" s="20">
        <v>0.58607638888888891</v>
      </c>
      <c r="E1793" s="21" t="s">
        <v>9</v>
      </c>
      <c r="F1793" s="21">
        <v>16</v>
      </c>
      <c r="G1793" s="21" t="s">
        <v>11</v>
      </c>
    </row>
    <row r="1794" spans="3:7" x14ac:dyDescent="0.3">
      <c r="C1794" s="19">
        <v>43145</v>
      </c>
      <c r="D1794" s="20">
        <v>0.58796296296296291</v>
      </c>
      <c r="E1794" s="21" t="s">
        <v>9</v>
      </c>
      <c r="F1794" s="21">
        <v>27</v>
      </c>
      <c r="G1794" s="21" t="s">
        <v>10</v>
      </c>
    </row>
    <row r="1795" spans="3:7" x14ac:dyDescent="0.3">
      <c r="C1795" s="19">
        <v>43145</v>
      </c>
      <c r="D1795" s="20">
        <v>0.5880671296296297</v>
      </c>
      <c r="E1795" s="21" t="s">
        <v>9</v>
      </c>
      <c r="F1795" s="21">
        <v>22</v>
      </c>
      <c r="G1795" s="21" t="s">
        <v>10</v>
      </c>
    </row>
    <row r="1796" spans="3:7" x14ac:dyDescent="0.3">
      <c r="C1796" s="19">
        <v>43145</v>
      </c>
      <c r="D1796" s="20">
        <v>0.58825231481481477</v>
      </c>
      <c r="E1796" s="21" t="s">
        <v>9</v>
      </c>
      <c r="F1796" s="21">
        <v>24</v>
      </c>
      <c r="G1796" s="21" t="s">
        <v>10</v>
      </c>
    </row>
    <row r="1797" spans="3:7" x14ac:dyDescent="0.3">
      <c r="C1797" s="19">
        <v>43145</v>
      </c>
      <c r="D1797" s="20">
        <v>0.58947916666666667</v>
      </c>
      <c r="E1797" s="21" t="s">
        <v>9</v>
      </c>
      <c r="F1797" s="21">
        <v>29</v>
      </c>
      <c r="G1797" s="21" t="s">
        <v>10</v>
      </c>
    </row>
    <row r="1798" spans="3:7" x14ac:dyDescent="0.3">
      <c r="C1798" s="19">
        <v>43145</v>
      </c>
      <c r="D1798" s="20">
        <v>0.58988425925925925</v>
      </c>
      <c r="E1798" s="21" t="s">
        <v>9</v>
      </c>
      <c r="F1798" s="21">
        <v>19</v>
      </c>
      <c r="G1798" s="21" t="s">
        <v>10</v>
      </c>
    </row>
    <row r="1799" spans="3:7" x14ac:dyDescent="0.3">
      <c r="C1799" s="19">
        <v>43145</v>
      </c>
      <c r="D1799" s="20">
        <v>0.59048611111111116</v>
      </c>
      <c r="E1799" s="21" t="s">
        <v>9</v>
      </c>
      <c r="F1799" s="21">
        <v>14</v>
      </c>
      <c r="G1799" s="21" t="s">
        <v>11</v>
      </c>
    </row>
    <row r="1800" spans="3:7" x14ac:dyDescent="0.3">
      <c r="C1800" s="19">
        <v>43145</v>
      </c>
      <c r="D1800" s="20">
        <v>0.59346064814814814</v>
      </c>
      <c r="E1800" s="21" t="s">
        <v>9</v>
      </c>
      <c r="F1800" s="21">
        <v>28</v>
      </c>
      <c r="G1800" s="21" t="s">
        <v>10</v>
      </c>
    </row>
    <row r="1801" spans="3:7" x14ac:dyDescent="0.3">
      <c r="C1801" s="19">
        <v>43145</v>
      </c>
      <c r="D1801" s="20">
        <v>0.59528935185185183</v>
      </c>
      <c r="E1801" s="21" t="s">
        <v>9</v>
      </c>
      <c r="F1801" s="21">
        <v>34</v>
      </c>
      <c r="G1801" s="21" t="s">
        <v>10</v>
      </c>
    </row>
    <row r="1802" spans="3:7" x14ac:dyDescent="0.3">
      <c r="C1802" s="19">
        <v>43145</v>
      </c>
      <c r="D1802" s="20">
        <v>0.59646990740740746</v>
      </c>
      <c r="E1802" s="21" t="s">
        <v>9</v>
      </c>
      <c r="F1802" s="21">
        <v>23</v>
      </c>
      <c r="G1802" s="21" t="s">
        <v>10</v>
      </c>
    </row>
    <row r="1803" spans="3:7" x14ac:dyDescent="0.3">
      <c r="C1803" s="19">
        <v>43145</v>
      </c>
      <c r="D1803" s="20">
        <v>0.59725694444444444</v>
      </c>
      <c r="E1803" s="21" t="s">
        <v>9</v>
      </c>
      <c r="F1803" s="21">
        <v>33</v>
      </c>
      <c r="G1803" s="21" t="s">
        <v>10</v>
      </c>
    </row>
    <row r="1804" spans="3:7" x14ac:dyDescent="0.3">
      <c r="C1804" s="19">
        <v>43145</v>
      </c>
      <c r="D1804" s="20">
        <v>0.5977083333333334</v>
      </c>
      <c r="E1804" s="21" t="s">
        <v>9</v>
      </c>
      <c r="F1804" s="21">
        <v>28</v>
      </c>
      <c r="G1804" s="21" t="s">
        <v>10</v>
      </c>
    </row>
    <row r="1805" spans="3:7" x14ac:dyDescent="0.3">
      <c r="C1805" s="19">
        <v>43145</v>
      </c>
      <c r="D1805" s="20">
        <v>0.59825231481481478</v>
      </c>
      <c r="E1805" s="21" t="s">
        <v>9</v>
      </c>
      <c r="F1805" s="21">
        <v>32</v>
      </c>
      <c r="G1805" s="21" t="s">
        <v>10</v>
      </c>
    </row>
    <row r="1806" spans="3:7" x14ac:dyDescent="0.3">
      <c r="C1806" s="19">
        <v>43145</v>
      </c>
      <c r="D1806" s="20">
        <v>0.59858796296296302</v>
      </c>
      <c r="E1806" s="21" t="s">
        <v>9</v>
      </c>
      <c r="F1806" s="21">
        <v>22</v>
      </c>
      <c r="G1806" s="21" t="s">
        <v>10</v>
      </c>
    </row>
    <row r="1807" spans="3:7" x14ac:dyDescent="0.3">
      <c r="C1807" s="19">
        <v>43145</v>
      </c>
      <c r="D1807" s="20">
        <v>0.60215277777777776</v>
      </c>
      <c r="E1807" s="21" t="s">
        <v>9</v>
      </c>
      <c r="F1807" s="21">
        <v>19</v>
      </c>
      <c r="G1807" s="21" t="s">
        <v>11</v>
      </c>
    </row>
    <row r="1808" spans="3:7" x14ac:dyDescent="0.3">
      <c r="C1808" s="19">
        <v>43145</v>
      </c>
      <c r="D1808" s="20">
        <v>0.60798611111111112</v>
      </c>
      <c r="E1808" s="21" t="s">
        <v>9</v>
      </c>
      <c r="F1808" s="21">
        <v>27</v>
      </c>
      <c r="G1808" s="21" t="s">
        <v>10</v>
      </c>
    </row>
    <row r="1809" spans="3:7" x14ac:dyDescent="0.3">
      <c r="C1809" s="19">
        <v>43145</v>
      </c>
      <c r="D1809" s="20">
        <v>0.6115856481481482</v>
      </c>
      <c r="E1809" s="21" t="s">
        <v>9</v>
      </c>
      <c r="F1809" s="21">
        <v>10</v>
      </c>
      <c r="G1809" s="21" t="s">
        <v>11</v>
      </c>
    </row>
    <row r="1810" spans="3:7" x14ac:dyDescent="0.3">
      <c r="C1810" s="19">
        <v>43145</v>
      </c>
      <c r="D1810" s="20">
        <v>0.62177083333333327</v>
      </c>
      <c r="E1810" s="21" t="s">
        <v>9</v>
      </c>
      <c r="F1810" s="21">
        <v>25</v>
      </c>
      <c r="G1810" s="21" t="s">
        <v>10</v>
      </c>
    </row>
    <row r="1811" spans="3:7" x14ac:dyDescent="0.3">
      <c r="C1811" s="19">
        <v>43145</v>
      </c>
      <c r="D1811" s="20">
        <v>0.62376157407407407</v>
      </c>
      <c r="E1811" s="21" t="s">
        <v>9</v>
      </c>
      <c r="F1811" s="21">
        <v>10</v>
      </c>
      <c r="G1811" s="21" t="s">
        <v>11</v>
      </c>
    </row>
    <row r="1812" spans="3:7" x14ac:dyDescent="0.3">
      <c r="C1812" s="19">
        <v>43145</v>
      </c>
      <c r="D1812" s="20">
        <v>0.62523148148148155</v>
      </c>
      <c r="E1812" s="21" t="s">
        <v>9</v>
      </c>
      <c r="F1812" s="21">
        <v>31</v>
      </c>
      <c r="G1812" s="21" t="s">
        <v>10</v>
      </c>
    </row>
    <row r="1813" spans="3:7" x14ac:dyDescent="0.3">
      <c r="C1813" s="19">
        <v>43145</v>
      </c>
      <c r="D1813" s="20">
        <v>0.6256828703703704</v>
      </c>
      <c r="E1813" s="21" t="s">
        <v>9</v>
      </c>
      <c r="F1813" s="21">
        <v>10</v>
      </c>
      <c r="G1813" s="21" t="s">
        <v>11</v>
      </c>
    </row>
    <row r="1814" spans="3:7" x14ac:dyDescent="0.3">
      <c r="C1814" s="19">
        <v>43145</v>
      </c>
      <c r="D1814" s="20">
        <v>0.62831018518518522</v>
      </c>
      <c r="E1814" s="21" t="s">
        <v>9</v>
      </c>
      <c r="F1814" s="21">
        <v>10</v>
      </c>
      <c r="G1814" s="21" t="s">
        <v>11</v>
      </c>
    </row>
    <row r="1815" spans="3:7" x14ac:dyDescent="0.3">
      <c r="C1815" s="19">
        <v>43145</v>
      </c>
      <c r="D1815" s="20">
        <v>0.6290972222222222</v>
      </c>
      <c r="E1815" s="21" t="s">
        <v>9</v>
      </c>
      <c r="F1815" s="21">
        <v>10</v>
      </c>
      <c r="G1815" s="21" t="s">
        <v>11</v>
      </c>
    </row>
    <row r="1816" spans="3:7" x14ac:dyDescent="0.3">
      <c r="C1816" s="19">
        <v>43145</v>
      </c>
      <c r="D1816" s="20">
        <v>0.63263888888888886</v>
      </c>
      <c r="E1816" s="21" t="s">
        <v>9</v>
      </c>
      <c r="F1816" s="21">
        <v>13</v>
      </c>
      <c r="G1816" s="21" t="s">
        <v>11</v>
      </c>
    </row>
    <row r="1817" spans="3:7" x14ac:dyDescent="0.3">
      <c r="C1817" s="19">
        <v>43145</v>
      </c>
      <c r="D1817" s="20">
        <v>0.63481481481481483</v>
      </c>
      <c r="E1817" s="21" t="s">
        <v>9</v>
      </c>
      <c r="F1817" s="21">
        <v>26</v>
      </c>
      <c r="G1817" s="21" t="s">
        <v>10</v>
      </c>
    </row>
    <row r="1818" spans="3:7" x14ac:dyDescent="0.3">
      <c r="C1818" s="19">
        <v>43145</v>
      </c>
      <c r="D1818" s="20">
        <v>0.63582175925925932</v>
      </c>
      <c r="E1818" s="21" t="s">
        <v>9</v>
      </c>
      <c r="F1818" s="21">
        <v>11</v>
      </c>
      <c r="G1818" s="21" t="s">
        <v>11</v>
      </c>
    </row>
    <row r="1819" spans="3:7" x14ac:dyDescent="0.3">
      <c r="C1819" s="19">
        <v>43145</v>
      </c>
      <c r="D1819" s="20">
        <v>0.63585648148148144</v>
      </c>
      <c r="E1819" s="21" t="s">
        <v>9</v>
      </c>
      <c r="F1819" s="21">
        <v>10</v>
      </c>
      <c r="G1819" s="21" t="s">
        <v>11</v>
      </c>
    </row>
    <row r="1820" spans="3:7" x14ac:dyDescent="0.3">
      <c r="C1820" s="19">
        <v>43145</v>
      </c>
      <c r="D1820" s="20">
        <v>0.63656250000000003</v>
      </c>
      <c r="E1820" s="21" t="s">
        <v>9</v>
      </c>
      <c r="F1820" s="21">
        <v>12</v>
      </c>
      <c r="G1820" s="21" t="s">
        <v>11</v>
      </c>
    </row>
    <row r="1821" spans="3:7" x14ac:dyDescent="0.3">
      <c r="C1821" s="19">
        <v>43145</v>
      </c>
      <c r="D1821" s="20">
        <v>0.6385763888888889</v>
      </c>
      <c r="E1821" s="21" t="s">
        <v>9</v>
      </c>
      <c r="F1821" s="21">
        <v>15</v>
      </c>
      <c r="G1821" s="21" t="s">
        <v>11</v>
      </c>
    </row>
    <row r="1822" spans="3:7" x14ac:dyDescent="0.3">
      <c r="C1822" s="19">
        <v>43145</v>
      </c>
      <c r="D1822" s="20">
        <v>0.63939814814814822</v>
      </c>
      <c r="E1822" s="21" t="s">
        <v>9</v>
      </c>
      <c r="F1822" s="21">
        <v>11</v>
      </c>
      <c r="G1822" s="21" t="s">
        <v>11</v>
      </c>
    </row>
    <row r="1823" spans="3:7" x14ac:dyDescent="0.3">
      <c r="C1823" s="19">
        <v>43145</v>
      </c>
      <c r="D1823" s="20">
        <v>0.64070601851851849</v>
      </c>
      <c r="E1823" s="21" t="s">
        <v>9</v>
      </c>
      <c r="F1823" s="21">
        <v>10</v>
      </c>
      <c r="G1823" s="21" t="s">
        <v>11</v>
      </c>
    </row>
    <row r="1824" spans="3:7" x14ac:dyDescent="0.3">
      <c r="C1824" s="19">
        <v>43145</v>
      </c>
      <c r="D1824" s="20">
        <v>0.64109953703703704</v>
      </c>
      <c r="E1824" s="21" t="s">
        <v>9</v>
      </c>
      <c r="F1824" s="21">
        <v>16</v>
      </c>
      <c r="G1824" s="21" t="s">
        <v>11</v>
      </c>
    </row>
    <row r="1825" spans="3:7" x14ac:dyDescent="0.3">
      <c r="C1825" s="19">
        <v>43145</v>
      </c>
      <c r="D1825" s="20">
        <v>0.64111111111111108</v>
      </c>
      <c r="E1825" s="21" t="s">
        <v>9</v>
      </c>
      <c r="F1825" s="21">
        <v>13</v>
      </c>
      <c r="G1825" s="21" t="s">
        <v>11</v>
      </c>
    </row>
    <row r="1826" spans="3:7" x14ac:dyDescent="0.3">
      <c r="C1826" s="19">
        <v>43145</v>
      </c>
      <c r="D1826" s="20">
        <v>0.64124999999999999</v>
      </c>
      <c r="E1826" s="21" t="s">
        <v>9</v>
      </c>
      <c r="F1826" s="21">
        <v>15</v>
      </c>
      <c r="G1826" s="21" t="s">
        <v>11</v>
      </c>
    </row>
    <row r="1827" spans="3:7" x14ac:dyDescent="0.3">
      <c r="C1827" s="19">
        <v>43145</v>
      </c>
      <c r="D1827" s="20">
        <v>0.64126157407407403</v>
      </c>
      <c r="E1827" s="21" t="s">
        <v>9</v>
      </c>
      <c r="F1827" s="21">
        <v>14</v>
      </c>
      <c r="G1827" s="21" t="s">
        <v>11</v>
      </c>
    </row>
    <row r="1828" spans="3:7" x14ac:dyDescent="0.3">
      <c r="C1828" s="19">
        <v>43145</v>
      </c>
      <c r="D1828" s="20">
        <v>0.64126157407407403</v>
      </c>
      <c r="E1828" s="21" t="s">
        <v>9</v>
      </c>
      <c r="F1828" s="21">
        <v>11</v>
      </c>
      <c r="G1828" s="21" t="s">
        <v>11</v>
      </c>
    </row>
    <row r="1829" spans="3:7" x14ac:dyDescent="0.3">
      <c r="C1829" s="19">
        <v>43145</v>
      </c>
      <c r="D1829" s="20">
        <v>0.64127314814814818</v>
      </c>
      <c r="E1829" s="21" t="s">
        <v>9</v>
      </c>
      <c r="F1829" s="21">
        <v>12</v>
      </c>
      <c r="G1829" s="21" t="s">
        <v>11</v>
      </c>
    </row>
    <row r="1830" spans="3:7" x14ac:dyDescent="0.3">
      <c r="C1830" s="19">
        <v>43145</v>
      </c>
      <c r="D1830" s="20">
        <v>0.64128472222222221</v>
      </c>
      <c r="E1830" s="21" t="s">
        <v>9</v>
      </c>
      <c r="F1830" s="21">
        <v>11</v>
      </c>
      <c r="G1830" s="21" t="s">
        <v>11</v>
      </c>
    </row>
    <row r="1831" spans="3:7" x14ac:dyDescent="0.3">
      <c r="C1831" s="19">
        <v>43145</v>
      </c>
      <c r="D1831" s="20">
        <v>0.6424305555555555</v>
      </c>
      <c r="E1831" s="21" t="s">
        <v>9</v>
      </c>
      <c r="F1831" s="21">
        <v>10</v>
      </c>
      <c r="G1831" s="21" t="s">
        <v>11</v>
      </c>
    </row>
    <row r="1832" spans="3:7" x14ac:dyDescent="0.3">
      <c r="C1832" s="19">
        <v>43145</v>
      </c>
      <c r="D1832" s="20">
        <v>0.64312500000000006</v>
      </c>
      <c r="E1832" s="21" t="s">
        <v>9</v>
      </c>
      <c r="F1832" s="21">
        <v>20</v>
      </c>
      <c r="G1832" s="21" t="s">
        <v>10</v>
      </c>
    </row>
    <row r="1833" spans="3:7" x14ac:dyDescent="0.3">
      <c r="C1833" s="19">
        <v>43145</v>
      </c>
      <c r="D1833" s="20">
        <v>0.64467592592592593</v>
      </c>
      <c r="E1833" s="21" t="s">
        <v>9</v>
      </c>
      <c r="F1833" s="21">
        <v>14</v>
      </c>
      <c r="G1833" s="21" t="s">
        <v>11</v>
      </c>
    </row>
    <row r="1834" spans="3:7" x14ac:dyDescent="0.3">
      <c r="C1834" s="19">
        <v>43145</v>
      </c>
      <c r="D1834" s="20">
        <v>0.64994212962962961</v>
      </c>
      <c r="E1834" s="21" t="s">
        <v>9</v>
      </c>
      <c r="F1834" s="21">
        <v>19</v>
      </c>
      <c r="G1834" s="21" t="s">
        <v>10</v>
      </c>
    </row>
    <row r="1835" spans="3:7" x14ac:dyDescent="0.3">
      <c r="C1835" s="19">
        <v>43145</v>
      </c>
      <c r="D1835" s="20">
        <v>0.65061342592592586</v>
      </c>
      <c r="E1835" s="21" t="s">
        <v>9</v>
      </c>
      <c r="F1835" s="21">
        <v>23</v>
      </c>
      <c r="G1835" s="21" t="s">
        <v>10</v>
      </c>
    </row>
    <row r="1836" spans="3:7" x14ac:dyDescent="0.3">
      <c r="C1836" s="19">
        <v>43145</v>
      </c>
      <c r="D1836" s="20">
        <v>0.65195601851851859</v>
      </c>
      <c r="E1836" s="21" t="s">
        <v>9</v>
      </c>
      <c r="F1836" s="21">
        <v>10</v>
      </c>
      <c r="G1836" s="21" t="s">
        <v>11</v>
      </c>
    </row>
    <row r="1837" spans="3:7" x14ac:dyDescent="0.3">
      <c r="C1837" s="19">
        <v>43145</v>
      </c>
      <c r="D1837" s="20">
        <v>0.65228009259259256</v>
      </c>
      <c r="E1837" s="21" t="s">
        <v>9</v>
      </c>
      <c r="F1837" s="21">
        <v>16</v>
      </c>
      <c r="G1837" s="21" t="s">
        <v>10</v>
      </c>
    </row>
    <row r="1838" spans="3:7" x14ac:dyDescent="0.3">
      <c r="C1838" s="19">
        <v>43145</v>
      </c>
      <c r="D1838" s="20">
        <v>0.65234953703703702</v>
      </c>
      <c r="E1838" s="21" t="s">
        <v>9</v>
      </c>
      <c r="F1838" s="21">
        <v>20</v>
      </c>
      <c r="G1838" s="21" t="s">
        <v>10</v>
      </c>
    </row>
    <row r="1839" spans="3:7" x14ac:dyDescent="0.3">
      <c r="C1839" s="19">
        <v>43145</v>
      </c>
      <c r="D1839" s="20">
        <v>0.65274305555555556</v>
      </c>
      <c r="E1839" s="21" t="s">
        <v>9</v>
      </c>
      <c r="F1839" s="21">
        <v>21</v>
      </c>
      <c r="G1839" s="21" t="s">
        <v>10</v>
      </c>
    </row>
    <row r="1840" spans="3:7" x14ac:dyDescent="0.3">
      <c r="C1840" s="19">
        <v>43145</v>
      </c>
      <c r="D1840" s="20">
        <v>0.65465277777777775</v>
      </c>
      <c r="E1840" s="21" t="s">
        <v>9</v>
      </c>
      <c r="F1840" s="21">
        <v>22</v>
      </c>
      <c r="G1840" s="21" t="s">
        <v>10</v>
      </c>
    </row>
    <row r="1841" spans="3:7" x14ac:dyDescent="0.3">
      <c r="C1841" s="19">
        <v>43145</v>
      </c>
      <c r="D1841" s="20">
        <v>0.65744212962962967</v>
      </c>
      <c r="E1841" s="21" t="s">
        <v>9</v>
      </c>
      <c r="F1841" s="21">
        <v>28</v>
      </c>
      <c r="G1841" s="21" t="s">
        <v>10</v>
      </c>
    </row>
    <row r="1842" spans="3:7" x14ac:dyDescent="0.3">
      <c r="C1842" s="19">
        <v>43145</v>
      </c>
      <c r="D1842" s="20">
        <v>0.65807870370370369</v>
      </c>
      <c r="E1842" s="21" t="s">
        <v>9</v>
      </c>
      <c r="F1842" s="21">
        <v>10</v>
      </c>
      <c r="G1842" s="21" t="s">
        <v>11</v>
      </c>
    </row>
    <row r="1843" spans="3:7" x14ac:dyDescent="0.3">
      <c r="C1843" s="19">
        <v>43145</v>
      </c>
      <c r="D1843" s="20">
        <v>0.65890046296296301</v>
      </c>
      <c r="E1843" s="21" t="s">
        <v>9</v>
      </c>
      <c r="F1843" s="21">
        <v>27</v>
      </c>
      <c r="G1843" s="21" t="s">
        <v>10</v>
      </c>
    </row>
    <row r="1844" spans="3:7" x14ac:dyDescent="0.3">
      <c r="C1844" s="19">
        <v>43145</v>
      </c>
      <c r="D1844" s="20">
        <v>0.65899305555555554</v>
      </c>
      <c r="E1844" s="21" t="s">
        <v>9</v>
      </c>
      <c r="F1844" s="21">
        <v>25</v>
      </c>
      <c r="G1844" s="21" t="s">
        <v>10</v>
      </c>
    </row>
    <row r="1845" spans="3:7" x14ac:dyDescent="0.3">
      <c r="C1845" s="19">
        <v>43145</v>
      </c>
      <c r="D1845" s="20">
        <v>0.65927083333333336</v>
      </c>
      <c r="E1845" s="21" t="s">
        <v>9</v>
      </c>
      <c r="F1845" s="21">
        <v>28</v>
      </c>
      <c r="G1845" s="21" t="s">
        <v>10</v>
      </c>
    </row>
    <row r="1846" spans="3:7" x14ac:dyDescent="0.3">
      <c r="C1846" s="19">
        <v>43145</v>
      </c>
      <c r="D1846" s="20">
        <v>0.66003472222222226</v>
      </c>
      <c r="E1846" s="21" t="s">
        <v>9</v>
      </c>
      <c r="F1846" s="21">
        <v>10</v>
      </c>
      <c r="G1846" s="21" t="s">
        <v>10</v>
      </c>
    </row>
    <row r="1847" spans="3:7" x14ac:dyDescent="0.3">
      <c r="C1847" s="19">
        <v>43145</v>
      </c>
      <c r="D1847" s="20">
        <v>0.66041666666666665</v>
      </c>
      <c r="E1847" s="21" t="s">
        <v>9</v>
      </c>
      <c r="F1847" s="21">
        <v>32</v>
      </c>
      <c r="G1847" s="21" t="s">
        <v>10</v>
      </c>
    </row>
    <row r="1848" spans="3:7" x14ac:dyDescent="0.3">
      <c r="C1848" s="19">
        <v>43145</v>
      </c>
      <c r="D1848" s="20">
        <v>0.66283564814814822</v>
      </c>
      <c r="E1848" s="21" t="s">
        <v>9</v>
      </c>
      <c r="F1848" s="21">
        <v>13</v>
      </c>
      <c r="G1848" s="21" t="s">
        <v>11</v>
      </c>
    </row>
    <row r="1849" spans="3:7" x14ac:dyDescent="0.3">
      <c r="C1849" s="19">
        <v>43145</v>
      </c>
      <c r="D1849" s="20">
        <v>0.66295138888888883</v>
      </c>
      <c r="E1849" s="21" t="s">
        <v>9</v>
      </c>
      <c r="F1849" s="21">
        <v>12</v>
      </c>
      <c r="G1849" s="21" t="s">
        <v>11</v>
      </c>
    </row>
    <row r="1850" spans="3:7" x14ac:dyDescent="0.3">
      <c r="C1850" s="19">
        <v>43145</v>
      </c>
      <c r="D1850" s="20">
        <v>0.66317129629629623</v>
      </c>
      <c r="E1850" s="21" t="s">
        <v>9</v>
      </c>
      <c r="F1850" s="21">
        <v>12</v>
      </c>
      <c r="G1850" s="21" t="s">
        <v>11</v>
      </c>
    </row>
    <row r="1851" spans="3:7" x14ac:dyDescent="0.3">
      <c r="C1851" s="19">
        <v>43145</v>
      </c>
      <c r="D1851" s="20">
        <v>0.66429398148148155</v>
      </c>
      <c r="E1851" s="21" t="s">
        <v>9</v>
      </c>
      <c r="F1851" s="21">
        <v>12</v>
      </c>
      <c r="G1851" s="21" t="s">
        <v>11</v>
      </c>
    </row>
    <row r="1852" spans="3:7" x14ac:dyDescent="0.3">
      <c r="C1852" s="19">
        <v>43145</v>
      </c>
      <c r="D1852" s="20">
        <v>0.66471064814814818</v>
      </c>
      <c r="E1852" s="21" t="s">
        <v>9</v>
      </c>
      <c r="F1852" s="21">
        <v>28</v>
      </c>
      <c r="G1852" s="21" t="s">
        <v>10</v>
      </c>
    </row>
    <row r="1853" spans="3:7" x14ac:dyDescent="0.3">
      <c r="C1853" s="19">
        <v>43145</v>
      </c>
      <c r="D1853" s="20">
        <v>0.66497685185185185</v>
      </c>
      <c r="E1853" s="21" t="s">
        <v>9</v>
      </c>
      <c r="F1853" s="21">
        <v>12</v>
      </c>
      <c r="G1853" s="21" t="s">
        <v>11</v>
      </c>
    </row>
    <row r="1854" spans="3:7" x14ac:dyDescent="0.3">
      <c r="C1854" s="19">
        <v>43145</v>
      </c>
      <c r="D1854" s="20">
        <v>0.6662731481481482</v>
      </c>
      <c r="E1854" s="21" t="s">
        <v>9</v>
      </c>
      <c r="F1854" s="21">
        <v>14</v>
      </c>
      <c r="G1854" s="21" t="s">
        <v>11</v>
      </c>
    </row>
    <row r="1855" spans="3:7" x14ac:dyDescent="0.3">
      <c r="C1855" s="19">
        <v>43145</v>
      </c>
      <c r="D1855" s="20">
        <v>0.66787037037037045</v>
      </c>
      <c r="E1855" s="21" t="s">
        <v>9</v>
      </c>
      <c r="F1855" s="21">
        <v>12</v>
      </c>
      <c r="G1855" s="21" t="s">
        <v>11</v>
      </c>
    </row>
    <row r="1856" spans="3:7" x14ac:dyDescent="0.3">
      <c r="C1856" s="19">
        <v>43145</v>
      </c>
      <c r="D1856" s="20">
        <v>0.6684606481481481</v>
      </c>
      <c r="E1856" s="21" t="s">
        <v>9</v>
      </c>
      <c r="F1856" s="21">
        <v>13</v>
      </c>
      <c r="G1856" s="21" t="s">
        <v>11</v>
      </c>
    </row>
    <row r="1857" spans="3:7" x14ac:dyDescent="0.3">
      <c r="C1857" s="19">
        <v>43145</v>
      </c>
      <c r="D1857" s="20">
        <v>0.66978009259259252</v>
      </c>
      <c r="E1857" s="21" t="s">
        <v>9</v>
      </c>
      <c r="F1857" s="21">
        <v>34</v>
      </c>
      <c r="G1857" s="21" t="s">
        <v>10</v>
      </c>
    </row>
    <row r="1858" spans="3:7" x14ac:dyDescent="0.3">
      <c r="C1858" s="19">
        <v>43145</v>
      </c>
      <c r="D1858" s="20">
        <v>0.67140046296296296</v>
      </c>
      <c r="E1858" s="21" t="s">
        <v>9</v>
      </c>
      <c r="F1858" s="21">
        <v>27</v>
      </c>
      <c r="G1858" s="21" t="s">
        <v>10</v>
      </c>
    </row>
    <row r="1859" spans="3:7" x14ac:dyDescent="0.3">
      <c r="C1859" s="19">
        <v>43145</v>
      </c>
      <c r="D1859" s="20">
        <v>0.67149305555555561</v>
      </c>
      <c r="E1859" s="21" t="s">
        <v>9</v>
      </c>
      <c r="F1859" s="21">
        <v>12</v>
      </c>
      <c r="G1859" s="21" t="s">
        <v>11</v>
      </c>
    </row>
    <row r="1860" spans="3:7" x14ac:dyDescent="0.3">
      <c r="C1860" s="19">
        <v>43145</v>
      </c>
      <c r="D1860" s="20">
        <v>0.6721759259259259</v>
      </c>
      <c r="E1860" s="21" t="s">
        <v>9</v>
      </c>
      <c r="F1860" s="21">
        <v>19</v>
      </c>
      <c r="G1860" s="21" t="s">
        <v>10</v>
      </c>
    </row>
    <row r="1861" spans="3:7" x14ac:dyDescent="0.3">
      <c r="C1861" s="19">
        <v>43145</v>
      </c>
      <c r="D1861" s="20">
        <v>0.67276620370370377</v>
      </c>
      <c r="E1861" s="21" t="s">
        <v>9</v>
      </c>
      <c r="F1861" s="21">
        <v>10</v>
      </c>
      <c r="G1861" s="21" t="s">
        <v>11</v>
      </c>
    </row>
    <row r="1862" spans="3:7" x14ac:dyDescent="0.3">
      <c r="C1862" s="19">
        <v>43145</v>
      </c>
      <c r="D1862" s="20">
        <v>0.67299768518518521</v>
      </c>
      <c r="E1862" s="21" t="s">
        <v>9</v>
      </c>
      <c r="F1862" s="21">
        <v>28</v>
      </c>
      <c r="G1862" s="21" t="s">
        <v>10</v>
      </c>
    </row>
    <row r="1863" spans="3:7" x14ac:dyDescent="0.3">
      <c r="C1863" s="19">
        <v>43145</v>
      </c>
      <c r="D1863" s="20">
        <v>0.67340277777777768</v>
      </c>
      <c r="E1863" s="21" t="s">
        <v>9</v>
      </c>
      <c r="F1863" s="21">
        <v>10</v>
      </c>
      <c r="G1863" s="21" t="s">
        <v>11</v>
      </c>
    </row>
    <row r="1864" spans="3:7" x14ac:dyDescent="0.3">
      <c r="C1864" s="19">
        <v>43145</v>
      </c>
      <c r="D1864" s="20">
        <v>0.6743055555555556</v>
      </c>
      <c r="E1864" s="21" t="s">
        <v>9</v>
      </c>
      <c r="F1864" s="21">
        <v>15</v>
      </c>
      <c r="G1864" s="21" t="s">
        <v>11</v>
      </c>
    </row>
    <row r="1865" spans="3:7" x14ac:dyDescent="0.3">
      <c r="C1865" s="19">
        <v>43145</v>
      </c>
      <c r="D1865" s="20">
        <v>0.67523148148148149</v>
      </c>
      <c r="E1865" s="21" t="s">
        <v>9</v>
      </c>
      <c r="F1865" s="21">
        <v>11</v>
      </c>
      <c r="G1865" s="21" t="s">
        <v>11</v>
      </c>
    </row>
    <row r="1866" spans="3:7" x14ac:dyDescent="0.3">
      <c r="C1866" s="19">
        <v>43145</v>
      </c>
      <c r="D1866" s="20">
        <v>0.67538194444444455</v>
      </c>
      <c r="E1866" s="21" t="s">
        <v>9</v>
      </c>
      <c r="F1866" s="21">
        <v>14</v>
      </c>
      <c r="G1866" s="21" t="s">
        <v>11</v>
      </c>
    </row>
    <row r="1867" spans="3:7" x14ac:dyDescent="0.3">
      <c r="C1867" s="19">
        <v>43145</v>
      </c>
      <c r="D1867" s="20">
        <v>0.67577546296296298</v>
      </c>
      <c r="E1867" s="21" t="s">
        <v>9</v>
      </c>
      <c r="F1867" s="21">
        <v>14</v>
      </c>
      <c r="G1867" s="21" t="s">
        <v>11</v>
      </c>
    </row>
    <row r="1868" spans="3:7" x14ac:dyDescent="0.3">
      <c r="C1868" s="19">
        <v>43145</v>
      </c>
      <c r="D1868" s="20">
        <v>0.6758912037037037</v>
      </c>
      <c r="E1868" s="21" t="s">
        <v>9</v>
      </c>
      <c r="F1868" s="21">
        <v>11</v>
      </c>
      <c r="G1868" s="21" t="s">
        <v>11</v>
      </c>
    </row>
    <row r="1869" spans="3:7" x14ac:dyDescent="0.3">
      <c r="C1869" s="19">
        <v>43145</v>
      </c>
      <c r="D1869" s="20">
        <v>0.67953703703703694</v>
      </c>
      <c r="E1869" s="21" t="s">
        <v>9</v>
      </c>
      <c r="F1869" s="21">
        <v>9</v>
      </c>
      <c r="G1869" s="21" t="s">
        <v>11</v>
      </c>
    </row>
    <row r="1870" spans="3:7" x14ac:dyDescent="0.3">
      <c r="C1870" s="19">
        <v>43145</v>
      </c>
      <c r="D1870" s="20">
        <v>0.67991898148148155</v>
      </c>
      <c r="E1870" s="21" t="s">
        <v>9</v>
      </c>
      <c r="F1870" s="21">
        <v>10</v>
      </c>
      <c r="G1870" s="21" t="s">
        <v>11</v>
      </c>
    </row>
    <row r="1871" spans="3:7" x14ac:dyDescent="0.3">
      <c r="C1871" s="19">
        <v>43145</v>
      </c>
      <c r="D1871" s="20">
        <v>0.6802083333333333</v>
      </c>
      <c r="E1871" s="21" t="s">
        <v>9</v>
      </c>
      <c r="F1871" s="21">
        <v>14</v>
      </c>
      <c r="G1871" s="21" t="s">
        <v>11</v>
      </c>
    </row>
    <row r="1872" spans="3:7" x14ac:dyDescent="0.3">
      <c r="C1872" s="19">
        <v>43145</v>
      </c>
      <c r="D1872" s="20">
        <v>0.68172453703703706</v>
      </c>
      <c r="E1872" s="21" t="s">
        <v>9</v>
      </c>
      <c r="F1872" s="21">
        <v>10</v>
      </c>
      <c r="G1872" s="21" t="s">
        <v>11</v>
      </c>
    </row>
    <row r="1873" spans="3:7" x14ac:dyDescent="0.3">
      <c r="C1873" s="19">
        <v>43145</v>
      </c>
      <c r="D1873" s="20">
        <v>0.68274305555555559</v>
      </c>
      <c r="E1873" s="21" t="s">
        <v>9</v>
      </c>
      <c r="F1873" s="21">
        <v>10</v>
      </c>
      <c r="G1873" s="21" t="s">
        <v>11</v>
      </c>
    </row>
    <row r="1874" spans="3:7" x14ac:dyDescent="0.3">
      <c r="C1874" s="19">
        <v>43145</v>
      </c>
      <c r="D1874" s="20">
        <v>0.68585648148148148</v>
      </c>
      <c r="E1874" s="21" t="s">
        <v>9</v>
      </c>
      <c r="F1874" s="21">
        <v>25</v>
      </c>
      <c r="G1874" s="21" t="s">
        <v>10</v>
      </c>
    </row>
    <row r="1875" spans="3:7" x14ac:dyDescent="0.3">
      <c r="C1875" s="19">
        <v>43145</v>
      </c>
      <c r="D1875" s="20">
        <v>0.68873842592592593</v>
      </c>
      <c r="E1875" s="21" t="s">
        <v>9</v>
      </c>
      <c r="F1875" s="21">
        <v>32</v>
      </c>
      <c r="G1875" s="21" t="s">
        <v>10</v>
      </c>
    </row>
    <row r="1876" spans="3:7" x14ac:dyDescent="0.3">
      <c r="C1876" s="19">
        <v>43145</v>
      </c>
      <c r="D1876" s="20">
        <v>0.68883101851851858</v>
      </c>
      <c r="E1876" s="21" t="s">
        <v>9</v>
      </c>
      <c r="F1876" s="21">
        <v>11</v>
      </c>
      <c r="G1876" s="21" t="s">
        <v>11</v>
      </c>
    </row>
    <row r="1877" spans="3:7" x14ac:dyDescent="0.3">
      <c r="C1877" s="19">
        <v>43145</v>
      </c>
      <c r="D1877" s="20">
        <v>0.68934027777777773</v>
      </c>
      <c r="E1877" s="21" t="s">
        <v>9</v>
      </c>
      <c r="F1877" s="21">
        <v>13</v>
      </c>
      <c r="G1877" s="21" t="s">
        <v>11</v>
      </c>
    </row>
    <row r="1878" spans="3:7" x14ac:dyDescent="0.3">
      <c r="C1878" s="19">
        <v>43145</v>
      </c>
      <c r="D1878" s="20">
        <v>0.68956018518518514</v>
      </c>
      <c r="E1878" s="21" t="s">
        <v>9</v>
      </c>
      <c r="F1878" s="21">
        <v>10</v>
      </c>
      <c r="G1878" s="21" t="s">
        <v>11</v>
      </c>
    </row>
    <row r="1879" spans="3:7" x14ac:dyDescent="0.3">
      <c r="C1879" s="19">
        <v>43145</v>
      </c>
      <c r="D1879" s="20">
        <v>0.69127314814814811</v>
      </c>
      <c r="E1879" s="21" t="s">
        <v>9</v>
      </c>
      <c r="F1879" s="21">
        <v>27</v>
      </c>
      <c r="G1879" s="21" t="s">
        <v>10</v>
      </c>
    </row>
    <row r="1880" spans="3:7" x14ac:dyDescent="0.3">
      <c r="C1880" s="19">
        <v>43145</v>
      </c>
      <c r="D1880" s="20">
        <v>0.69247685185185182</v>
      </c>
      <c r="E1880" s="21" t="s">
        <v>9</v>
      </c>
      <c r="F1880" s="21">
        <v>11</v>
      </c>
      <c r="G1880" s="21" t="s">
        <v>11</v>
      </c>
    </row>
    <row r="1881" spans="3:7" x14ac:dyDescent="0.3">
      <c r="C1881" s="19">
        <v>43145</v>
      </c>
      <c r="D1881" s="20">
        <v>0.69260416666666658</v>
      </c>
      <c r="E1881" s="21" t="s">
        <v>9</v>
      </c>
      <c r="F1881" s="21">
        <v>10</v>
      </c>
      <c r="G1881" s="21" t="s">
        <v>11</v>
      </c>
    </row>
    <row r="1882" spans="3:7" x14ac:dyDescent="0.3">
      <c r="C1882" s="19">
        <v>43145</v>
      </c>
      <c r="D1882" s="20">
        <v>0.69327546296296294</v>
      </c>
      <c r="E1882" s="21" t="s">
        <v>9</v>
      </c>
      <c r="F1882" s="21">
        <v>10</v>
      </c>
      <c r="G1882" s="21" t="s">
        <v>11</v>
      </c>
    </row>
    <row r="1883" spans="3:7" x14ac:dyDescent="0.3">
      <c r="C1883" s="19">
        <v>43145</v>
      </c>
      <c r="D1883" s="20">
        <v>0.6947916666666667</v>
      </c>
      <c r="E1883" s="21" t="s">
        <v>9</v>
      </c>
      <c r="F1883" s="21">
        <v>30</v>
      </c>
      <c r="G1883" s="21" t="s">
        <v>10</v>
      </c>
    </row>
    <row r="1884" spans="3:7" x14ac:dyDescent="0.3">
      <c r="C1884" s="19">
        <v>43145</v>
      </c>
      <c r="D1884" s="20">
        <v>0.69563657407407409</v>
      </c>
      <c r="E1884" s="21" t="s">
        <v>9</v>
      </c>
      <c r="F1884" s="21">
        <v>14</v>
      </c>
      <c r="G1884" s="21" t="s">
        <v>10</v>
      </c>
    </row>
    <row r="1885" spans="3:7" x14ac:dyDescent="0.3">
      <c r="C1885" s="19">
        <v>43145</v>
      </c>
      <c r="D1885" s="20">
        <v>0.69736111111111121</v>
      </c>
      <c r="E1885" s="21" t="s">
        <v>9</v>
      </c>
      <c r="F1885" s="21">
        <v>26</v>
      </c>
      <c r="G1885" s="21" t="s">
        <v>10</v>
      </c>
    </row>
    <row r="1886" spans="3:7" x14ac:dyDescent="0.3">
      <c r="C1886" s="19">
        <v>43145</v>
      </c>
      <c r="D1886" s="20">
        <v>0.6974189814814814</v>
      </c>
      <c r="E1886" s="21" t="s">
        <v>9</v>
      </c>
      <c r="F1886" s="21">
        <v>12</v>
      </c>
      <c r="G1886" s="21" t="s">
        <v>11</v>
      </c>
    </row>
    <row r="1887" spans="3:7" x14ac:dyDescent="0.3">
      <c r="C1887" s="19">
        <v>43145</v>
      </c>
      <c r="D1887" s="20">
        <v>0.69759259259259254</v>
      </c>
      <c r="E1887" s="21" t="s">
        <v>9</v>
      </c>
      <c r="F1887" s="21">
        <v>9</v>
      </c>
      <c r="G1887" s="21" t="s">
        <v>10</v>
      </c>
    </row>
    <row r="1888" spans="3:7" x14ac:dyDescent="0.3">
      <c r="C1888" s="19">
        <v>43145</v>
      </c>
      <c r="D1888" s="20">
        <v>0.70318287037037042</v>
      </c>
      <c r="E1888" s="21" t="s">
        <v>9</v>
      </c>
      <c r="F1888" s="21">
        <v>16</v>
      </c>
      <c r="G1888" s="21" t="s">
        <v>11</v>
      </c>
    </row>
    <row r="1889" spans="3:7" x14ac:dyDescent="0.3">
      <c r="C1889" s="19">
        <v>43145</v>
      </c>
      <c r="D1889" s="20">
        <v>0.70333333333333325</v>
      </c>
      <c r="E1889" s="21" t="s">
        <v>9</v>
      </c>
      <c r="F1889" s="21">
        <v>11</v>
      </c>
      <c r="G1889" s="21" t="s">
        <v>11</v>
      </c>
    </row>
    <row r="1890" spans="3:7" x14ac:dyDescent="0.3">
      <c r="C1890" s="19">
        <v>43145</v>
      </c>
      <c r="D1890" s="20">
        <v>0.70646990740740734</v>
      </c>
      <c r="E1890" s="21" t="s">
        <v>9</v>
      </c>
      <c r="F1890" s="21">
        <v>13</v>
      </c>
      <c r="G1890" s="21" t="s">
        <v>11</v>
      </c>
    </row>
    <row r="1891" spans="3:7" x14ac:dyDescent="0.3">
      <c r="C1891" s="19">
        <v>43145</v>
      </c>
      <c r="D1891" s="20">
        <v>0.70671296296296304</v>
      </c>
      <c r="E1891" s="21" t="s">
        <v>9</v>
      </c>
      <c r="F1891" s="21">
        <v>14</v>
      </c>
      <c r="G1891" s="21" t="s">
        <v>11</v>
      </c>
    </row>
    <row r="1892" spans="3:7" x14ac:dyDescent="0.3">
      <c r="C1892" s="19">
        <v>43145</v>
      </c>
      <c r="D1892" s="20">
        <v>0.70834490740740741</v>
      </c>
      <c r="E1892" s="21" t="s">
        <v>9</v>
      </c>
      <c r="F1892" s="21">
        <v>10</v>
      </c>
      <c r="G1892" s="21" t="s">
        <v>10</v>
      </c>
    </row>
    <row r="1893" spans="3:7" x14ac:dyDescent="0.3">
      <c r="C1893" s="19">
        <v>43145</v>
      </c>
      <c r="D1893" s="20">
        <v>0.70862268518518512</v>
      </c>
      <c r="E1893" s="21" t="s">
        <v>9</v>
      </c>
      <c r="F1893" s="21">
        <v>11</v>
      </c>
      <c r="G1893" s="21" t="s">
        <v>11</v>
      </c>
    </row>
    <row r="1894" spans="3:7" x14ac:dyDescent="0.3">
      <c r="C1894" s="19">
        <v>43145</v>
      </c>
      <c r="D1894" s="20">
        <v>0.7088078703703703</v>
      </c>
      <c r="E1894" s="21" t="s">
        <v>9</v>
      </c>
      <c r="F1894" s="21">
        <v>10</v>
      </c>
      <c r="G1894" s="21" t="s">
        <v>11</v>
      </c>
    </row>
    <row r="1895" spans="3:7" x14ac:dyDescent="0.3">
      <c r="C1895" s="19">
        <v>43145</v>
      </c>
      <c r="D1895" s="20">
        <v>0.71524305555555545</v>
      </c>
      <c r="E1895" s="21" t="s">
        <v>9</v>
      </c>
      <c r="F1895" s="21">
        <v>38</v>
      </c>
      <c r="G1895" s="21" t="s">
        <v>10</v>
      </c>
    </row>
    <row r="1896" spans="3:7" x14ac:dyDescent="0.3">
      <c r="C1896" s="19">
        <v>43145</v>
      </c>
      <c r="D1896" s="20">
        <v>0.71681712962962962</v>
      </c>
      <c r="E1896" s="21" t="s">
        <v>9</v>
      </c>
      <c r="F1896" s="21">
        <v>22</v>
      </c>
      <c r="G1896" s="21" t="s">
        <v>10</v>
      </c>
    </row>
    <row r="1897" spans="3:7" x14ac:dyDescent="0.3">
      <c r="C1897" s="19">
        <v>43145</v>
      </c>
      <c r="D1897" s="20">
        <v>0.71774305555555562</v>
      </c>
      <c r="E1897" s="21" t="s">
        <v>9</v>
      </c>
      <c r="F1897" s="21">
        <v>17</v>
      </c>
      <c r="G1897" s="21" t="s">
        <v>11</v>
      </c>
    </row>
    <row r="1898" spans="3:7" x14ac:dyDescent="0.3">
      <c r="C1898" s="19">
        <v>43145</v>
      </c>
      <c r="D1898" s="20">
        <v>0.72071759259259249</v>
      </c>
      <c r="E1898" s="21" t="s">
        <v>9</v>
      </c>
      <c r="F1898" s="21">
        <v>10</v>
      </c>
      <c r="G1898" s="21" t="s">
        <v>11</v>
      </c>
    </row>
    <row r="1899" spans="3:7" x14ac:dyDescent="0.3">
      <c r="C1899" s="19">
        <v>43145</v>
      </c>
      <c r="D1899" s="20">
        <v>0.72137731481481471</v>
      </c>
      <c r="E1899" s="21" t="s">
        <v>9</v>
      </c>
      <c r="F1899" s="21">
        <v>19</v>
      </c>
      <c r="G1899" s="21" t="s">
        <v>10</v>
      </c>
    </row>
    <row r="1900" spans="3:7" x14ac:dyDescent="0.3">
      <c r="C1900" s="19">
        <v>43145</v>
      </c>
      <c r="D1900" s="20">
        <v>0.72496527777777775</v>
      </c>
      <c r="E1900" s="21" t="s">
        <v>9</v>
      </c>
      <c r="F1900" s="21">
        <v>12</v>
      </c>
      <c r="G1900" s="21" t="s">
        <v>11</v>
      </c>
    </row>
    <row r="1901" spans="3:7" x14ac:dyDescent="0.3">
      <c r="C1901" s="19">
        <v>43145</v>
      </c>
      <c r="D1901" s="20">
        <v>0.72534722222222225</v>
      </c>
      <c r="E1901" s="21" t="s">
        <v>9</v>
      </c>
      <c r="F1901" s="21">
        <v>12</v>
      </c>
      <c r="G1901" s="21" t="s">
        <v>11</v>
      </c>
    </row>
    <row r="1902" spans="3:7" x14ac:dyDescent="0.3">
      <c r="C1902" s="19">
        <v>43145</v>
      </c>
      <c r="D1902" s="20">
        <v>0.72673611111111114</v>
      </c>
      <c r="E1902" s="21" t="s">
        <v>9</v>
      </c>
      <c r="F1902" s="21">
        <v>10</v>
      </c>
      <c r="G1902" s="21" t="s">
        <v>11</v>
      </c>
    </row>
    <row r="1903" spans="3:7" x14ac:dyDescent="0.3">
      <c r="C1903" s="19">
        <v>43145</v>
      </c>
      <c r="D1903" s="20">
        <v>0.72677083333333325</v>
      </c>
      <c r="E1903" s="21" t="s">
        <v>9</v>
      </c>
      <c r="F1903" s="21">
        <v>11</v>
      </c>
      <c r="G1903" s="21" t="s">
        <v>11</v>
      </c>
    </row>
    <row r="1904" spans="3:7" x14ac:dyDescent="0.3">
      <c r="C1904" s="19">
        <v>43145</v>
      </c>
      <c r="D1904" s="20">
        <v>0.72701388888888896</v>
      </c>
      <c r="E1904" s="21" t="s">
        <v>9</v>
      </c>
      <c r="F1904" s="21">
        <v>12</v>
      </c>
      <c r="G1904" s="21" t="s">
        <v>11</v>
      </c>
    </row>
    <row r="1905" spans="3:7" x14ac:dyDescent="0.3">
      <c r="C1905" s="19">
        <v>43145</v>
      </c>
      <c r="D1905" s="20">
        <v>0.72820601851851852</v>
      </c>
      <c r="E1905" s="21" t="s">
        <v>9</v>
      </c>
      <c r="F1905" s="21">
        <v>12</v>
      </c>
      <c r="G1905" s="21" t="s">
        <v>11</v>
      </c>
    </row>
    <row r="1906" spans="3:7" x14ac:dyDescent="0.3">
      <c r="C1906" s="19">
        <v>43145</v>
      </c>
      <c r="D1906" s="20">
        <v>0.73192129629629632</v>
      </c>
      <c r="E1906" s="21" t="s">
        <v>9</v>
      </c>
      <c r="F1906" s="21">
        <v>14</v>
      </c>
      <c r="G1906" s="21" t="s">
        <v>11</v>
      </c>
    </row>
    <row r="1907" spans="3:7" x14ac:dyDescent="0.3">
      <c r="C1907" s="19">
        <v>43145</v>
      </c>
      <c r="D1907" s="20">
        <v>0.73675925925925922</v>
      </c>
      <c r="E1907" s="21" t="s">
        <v>9</v>
      </c>
      <c r="F1907" s="21">
        <v>11</v>
      </c>
      <c r="G1907" s="21" t="s">
        <v>11</v>
      </c>
    </row>
    <row r="1908" spans="3:7" x14ac:dyDescent="0.3">
      <c r="C1908" s="19">
        <v>43145</v>
      </c>
      <c r="D1908" s="20">
        <v>0.73824074074074064</v>
      </c>
      <c r="E1908" s="21" t="s">
        <v>9</v>
      </c>
      <c r="F1908" s="21">
        <v>12</v>
      </c>
      <c r="G1908" s="21" t="s">
        <v>10</v>
      </c>
    </row>
    <row r="1909" spans="3:7" x14ac:dyDescent="0.3">
      <c r="C1909" s="19">
        <v>43145</v>
      </c>
      <c r="D1909" s="20">
        <v>0.73960648148148145</v>
      </c>
      <c r="E1909" s="21" t="s">
        <v>9</v>
      </c>
      <c r="F1909" s="21">
        <v>26</v>
      </c>
      <c r="G1909" s="21" t="s">
        <v>10</v>
      </c>
    </row>
    <row r="1910" spans="3:7" x14ac:dyDescent="0.3">
      <c r="C1910" s="19">
        <v>43145</v>
      </c>
      <c r="D1910" s="20">
        <v>0.74130787037037038</v>
      </c>
      <c r="E1910" s="21" t="s">
        <v>9</v>
      </c>
      <c r="F1910" s="21">
        <v>22</v>
      </c>
      <c r="G1910" s="21" t="s">
        <v>10</v>
      </c>
    </row>
    <row r="1911" spans="3:7" x14ac:dyDescent="0.3">
      <c r="C1911" s="19">
        <v>43145</v>
      </c>
      <c r="D1911" s="20">
        <v>0.741724537037037</v>
      </c>
      <c r="E1911" s="21" t="s">
        <v>9</v>
      </c>
      <c r="F1911" s="21">
        <v>26</v>
      </c>
      <c r="G1911" s="21" t="s">
        <v>10</v>
      </c>
    </row>
    <row r="1912" spans="3:7" x14ac:dyDescent="0.3">
      <c r="C1912" s="19">
        <v>43145</v>
      </c>
      <c r="D1912" s="20">
        <v>0.74216435185185192</v>
      </c>
      <c r="E1912" s="21" t="s">
        <v>9</v>
      </c>
      <c r="F1912" s="21">
        <v>24</v>
      </c>
      <c r="G1912" s="21" t="s">
        <v>10</v>
      </c>
    </row>
    <row r="1913" spans="3:7" x14ac:dyDescent="0.3">
      <c r="C1913" s="19">
        <v>43145</v>
      </c>
      <c r="D1913" s="20">
        <v>0.7434722222222222</v>
      </c>
      <c r="E1913" s="21" t="s">
        <v>9</v>
      </c>
      <c r="F1913" s="21">
        <v>10</v>
      </c>
      <c r="G1913" s="21" t="s">
        <v>11</v>
      </c>
    </row>
    <row r="1914" spans="3:7" x14ac:dyDescent="0.3">
      <c r="C1914" s="19">
        <v>43145</v>
      </c>
      <c r="D1914" s="20">
        <v>0.74857638888888889</v>
      </c>
      <c r="E1914" s="21" t="s">
        <v>9</v>
      </c>
      <c r="F1914" s="21">
        <v>21</v>
      </c>
      <c r="G1914" s="21" t="s">
        <v>10</v>
      </c>
    </row>
    <row r="1915" spans="3:7" x14ac:dyDescent="0.3">
      <c r="C1915" s="19">
        <v>43145</v>
      </c>
      <c r="D1915" s="20">
        <v>0.75745370370370368</v>
      </c>
      <c r="E1915" s="21" t="s">
        <v>9</v>
      </c>
      <c r="F1915" s="21">
        <v>12</v>
      </c>
      <c r="G1915" s="21" t="s">
        <v>11</v>
      </c>
    </row>
    <row r="1916" spans="3:7" x14ac:dyDescent="0.3">
      <c r="C1916" s="19">
        <v>43145</v>
      </c>
      <c r="D1916" s="20">
        <v>0.76734953703703701</v>
      </c>
      <c r="E1916" s="21" t="s">
        <v>9</v>
      </c>
      <c r="F1916" s="21">
        <v>16</v>
      </c>
      <c r="G1916" s="21" t="s">
        <v>10</v>
      </c>
    </row>
    <row r="1917" spans="3:7" x14ac:dyDescent="0.3">
      <c r="C1917" s="19">
        <v>43145</v>
      </c>
      <c r="D1917" s="20">
        <v>0.77203703703703708</v>
      </c>
      <c r="E1917" s="21" t="s">
        <v>9</v>
      </c>
      <c r="F1917" s="21">
        <v>15</v>
      </c>
      <c r="G1917" s="21" t="s">
        <v>11</v>
      </c>
    </row>
    <row r="1918" spans="3:7" x14ac:dyDescent="0.3">
      <c r="C1918" s="19">
        <v>43145</v>
      </c>
      <c r="D1918" s="20">
        <v>0.77400462962962957</v>
      </c>
      <c r="E1918" s="21" t="s">
        <v>9</v>
      </c>
      <c r="F1918" s="21">
        <v>10</v>
      </c>
      <c r="G1918" s="21" t="s">
        <v>10</v>
      </c>
    </row>
    <row r="1919" spans="3:7" x14ac:dyDescent="0.3">
      <c r="C1919" s="19">
        <v>43145</v>
      </c>
      <c r="D1919" s="20">
        <v>0.7755439814814814</v>
      </c>
      <c r="E1919" s="21" t="s">
        <v>9</v>
      </c>
      <c r="F1919" s="21">
        <v>14</v>
      </c>
      <c r="G1919" s="21" t="s">
        <v>11</v>
      </c>
    </row>
    <row r="1920" spans="3:7" x14ac:dyDescent="0.3">
      <c r="C1920" s="19">
        <v>43145</v>
      </c>
      <c r="D1920" s="20">
        <v>0.78047453703703706</v>
      </c>
      <c r="E1920" s="21" t="s">
        <v>9</v>
      </c>
      <c r="F1920" s="21">
        <v>11</v>
      </c>
      <c r="G1920" s="21" t="s">
        <v>11</v>
      </c>
    </row>
    <row r="1921" spans="3:7" x14ac:dyDescent="0.3">
      <c r="C1921" s="19">
        <v>43145</v>
      </c>
      <c r="D1921" s="20">
        <v>0.78115740740740736</v>
      </c>
      <c r="E1921" s="21" t="s">
        <v>9</v>
      </c>
      <c r="F1921" s="21">
        <v>27</v>
      </c>
      <c r="G1921" s="21" t="s">
        <v>10</v>
      </c>
    </row>
    <row r="1922" spans="3:7" x14ac:dyDescent="0.3">
      <c r="C1922" s="19">
        <v>43145</v>
      </c>
      <c r="D1922" s="20">
        <v>0.78818287037037038</v>
      </c>
      <c r="E1922" s="21" t="s">
        <v>9</v>
      </c>
      <c r="F1922" s="21">
        <v>21</v>
      </c>
      <c r="G1922" s="21" t="s">
        <v>10</v>
      </c>
    </row>
    <row r="1923" spans="3:7" x14ac:dyDescent="0.3">
      <c r="C1923" s="19">
        <v>43145</v>
      </c>
      <c r="D1923" s="20">
        <v>0.79789351851851853</v>
      </c>
      <c r="E1923" s="21" t="s">
        <v>9</v>
      </c>
      <c r="F1923" s="21">
        <v>31</v>
      </c>
      <c r="G1923" s="21" t="s">
        <v>10</v>
      </c>
    </row>
    <row r="1924" spans="3:7" x14ac:dyDescent="0.3">
      <c r="C1924" s="19">
        <v>43145</v>
      </c>
      <c r="D1924" s="20">
        <v>0.79935185185185187</v>
      </c>
      <c r="E1924" s="21" t="s">
        <v>9</v>
      </c>
      <c r="F1924" s="21">
        <v>10</v>
      </c>
      <c r="G1924" s="21" t="s">
        <v>11</v>
      </c>
    </row>
    <row r="1925" spans="3:7" x14ac:dyDescent="0.3">
      <c r="C1925" s="19">
        <v>43145</v>
      </c>
      <c r="D1925" s="20">
        <v>0.79952546296296301</v>
      </c>
      <c r="E1925" s="21" t="s">
        <v>9</v>
      </c>
      <c r="F1925" s="21">
        <v>12</v>
      </c>
      <c r="G1925" s="21" t="s">
        <v>10</v>
      </c>
    </row>
    <row r="1926" spans="3:7" x14ac:dyDescent="0.3">
      <c r="C1926" s="19">
        <v>43145</v>
      </c>
      <c r="D1926" s="20">
        <v>0.80035879629629625</v>
      </c>
      <c r="E1926" s="21" t="s">
        <v>9</v>
      </c>
      <c r="F1926" s="21">
        <v>10</v>
      </c>
      <c r="G1926" s="21" t="s">
        <v>11</v>
      </c>
    </row>
    <row r="1927" spans="3:7" x14ac:dyDescent="0.3">
      <c r="C1927" s="19">
        <v>43145</v>
      </c>
      <c r="D1927" s="20">
        <v>0.80351851851851841</v>
      </c>
      <c r="E1927" s="21" t="s">
        <v>9</v>
      </c>
      <c r="F1927" s="21">
        <v>12</v>
      </c>
      <c r="G1927" s="21" t="s">
        <v>11</v>
      </c>
    </row>
    <row r="1928" spans="3:7" x14ac:dyDescent="0.3">
      <c r="C1928" s="19">
        <v>43145</v>
      </c>
      <c r="D1928" s="20">
        <v>0.80366898148148147</v>
      </c>
      <c r="E1928" s="21" t="s">
        <v>9</v>
      </c>
      <c r="F1928" s="21">
        <v>15</v>
      </c>
      <c r="G1928" s="21" t="s">
        <v>10</v>
      </c>
    </row>
    <row r="1929" spans="3:7" x14ac:dyDescent="0.3">
      <c r="C1929" s="19">
        <v>43145</v>
      </c>
      <c r="D1929" s="20">
        <v>0.81886574074074081</v>
      </c>
      <c r="E1929" s="21" t="s">
        <v>9</v>
      </c>
      <c r="F1929" s="21">
        <v>15</v>
      </c>
      <c r="G1929" s="21" t="s">
        <v>10</v>
      </c>
    </row>
    <row r="1930" spans="3:7" x14ac:dyDescent="0.3">
      <c r="C1930" s="19">
        <v>43145</v>
      </c>
      <c r="D1930" s="20">
        <v>0.82527777777777767</v>
      </c>
      <c r="E1930" s="21" t="s">
        <v>9</v>
      </c>
      <c r="F1930" s="21">
        <v>32</v>
      </c>
      <c r="G1930" s="21" t="s">
        <v>10</v>
      </c>
    </row>
    <row r="1931" spans="3:7" x14ac:dyDescent="0.3">
      <c r="C1931" s="19">
        <v>43145</v>
      </c>
      <c r="D1931" s="20">
        <v>0.82620370370370377</v>
      </c>
      <c r="E1931" s="21" t="s">
        <v>9</v>
      </c>
      <c r="F1931" s="21">
        <v>13</v>
      </c>
      <c r="G1931" s="21" t="s">
        <v>11</v>
      </c>
    </row>
    <row r="1932" spans="3:7" x14ac:dyDescent="0.3">
      <c r="C1932" s="19">
        <v>43145</v>
      </c>
      <c r="D1932" s="20">
        <v>0.83439814814814817</v>
      </c>
      <c r="E1932" s="21" t="s">
        <v>9</v>
      </c>
      <c r="F1932" s="21">
        <v>8</v>
      </c>
      <c r="G1932" s="21" t="s">
        <v>11</v>
      </c>
    </row>
    <row r="1933" spans="3:7" x14ac:dyDescent="0.3">
      <c r="C1933" s="19">
        <v>43145</v>
      </c>
      <c r="D1933" s="20">
        <v>0.83570601851851845</v>
      </c>
      <c r="E1933" s="21" t="s">
        <v>9</v>
      </c>
      <c r="F1933" s="21">
        <v>17</v>
      </c>
      <c r="G1933" s="21" t="s">
        <v>10</v>
      </c>
    </row>
    <row r="1934" spans="3:7" x14ac:dyDescent="0.3">
      <c r="C1934" s="19">
        <v>43145</v>
      </c>
      <c r="D1934" s="20">
        <v>0.83643518518518523</v>
      </c>
      <c r="E1934" s="21" t="s">
        <v>9</v>
      </c>
      <c r="F1934" s="21">
        <v>25</v>
      </c>
      <c r="G1934" s="21" t="s">
        <v>10</v>
      </c>
    </row>
    <row r="1935" spans="3:7" x14ac:dyDescent="0.3">
      <c r="C1935" s="19">
        <v>43145</v>
      </c>
      <c r="D1935" s="20">
        <v>0.83732638888888899</v>
      </c>
      <c r="E1935" s="21" t="s">
        <v>9</v>
      </c>
      <c r="F1935" s="21">
        <v>17</v>
      </c>
      <c r="G1935" s="21" t="s">
        <v>10</v>
      </c>
    </row>
    <row r="1936" spans="3:7" x14ac:dyDescent="0.3">
      <c r="C1936" s="19">
        <v>43145</v>
      </c>
      <c r="D1936" s="20">
        <v>0.84399305555555548</v>
      </c>
      <c r="E1936" s="21" t="s">
        <v>9</v>
      </c>
      <c r="F1936" s="21">
        <v>10</v>
      </c>
      <c r="G1936" s="21" t="s">
        <v>11</v>
      </c>
    </row>
    <row r="1937" spans="3:7" x14ac:dyDescent="0.3">
      <c r="C1937" s="19">
        <v>43145</v>
      </c>
      <c r="D1937" s="20">
        <v>0.85112268518518519</v>
      </c>
      <c r="E1937" s="21" t="s">
        <v>9</v>
      </c>
      <c r="F1937" s="21">
        <v>24</v>
      </c>
      <c r="G1937" s="21" t="s">
        <v>10</v>
      </c>
    </row>
    <row r="1938" spans="3:7" x14ac:dyDescent="0.3">
      <c r="C1938" s="19">
        <v>43145</v>
      </c>
      <c r="D1938" s="20">
        <v>0.85231481481481486</v>
      </c>
      <c r="E1938" s="21" t="s">
        <v>9</v>
      </c>
      <c r="F1938" s="21">
        <v>25</v>
      </c>
      <c r="G1938" s="21" t="s">
        <v>10</v>
      </c>
    </row>
    <row r="1939" spans="3:7" x14ac:dyDescent="0.3">
      <c r="C1939" s="19">
        <v>43145</v>
      </c>
      <c r="D1939" s="20">
        <v>0.85481481481481481</v>
      </c>
      <c r="E1939" s="21" t="s">
        <v>9</v>
      </c>
      <c r="F1939" s="21">
        <v>10</v>
      </c>
      <c r="G1939" s="21" t="s">
        <v>11</v>
      </c>
    </row>
    <row r="1940" spans="3:7" x14ac:dyDescent="0.3">
      <c r="C1940" s="19">
        <v>43145</v>
      </c>
      <c r="D1940" s="20">
        <v>0.86979166666666663</v>
      </c>
      <c r="E1940" s="21" t="s">
        <v>9</v>
      </c>
      <c r="F1940" s="21">
        <v>12</v>
      </c>
      <c r="G1940" s="21" t="s">
        <v>11</v>
      </c>
    </row>
    <row r="1941" spans="3:7" x14ac:dyDescent="0.3">
      <c r="C1941" s="19">
        <v>43145</v>
      </c>
      <c r="D1941" s="20">
        <v>0.87335648148148148</v>
      </c>
      <c r="E1941" s="21" t="s">
        <v>9</v>
      </c>
      <c r="F1941" s="21">
        <v>17</v>
      </c>
      <c r="G1941" s="21" t="s">
        <v>10</v>
      </c>
    </row>
    <row r="1942" spans="3:7" x14ac:dyDescent="0.3">
      <c r="C1942" s="19">
        <v>43145</v>
      </c>
      <c r="D1942" s="20">
        <v>0.87872685185185195</v>
      </c>
      <c r="E1942" s="21" t="s">
        <v>9</v>
      </c>
      <c r="F1942" s="21">
        <v>24</v>
      </c>
      <c r="G1942" s="21" t="s">
        <v>10</v>
      </c>
    </row>
    <row r="1943" spans="3:7" x14ac:dyDescent="0.3">
      <c r="C1943" s="19">
        <v>43145</v>
      </c>
      <c r="D1943" s="20">
        <v>0.87883101851851853</v>
      </c>
      <c r="E1943" s="21" t="s">
        <v>9</v>
      </c>
      <c r="F1943" s="21">
        <v>13</v>
      </c>
      <c r="G1943" s="21" t="s">
        <v>11</v>
      </c>
    </row>
    <row r="1944" spans="3:7" x14ac:dyDescent="0.3">
      <c r="C1944" s="19">
        <v>43145</v>
      </c>
      <c r="D1944" s="20">
        <v>0.87920138888888888</v>
      </c>
      <c r="E1944" s="21" t="s">
        <v>9</v>
      </c>
      <c r="F1944" s="21">
        <v>12</v>
      </c>
      <c r="G1944" s="21" t="s">
        <v>11</v>
      </c>
    </row>
    <row r="1945" spans="3:7" x14ac:dyDescent="0.3">
      <c r="C1945" s="19">
        <v>43145</v>
      </c>
      <c r="D1945" s="20">
        <v>0.88135416666666666</v>
      </c>
      <c r="E1945" s="21" t="s">
        <v>9</v>
      </c>
      <c r="F1945" s="21">
        <v>9</v>
      </c>
      <c r="G1945" s="21" t="s">
        <v>11</v>
      </c>
    </row>
    <row r="1946" spans="3:7" x14ac:dyDescent="0.3">
      <c r="C1946" s="19">
        <v>43145</v>
      </c>
      <c r="D1946" s="20">
        <v>0.88267361111111109</v>
      </c>
      <c r="E1946" s="21" t="s">
        <v>9</v>
      </c>
      <c r="F1946" s="21">
        <v>10</v>
      </c>
      <c r="G1946" s="21" t="s">
        <v>11</v>
      </c>
    </row>
    <row r="1947" spans="3:7" x14ac:dyDescent="0.3">
      <c r="C1947" s="19">
        <v>43146</v>
      </c>
      <c r="D1947" s="20">
        <v>9.5034722222222215E-2</v>
      </c>
      <c r="E1947" s="21" t="s">
        <v>9</v>
      </c>
      <c r="F1947" s="21">
        <v>36</v>
      </c>
      <c r="G1947" s="21" t="s">
        <v>10</v>
      </c>
    </row>
    <row r="1948" spans="3:7" x14ac:dyDescent="0.3">
      <c r="C1948" s="19">
        <v>43146</v>
      </c>
      <c r="D1948" s="20">
        <v>9.8761574074074085E-2</v>
      </c>
      <c r="E1948" s="21" t="s">
        <v>9</v>
      </c>
      <c r="F1948" s="21">
        <v>14</v>
      </c>
      <c r="G1948" s="21" t="s">
        <v>11</v>
      </c>
    </row>
    <row r="1949" spans="3:7" x14ac:dyDescent="0.3">
      <c r="C1949" s="19">
        <v>43146</v>
      </c>
      <c r="D1949" s="20">
        <v>0.1063425925925926</v>
      </c>
      <c r="E1949" s="21" t="s">
        <v>9</v>
      </c>
      <c r="F1949" s="21">
        <v>34</v>
      </c>
      <c r="G1949" s="21" t="s">
        <v>10</v>
      </c>
    </row>
    <row r="1950" spans="3:7" x14ac:dyDescent="0.3">
      <c r="C1950" s="19">
        <v>43146</v>
      </c>
      <c r="D1950" s="20">
        <v>0.10711805555555555</v>
      </c>
      <c r="E1950" s="21" t="s">
        <v>9</v>
      </c>
      <c r="F1950" s="21">
        <v>13</v>
      </c>
      <c r="G1950" s="21" t="s">
        <v>11</v>
      </c>
    </row>
    <row r="1951" spans="3:7" x14ac:dyDescent="0.3">
      <c r="C1951" s="19">
        <v>43146</v>
      </c>
      <c r="D1951" s="20">
        <v>0.18695601851851851</v>
      </c>
      <c r="E1951" s="21" t="s">
        <v>9</v>
      </c>
      <c r="F1951" s="21">
        <v>33</v>
      </c>
      <c r="G1951" s="21" t="s">
        <v>10</v>
      </c>
    </row>
    <row r="1952" spans="3:7" x14ac:dyDescent="0.3">
      <c r="C1952" s="19">
        <v>43146</v>
      </c>
      <c r="D1952" s="20">
        <v>0.19115740740740739</v>
      </c>
      <c r="E1952" s="21" t="s">
        <v>9</v>
      </c>
      <c r="F1952" s="21">
        <v>36</v>
      </c>
      <c r="G1952" s="21" t="s">
        <v>10</v>
      </c>
    </row>
    <row r="1953" spans="3:7" x14ac:dyDescent="0.3">
      <c r="C1953" s="19">
        <v>43146</v>
      </c>
      <c r="D1953" s="20">
        <v>0.19128472222222223</v>
      </c>
      <c r="E1953" s="21" t="s">
        <v>9</v>
      </c>
      <c r="F1953" s="21">
        <v>18</v>
      </c>
      <c r="G1953" s="21" t="s">
        <v>11</v>
      </c>
    </row>
    <row r="1954" spans="3:7" x14ac:dyDescent="0.3">
      <c r="C1954" s="19">
        <v>43146</v>
      </c>
      <c r="D1954" s="20">
        <v>0.22462962962962962</v>
      </c>
      <c r="E1954" s="21" t="s">
        <v>9</v>
      </c>
      <c r="F1954" s="21">
        <v>14</v>
      </c>
      <c r="G1954" s="21" t="s">
        <v>11</v>
      </c>
    </row>
    <row r="1955" spans="3:7" x14ac:dyDescent="0.3">
      <c r="C1955" s="19">
        <v>43146</v>
      </c>
      <c r="D1955" s="20">
        <v>0.24612268518518518</v>
      </c>
      <c r="E1955" s="21" t="s">
        <v>9</v>
      </c>
      <c r="F1955" s="21">
        <v>14</v>
      </c>
      <c r="G1955" s="21" t="s">
        <v>11</v>
      </c>
    </row>
    <row r="1956" spans="3:7" x14ac:dyDescent="0.3">
      <c r="C1956" s="19">
        <v>43146</v>
      </c>
      <c r="D1956" s="20">
        <v>0.25048611111111113</v>
      </c>
      <c r="E1956" s="21" t="s">
        <v>9</v>
      </c>
      <c r="F1956" s="21">
        <v>15</v>
      </c>
      <c r="G1956" s="21" t="s">
        <v>11</v>
      </c>
    </row>
    <row r="1957" spans="3:7" x14ac:dyDescent="0.3">
      <c r="C1957" s="19">
        <v>43146</v>
      </c>
      <c r="D1957" s="20">
        <v>0.25271990740740741</v>
      </c>
      <c r="E1957" s="21" t="s">
        <v>9</v>
      </c>
      <c r="F1957" s="21">
        <v>14</v>
      </c>
      <c r="G1957" s="21" t="s">
        <v>11</v>
      </c>
    </row>
    <row r="1958" spans="3:7" x14ac:dyDescent="0.3">
      <c r="C1958" s="19">
        <v>43146</v>
      </c>
      <c r="D1958" s="20">
        <v>0.26136574074074076</v>
      </c>
      <c r="E1958" s="21" t="s">
        <v>9</v>
      </c>
      <c r="F1958" s="21">
        <v>21</v>
      </c>
      <c r="G1958" s="21" t="s">
        <v>10</v>
      </c>
    </row>
    <row r="1959" spans="3:7" x14ac:dyDescent="0.3">
      <c r="C1959" s="19">
        <v>43146</v>
      </c>
      <c r="D1959" s="20">
        <v>0.26177083333333334</v>
      </c>
      <c r="E1959" s="21" t="s">
        <v>9</v>
      </c>
      <c r="F1959" s="21">
        <v>13</v>
      </c>
      <c r="G1959" s="21" t="s">
        <v>11</v>
      </c>
    </row>
    <row r="1960" spans="3:7" x14ac:dyDescent="0.3">
      <c r="C1960" s="19">
        <v>43146</v>
      </c>
      <c r="D1960" s="20">
        <v>0.26339120370370367</v>
      </c>
      <c r="E1960" s="21" t="s">
        <v>9</v>
      </c>
      <c r="F1960" s="21">
        <v>13</v>
      </c>
      <c r="G1960" s="21" t="s">
        <v>11</v>
      </c>
    </row>
    <row r="1961" spans="3:7" x14ac:dyDescent="0.3">
      <c r="C1961" s="19">
        <v>43146</v>
      </c>
      <c r="D1961" s="20">
        <v>0.26340277777777776</v>
      </c>
      <c r="E1961" s="21" t="s">
        <v>9</v>
      </c>
      <c r="F1961" s="21">
        <v>10</v>
      </c>
      <c r="G1961" s="21" t="s">
        <v>11</v>
      </c>
    </row>
    <row r="1962" spans="3:7" x14ac:dyDescent="0.3">
      <c r="C1962" s="19">
        <v>43146</v>
      </c>
      <c r="D1962" s="20">
        <v>0.26428240740740744</v>
      </c>
      <c r="E1962" s="21" t="s">
        <v>9</v>
      </c>
      <c r="F1962" s="21">
        <v>29</v>
      </c>
      <c r="G1962" s="21" t="s">
        <v>10</v>
      </c>
    </row>
    <row r="1963" spans="3:7" x14ac:dyDescent="0.3">
      <c r="C1963" s="19">
        <v>43146</v>
      </c>
      <c r="D1963" s="20">
        <v>0.26613425925925926</v>
      </c>
      <c r="E1963" s="21" t="s">
        <v>9</v>
      </c>
      <c r="F1963" s="21">
        <v>28</v>
      </c>
      <c r="G1963" s="21" t="s">
        <v>10</v>
      </c>
    </row>
    <row r="1964" spans="3:7" x14ac:dyDescent="0.3">
      <c r="C1964" s="19">
        <v>43146</v>
      </c>
      <c r="D1964" s="20">
        <v>0.26626157407407408</v>
      </c>
      <c r="E1964" s="21" t="s">
        <v>9</v>
      </c>
      <c r="F1964" s="21">
        <v>23</v>
      </c>
      <c r="G1964" s="21" t="s">
        <v>10</v>
      </c>
    </row>
    <row r="1965" spans="3:7" x14ac:dyDescent="0.3">
      <c r="C1965" s="19">
        <v>43146</v>
      </c>
      <c r="D1965" s="20">
        <v>0.26874999999999999</v>
      </c>
      <c r="E1965" s="21" t="s">
        <v>9</v>
      </c>
      <c r="F1965" s="21">
        <v>27</v>
      </c>
      <c r="G1965" s="21" t="s">
        <v>10</v>
      </c>
    </row>
    <row r="1966" spans="3:7" x14ac:dyDescent="0.3">
      <c r="C1966" s="19">
        <v>43146</v>
      </c>
      <c r="D1966" s="20">
        <v>0.26947916666666666</v>
      </c>
      <c r="E1966" s="21" t="s">
        <v>9</v>
      </c>
      <c r="F1966" s="21">
        <v>15</v>
      </c>
      <c r="G1966" s="21" t="s">
        <v>10</v>
      </c>
    </row>
    <row r="1967" spans="3:7" x14ac:dyDescent="0.3">
      <c r="C1967" s="19">
        <v>43146</v>
      </c>
      <c r="D1967" s="20">
        <v>0.27033564814814814</v>
      </c>
      <c r="E1967" s="21" t="s">
        <v>9</v>
      </c>
      <c r="F1967" s="21">
        <v>11</v>
      </c>
      <c r="G1967" s="21" t="s">
        <v>11</v>
      </c>
    </row>
    <row r="1968" spans="3:7" x14ac:dyDescent="0.3">
      <c r="C1968" s="19">
        <v>43146</v>
      </c>
      <c r="D1968" s="20">
        <v>0.27078703703703705</v>
      </c>
      <c r="E1968" s="21" t="s">
        <v>9</v>
      </c>
      <c r="F1968" s="21">
        <v>34</v>
      </c>
      <c r="G1968" s="21" t="s">
        <v>10</v>
      </c>
    </row>
    <row r="1969" spans="3:7" x14ac:dyDescent="0.3">
      <c r="C1969" s="19">
        <v>43146</v>
      </c>
      <c r="D1969" s="20">
        <v>0.27158564814814817</v>
      </c>
      <c r="E1969" s="21" t="s">
        <v>9</v>
      </c>
      <c r="F1969" s="21">
        <v>10</v>
      </c>
      <c r="G1969" s="21" t="s">
        <v>11</v>
      </c>
    </row>
    <row r="1970" spans="3:7" x14ac:dyDescent="0.3">
      <c r="C1970" s="19">
        <v>43146</v>
      </c>
      <c r="D1970" s="20">
        <v>0.27327546296296296</v>
      </c>
      <c r="E1970" s="21" t="s">
        <v>9</v>
      </c>
      <c r="F1970" s="21">
        <v>26</v>
      </c>
      <c r="G1970" s="21" t="s">
        <v>10</v>
      </c>
    </row>
    <row r="1971" spans="3:7" x14ac:dyDescent="0.3">
      <c r="C1971" s="19">
        <v>43146</v>
      </c>
      <c r="D1971" s="20">
        <v>0.27471064814814816</v>
      </c>
      <c r="E1971" s="21" t="s">
        <v>9</v>
      </c>
      <c r="F1971" s="21">
        <v>18</v>
      </c>
      <c r="G1971" s="21" t="s">
        <v>10</v>
      </c>
    </row>
    <row r="1972" spans="3:7" x14ac:dyDescent="0.3">
      <c r="C1972" s="19">
        <v>43146</v>
      </c>
      <c r="D1972" s="20">
        <v>0.27526620370370369</v>
      </c>
      <c r="E1972" s="21" t="s">
        <v>9</v>
      </c>
      <c r="F1972" s="21">
        <v>23</v>
      </c>
      <c r="G1972" s="21" t="s">
        <v>10</v>
      </c>
    </row>
    <row r="1973" spans="3:7" x14ac:dyDescent="0.3">
      <c r="C1973" s="19">
        <v>43146</v>
      </c>
      <c r="D1973" s="20">
        <v>0.27787037037037038</v>
      </c>
      <c r="E1973" s="21" t="s">
        <v>9</v>
      </c>
      <c r="F1973" s="21">
        <v>26</v>
      </c>
      <c r="G1973" s="21" t="s">
        <v>10</v>
      </c>
    </row>
    <row r="1974" spans="3:7" x14ac:dyDescent="0.3">
      <c r="C1974" s="19">
        <v>43146</v>
      </c>
      <c r="D1974" s="20">
        <v>0.2779861111111111</v>
      </c>
      <c r="E1974" s="21" t="s">
        <v>9</v>
      </c>
      <c r="F1974" s="21">
        <v>28</v>
      </c>
      <c r="G1974" s="21" t="s">
        <v>10</v>
      </c>
    </row>
    <row r="1975" spans="3:7" x14ac:dyDescent="0.3">
      <c r="C1975" s="19">
        <v>43146</v>
      </c>
      <c r="D1975" s="20">
        <v>0.27870370370370373</v>
      </c>
      <c r="E1975" s="21" t="s">
        <v>9</v>
      </c>
      <c r="F1975" s="21">
        <v>24</v>
      </c>
      <c r="G1975" s="21" t="s">
        <v>10</v>
      </c>
    </row>
    <row r="1976" spans="3:7" x14ac:dyDescent="0.3">
      <c r="C1976" s="19">
        <v>43146</v>
      </c>
      <c r="D1976" s="20">
        <v>0.2792013888888889</v>
      </c>
      <c r="E1976" s="21" t="s">
        <v>9</v>
      </c>
      <c r="F1976" s="21">
        <v>17</v>
      </c>
      <c r="G1976" s="21" t="s">
        <v>10</v>
      </c>
    </row>
    <row r="1977" spans="3:7" x14ac:dyDescent="0.3">
      <c r="C1977" s="19">
        <v>43146</v>
      </c>
      <c r="D1977" s="20">
        <v>0.27952546296296293</v>
      </c>
      <c r="E1977" s="21" t="s">
        <v>9</v>
      </c>
      <c r="F1977" s="21">
        <v>24</v>
      </c>
      <c r="G1977" s="21" t="s">
        <v>10</v>
      </c>
    </row>
    <row r="1978" spans="3:7" x14ac:dyDescent="0.3">
      <c r="C1978" s="19">
        <v>43146</v>
      </c>
      <c r="D1978" s="20">
        <v>0.28016203703703701</v>
      </c>
      <c r="E1978" s="21" t="s">
        <v>9</v>
      </c>
      <c r="F1978" s="21">
        <v>30</v>
      </c>
      <c r="G1978" s="21" t="s">
        <v>10</v>
      </c>
    </row>
    <row r="1979" spans="3:7" x14ac:dyDescent="0.3">
      <c r="C1979" s="19">
        <v>43146</v>
      </c>
      <c r="D1979" s="20">
        <v>0.28064814814814815</v>
      </c>
      <c r="E1979" s="21" t="s">
        <v>9</v>
      </c>
      <c r="F1979" s="21">
        <v>32</v>
      </c>
      <c r="G1979" s="21" t="s">
        <v>10</v>
      </c>
    </row>
    <row r="1980" spans="3:7" x14ac:dyDescent="0.3">
      <c r="C1980" s="19">
        <v>43146</v>
      </c>
      <c r="D1980" s="20">
        <v>0.28182870370370372</v>
      </c>
      <c r="E1980" s="21" t="s">
        <v>9</v>
      </c>
      <c r="F1980" s="21">
        <v>31</v>
      </c>
      <c r="G1980" s="21" t="s">
        <v>10</v>
      </c>
    </row>
    <row r="1981" spans="3:7" x14ac:dyDescent="0.3">
      <c r="C1981" s="19">
        <v>43146</v>
      </c>
      <c r="D1981" s="20">
        <v>0.2820833333333333</v>
      </c>
      <c r="E1981" s="21" t="s">
        <v>9</v>
      </c>
      <c r="F1981" s="21">
        <v>14</v>
      </c>
      <c r="G1981" s="21" t="s">
        <v>11</v>
      </c>
    </row>
    <row r="1982" spans="3:7" x14ac:dyDescent="0.3">
      <c r="C1982" s="19">
        <v>43146</v>
      </c>
      <c r="D1982" s="20">
        <v>0.28267361111111111</v>
      </c>
      <c r="E1982" s="21" t="s">
        <v>9</v>
      </c>
      <c r="F1982" s="21">
        <v>12</v>
      </c>
      <c r="G1982" s="21" t="s">
        <v>11</v>
      </c>
    </row>
    <row r="1983" spans="3:7" x14ac:dyDescent="0.3">
      <c r="C1983" s="19">
        <v>43146</v>
      </c>
      <c r="D1983" s="20">
        <v>0.28422453703703704</v>
      </c>
      <c r="E1983" s="21" t="s">
        <v>9</v>
      </c>
      <c r="F1983" s="21">
        <v>30</v>
      </c>
      <c r="G1983" s="21" t="s">
        <v>10</v>
      </c>
    </row>
    <row r="1984" spans="3:7" x14ac:dyDescent="0.3">
      <c r="C1984" s="19">
        <v>43146</v>
      </c>
      <c r="D1984" s="20">
        <v>0.28887731481481482</v>
      </c>
      <c r="E1984" s="21" t="s">
        <v>9</v>
      </c>
      <c r="F1984" s="21">
        <v>25</v>
      </c>
      <c r="G1984" s="21" t="s">
        <v>10</v>
      </c>
    </row>
    <row r="1985" spans="3:7" x14ac:dyDescent="0.3">
      <c r="C1985" s="19">
        <v>43146</v>
      </c>
      <c r="D1985" s="20">
        <v>0.28979166666666667</v>
      </c>
      <c r="E1985" s="21" t="s">
        <v>9</v>
      </c>
      <c r="F1985" s="21">
        <v>22</v>
      </c>
      <c r="G1985" s="21" t="s">
        <v>10</v>
      </c>
    </row>
    <row r="1986" spans="3:7" x14ac:dyDescent="0.3">
      <c r="C1986" s="19">
        <v>43146</v>
      </c>
      <c r="D1986" s="20">
        <v>0.29221064814814818</v>
      </c>
      <c r="E1986" s="21" t="s">
        <v>9</v>
      </c>
      <c r="F1986" s="21">
        <v>15</v>
      </c>
      <c r="G1986" s="21" t="s">
        <v>11</v>
      </c>
    </row>
    <row r="1987" spans="3:7" x14ac:dyDescent="0.3">
      <c r="C1987" s="19">
        <v>43146</v>
      </c>
      <c r="D1987" s="20">
        <v>0.29516203703703703</v>
      </c>
      <c r="E1987" s="21" t="s">
        <v>9</v>
      </c>
      <c r="F1987" s="21">
        <v>34</v>
      </c>
      <c r="G1987" s="21" t="s">
        <v>10</v>
      </c>
    </row>
    <row r="1988" spans="3:7" x14ac:dyDescent="0.3">
      <c r="C1988" s="19">
        <v>43146</v>
      </c>
      <c r="D1988" s="20">
        <v>0.2956597222222222</v>
      </c>
      <c r="E1988" s="21" t="s">
        <v>9</v>
      </c>
      <c r="F1988" s="21">
        <v>11</v>
      </c>
      <c r="G1988" s="21" t="s">
        <v>11</v>
      </c>
    </row>
    <row r="1989" spans="3:7" x14ac:dyDescent="0.3">
      <c r="C1989" s="19">
        <v>43146</v>
      </c>
      <c r="D1989" s="20">
        <v>0.30148148148148152</v>
      </c>
      <c r="E1989" s="21" t="s">
        <v>9</v>
      </c>
      <c r="F1989" s="21">
        <v>13</v>
      </c>
      <c r="G1989" s="21" t="s">
        <v>11</v>
      </c>
    </row>
    <row r="1990" spans="3:7" x14ac:dyDescent="0.3">
      <c r="C1990" s="19">
        <v>43146</v>
      </c>
      <c r="D1990" s="20">
        <v>0.301724537037037</v>
      </c>
      <c r="E1990" s="21" t="s">
        <v>9</v>
      </c>
      <c r="F1990" s="21">
        <v>14</v>
      </c>
      <c r="G1990" s="21" t="s">
        <v>11</v>
      </c>
    </row>
    <row r="1991" spans="3:7" x14ac:dyDescent="0.3">
      <c r="C1991" s="19">
        <v>43146</v>
      </c>
      <c r="D1991" s="20">
        <v>0.3029398148148148</v>
      </c>
      <c r="E1991" s="21" t="s">
        <v>9</v>
      </c>
      <c r="F1991" s="21">
        <v>23</v>
      </c>
      <c r="G1991" s="21" t="s">
        <v>10</v>
      </c>
    </row>
    <row r="1992" spans="3:7" x14ac:dyDescent="0.3">
      <c r="C1992" s="19">
        <v>43146</v>
      </c>
      <c r="D1992" s="20">
        <v>0.30559027777777775</v>
      </c>
      <c r="E1992" s="21" t="s">
        <v>9</v>
      </c>
      <c r="F1992" s="21">
        <v>10</v>
      </c>
      <c r="G1992" s="21" t="s">
        <v>11</v>
      </c>
    </row>
    <row r="1993" spans="3:7" x14ac:dyDescent="0.3">
      <c r="C1993" s="19">
        <v>43146</v>
      </c>
      <c r="D1993" s="20">
        <v>0.30562499999999998</v>
      </c>
      <c r="E1993" s="21" t="s">
        <v>9</v>
      </c>
      <c r="F1993" s="21">
        <v>9</v>
      </c>
      <c r="G1993" s="21" t="s">
        <v>11</v>
      </c>
    </row>
    <row r="1994" spans="3:7" x14ac:dyDescent="0.3">
      <c r="C1994" s="19">
        <v>43146</v>
      </c>
      <c r="D1994" s="20">
        <v>0.30611111111111111</v>
      </c>
      <c r="E1994" s="21" t="s">
        <v>9</v>
      </c>
      <c r="F1994" s="21">
        <v>19</v>
      </c>
      <c r="G1994" s="21" t="s">
        <v>10</v>
      </c>
    </row>
    <row r="1995" spans="3:7" x14ac:dyDescent="0.3">
      <c r="C1995" s="19">
        <v>43146</v>
      </c>
      <c r="D1995" s="20">
        <v>0.31112268518518521</v>
      </c>
      <c r="E1995" s="21" t="s">
        <v>9</v>
      </c>
      <c r="F1995" s="21">
        <v>10</v>
      </c>
      <c r="G1995" s="21" t="s">
        <v>11</v>
      </c>
    </row>
    <row r="1996" spans="3:7" x14ac:dyDescent="0.3">
      <c r="C1996" s="19">
        <v>43146</v>
      </c>
      <c r="D1996" s="20">
        <v>0.31358796296296293</v>
      </c>
      <c r="E1996" s="21" t="s">
        <v>9</v>
      </c>
      <c r="F1996" s="21">
        <v>22</v>
      </c>
      <c r="G1996" s="21" t="s">
        <v>10</v>
      </c>
    </row>
    <row r="1997" spans="3:7" x14ac:dyDescent="0.3">
      <c r="C1997" s="19">
        <v>43146</v>
      </c>
      <c r="D1997" s="20">
        <v>0.31768518518518518</v>
      </c>
      <c r="E1997" s="21" t="s">
        <v>9</v>
      </c>
      <c r="F1997" s="21">
        <v>33</v>
      </c>
      <c r="G1997" s="21" t="s">
        <v>10</v>
      </c>
    </row>
    <row r="1998" spans="3:7" x14ac:dyDescent="0.3">
      <c r="C1998" s="19">
        <v>43146</v>
      </c>
      <c r="D1998" s="20">
        <v>0.3235763888888889</v>
      </c>
      <c r="E1998" s="21" t="s">
        <v>9</v>
      </c>
      <c r="F1998" s="21">
        <v>17</v>
      </c>
      <c r="G1998" s="21" t="s">
        <v>10</v>
      </c>
    </row>
    <row r="1999" spans="3:7" x14ac:dyDescent="0.3">
      <c r="C1999" s="19">
        <v>43146</v>
      </c>
      <c r="D1999" s="20">
        <v>0.32891203703703703</v>
      </c>
      <c r="E1999" s="21" t="s">
        <v>9</v>
      </c>
      <c r="F1999" s="21">
        <v>10</v>
      </c>
      <c r="G1999" s="21" t="s">
        <v>11</v>
      </c>
    </row>
    <row r="2000" spans="3:7" x14ac:dyDescent="0.3">
      <c r="C2000" s="19">
        <v>43146</v>
      </c>
      <c r="D2000" s="20">
        <v>0.32896990740740745</v>
      </c>
      <c r="E2000" s="21" t="s">
        <v>9</v>
      </c>
      <c r="F2000" s="21">
        <v>10</v>
      </c>
      <c r="G2000" s="21" t="s">
        <v>11</v>
      </c>
    </row>
    <row r="2001" spans="3:7" x14ac:dyDescent="0.3">
      <c r="C2001" s="19">
        <v>43146</v>
      </c>
      <c r="D2001" s="20">
        <v>0.32915509259259262</v>
      </c>
      <c r="E2001" s="21" t="s">
        <v>9</v>
      </c>
      <c r="F2001" s="21">
        <v>15</v>
      </c>
      <c r="G2001" s="21" t="s">
        <v>11</v>
      </c>
    </row>
    <row r="2002" spans="3:7" x14ac:dyDescent="0.3">
      <c r="C2002" s="19">
        <v>43146</v>
      </c>
      <c r="D2002" s="20">
        <v>0.33306712962962964</v>
      </c>
      <c r="E2002" s="21" t="s">
        <v>9</v>
      </c>
      <c r="F2002" s="21">
        <v>13</v>
      </c>
      <c r="G2002" s="21" t="s">
        <v>11</v>
      </c>
    </row>
    <row r="2003" spans="3:7" x14ac:dyDescent="0.3">
      <c r="C2003" s="19">
        <v>43146</v>
      </c>
      <c r="D2003" s="20">
        <v>0.34421296296296294</v>
      </c>
      <c r="E2003" s="21" t="s">
        <v>9</v>
      </c>
      <c r="F2003" s="21">
        <v>10</v>
      </c>
      <c r="G2003" s="21" t="s">
        <v>10</v>
      </c>
    </row>
    <row r="2004" spans="3:7" x14ac:dyDescent="0.3">
      <c r="C2004" s="19">
        <v>43146</v>
      </c>
      <c r="D2004" s="20">
        <v>0.3446643518518519</v>
      </c>
      <c r="E2004" s="21" t="s">
        <v>9</v>
      </c>
      <c r="F2004" s="21">
        <v>29</v>
      </c>
      <c r="G2004" s="21" t="s">
        <v>10</v>
      </c>
    </row>
    <row r="2005" spans="3:7" x14ac:dyDescent="0.3">
      <c r="C2005" s="19">
        <v>43146</v>
      </c>
      <c r="D2005" s="20">
        <v>0.34738425925925925</v>
      </c>
      <c r="E2005" s="21" t="s">
        <v>9</v>
      </c>
      <c r="F2005" s="21">
        <v>10</v>
      </c>
      <c r="G2005" s="21" t="s">
        <v>11</v>
      </c>
    </row>
    <row r="2006" spans="3:7" x14ac:dyDescent="0.3">
      <c r="C2006" s="19">
        <v>43146</v>
      </c>
      <c r="D2006" s="20">
        <v>0.35123842592592597</v>
      </c>
      <c r="E2006" s="21" t="s">
        <v>9</v>
      </c>
      <c r="F2006" s="21">
        <v>10</v>
      </c>
      <c r="G2006" s="21" t="s">
        <v>11</v>
      </c>
    </row>
    <row r="2007" spans="3:7" x14ac:dyDescent="0.3">
      <c r="C2007" s="19">
        <v>43146</v>
      </c>
      <c r="D2007" s="20">
        <v>0.36271990740740739</v>
      </c>
      <c r="E2007" s="21" t="s">
        <v>9</v>
      </c>
      <c r="F2007" s="21">
        <v>12</v>
      </c>
      <c r="G2007" s="21" t="s">
        <v>10</v>
      </c>
    </row>
    <row r="2008" spans="3:7" x14ac:dyDescent="0.3">
      <c r="C2008" s="19">
        <v>43146</v>
      </c>
      <c r="D2008" s="20">
        <v>0.36283564814814812</v>
      </c>
      <c r="E2008" s="21" t="s">
        <v>9</v>
      </c>
      <c r="F2008" s="21">
        <v>11</v>
      </c>
      <c r="G2008" s="21" t="s">
        <v>10</v>
      </c>
    </row>
    <row r="2009" spans="3:7" x14ac:dyDescent="0.3">
      <c r="C2009" s="19">
        <v>43146</v>
      </c>
      <c r="D2009" s="20">
        <v>0.3636921296296296</v>
      </c>
      <c r="E2009" s="21" t="s">
        <v>9</v>
      </c>
      <c r="F2009" s="21">
        <v>11</v>
      </c>
      <c r="G2009" s="21" t="s">
        <v>11</v>
      </c>
    </row>
    <row r="2010" spans="3:7" x14ac:dyDescent="0.3">
      <c r="C2010" s="19">
        <v>43146</v>
      </c>
      <c r="D2010" s="20">
        <v>0.37166666666666665</v>
      </c>
      <c r="E2010" s="21" t="s">
        <v>9</v>
      </c>
      <c r="F2010" s="21">
        <v>20</v>
      </c>
      <c r="G2010" s="21" t="s">
        <v>10</v>
      </c>
    </row>
    <row r="2011" spans="3:7" x14ac:dyDescent="0.3">
      <c r="C2011" s="19">
        <v>43146</v>
      </c>
      <c r="D2011" s="20">
        <v>0.37506944444444446</v>
      </c>
      <c r="E2011" s="21" t="s">
        <v>9</v>
      </c>
      <c r="F2011" s="21">
        <v>21</v>
      </c>
      <c r="G2011" s="21" t="s">
        <v>10</v>
      </c>
    </row>
    <row r="2012" spans="3:7" x14ac:dyDescent="0.3">
      <c r="C2012" s="19">
        <v>43146</v>
      </c>
      <c r="D2012" s="20">
        <v>0.38043981481481487</v>
      </c>
      <c r="E2012" s="21" t="s">
        <v>9</v>
      </c>
      <c r="F2012" s="21">
        <v>30</v>
      </c>
      <c r="G2012" s="21" t="s">
        <v>10</v>
      </c>
    </row>
    <row r="2013" spans="3:7" x14ac:dyDescent="0.3">
      <c r="C2013" s="19">
        <v>43146</v>
      </c>
      <c r="D2013" s="20">
        <v>0.38052083333333336</v>
      </c>
      <c r="E2013" s="21" t="s">
        <v>9</v>
      </c>
      <c r="F2013" s="21">
        <v>26</v>
      </c>
      <c r="G2013" s="21" t="s">
        <v>10</v>
      </c>
    </row>
    <row r="2014" spans="3:7" x14ac:dyDescent="0.3">
      <c r="C2014" s="19">
        <v>43146</v>
      </c>
      <c r="D2014" s="20">
        <v>0.38100694444444444</v>
      </c>
      <c r="E2014" s="21" t="s">
        <v>9</v>
      </c>
      <c r="F2014" s="21">
        <v>34</v>
      </c>
      <c r="G2014" s="21" t="s">
        <v>10</v>
      </c>
    </row>
    <row r="2015" spans="3:7" x14ac:dyDescent="0.3">
      <c r="C2015" s="19">
        <v>43146</v>
      </c>
      <c r="D2015" s="20">
        <v>0.38254629629629627</v>
      </c>
      <c r="E2015" s="21" t="s">
        <v>9</v>
      </c>
      <c r="F2015" s="21">
        <v>22</v>
      </c>
      <c r="G2015" s="21" t="s">
        <v>10</v>
      </c>
    </row>
    <row r="2016" spans="3:7" x14ac:dyDescent="0.3">
      <c r="C2016" s="19">
        <v>43146</v>
      </c>
      <c r="D2016" s="20">
        <v>0.38513888888888892</v>
      </c>
      <c r="E2016" s="21" t="s">
        <v>9</v>
      </c>
      <c r="F2016" s="21">
        <v>27</v>
      </c>
      <c r="G2016" s="21" t="s">
        <v>10</v>
      </c>
    </row>
    <row r="2017" spans="3:7" x14ac:dyDescent="0.3">
      <c r="C2017" s="19">
        <v>43146</v>
      </c>
      <c r="D2017" s="20">
        <v>0.3975231481481481</v>
      </c>
      <c r="E2017" s="21" t="s">
        <v>9</v>
      </c>
      <c r="F2017" s="21">
        <v>22</v>
      </c>
      <c r="G2017" s="21" t="s">
        <v>10</v>
      </c>
    </row>
    <row r="2018" spans="3:7" x14ac:dyDescent="0.3">
      <c r="C2018" s="19">
        <v>43146</v>
      </c>
      <c r="D2018" s="20">
        <v>0.40358796296296301</v>
      </c>
      <c r="E2018" s="21" t="s">
        <v>9</v>
      </c>
      <c r="F2018" s="21">
        <v>17</v>
      </c>
      <c r="G2018" s="21" t="s">
        <v>10</v>
      </c>
    </row>
    <row r="2019" spans="3:7" x14ac:dyDescent="0.3">
      <c r="C2019" s="19">
        <v>43146</v>
      </c>
      <c r="D2019" s="20">
        <v>0.40399305555555554</v>
      </c>
      <c r="E2019" s="21" t="s">
        <v>9</v>
      </c>
      <c r="F2019" s="21">
        <v>13</v>
      </c>
      <c r="G2019" s="21" t="s">
        <v>11</v>
      </c>
    </row>
    <row r="2020" spans="3:7" x14ac:dyDescent="0.3">
      <c r="C2020" s="19">
        <v>43146</v>
      </c>
      <c r="D2020" s="20">
        <v>0.40430555555555553</v>
      </c>
      <c r="E2020" s="21" t="s">
        <v>9</v>
      </c>
      <c r="F2020" s="21">
        <v>15</v>
      </c>
      <c r="G2020" s="21" t="s">
        <v>11</v>
      </c>
    </row>
    <row r="2021" spans="3:7" x14ac:dyDescent="0.3">
      <c r="C2021" s="19">
        <v>43146</v>
      </c>
      <c r="D2021" s="20">
        <v>0.40881944444444446</v>
      </c>
      <c r="E2021" s="21" t="s">
        <v>9</v>
      </c>
      <c r="F2021" s="21">
        <v>27</v>
      </c>
      <c r="G2021" s="21" t="s">
        <v>10</v>
      </c>
    </row>
    <row r="2022" spans="3:7" x14ac:dyDescent="0.3">
      <c r="C2022" s="19">
        <v>43146</v>
      </c>
      <c r="D2022" s="20">
        <v>0.41005787037037034</v>
      </c>
      <c r="E2022" s="21" t="s">
        <v>9</v>
      </c>
      <c r="F2022" s="21">
        <v>28</v>
      </c>
      <c r="G2022" s="21" t="s">
        <v>10</v>
      </c>
    </row>
    <row r="2023" spans="3:7" x14ac:dyDescent="0.3">
      <c r="C2023" s="19">
        <v>43146</v>
      </c>
      <c r="D2023" s="20">
        <v>0.41494212962962962</v>
      </c>
      <c r="E2023" s="21" t="s">
        <v>9</v>
      </c>
      <c r="F2023" s="21">
        <v>34</v>
      </c>
      <c r="G2023" s="21" t="s">
        <v>10</v>
      </c>
    </row>
    <row r="2024" spans="3:7" x14ac:dyDescent="0.3">
      <c r="C2024" s="19">
        <v>43146</v>
      </c>
      <c r="D2024" s="20">
        <v>0.41516203703703702</v>
      </c>
      <c r="E2024" s="21" t="s">
        <v>9</v>
      </c>
      <c r="F2024" s="21">
        <v>32</v>
      </c>
      <c r="G2024" s="21" t="s">
        <v>11</v>
      </c>
    </row>
    <row r="2025" spans="3:7" x14ac:dyDescent="0.3">
      <c r="C2025" s="19">
        <v>43146</v>
      </c>
      <c r="D2025" s="20">
        <v>0.41614583333333338</v>
      </c>
      <c r="E2025" s="21" t="s">
        <v>9</v>
      </c>
      <c r="F2025" s="21">
        <v>16</v>
      </c>
      <c r="G2025" s="21" t="s">
        <v>11</v>
      </c>
    </row>
    <row r="2026" spans="3:7" x14ac:dyDescent="0.3">
      <c r="C2026" s="19">
        <v>43146</v>
      </c>
      <c r="D2026" s="20">
        <v>0.4199074074074074</v>
      </c>
      <c r="E2026" s="21" t="s">
        <v>9</v>
      </c>
      <c r="F2026" s="21">
        <v>11</v>
      </c>
      <c r="G2026" s="21" t="s">
        <v>11</v>
      </c>
    </row>
    <row r="2027" spans="3:7" x14ac:dyDescent="0.3">
      <c r="C2027" s="19">
        <v>43146</v>
      </c>
      <c r="D2027" s="20">
        <v>0.42005787037037035</v>
      </c>
      <c r="E2027" s="21" t="s">
        <v>9</v>
      </c>
      <c r="F2027" s="21">
        <v>11</v>
      </c>
      <c r="G2027" s="21" t="s">
        <v>11</v>
      </c>
    </row>
    <row r="2028" spans="3:7" x14ac:dyDescent="0.3">
      <c r="C2028" s="19">
        <v>43146</v>
      </c>
      <c r="D2028" s="20">
        <v>0.43247685185185186</v>
      </c>
      <c r="E2028" s="21" t="s">
        <v>9</v>
      </c>
      <c r="F2028" s="21">
        <v>25</v>
      </c>
      <c r="G2028" s="21" t="s">
        <v>10</v>
      </c>
    </row>
    <row r="2029" spans="3:7" x14ac:dyDescent="0.3">
      <c r="C2029" s="19">
        <v>43146</v>
      </c>
      <c r="D2029" s="20">
        <v>0.43372685185185184</v>
      </c>
      <c r="E2029" s="21" t="s">
        <v>9</v>
      </c>
      <c r="F2029" s="21">
        <v>10</v>
      </c>
      <c r="G2029" s="21" t="s">
        <v>11</v>
      </c>
    </row>
    <row r="2030" spans="3:7" x14ac:dyDescent="0.3">
      <c r="C2030" s="19">
        <v>43146</v>
      </c>
      <c r="D2030" s="20">
        <v>0.4365856481481481</v>
      </c>
      <c r="E2030" s="21" t="s">
        <v>9</v>
      </c>
      <c r="F2030" s="21">
        <v>11</v>
      </c>
      <c r="G2030" s="21" t="s">
        <v>11</v>
      </c>
    </row>
    <row r="2031" spans="3:7" x14ac:dyDescent="0.3">
      <c r="C2031" s="19">
        <v>43146</v>
      </c>
      <c r="D2031" s="20">
        <v>0.44526620370370368</v>
      </c>
      <c r="E2031" s="21" t="s">
        <v>9</v>
      </c>
      <c r="F2031" s="21">
        <v>24</v>
      </c>
      <c r="G2031" s="21" t="s">
        <v>10</v>
      </c>
    </row>
    <row r="2032" spans="3:7" x14ac:dyDescent="0.3">
      <c r="C2032" s="19">
        <v>43146</v>
      </c>
      <c r="D2032" s="20">
        <v>0.44641203703703702</v>
      </c>
      <c r="E2032" s="21" t="s">
        <v>9</v>
      </c>
      <c r="F2032" s="21">
        <v>12</v>
      </c>
      <c r="G2032" s="21" t="s">
        <v>11</v>
      </c>
    </row>
    <row r="2033" spans="3:7" x14ac:dyDescent="0.3">
      <c r="C2033" s="19">
        <v>43146</v>
      </c>
      <c r="D2033" s="20">
        <v>0.44883101851851853</v>
      </c>
      <c r="E2033" s="21" t="s">
        <v>9</v>
      </c>
      <c r="F2033" s="21">
        <v>20</v>
      </c>
      <c r="G2033" s="21" t="s">
        <v>10</v>
      </c>
    </row>
    <row r="2034" spans="3:7" x14ac:dyDescent="0.3">
      <c r="C2034" s="19">
        <v>43146</v>
      </c>
      <c r="D2034" s="20">
        <v>0.44989583333333333</v>
      </c>
      <c r="E2034" s="21" t="s">
        <v>9</v>
      </c>
      <c r="F2034" s="21">
        <v>20</v>
      </c>
      <c r="G2034" s="21" t="s">
        <v>10</v>
      </c>
    </row>
    <row r="2035" spans="3:7" x14ac:dyDescent="0.3">
      <c r="C2035" s="19">
        <v>43146</v>
      </c>
      <c r="D2035" s="20">
        <v>0.45200231481481484</v>
      </c>
      <c r="E2035" s="21" t="s">
        <v>9</v>
      </c>
      <c r="F2035" s="21">
        <v>12</v>
      </c>
      <c r="G2035" s="21" t="s">
        <v>11</v>
      </c>
    </row>
    <row r="2036" spans="3:7" x14ac:dyDescent="0.3">
      <c r="C2036" s="19">
        <v>43146</v>
      </c>
      <c r="D2036" s="20">
        <v>0.45216435185185189</v>
      </c>
      <c r="E2036" s="21" t="s">
        <v>9</v>
      </c>
      <c r="F2036" s="21">
        <v>10</v>
      </c>
      <c r="G2036" s="21" t="s">
        <v>11</v>
      </c>
    </row>
    <row r="2037" spans="3:7" x14ac:dyDescent="0.3">
      <c r="C2037" s="19">
        <v>43146</v>
      </c>
      <c r="D2037" s="20">
        <v>0.45217592592592593</v>
      </c>
      <c r="E2037" s="21" t="s">
        <v>9</v>
      </c>
      <c r="F2037" s="21">
        <v>10</v>
      </c>
      <c r="G2037" s="21" t="s">
        <v>11</v>
      </c>
    </row>
    <row r="2038" spans="3:7" x14ac:dyDescent="0.3">
      <c r="C2038" s="19">
        <v>43146</v>
      </c>
      <c r="D2038" s="20">
        <v>0.45398148148148149</v>
      </c>
      <c r="E2038" s="21" t="s">
        <v>9</v>
      </c>
      <c r="F2038" s="21">
        <v>20</v>
      </c>
      <c r="G2038" s="21" t="s">
        <v>10</v>
      </c>
    </row>
    <row r="2039" spans="3:7" x14ac:dyDescent="0.3">
      <c r="C2039" s="19">
        <v>43146</v>
      </c>
      <c r="D2039" s="20">
        <v>0.4544212962962963</v>
      </c>
      <c r="E2039" s="21" t="s">
        <v>9</v>
      </c>
      <c r="F2039" s="21">
        <v>25</v>
      </c>
      <c r="G2039" s="21" t="s">
        <v>10</v>
      </c>
    </row>
    <row r="2040" spans="3:7" x14ac:dyDescent="0.3">
      <c r="C2040" s="19">
        <v>43146</v>
      </c>
      <c r="D2040" s="20">
        <v>0.45520833333333338</v>
      </c>
      <c r="E2040" s="21" t="s">
        <v>9</v>
      </c>
      <c r="F2040" s="21">
        <v>20</v>
      </c>
      <c r="G2040" s="21" t="s">
        <v>10</v>
      </c>
    </row>
    <row r="2041" spans="3:7" x14ac:dyDescent="0.3">
      <c r="C2041" s="19">
        <v>43146</v>
      </c>
      <c r="D2041" s="20">
        <v>0.45829861111111114</v>
      </c>
      <c r="E2041" s="21" t="s">
        <v>9</v>
      </c>
      <c r="F2041" s="21">
        <v>17</v>
      </c>
      <c r="G2041" s="21" t="s">
        <v>10</v>
      </c>
    </row>
    <row r="2042" spans="3:7" x14ac:dyDescent="0.3">
      <c r="C2042" s="19">
        <v>43146</v>
      </c>
      <c r="D2042" s="20">
        <v>0.46013888888888888</v>
      </c>
      <c r="E2042" s="21" t="s">
        <v>9</v>
      </c>
      <c r="F2042" s="21">
        <v>11</v>
      </c>
      <c r="G2042" s="21" t="s">
        <v>11</v>
      </c>
    </row>
    <row r="2043" spans="3:7" x14ac:dyDescent="0.3">
      <c r="C2043" s="19">
        <v>43146</v>
      </c>
      <c r="D2043" s="20">
        <v>0.46047453703703706</v>
      </c>
      <c r="E2043" s="21" t="s">
        <v>9</v>
      </c>
      <c r="F2043" s="21">
        <v>31</v>
      </c>
      <c r="G2043" s="21" t="s">
        <v>10</v>
      </c>
    </row>
    <row r="2044" spans="3:7" x14ac:dyDescent="0.3">
      <c r="C2044" s="19">
        <v>43146</v>
      </c>
      <c r="D2044" s="20">
        <v>0.46217592592592593</v>
      </c>
      <c r="E2044" s="21" t="s">
        <v>9</v>
      </c>
      <c r="F2044" s="21">
        <v>22</v>
      </c>
      <c r="G2044" s="21" t="s">
        <v>10</v>
      </c>
    </row>
    <row r="2045" spans="3:7" x14ac:dyDescent="0.3">
      <c r="C2045" s="19">
        <v>43146</v>
      </c>
      <c r="D2045" s="20">
        <v>0.4638194444444444</v>
      </c>
      <c r="E2045" s="21" t="s">
        <v>9</v>
      </c>
      <c r="F2045" s="21">
        <v>10</v>
      </c>
      <c r="G2045" s="21" t="s">
        <v>11</v>
      </c>
    </row>
    <row r="2046" spans="3:7" x14ac:dyDescent="0.3">
      <c r="C2046" s="19">
        <v>43146</v>
      </c>
      <c r="D2046" s="20">
        <v>0.46456018518518521</v>
      </c>
      <c r="E2046" s="21" t="s">
        <v>9</v>
      </c>
      <c r="F2046" s="21">
        <v>12</v>
      </c>
      <c r="G2046" s="21" t="s">
        <v>10</v>
      </c>
    </row>
    <row r="2047" spans="3:7" x14ac:dyDescent="0.3">
      <c r="C2047" s="19">
        <v>43146</v>
      </c>
      <c r="D2047" s="20">
        <v>0.46456018518518521</v>
      </c>
      <c r="E2047" s="21" t="s">
        <v>9</v>
      </c>
      <c r="F2047" s="21">
        <v>0</v>
      </c>
      <c r="G2047" s="21" t="s">
        <v>11</v>
      </c>
    </row>
    <row r="2048" spans="3:7" x14ac:dyDescent="0.3">
      <c r="C2048" s="19">
        <v>43146</v>
      </c>
      <c r="D2048" s="20">
        <v>0.46523148148148147</v>
      </c>
      <c r="E2048" s="21" t="s">
        <v>9</v>
      </c>
      <c r="F2048" s="21">
        <v>22</v>
      </c>
      <c r="G2048" s="21" t="s">
        <v>10</v>
      </c>
    </row>
    <row r="2049" spans="3:7" x14ac:dyDescent="0.3">
      <c r="C2049" s="19">
        <v>43146</v>
      </c>
      <c r="D2049" s="20">
        <v>0.4684490740740741</v>
      </c>
      <c r="E2049" s="21" t="s">
        <v>9</v>
      </c>
      <c r="F2049" s="21">
        <v>10</v>
      </c>
      <c r="G2049" s="21" t="s">
        <v>11</v>
      </c>
    </row>
    <row r="2050" spans="3:7" x14ac:dyDescent="0.3">
      <c r="C2050" s="19">
        <v>43146</v>
      </c>
      <c r="D2050" s="20">
        <v>0.46943287037037035</v>
      </c>
      <c r="E2050" s="21" t="s">
        <v>9</v>
      </c>
      <c r="F2050" s="21">
        <v>15</v>
      </c>
      <c r="G2050" s="21" t="s">
        <v>11</v>
      </c>
    </row>
    <row r="2051" spans="3:7" x14ac:dyDescent="0.3">
      <c r="C2051" s="19">
        <v>43146</v>
      </c>
      <c r="D2051" s="20">
        <v>0.47021990740740738</v>
      </c>
      <c r="E2051" s="21" t="s">
        <v>9</v>
      </c>
      <c r="F2051" s="21">
        <v>13</v>
      </c>
      <c r="G2051" s="21" t="s">
        <v>11</v>
      </c>
    </row>
    <row r="2052" spans="3:7" x14ac:dyDescent="0.3">
      <c r="C2052" s="19">
        <v>43146</v>
      </c>
      <c r="D2052" s="20">
        <v>0.47111111111111109</v>
      </c>
      <c r="E2052" s="21" t="s">
        <v>9</v>
      </c>
      <c r="F2052" s="21">
        <v>34</v>
      </c>
      <c r="G2052" s="21" t="s">
        <v>10</v>
      </c>
    </row>
    <row r="2053" spans="3:7" x14ac:dyDescent="0.3">
      <c r="C2053" s="19">
        <v>43146</v>
      </c>
      <c r="D2053" s="20">
        <v>0.47296296296296297</v>
      </c>
      <c r="E2053" s="21" t="s">
        <v>9</v>
      </c>
      <c r="F2053" s="21">
        <v>10</v>
      </c>
      <c r="G2053" s="21" t="s">
        <v>11</v>
      </c>
    </row>
    <row r="2054" spans="3:7" x14ac:dyDescent="0.3">
      <c r="C2054" s="19">
        <v>43146</v>
      </c>
      <c r="D2054" s="20">
        <v>0.47412037037037041</v>
      </c>
      <c r="E2054" s="21" t="s">
        <v>9</v>
      </c>
      <c r="F2054" s="21">
        <v>12</v>
      </c>
      <c r="G2054" s="21" t="s">
        <v>11</v>
      </c>
    </row>
    <row r="2055" spans="3:7" x14ac:dyDescent="0.3">
      <c r="C2055" s="19">
        <v>43146</v>
      </c>
      <c r="D2055" s="20">
        <v>0.47537037037037039</v>
      </c>
      <c r="E2055" s="21" t="s">
        <v>9</v>
      </c>
      <c r="F2055" s="21">
        <v>22</v>
      </c>
      <c r="G2055" s="21" t="s">
        <v>10</v>
      </c>
    </row>
    <row r="2056" spans="3:7" x14ac:dyDescent="0.3">
      <c r="C2056" s="19">
        <v>43146</v>
      </c>
      <c r="D2056" s="20">
        <v>0.4755092592592593</v>
      </c>
      <c r="E2056" s="21" t="s">
        <v>9</v>
      </c>
      <c r="F2056" s="21">
        <v>19</v>
      </c>
      <c r="G2056" s="21" t="s">
        <v>10</v>
      </c>
    </row>
    <row r="2057" spans="3:7" x14ac:dyDescent="0.3">
      <c r="C2057" s="19">
        <v>43146</v>
      </c>
      <c r="D2057" s="20">
        <v>0.47609953703703706</v>
      </c>
      <c r="E2057" s="21" t="s">
        <v>9</v>
      </c>
      <c r="F2057" s="21">
        <v>13</v>
      </c>
      <c r="G2057" s="21" t="s">
        <v>11</v>
      </c>
    </row>
    <row r="2058" spans="3:7" x14ac:dyDescent="0.3">
      <c r="C2058" s="19">
        <v>43146</v>
      </c>
      <c r="D2058" s="20">
        <v>0.47871527777777773</v>
      </c>
      <c r="E2058" s="21" t="s">
        <v>9</v>
      </c>
      <c r="F2058" s="21">
        <v>33</v>
      </c>
      <c r="G2058" s="21" t="s">
        <v>10</v>
      </c>
    </row>
    <row r="2059" spans="3:7" x14ac:dyDescent="0.3">
      <c r="C2059" s="19">
        <v>43146</v>
      </c>
      <c r="D2059" s="20">
        <v>0.47881944444444446</v>
      </c>
      <c r="E2059" s="21" t="s">
        <v>9</v>
      </c>
      <c r="F2059" s="21">
        <v>11</v>
      </c>
      <c r="G2059" s="21" t="s">
        <v>11</v>
      </c>
    </row>
    <row r="2060" spans="3:7" x14ac:dyDescent="0.3">
      <c r="C2060" s="19">
        <v>43146</v>
      </c>
      <c r="D2060" s="20">
        <v>0.47961805555555559</v>
      </c>
      <c r="E2060" s="21" t="s">
        <v>9</v>
      </c>
      <c r="F2060" s="21">
        <v>25</v>
      </c>
      <c r="G2060" s="21" t="s">
        <v>10</v>
      </c>
    </row>
    <row r="2061" spans="3:7" x14ac:dyDescent="0.3">
      <c r="C2061" s="19">
        <v>43146</v>
      </c>
      <c r="D2061" s="20">
        <v>0.48042824074074075</v>
      </c>
      <c r="E2061" s="21" t="s">
        <v>9</v>
      </c>
      <c r="F2061" s="21">
        <v>33</v>
      </c>
      <c r="G2061" s="21" t="s">
        <v>10</v>
      </c>
    </row>
    <row r="2062" spans="3:7" x14ac:dyDescent="0.3">
      <c r="C2062" s="19">
        <v>43146</v>
      </c>
      <c r="D2062" s="20">
        <v>0.48101851851851851</v>
      </c>
      <c r="E2062" s="21" t="s">
        <v>9</v>
      </c>
      <c r="F2062" s="21">
        <v>32</v>
      </c>
      <c r="G2062" s="21" t="s">
        <v>10</v>
      </c>
    </row>
    <row r="2063" spans="3:7" x14ac:dyDescent="0.3">
      <c r="C2063" s="19">
        <v>43146</v>
      </c>
      <c r="D2063" s="20">
        <v>0.48113425925925929</v>
      </c>
      <c r="E2063" s="21" t="s">
        <v>9</v>
      </c>
      <c r="F2063" s="21">
        <v>10</v>
      </c>
      <c r="G2063" s="21" t="s">
        <v>11</v>
      </c>
    </row>
    <row r="2064" spans="3:7" x14ac:dyDescent="0.3">
      <c r="C2064" s="19">
        <v>43146</v>
      </c>
      <c r="D2064" s="20">
        <v>0.48128472222222224</v>
      </c>
      <c r="E2064" s="21" t="s">
        <v>9</v>
      </c>
      <c r="F2064" s="21">
        <v>11</v>
      </c>
      <c r="G2064" s="21" t="s">
        <v>11</v>
      </c>
    </row>
    <row r="2065" spans="3:7" x14ac:dyDescent="0.3">
      <c r="C2065" s="19">
        <v>43146</v>
      </c>
      <c r="D2065" s="20">
        <v>0.48128472222222224</v>
      </c>
      <c r="E2065" s="21" t="s">
        <v>9</v>
      </c>
      <c r="F2065" s="21">
        <v>10</v>
      </c>
      <c r="G2065" s="21" t="s">
        <v>11</v>
      </c>
    </row>
    <row r="2066" spans="3:7" x14ac:dyDescent="0.3">
      <c r="C2066" s="19">
        <v>43146</v>
      </c>
      <c r="D2066" s="20">
        <v>0.48244212962962968</v>
      </c>
      <c r="E2066" s="21" t="s">
        <v>9</v>
      </c>
      <c r="F2066" s="21">
        <v>15</v>
      </c>
      <c r="G2066" s="21" t="s">
        <v>11</v>
      </c>
    </row>
    <row r="2067" spans="3:7" x14ac:dyDescent="0.3">
      <c r="C2067" s="19">
        <v>43146</v>
      </c>
      <c r="D2067" s="20">
        <v>0.48312500000000003</v>
      </c>
      <c r="E2067" s="21" t="s">
        <v>9</v>
      </c>
      <c r="F2067" s="21">
        <v>19</v>
      </c>
      <c r="G2067" s="21" t="s">
        <v>10</v>
      </c>
    </row>
    <row r="2068" spans="3:7" x14ac:dyDescent="0.3">
      <c r="C2068" s="19">
        <v>43146</v>
      </c>
      <c r="D2068" s="20">
        <v>0.48398148148148151</v>
      </c>
      <c r="E2068" s="21" t="s">
        <v>9</v>
      </c>
      <c r="F2068" s="21">
        <v>27</v>
      </c>
      <c r="G2068" s="21" t="s">
        <v>10</v>
      </c>
    </row>
    <row r="2069" spans="3:7" x14ac:dyDescent="0.3">
      <c r="C2069" s="19">
        <v>43146</v>
      </c>
      <c r="D2069" s="20">
        <v>0.48518518518518516</v>
      </c>
      <c r="E2069" s="21" t="s">
        <v>9</v>
      </c>
      <c r="F2069" s="21">
        <v>31</v>
      </c>
      <c r="G2069" s="21" t="s">
        <v>10</v>
      </c>
    </row>
    <row r="2070" spans="3:7" x14ac:dyDescent="0.3">
      <c r="C2070" s="19">
        <v>43146</v>
      </c>
      <c r="D2070" s="20">
        <v>0.48561342592592593</v>
      </c>
      <c r="E2070" s="21" t="s">
        <v>9</v>
      </c>
      <c r="F2070" s="21">
        <v>11</v>
      </c>
      <c r="G2070" s="21" t="s">
        <v>11</v>
      </c>
    </row>
    <row r="2071" spans="3:7" x14ac:dyDescent="0.3">
      <c r="C2071" s="19">
        <v>43146</v>
      </c>
      <c r="D2071" s="20">
        <v>0.48706018518518518</v>
      </c>
      <c r="E2071" s="21" t="s">
        <v>9</v>
      </c>
      <c r="F2071" s="21">
        <v>15</v>
      </c>
      <c r="G2071" s="21" t="s">
        <v>11</v>
      </c>
    </row>
    <row r="2072" spans="3:7" x14ac:dyDescent="0.3">
      <c r="C2072" s="19">
        <v>43146</v>
      </c>
      <c r="D2072" s="20">
        <v>0.48849537037037033</v>
      </c>
      <c r="E2072" s="21" t="s">
        <v>9</v>
      </c>
      <c r="F2072" s="21">
        <v>16</v>
      </c>
      <c r="G2072" s="21" t="s">
        <v>11</v>
      </c>
    </row>
    <row r="2073" spans="3:7" x14ac:dyDescent="0.3">
      <c r="C2073" s="19">
        <v>43146</v>
      </c>
      <c r="D2073" s="20">
        <v>0.48879629629629634</v>
      </c>
      <c r="E2073" s="21" t="s">
        <v>9</v>
      </c>
      <c r="F2073" s="21">
        <v>15</v>
      </c>
      <c r="G2073" s="21" t="s">
        <v>11</v>
      </c>
    </row>
    <row r="2074" spans="3:7" x14ac:dyDescent="0.3">
      <c r="C2074" s="19">
        <v>43146</v>
      </c>
      <c r="D2074" s="20">
        <v>0.48939814814814814</v>
      </c>
      <c r="E2074" s="21" t="s">
        <v>9</v>
      </c>
      <c r="F2074" s="21">
        <v>14</v>
      </c>
      <c r="G2074" s="21" t="s">
        <v>10</v>
      </c>
    </row>
    <row r="2075" spans="3:7" x14ac:dyDescent="0.3">
      <c r="C2075" s="19">
        <v>43146</v>
      </c>
      <c r="D2075" s="20">
        <v>0.4944560185185185</v>
      </c>
      <c r="E2075" s="21" t="s">
        <v>9</v>
      </c>
      <c r="F2075" s="21">
        <v>12</v>
      </c>
      <c r="G2075" s="21" t="s">
        <v>11</v>
      </c>
    </row>
    <row r="2076" spans="3:7" x14ac:dyDescent="0.3">
      <c r="C2076" s="19">
        <v>43146</v>
      </c>
      <c r="D2076" s="20">
        <v>0.4956712962962963</v>
      </c>
      <c r="E2076" s="21" t="s">
        <v>9</v>
      </c>
      <c r="F2076" s="21">
        <v>15</v>
      </c>
      <c r="G2076" s="21" t="s">
        <v>10</v>
      </c>
    </row>
    <row r="2077" spans="3:7" x14ac:dyDescent="0.3">
      <c r="C2077" s="19">
        <v>43146</v>
      </c>
      <c r="D2077" s="20">
        <v>0.49581018518518521</v>
      </c>
      <c r="E2077" s="21" t="s">
        <v>9</v>
      </c>
      <c r="F2077" s="21">
        <v>10</v>
      </c>
      <c r="G2077" s="21" t="s">
        <v>11</v>
      </c>
    </row>
    <row r="2078" spans="3:7" x14ac:dyDescent="0.3">
      <c r="C2078" s="19">
        <v>43146</v>
      </c>
      <c r="D2078" s="20">
        <v>0.49586805555555552</v>
      </c>
      <c r="E2078" s="21" t="s">
        <v>9</v>
      </c>
      <c r="F2078" s="21">
        <v>11</v>
      </c>
      <c r="G2078" s="21" t="s">
        <v>11</v>
      </c>
    </row>
    <row r="2079" spans="3:7" x14ac:dyDescent="0.3">
      <c r="C2079" s="19">
        <v>43146</v>
      </c>
      <c r="D2079" s="20">
        <v>0.49660879629629634</v>
      </c>
      <c r="E2079" s="21" t="s">
        <v>9</v>
      </c>
      <c r="F2079" s="21">
        <v>31</v>
      </c>
      <c r="G2079" s="21" t="s">
        <v>10</v>
      </c>
    </row>
    <row r="2080" spans="3:7" x14ac:dyDescent="0.3">
      <c r="C2080" s="19">
        <v>43146</v>
      </c>
      <c r="D2080" s="20">
        <v>0.49732638888888886</v>
      </c>
      <c r="E2080" s="21" t="s">
        <v>9</v>
      </c>
      <c r="F2080" s="21">
        <v>11</v>
      </c>
      <c r="G2080" s="21" t="s">
        <v>11</v>
      </c>
    </row>
    <row r="2081" spans="3:7" x14ac:dyDescent="0.3">
      <c r="C2081" s="19">
        <v>43146</v>
      </c>
      <c r="D2081" s="20">
        <v>0.50092592592592589</v>
      </c>
      <c r="E2081" s="21" t="s">
        <v>9</v>
      </c>
      <c r="F2081" s="21">
        <v>12</v>
      </c>
      <c r="G2081" s="21" t="s">
        <v>11</v>
      </c>
    </row>
    <row r="2082" spans="3:7" x14ac:dyDescent="0.3">
      <c r="C2082" s="19">
        <v>43146</v>
      </c>
      <c r="D2082" s="20">
        <v>0.50991898148148151</v>
      </c>
      <c r="E2082" s="21" t="s">
        <v>9</v>
      </c>
      <c r="F2082" s="21">
        <v>28</v>
      </c>
      <c r="G2082" s="21" t="s">
        <v>10</v>
      </c>
    </row>
    <row r="2083" spans="3:7" x14ac:dyDescent="0.3">
      <c r="C2083" s="19">
        <v>43146</v>
      </c>
      <c r="D2083" s="20">
        <v>0.51005787037037031</v>
      </c>
      <c r="E2083" s="21" t="s">
        <v>9</v>
      </c>
      <c r="F2083" s="21">
        <v>10</v>
      </c>
      <c r="G2083" s="21" t="s">
        <v>11</v>
      </c>
    </row>
    <row r="2084" spans="3:7" x14ac:dyDescent="0.3">
      <c r="C2084" s="19">
        <v>43146</v>
      </c>
      <c r="D2084" s="20">
        <v>0.51309027777777783</v>
      </c>
      <c r="E2084" s="21" t="s">
        <v>9</v>
      </c>
      <c r="F2084" s="21">
        <v>14</v>
      </c>
      <c r="G2084" s="21" t="s">
        <v>11</v>
      </c>
    </row>
    <row r="2085" spans="3:7" x14ac:dyDescent="0.3">
      <c r="C2085" s="19">
        <v>43146</v>
      </c>
      <c r="D2085" s="20">
        <v>0.51466435185185189</v>
      </c>
      <c r="E2085" s="21" t="s">
        <v>9</v>
      </c>
      <c r="F2085" s="21">
        <v>12</v>
      </c>
      <c r="G2085" s="21" t="s">
        <v>11</v>
      </c>
    </row>
    <row r="2086" spans="3:7" x14ac:dyDescent="0.3">
      <c r="C2086" s="19">
        <v>43146</v>
      </c>
      <c r="D2086" s="20">
        <v>0.51497685185185182</v>
      </c>
      <c r="E2086" s="21" t="s">
        <v>9</v>
      </c>
      <c r="F2086" s="21">
        <v>13</v>
      </c>
      <c r="G2086" s="21" t="s">
        <v>11</v>
      </c>
    </row>
    <row r="2087" spans="3:7" x14ac:dyDescent="0.3">
      <c r="C2087" s="19">
        <v>43146</v>
      </c>
      <c r="D2087" s="20">
        <v>0.51795138888888892</v>
      </c>
      <c r="E2087" s="21" t="s">
        <v>9</v>
      </c>
      <c r="F2087" s="21">
        <v>26</v>
      </c>
      <c r="G2087" s="21" t="s">
        <v>10</v>
      </c>
    </row>
    <row r="2088" spans="3:7" x14ac:dyDescent="0.3">
      <c r="C2088" s="19">
        <v>43146</v>
      </c>
      <c r="D2088" s="20">
        <v>0.52063657407407404</v>
      </c>
      <c r="E2088" s="21" t="s">
        <v>9</v>
      </c>
      <c r="F2088" s="21">
        <v>13</v>
      </c>
      <c r="G2088" s="21" t="s">
        <v>11</v>
      </c>
    </row>
    <row r="2089" spans="3:7" x14ac:dyDescent="0.3">
      <c r="C2089" s="19">
        <v>43146</v>
      </c>
      <c r="D2089" s="20">
        <v>0.5207060185185185</v>
      </c>
      <c r="E2089" s="21" t="s">
        <v>9</v>
      </c>
      <c r="F2089" s="21">
        <v>35</v>
      </c>
      <c r="G2089" s="21" t="s">
        <v>10</v>
      </c>
    </row>
    <row r="2090" spans="3:7" x14ac:dyDescent="0.3">
      <c r="C2090" s="19">
        <v>43146</v>
      </c>
      <c r="D2090" s="20">
        <v>0.52093749999999994</v>
      </c>
      <c r="E2090" s="21" t="s">
        <v>9</v>
      </c>
      <c r="F2090" s="21">
        <v>35</v>
      </c>
      <c r="G2090" s="21" t="s">
        <v>10</v>
      </c>
    </row>
    <row r="2091" spans="3:7" x14ac:dyDescent="0.3">
      <c r="C2091" s="19">
        <v>43146</v>
      </c>
      <c r="D2091" s="20">
        <v>0.52178240740740744</v>
      </c>
      <c r="E2091" s="21" t="s">
        <v>9</v>
      </c>
      <c r="F2091" s="21">
        <v>13</v>
      </c>
      <c r="G2091" s="21" t="s">
        <v>11</v>
      </c>
    </row>
    <row r="2092" spans="3:7" x14ac:dyDescent="0.3">
      <c r="C2092" s="19">
        <v>43146</v>
      </c>
      <c r="D2092" s="20">
        <v>0.52597222222222217</v>
      </c>
      <c r="E2092" s="21" t="s">
        <v>9</v>
      </c>
      <c r="F2092" s="21">
        <v>27</v>
      </c>
      <c r="G2092" s="21" t="s">
        <v>10</v>
      </c>
    </row>
    <row r="2093" spans="3:7" x14ac:dyDescent="0.3">
      <c r="C2093" s="19">
        <v>43146</v>
      </c>
      <c r="D2093" s="20">
        <v>0.52653935185185186</v>
      </c>
      <c r="E2093" s="21" t="s">
        <v>9</v>
      </c>
      <c r="F2093" s="21">
        <v>29</v>
      </c>
      <c r="G2093" s="21" t="s">
        <v>10</v>
      </c>
    </row>
    <row r="2094" spans="3:7" x14ac:dyDescent="0.3">
      <c r="C2094" s="19">
        <v>43146</v>
      </c>
      <c r="D2094" s="20">
        <v>0.53001157407407407</v>
      </c>
      <c r="E2094" s="21" t="s">
        <v>9</v>
      </c>
      <c r="F2094" s="21">
        <v>29</v>
      </c>
      <c r="G2094" s="21" t="s">
        <v>10</v>
      </c>
    </row>
    <row r="2095" spans="3:7" x14ac:dyDescent="0.3">
      <c r="C2095" s="19">
        <v>43146</v>
      </c>
      <c r="D2095" s="20">
        <v>0.5326157407407407</v>
      </c>
      <c r="E2095" s="21" t="s">
        <v>9</v>
      </c>
      <c r="F2095" s="21">
        <v>11</v>
      </c>
      <c r="G2095" s="21" t="s">
        <v>10</v>
      </c>
    </row>
    <row r="2096" spans="3:7" x14ac:dyDescent="0.3">
      <c r="C2096" s="19">
        <v>43146</v>
      </c>
      <c r="D2096" s="20">
        <v>0.53475694444444444</v>
      </c>
      <c r="E2096" s="21" t="s">
        <v>9</v>
      </c>
      <c r="F2096" s="21">
        <v>30</v>
      </c>
      <c r="G2096" s="21" t="s">
        <v>10</v>
      </c>
    </row>
    <row r="2097" spans="3:7" x14ac:dyDescent="0.3">
      <c r="C2097" s="19">
        <v>43146</v>
      </c>
      <c r="D2097" s="20">
        <v>0.53543981481481484</v>
      </c>
      <c r="E2097" s="21" t="s">
        <v>9</v>
      </c>
      <c r="F2097" s="21">
        <v>25</v>
      </c>
      <c r="G2097" s="21" t="s">
        <v>10</v>
      </c>
    </row>
    <row r="2098" spans="3:7" x14ac:dyDescent="0.3">
      <c r="C2098" s="19">
        <v>43146</v>
      </c>
      <c r="D2098" s="20">
        <v>0.53811342592592593</v>
      </c>
      <c r="E2098" s="21" t="s">
        <v>9</v>
      </c>
      <c r="F2098" s="21">
        <v>38</v>
      </c>
      <c r="G2098" s="21" t="s">
        <v>10</v>
      </c>
    </row>
    <row r="2099" spans="3:7" x14ac:dyDescent="0.3">
      <c r="C2099" s="19">
        <v>43146</v>
      </c>
      <c r="D2099" s="20">
        <v>0.53940972222222217</v>
      </c>
      <c r="E2099" s="21" t="s">
        <v>9</v>
      </c>
      <c r="F2099" s="21">
        <v>10</v>
      </c>
      <c r="G2099" s="21" t="s">
        <v>11</v>
      </c>
    </row>
    <row r="2100" spans="3:7" x14ac:dyDescent="0.3">
      <c r="C2100" s="19">
        <v>43146</v>
      </c>
      <c r="D2100" s="20">
        <v>0.54089120370370369</v>
      </c>
      <c r="E2100" s="21" t="s">
        <v>9</v>
      </c>
      <c r="F2100" s="21">
        <v>11</v>
      </c>
      <c r="G2100" s="21" t="s">
        <v>10</v>
      </c>
    </row>
    <row r="2101" spans="3:7" x14ac:dyDescent="0.3">
      <c r="C2101" s="19">
        <v>43146</v>
      </c>
      <c r="D2101" s="20">
        <v>0.54097222222222219</v>
      </c>
      <c r="E2101" s="21" t="s">
        <v>9</v>
      </c>
      <c r="F2101" s="21">
        <v>10</v>
      </c>
      <c r="G2101" s="21" t="s">
        <v>11</v>
      </c>
    </row>
    <row r="2102" spans="3:7" x14ac:dyDescent="0.3">
      <c r="C2102" s="19">
        <v>43146</v>
      </c>
      <c r="D2102" s="20">
        <v>0.54098379629629634</v>
      </c>
      <c r="E2102" s="21" t="s">
        <v>9</v>
      </c>
      <c r="F2102" s="21">
        <v>9</v>
      </c>
      <c r="G2102" s="21" t="s">
        <v>11</v>
      </c>
    </row>
    <row r="2103" spans="3:7" x14ac:dyDescent="0.3">
      <c r="C2103" s="19">
        <v>43146</v>
      </c>
      <c r="D2103" s="20">
        <v>0.54099537037037038</v>
      </c>
      <c r="E2103" s="21" t="s">
        <v>9</v>
      </c>
      <c r="F2103" s="21">
        <v>10</v>
      </c>
      <c r="G2103" s="21" t="s">
        <v>11</v>
      </c>
    </row>
    <row r="2104" spans="3:7" x14ac:dyDescent="0.3">
      <c r="C2104" s="19">
        <v>43146</v>
      </c>
      <c r="D2104" s="20">
        <v>0.54457175925925927</v>
      </c>
      <c r="E2104" s="21" t="s">
        <v>9</v>
      </c>
      <c r="F2104" s="21">
        <v>37</v>
      </c>
      <c r="G2104" s="21" t="s">
        <v>10</v>
      </c>
    </row>
    <row r="2105" spans="3:7" x14ac:dyDescent="0.3">
      <c r="C2105" s="19">
        <v>43146</v>
      </c>
      <c r="D2105" s="20">
        <v>0.54667824074074078</v>
      </c>
      <c r="E2105" s="21" t="s">
        <v>9</v>
      </c>
      <c r="F2105" s="21">
        <v>19</v>
      </c>
      <c r="G2105" s="21" t="s">
        <v>10</v>
      </c>
    </row>
    <row r="2106" spans="3:7" x14ac:dyDescent="0.3">
      <c r="C2106" s="19">
        <v>43146</v>
      </c>
      <c r="D2106" s="20">
        <v>0.54702546296296295</v>
      </c>
      <c r="E2106" s="21" t="s">
        <v>9</v>
      </c>
      <c r="F2106" s="21">
        <v>25</v>
      </c>
      <c r="G2106" s="21" t="s">
        <v>10</v>
      </c>
    </row>
    <row r="2107" spans="3:7" x14ac:dyDescent="0.3">
      <c r="C2107" s="19">
        <v>43146</v>
      </c>
      <c r="D2107" s="20">
        <v>0.54730324074074077</v>
      </c>
      <c r="E2107" s="21" t="s">
        <v>9</v>
      </c>
      <c r="F2107" s="21">
        <v>32</v>
      </c>
      <c r="G2107" s="21" t="s">
        <v>10</v>
      </c>
    </row>
    <row r="2108" spans="3:7" x14ac:dyDescent="0.3">
      <c r="C2108" s="19">
        <v>43146</v>
      </c>
      <c r="D2108" s="20">
        <v>0.54765046296296294</v>
      </c>
      <c r="E2108" s="21" t="s">
        <v>9</v>
      </c>
      <c r="F2108" s="21">
        <v>22</v>
      </c>
      <c r="G2108" s="21" t="s">
        <v>10</v>
      </c>
    </row>
    <row r="2109" spans="3:7" x14ac:dyDescent="0.3">
      <c r="C2109" s="19">
        <v>43146</v>
      </c>
      <c r="D2109" s="20">
        <v>0.54835648148148153</v>
      </c>
      <c r="E2109" s="21" t="s">
        <v>9</v>
      </c>
      <c r="F2109" s="21">
        <v>13</v>
      </c>
      <c r="G2109" s="21" t="s">
        <v>11</v>
      </c>
    </row>
    <row r="2110" spans="3:7" x14ac:dyDescent="0.3">
      <c r="C2110" s="19">
        <v>43146</v>
      </c>
      <c r="D2110" s="20">
        <v>0.54905092592592586</v>
      </c>
      <c r="E2110" s="21" t="s">
        <v>9</v>
      </c>
      <c r="F2110" s="21">
        <v>10</v>
      </c>
      <c r="G2110" s="21" t="s">
        <v>11</v>
      </c>
    </row>
    <row r="2111" spans="3:7" x14ac:dyDescent="0.3">
      <c r="C2111" s="19">
        <v>43146</v>
      </c>
      <c r="D2111" s="20">
        <v>0.55023148148148149</v>
      </c>
      <c r="E2111" s="21" t="s">
        <v>9</v>
      </c>
      <c r="F2111" s="21">
        <v>24</v>
      </c>
      <c r="G2111" s="21" t="s">
        <v>10</v>
      </c>
    </row>
    <row r="2112" spans="3:7" x14ac:dyDescent="0.3">
      <c r="C2112" s="19">
        <v>43146</v>
      </c>
      <c r="D2112" s="20">
        <v>0.5596875</v>
      </c>
      <c r="E2112" s="21" t="s">
        <v>9</v>
      </c>
      <c r="F2112" s="21">
        <v>26</v>
      </c>
      <c r="G2112" s="21" t="s">
        <v>10</v>
      </c>
    </row>
    <row r="2113" spans="3:7" x14ac:dyDescent="0.3">
      <c r="C2113" s="19">
        <v>43146</v>
      </c>
      <c r="D2113" s="20">
        <v>0.56083333333333341</v>
      </c>
      <c r="E2113" s="21" t="s">
        <v>9</v>
      </c>
      <c r="F2113" s="21">
        <v>13</v>
      </c>
      <c r="G2113" s="21" t="s">
        <v>11</v>
      </c>
    </row>
    <row r="2114" spans="3:7" x14ac:dyDescent="0.3">
      <c r="C2114" s="19">
        <v>43146</v>
      </c>
      <c r="D2114" s="20">
        <v>0.5626620370370371</v>
      </c>
      <c r="E2114" s="21" t="s">
        <v>9</v>
      </c>
      <c r="F2114" s="21">
        <v>25</v>
      </c>
      <c r="G2114" s="21" t="s">
        <v>10</v>
      </c>
    </row>
    <row r="2115" spans="3:7" x14ac:dyDescent="0.3">
      <c r="C2115" s="19">
        <v>43146</v>
      </c>
      <c r="D2115" s="20">
        <v>0.56591435185185179</v>
      </c>
      <c r="E2115" s="21" t="s">
        <v>9</v>
      </c>
      <c r="F2115" s="21">
        <v>24</v>
      </c>
      <c r="G2115" s="21" t="s">
        <v>10</v>
      </c>
    </row>
    <row r="2116" spans="3:7" x14ac:dyDescent="0.3">
      <c r="C2116" s="19">
        <v>43146</v>
      </c>
      <c r="D2116" s="20">
        <v>0.56620370370370365</v>
      </c>
      <c r="E2116" s="21" t="s">
        <v>9</v>
      </c>
      <c r="F2116" s="21">
        <v>13</v>
      </c>
      <c r="G2116" s="21" t="s">
        <v>11</v>
      </c>
    </row>
    <row r="2117" spans="3:7" x14ac:dyDescent="0.3">
      <c r="C2117" s="19">
        <v>43146</v>
      </c>
      <c r="D2117" s="20">
        <v>0.56820601851851849</v>
      </c>
      <c r="E2117" s="21" t="s">
        <v>9</v>
      </c>
      <c r="F2117" s="21">
        <v>10</v>
      </c>
      <c r="G2117" s="21" t="s">
        <v>11</v>
      </c>
    </row>
    <row r="2118" spans="3:7" x14ac:dyDescent="0.3">
      <c r="C2118" s="19">
        <v>43146</v>
      </c>
      <c r="D2118" s="20">
        <v>0.57017361111111109</v>
      </c>
      <c r="E2118" s="21" t="s">
        <v>9</v>
      </c>
      <c r="F2118" s="21">
        <v>15</v>
      </c>
      <c r="G2118" s="21" t="s">
        <v>11</v>
      </c>
    </row>
    <row r="2119" spans="3:7" x14ac:dyDescent="0.3">
      <c r="C2119" s="19">
        <v>43146</v>
      </c>
      <c r="D2119" s="20">
        <v>0.57125000000000004</v>
      </c>
      <c r="E2119" s="21" t="s">
        <v>9</v>
      </c>
      <c r="F2119" s="21">
        <v>14</v>
      </c>
      <c r="G2119" s="21" t="s">
        <v>11</v>
      </c>
    </row>
    <row r="2120" spans="3:7" x14ac:dyDescent="0.3">
      <c r="C2120" s="19">
        <v>43146</v>
      </c>
      <c r="D2120" s="20">
        <v>0.57428240740740744</v>
      </c>
      <c r="E2120" s="21" t="s">
        <v>9</v>
      </c>
      <c r="F2120" s="21">
        <v>18</v>
      </c>
      <c r="G2120" s="21" t="s">
        <v>10</v>
      </c>
    </row>
    <row r="2121" spans="3:7" x14ac:dyDescent="0.3">
      <c r="C2121" s="19">
        <v>43146</v>
      </c>
      <c r="D2121" s="20">
        <v>0.57767361111111104</v>
      </c>
      <c r="E2121" s="21" t="s">
        <v>9</v>
      </c>
      <c r="F2121" s="21">
        <v>10</v>
      </c>
      <c r="G2121" s="21" t="s">
        <v>11</v>
      </c>
    </row>
    <row r="2122" spans="3:7" x14ac:dyDescent="0.3">
      <c r="C2122" s="19">
        <v>43146</v>
      </c>
      <c r="D2122" s="20">
        <v>0.57826388888888891</v>
      </c>
      <c r="E2122" s="21" t="s">
        <v>9</v>
      </c>
      <c r="F2122" s="21">
        <v>15</v>
      </c>
      <c r="G2122" s="21" t="s">
        <v>11</v>
      </c>
    </row>
    <row r="2123" spans="3:7" x14ac:dyDescent="0.3">
      <c r="C2123" s="19">
        <v>43146</v>
      </c>
      <c r="D2123" s="20">
        <v>0.58120370370370367</v>
      </c>
      <c r="E2123" s="21" t="s">
        <v>9</v>
      </c>
      <c r="F2123" s="21">
        <v>11</v>
      </c>
      <c r="G2123" s="21" t="s">
        <v>11</v>
      </c>
    </row>
    <row r="2124" spans="3:7" x14ac:dyDescent="0.3">
      <c r="C2124" s="19">
        <v>43146</v>
      </c>
      <c r="D2124" s="20">
        <v>0.58462962962962961</v>
      </c>
      <c r="E2124" s="21" t="s">
        <v>9</v>
      </c>
      <c r="F2124" s="21">
        <v>13</v>
      </c>
      <c r="G2124" s="21" t="s">
        <v>11</v>
      </c>
    </row>
    <row r="2125" spans="3:7" x14ac:dyDescent="0.3">
      <c r="C2125" s="19">
        <v>43146</v>
      </c>
      <c r="D2125" s="20">
        <v>0.58638888888888896</v>
      </c>
      <c r="E2125" s="21" t="s">
        <v>9</v>
      </c>
      <c r="F2125" s="21">
        <v>15</v>
      </c>
      <c r="G2125" s="21" t="s">
        <v>11</v>
      </c>
    </row>
    <row r="2126" spans="3:7" x14ac:dyDescent="0.3">
      <c r="C2126" s="19">
        <v>43146</v>
      </c>
      <c r="D2126" s="20">
        <v>0.59210648148148148</v>
      </c>
      <c r="E2126" s="21" t="s">
        <v>9</v>
      </c>
      <c r="F2126" s="21">
        <v>11</v>
      </c>
      <c r="G2126" s="21" t="s">
        <v>11</v>
      </c>
    </row>
    <row r="2127" spans="3:7" x14ac:dyDescent="0.3">
      <c r="C2127" s="19">
        <v>43146</v>
      </c>
      <c r="D2127" s="20">
        <v>0.5964814814814815</v>
      </c>
      <c r="E2127" s="21" t="s">
        <v>9</v>
      </c>
      <c r="F2127" s="21">
        <v>25</v>
      </c>
      <c r="G2127" s="21" t="s">
        <v>10</v>
      </c>
    </row>
    <row r="2128" spans="3:7" x14ac:dyDescent="0.3">
      <c r="C2128" s="19">
        <v>43146</v>
      </c>
      <c r="D2128" s="20">
        <v>0.59663194444444445</v>
      </c>
      <c r="E2128" s="21" t="s">
        <v>9</v>
      </c>
      <c r="F2128" s="21">
        <v>18</v>
      </c>
      <c r="G2128" s="21" t="s">
        <v>10</v>
      </c>
    </row>
    <row r="2129" spans="3:7" x14ac:dyDescent="0.3">
      <c r="C2129" s="19">
        <v>43146</v>
      </c>
      <c r="D2129" s="20">
        <v>0.59697916666666673</v>
      </c>
      <c r="E2129" s="21" t="s">
        <v>9</v>
      </c>
      <c r="F2129" s="21">
        <v>11</v>
      </c>
      <c r="G2129" s="21" t="s">
        <v>11</v>
      </c>
    </row>
    <row r="2130" spans="3:7" x14ac:dyDescent="0.3">
      <c r="C2130" s="19">
        <v>43146</v>
      </c>
      <c r="D2130" s="20">
        <v>0.59857638888888887</v>
      </c>
      <c r="E2130" s="21" t="s">
        <v>9</v>
      </c>
      <c r="F2130" s="21">
        <v>21</v>
      </c>
      <c r="G2130" s="21" t="s">
        <v>10</v>
      </c>
    </row>
    <row r="2131" spans="3:7" x14ac:dyDescent="0.3">
      <c r="C2131" s="19">
        <v>43146</v>
      </c>
      <c r="D2131" s="20">
        <v>0.59957175925925921</v>
      </c>
      <c r="E2131" s="21" t="s">
        <v>9</v>
      </c>
      <c r="F2131" s="21">
        <v>10</v>
      </c>
      <c r="G2131" s="21" t="s">
        <v>11</v>
      </c>
    </row>
    <row r="2132" spans="3:7" x14ac:dyDescent="0.3">
      <c r="C2132" s="19">
        <v>43146</v>
      </c>
      <c r="D2132" s="20">
        <v>0.599675925925926</v>
      </c>
      <c r="E2132" s="21" t="s">
        <v>9</v>
      </c>
      <c r="F2132" s="21">
        <v>27</v>
      </c>
      <c r="G2132" s="21" t="s">
        <v>10</v>
      </c>
    </row>
    <row r="2133" spans="3:7" x14ac:dyDescent="0.3">
      <c r="C2133" s="19">
        <v>43146</v>
      </c>
      <c r="D2133" s="20">
        <v>0.60174768518518518</v>
      </c>
      <c r="E2133" s="21" t="s">
        <v>9</v>
      </c>
      <c r="F2133" s="21">
        <v>14</v>
      </c>
      <c r="G2133" s="21" t="s">
        <v>11</v>
      </c>
    </row>
    <row r="2134" spans="3:7" x14ac:dyDescent="0.3">
      <c r="C2134" s="19">
        <v>43146</v>
      </c>
      <c r="D2134" s="20">
        <v>0.60329861111111105</v>
      </c>
      <c r="E2134" s="21" t="s">
        <v>9</v>
      </c>
      <c r="F2134" s="21">
        <v>13</v>
      </c>
      <c r="G2134" s="21" t="s">
        <v>11</v>
      </c>
    </row>
    <row r="2135" spans="3:7" x14ac:dyDescent="0.3">
      <c r="C2135" s="19">
        <v>43146</v>
      </c>
      <c r="D2135" s="20">
        <v>0.60534722222222215</v>
      </c>
      <c r="E2135" s="21" t="s">
        <v>9</v>
      </c>
      <c r="F2135" s="21">
        <v>17</v>
      </c>
      <c r="G2135" s="21" t="s">
        <v>10</v>
      </c>
    </row>
    <row r="2136" spans="3:7" x14ac:dyDescent="0.3">
      <c r="C2136" s="19">
        <v>43146</v>
      </c>
      <c r="D2136" s="20">
        <v>0.60765046296296299</v>
      </c>
      <c r="E2136" s="21" t="s">
        <v>9</v>
      </c>
      <c r="F2136" s="21">
        <v>27</v>
      </c>
      <c r="G2136" s="21" t="s">
        <v>10</v>
      </c>
    </row>
    <row r="2137" spans="3:7" x14ac:dyDescent="0.3">
      <c r="C2137" s="19">
        <v>43146</v>
      </c>
      <c r="D2137" s="20">
        <v>0.60925925925925928</v>
      </c>
      <c r="E2137" s="21" t="s">
        <v>9</v>
      </c>
      <c r="F2137" s="21">
        <v>25</v>
      </c>
      <c r="G2137" s="21" t="s">
        <v>10</v>
      </c>
    </row>
    <row r="2138" spans="3:7" x14ac:dyDescent="0.3">
      <c r="C2138" s="19">
        <v>43146</v>
      </c>
      <c r="D2138" s="20">
        <v>0.60976851851851854</v>
      </c>
      <c r="E2138" s="21" t="s">
        <v>9</v>
      </c>
      <c r="F2138" s="21">
        <v>12</v>
      </c>
      <c r="G2138" s="21" t="s">
        <v>10</v>
      </c>
    </row>
    <row r="2139" spans="3:7" x14ac:dyDescent="0.3">
      <c r="C2139" s="19">
        <v>43146</v>
      </c>
      <c r="D2139" s="20">
        <v>0.61354166666666665</v>
      </c>
      <c r="E2139" s="21" t="s">
        <v>9</v>
      </c>
      <c r="F2139" s="21">
        <v>25</v>
      </c>
      <c r="G2139" s="21" t="s">
        <v>10</v>
      </c>
    </row>
    <row r="2140" spans="3:7" x14ac:dyDescent="0.3">
      <c r="C2140" s="19">
        <v>43146</v>
      </c>
      <c r="D2140" s="20">
        <v>0.6136921296296296</v>
      </c>
      <c r="E2140" s="21" t="s">
        <v>9</v>
      </c>
      <c r="F2140" s="21">
        <v>19</v>
      </c>
      <c r="G2140" s="21" t="s">
        <v>10</v>
      </c>
    </row>
    <row r="2141" spans="3:7" x14ac:dyDescent="0.3">
      <c r="C2141" s="19">
        <v>43146</v>
      </c>
      <c r="D2141" s="20">
        <v>0.61412037037037037</v>
      </c>
      <c r="E2141" s="21" t="s">
        <v>9</v>
      </c>
      <c r="F2141" s="21">
        <v>15</v>
      </c>
      <c r="G2141" s="21" t="s">
        <v>11</v>
      </c>
    </row>
    <row r="2142" spans="3:7" x14ac:dyDescent="0.3">
      <c r="C2142" s="19">
        <v>43146</v>
      </c>
      <c r="D2142" s="20">
        <v>0.61729166666666668</v>
      </c>
      <c r="E2142" s="21" t="s">
        <v>9</v>
      </c>
      <c r="F2142" s="21">
        <v>12</v>
      </c>
      <c r="G2142" s="21" t="s">
        <v>11</v>
      </c>
    </row>
    <row r="2143" spans="3:7" x14ac:dyDescent="0.3">
      <c r="C2143" s="19">
        <v>43146</v>
      </c>
      <c r="D2143" s="20">
        <v>0.61730324074074072</v>
      </c>
      <c r="E2143" s="21" t="s">
        <v>9</v>
      </c>
      <c r="F2143" s="21">
        <v>10</v>
      </c>
      <c r="G2143" s="21" t="s">
        <v>11</v>
      </c>
    </row>
    <row r="2144" spans="3:7" x14ac:dyDescent="0.3">
      <c r="C2144" s="19">
        <v>43146</v>
      </c>
      <c r="D2144" s="20">
        <v>0.61760416666666662</v>
      </c>
      <c r="E2144" s="21" t="s">
        <v>9</v>
      </c>
      <c r="F2144" s="21">
        <v>10</v>
      </c>
      <c r="G2144" s="21" t="s">
        <v>11</v>
      </c>
    </row>
    <row r="2145" spans="3:7" x14ac:dyDescent="0.3">
      <c r="C2145" s="19">
        <v>43146</v>
      </c>
      <c r="D2145" s="20">
        <v>0.62012731481481487</v>
      </c>
      <c r="E2145" s="21" t="s">
        <v>9</v>
      </c>
      <c r="F2145" s="21">
        <v>26</v>
      </c>
      <c r="G2145" s="21" t="s">
        <v>10</v>
      </c>
    </row>
    <row r="2146" spans="3:7" x14ac:dyDescent="0.3">
      <c r="C2146" s="19">
        <v>43146</v>
      </c>
      <c r="D2146" s="20">
        <v>0.63123842592592594</v>
      </c>
      <c r="E2146" s="21" t="s">
        <v>9</v>
      </c>
      <c r="F2146" s="21">
        <v>10</v>
      </c>
      <c r="G2146" s="21" t="s">
        <v>11</v>
      </c>
    </row>
    <row r="2147" spans="3:7" x14ac:dyDescent="0.3">
      <c r="C2147" s="19">
        <v>43146</v>
      </c>
      <c r="D2147" s="20">
        <v>0.63341435185185191</v>
      </c>
      <c r="E2147" s="21" t="s">
        <v>9</v>
      </c>
      <c r="F2147" s="21">
        <v>10</v>
      </c>
      <c r="G2147" s="21" t="s">
        <v>10</v>
      </c>
    </row>
    <row r="2148" spans="3:7" x14ac:dyDescent="0.3">
      <c r="C2148" s="19">
        <v>43146</v>
      </c>
      <c r="D2148" s="20">
        <v>0.63564814814814818</v>
      </c>
      <c r="E2148" s="21" t="s">
        <v>9</v>
      </c>
      <c r="F2148" s="21">
        <v>10</v>
      </c>
      <c r="G2148" s="21" t="s">
        <v>11</v>
      </c>
    </row>
    <row r="2149" spans="3:7" x14ac:dyDescent="0.3">
      <c r="C2149" s="19">
        <v>43146</v>
      </c>
      <c r="D2149" s="20">
        <v>0.63800925925925933</v>
      </c>
      <c r="E2149" s="21" t="s">
        <v>9</v>
      </c>
      <c r="F2149" s="21">
        <v>12</v>
      </c>
      <c r="G2149" s="21" t="s">
        <v>10</v>
      </c>
    </row>
    <row r="2150" spans="3:7" x14ac:dyDescent="0.3">
      <c r="C2150" s="19">
        <v>43146</v>
      </c>
      <c r="D2150" s="20">
        <v>0.64056712962962969</v>
      </c>
      <c r="E2150" s="21" t="s">
        <v>9</v>
      </c>
      <c r="F2150" s="21">
        <v>20</v>
      </c>
      <c r="G2150" s="21" t="s">
        <v>10</v>
      </c>
    </row>
    <row r="2151" spans="3:7" x14ac:dyDescent="0.3">
      <c r="C2151" s="19">
        <v>43146</v>
      </c>
      <c r="D2151" s="20">
        <v>0.64065972222222223</v>
      </c>
      <c r="E2151" s="21" t="s">
        <v>9</v>
      </c>
      <c r="F2151" s="21">
        <v>13</v>
      </c>
      <c r="G2151" s="21" t="s">
        <v>11</v>
      </c>
    </row>
    <row r="2152" spans="3:7" x14ac:dyDescent="0.3">
      <c r="C2152" s="19">
        <v>43146</v>
      </c>
      <c r="D2152" s="20">
        <v>0.64069444444444446</v>
      </c>
      <c r="E2152" s="21" t="s">
        <v>9</v>
      </c>
      <c r="F2152" s="21">
        <v>25</v>
      </c>
      <c r="G2152" s="21" t="s">
        <v>10</v>
      </c>
    </row>
    <row r="2153" spans="3:7" x14ac:dyDescent="0.3">
      <c r="C2153" s="19">
        <v>43146</v>
      </c>
      <c r="D2153" s="20">
        <v>0.64097222222222217</v>
      </c>
      <c r="E2153" s="21" t="s">
        <v>9</v>
      </c>
      <c r="F2153" s="21">
        <v>19</v>
      </c>
      <c r="G2153" s="21" t="s">
        <v>10</v>
      </c>
    </row>
    <row r="2154" spans="3:7" x14ac:dyDescent="0.3">
      <c r="C2154" s="19">
        <v>43146</v>
      </c>
      <c r="D2154" s="20">
        <v>0.64277777777777778</v>
      </c>
      <c r="E2154" s="21" t="s">
        <v>9</v>
      </c>
      <c r="F2154" s="21">
        <v>25</v>
      </c>
      <c r="G2154" s="21" t="s">
        <v>10</v>
      </c>
    </row>
    <row r="2155" spans="3:7" x14ac:dyDescent="0.3">
      <c r="C2155" s="19">
        <v>43146</v>
      </c>
      <c r="D2155" s="20">
        <v>0.64292824074074073</v>
      </c>
      <c r="E2155" s="21" t="s">
        <v>9</v>
      </c>
      <c r="F2155" s="21">
        <v>12</v>
      </c>
      <c r="G2155" s="21" t="s">
        <v>10</v>
      </c>
    </row>
    <row r="2156" spans="3:7" x14ac:dyDescent="0.3">
      <c r="C2156" s="19">
        <v>43146</v>
      </c>
      <c r="D2156" s="20">
        <v>0.64423611111111112</v>
      </c>
      <c r="E2156" s="21" t="s">
        <v>9</v>
      </c>
      <c r="F2156" s="21">
        <v>9</v>
      </c>
      <c r="G2156" s="21" t="s">
        <v>11</v>
      </c>
    </row>
    <row r="2157" spans="3:7" x14ac:dyDescent="0.3">
      <c r="C2157" s="19">
        <v>43146</v>
      </c>
      <c r="D2157" s="20">
        <v>0.64429398148148154</v>
      </c>
      <c r="E2157" s="21" t="s">
        <v>9</v>
      </c>
      <c r="F2157" s="21">
        <v>11</v>
      </c>
      <c r="G2157" s="21" t="s">
        <v>11</v>
      </c>
    </row>
    <row r="2158" spans="3:7" x14ac:dyDescent="0.3">
      <c r="C2158" s="19">
        <v>43146</v>
      </c>
      <c r="D2158" s="20">
        <v>0.64431712962962961</v>
      </c>
      <c r="E2158" s="21" t="s">
        <v>9</v>
      </c>
      <c r="F2158" s="21">
        <v>10</v>
      </c>
      <c r="G2158" s="21" t="s">
        <v>11</v>
      </c>
    </row>
    <row r="2159" spans="3:7" x14ac:dyDescent="0.3">
      <c r="C2159" s="19">
        <v>43146</v>
      </c>
      <c r="D2159" s="20">
        <v>0.64554398148148151</v>
      </c>
      <c r="E2159" s="21" t="s">
        <v>9</v>
      </c>
      <c r="F2159" s="21">
        <v>10</v>
      </c>
      <c r="G2159" s="21" t="s">
        <v>11</v>
      </c>
    </row>
    <row r="2160" spans="3:7" x14ac:dyDescent="0.3">
      <c r="C2160" s="19">
        <v>43146</v>
      </c>
      <c r="D2160" s="20">
        <v>0.64856481481481476</v>
      </c>
      <c r="E2160" s="21" t="s">
        <v>9</v>
      </c>
      <c r="F2160" s="21">
        <v>12</v>
      </c>
      <c r="G2160" s="21" t="s">
        <v>11</v>
      </c>
    </row>
    <row r="2161" spans="3:7" x14ac:dyDescent="0.3">
      <c r="C2161" s="19">
        <v>43146</v>
      </c>
      <c r="D2161" s="20">
        <v>0.64910879629629636</v>
      </c>
      <c r="E2161" s="21" t="s">
        <v>9</v>
      </c>
      <c r="F2161" s="21">
        <v>37</v>
      </c>
      <c r="G2161" s="21" t="s">
        <v>10</v>
      </c>
    </row>
    <row r="2162" spans="3:7" x14ac:dyDescent="0.3">
      <c r="C2162" s="19">
        <v>43146</v>
      </c>
      <c r="D2162" s="20">
        <v>0.65164351851851854</v>
      </c>
      <c r="E2162" s="21" t="s">
        <v>9</v>
      </c>
      <c r="F2162" s="21">
        <v>10</v>
      </c>
      <c r="G2162" s="21" t="s">
        <v>11</v>
      </c>
    </row>
    <row r="2163" spans="3:7" x14ac:dyDescent="0.3">
      <c r="C2163" s="19">
        <v>43146</v>
      </c>
      <c r="D2163" s="20">
        <v>0.65181712962962968</v>
      </c>
      <c r="E2163" s="21" t="s">
        <v>9</v>
      </c>
      <c r="F2163" s="21">
        <v>11</v>
      </c>
      <c r="G2163" s="21" t="s">
        <v>11</v>
      </c>
    </row>
    <row r="2164" spans="3:7" x14ac:dyDescent="0.3">
      <c r="C2164" s="19">
        <v>43146</v>
      </c>
      <c r="D2164" s="20">
        <v>0.65197916666666667</v>
      </c>
      <c r="E2164" s="21" t="s">
        <v>9</v>
      </c>
      <c r="F2164" s="21">
        <v>14</v>
      </c>
      <c r="G2164" s="21" t="s">
        <v>11</v>
      </c>
    </row>
    <row r="2165" spans="3:7" x14ac:dyDescent="0.3">
      <c r="C2165" s="19">
        <v>43146</v>
      </c>
      <c r="D2165" s="20">
        <v>0.65240740740740744</v>
      </c>
      <c r="E2165" s="21" t="s">
        <v>9</v>
      </c>
      <c r="F2165" s="21">
        <v>12</v>
      </c>
      <c r="G2165" s="21" t="s">
        <v>11</v>
      </c>
    </row>
    <row r="2166" spans="3:7" x14ac:dyDescent="0.3">
      <c r="C2166" s="19">
        <v>43146</v>
      </c>
      <c r="D2166" s="20">
        <v>0.65299768518518519</v>
      </c>
      <c r="E2166" s="21" t="s">
        <v>9</v>
      </c>
      <c r="F2166" s="21">
        <v>13</v>
      </c>
      <c r="G2166" s="21" t="s">
        <v>11</v>
      </c>
    </row>
    <row r="2167" spans="3:7" x14ac:dyDescent="0.3">
      <c r="C2167" s="19">
        <v>43146</v>
      </c>
      <c r="D2167" s="20">
        <v>0.65318287037037037</v>
      </c>
      <c r="E2167" s="21" t="s">
        <v>9</v>
      </c>
      <c r="F2167" s="21">
        <v>17</v>
      </c>
      <c r="G2167" s="21" t="s">
        <v>11</v>
      </c>
    </row>
    <row r="2168" spans="3:7" x14ac:dyDescent="0.3">
      <c r="C2168" s="19">
        <v>43146</v>
      </c>
      <c r="D2168" s="20">
        <v>0.65320601851851856</v>
      </c>
      <c r="E2168" s="21" t="s">
        <v>9</v>
      </c>
      <c r="F2168" s="21">
        <v>17</v>
      </c>
      <c r="G2168" s="21" t="s">
        <v>11</v>
      </c>
    </row>
    <row r="2169" spans="3:7" x14ac:dyDescent="0.3">
      <c r="C2169" s="19">
        <v>43146</v>
      </c>
      <c r="D2169" s="20">
        <v>0.65322916666666664</v>
      </c>
      <c r="E2169" s="21" t="s">
        <v>9</v>
      </c>
      <c r="F2169" s="21">
        <v>11</v>
      </c>
      <c r="G2169" s="21" t="s">
        <v>11</v>
      </c>
    </row>
    <row r="2170" spans="3:7" x14ac:dyDescent="0.3">
      <c r="C2170" s="19">
        <v>43146</v>
      </c>
      <c r="D2170" s="20">
        <v>0.65374999999999994</v>
      </c>
      <c r="E2170" s="21" t="s">
        <v>9</v>
      </c>
      <c r="F2170" s="21">
        <v>24</v>
      </c>
      <c r="G2170" s="21" t="s">
        <v>10</v>
      </c>
    </row>
    <row r="2171" spans="3:7" x14ac:dyDescent="0.3">
      <c r="C2171" s="19">
        <v>43146</v>
      </c>
      <c r="D2171" s="20">
        <v>0.65465277777777775</v>
      </c>
      <c r="E2171" s="21" t="s">
        <v>9</v>
      </c>
      <c r="F2171" s="21">
        <v>12</v>
      </c>
      <c r="G2171" s="21" t="s">
        <v>11</v>
      </c>
    </row>
    <row r="2172" spans="3:7" x14ac:dyDescent="0.3">
      <c r="C2172" s="19">
        <v>43146</v>
      </c>
      <c r="D2172" s="20">
        <v>0.6559490740740741</v>
      </c>
      <c r="E2172" s="21" t="s">
        <v>9</v>
      </c>
      <c r="F2172" s="21">
        <v>29</v>
      </c>
      <c r="G2172" s="21" t="s">
        <v>10</v>
      </c>
    </row>
    <row r="2173" spans="3:7" x14ac:dyDescent="0.3">
      <c r="C2173" s="19">
        <v>43146</v>
      </c>
      <c r="D2173" s="20">
        <v>0.65703703703703698</v>
      </c>
      <c r="E2173" s="21" t="s">
        <v>9</v>
      </c>
      <c r="F2173" s="21">
        <v>12</v>
      </c>
      <c r="G2173" s="21" t="s">
        <v>11</v>
      </c>
    </row>
    <row r="2174" spans="3:7" x14ac:dyDescent="0.3">
      <c r="C2174" s="19">
        <v>43146</v>
      </c>
      <c r="D2174" s="20">
        <v>0.65759259259259262</v>
      </c>
      <c r="E2174" s="21" t="s">
        <v>9</v>
      </c>
      <c r="F2174" s="21">
        <v>27</v>
      </c>
      <c r="G2174" s="21" t="s">
        <v>10</v>
      </c>
    </row>
    <row r="2175" spans="3:7" x14ac:dyDescent="0.3">
      <c r="C2175" s="19">
        <v>43146</v>
      </c>
      <c r="D2175" s="20">
        <v>0.65824074074074079</v>
      </c>
      <c r="E2175" s="21" t="s">
        <v>9</v>
      </c>
      <c r="F2175" s="21">
        <v>20</v>
      </c>
      <c r="G2175" s="21" t="s">
        <v>10</v>
      </c>
    </row>
    <row r="2176" spans="3:7" x14ac:dyDescent="0.3">
      <c r="C2176" s="19">
        <v>43146</v>
      </c>
      <c r="D2176" s="20">
        <v>0.65866898148148145</v>
      </c>
      <c r="E2176" s="21" t="s">
        <v>9</v>
      </c>
      <c r="F2176" s="21">
        <v>28</v>
      </c>
      <c r="G2176" s="21" t="s">
        <v>10</v>
      </c>
    </row>
    <row r="2177" spans="3:7" x14ac:dyDescent="0.3">
      <c r="C2177" s="19">
        <v>43146</v>
      </c>
      <c r="D2177" s="20">
        <v>0.65920138888888891</v>
      </c>
      <c r="E2177" s="21" t="s">
        <v>9</v>
      </c>
      <c r="F2177" s="21">
        <v>33</v>
      </c>
      <c r="G2177" s="21" t="s">
        <v>10</v>
      </c>
    </row>
    <row r="2178" spans="3:7" x14ac:dyDescent="0.3">
      <c r="C2178" s="19">
        <v>43146</v>
      </c>
      <c r="D2178" s="20">
        <v>0.66032407407407401</v>
      </c>
      <c r="E2178" s="21" t="s">
        <v>9</v>
      </c>
      <c r="F2178" s="21">
        <v>11</v>
      </c>
      <c r="G2178" s="21" t="s">
        <v>11</v>
      </c>
    </row>
    <row r="2179" spans="3:7" x14ac:dyDescent="0.3">
      <c r="C2179" s="19">
        <v>43146</v>
      </c>
      <c r="D2179" s="20">
        <v>0.6615509259259259</v>
      </c>
      <c r="E2179" s="21" t="s">
        <v>9</v>
      </c>
      <c r="F2179" s="21">
        <v>13</v>
      </c>
      <c r="G2179" s="21" t="s">
        <v>11</v>
      </c>
    </row>
    <row r="2180" spans="3:7" x14ac:dyDescent="0.3">
      <c r="C2180" s="19">
        <v>43146</v>
      </c>
      <c r="D2180" s="20">
        <v>0.66234953703703703</v>
      </c>
      <c r="E2180" s="21" t="s">
        <v>9</v>
      </c>
      <c r="F2180" s="21">
        <v>13</v>
      </c>
      <c r="G2180" s="21" t="s">
        <v>11</v>
      </c>
    </row>
    <row r="2181" spans="3:7" x14ac:dyDescent="0.3">
      <c r="C2181" s="19">
        <v>43146</v>
      </c>
      <c r="D2181" s="20">
        <v>0.66267361111111112</v>
      </c>
      <c r="E2181" s="21" t="s">
        <v>9</v>
      </c>
      <c r="F2181" s="21">
        <v>31</v>
      </c>
      <c r="G2181" s="21" t="s">
        <v>10</v>
      </c>
    </row>
    <row r="2182" spans="3:7" x14ac:dyDescent="0.3">
      <c r="C2182" s="19">
        <v>43146</v>
      </c>
      <c r="D2182" s="20">
        <v>0.66374999999999995</v>
      </c>
      <c r="E2182" s="21" t="s">
        <v>9</v>
      </c>
      <c r="F2182" s="21">
        <v>11</v>
      </c>
      <c r="G2182" s="21" t="s">
        <v>11</v>
      </c>
    </row>
    <row r="2183" spans="3:7" x14ac:dyDescent="0.3">
      <c r="C2183" s="19">
        <v>43146</v>
      </c>
      <c r="D2183" s="20">
        <v>0.66509259259259257</v>
      </c>
      <c r="E2183" s="21" t="s">
        <v>9</v>
      </c>
      <c r="F2183" s="21">
        <v>10</v>
      </c>
      <c r="G2183" s="21" t="s">
        <v>11</v>
      </c>
    </row>
    <row r="2184" spans="3:7" x14ac:dyDescent="0.3">
      <c r="C2184" s="19">
        <v>43146</v>
      </c>
      <c r="D2184" s="20">
        <v>0.66572916666666659</v>
      </c>
      <c r="E2184" s="21" t="s">
        <v>9</v>
      </c>
      <c r="F2184" s="21">
        <v>15</v>
      </c>
      <c r="G2184" s="21" t="s">
        <v>11</v>
      </c>
    </row>
    <row r="2185" spans="3:7" x14ac:dyDescent="0.3">
      <c r="C2185" s="19">
        <v>43146</v>
      </c>
      <c r="D2185" s="20">
        <v>0.66752314814814817</v>
      </c>
      <c r="E2185" s="21" t="s">
        <v>9</v>
      </c>
      <c r="F2185" s="21">
        <v>11</v>
      </c>
      <c r="G2185" s="21" t="s">
        <v>10</v>
      </c>
    </row>
    <row r="2186" spans="3:7" x14ac:dyDescent="0.3">
      <c r="C2186" s="19">
        <v>43146</v>
      </c>
      <c r="D2186" s="20">
        <v>0.66760416666666667</v>
      </c>
      <c r="E2186" s="21" t="s">
        <v>9</v>
      </c>
      <c r="F2186" s="21">
        <v>12</v>
      </c>
      <c r="G2186" s="21" t="s">
        <v>11</v>
      </c>
    </row>
    <row r="2187" spans="3:7" x14ac:dyDescent="0.3">
      <c r="C2187" s="19">
        <v>43146</v>
      </c>
      <c r="D2187" s="20">
        <v>0.66865740740740742</v>
      </c>
      <c r="E2187" s="21" t="s">
        <v>9</v>
      </c>
      <c r="F2187" s="21">
        <v>13</v>
      </c>
      <c r="G2187" s="21" t="s">
        <v>11</v>
      </c>
    </row>
    <row r="2188" spans="3:7" x14ac:dyDescent="0.3">
      <c r="C2188" s="19">
        <v>43146</v>
      </c>
      <c r="D2188" s="20">
        <v>0.66980324074074071</v>
      </c>
      <c r="E2188" s="21" t="s">
        <v>9</v>
      </c>
      <c r="F2188" s="21">
        <v>29</v>
      </c>
      <c r="G2188" s="21" t="s">
        <v>10</v>
      </c>
    </row>
    <row r="2189" spans="3:7" x14ac:dyDescent="0.3">
      <c r="C2189" s="19">
        <v>43146</v>
      </c>
      <c r="D2189" s="20">
        <v>0.67032407407407402</v>
      </c>
      <c r="E2189" s="21" t="s">
        <v>9</v>
      </c>
      <c r="F2189" s="21">
        <v>10</v>
      </c>
      <c r="G2189" s="21" t="s">
        <v>11</v>
      </c>
    </row>
    <row r="2190" spans="3:7" x14ac:dyDescent="0.3">
      <c r="C2190" s="19">
        <v>43146</v>
      </c>
      <c r="D2190" s="20">
        <v>0.67060185185185184</v>
      </c>
      <c r="E2190" s="21" t="s">
        <v>9</v>
      </c>
      <c r="F2190" s="21">
        <v>11</v>
      </c>
      <c r="G2190" s="21" t="s">
        <v>11</v>
      </c>
    </row>
    <row r="2191" spans="3:7" x14ac:dyDescent="0.3">
      <c r="C2191" s="19">
        <v>43146</v>
      </c>
      <c r="D2191" s="20">
        <v>0.67097222222222219</v>
      </c>
      <c r="E2191" s="21" t="s">
        <v>9</v>
      </c>
      <c r="F2191" s="21">
        <v>17</v>
      </c>
      <c r="G2191" s="21" t="s">
        <v>11</v>
      </c>
    </row>
    <row r="2192" spans="3:7" x14ac:dyDescent="0.3">
      <c r="C2192" s="19">
        <v>43146</v>
      </c>
      <c r="D2192" s="20">
        <v>0.67186342592592585</v>
      </c>
      <c r="E2192" s="21" t="s">
        <v>9</v>
      </c>
      <c r="F2192" s="21">
        <v>14</v>
      </c>
      <c r="G2192" s="21" t="s">
        <v>11</v>
      </c>
    </row>
    <row r="2193" spans="3:7" x14ac:dyDescent="0.3">
      <c r="C2193" s="19">
        <v>43146</v>
      </c>
      <c r="D2193" s="20">
        <v>0.6726388888888889</v>
      </c>
      <c r="E2193" s="21" t="s">
        <v>9</v>
      </c>
      <c r="F2193" s="21">
        <v>11</v>
      </c>
      <c r="G2193" s="21" t="s">
        <v>10</v>
      </c>
    </row>
    <row r="2194" spans="3:7" x14ac:dyDescent="0.3">
      <c r="C2194" s="19">
        <v>43146</v>
      </c>
      <c r="D2194" s="20">
        <v>0.67296296296296287</v>
      </c>
      <c r="E2194" s="21" t="s">
        <v>9</v>
      </c>
      <c r="F2194" s="21">
        <v>10</v>
      </c>
      <c r="G2194" s="21" t="s">
        <v>11</v>
      </c>
    </row>
    <row r="2195" spans="3:7" x14ac:dyDescent="0.3">
      <c r="C2195" s="19">
        <v>43146</v>
      </c>
      <c r="D2195" s="20">
        <v>0.67365740740740743</v>
      </c>
      <c r="E2195" s="21" t="s">
        <v>9</v>
      </c>
      <c r="F2195" s="21">
        <v>33</v>
      </c>
      <c r="G2195" s="21" t="s">
        <v>10</v>
      </c>
    </row>
    <row r="2196" spans="3:7" x14ac:dyDescent="0.3">
      <c r="C2196" s="19">
        <v>43146</v>
      </c>
      <c r="D2196" s="20">
        <v>0.67503472222222216</v>
      </c>
      <c r="E2196" s="21" t="s">
        <v>9</v>
      </c>
      <c r="F2196" s="21">
        <v>11</v>
      </c>
      <c r="G2196" s="21" t="s">
        <v>11</v>
      </c>
    </row>
    <row r="2197" spans="3:7" x14ac:dyDescent="0.3">
      <c r="C2197" s="19">
        <v>43146</v>
      </c>
      <c r="D2197" s="20">
        <v>0.67674768518518524</v>
      </c>
      <c r="E2197" s="21" t="s">
        <v>9</v>
      </c>
      <c r="F2197" s="21">
        <v>9</v>
      </c>
      <c r="G2197" s="21" t="s">
        <v>11</v>
      </c>
    </row>
    <row r="2198" spans="3:7" x14ac:dyDescent="0.3">
      <c r="C2198" s="19">
        <v>43146</v>
      </c>
      <c r="D2198" s="20">
        <v>0.67731481481481481</v>
      </c>
      <c r="E2198" s="21" t="s">
        <v>9</v>
      </c>
      <c r="F2198" s="21">
        <v>25</v>
      </c>
      <c r="G2198" s="21" t="s">
        <v>10</v>
      </c>
    </row>
    <row r="2199" spans="3:7" x14ac:dyDescent="0.3">
      <c r="C2199" s="19">
        <v>43146</v>
      </c>
      <c r="D2199" s="20">
        <v>0.67819444444444443</v>
      </c>
      <c r="E2199" s="21" t="s">
        <v>9</v>
      </c>
      <c r="F2199" s="21">
        <v>11</v>
      </c>
      <c r="G2199" s="21" t="s">
        <v>11</v>
      </c>
    </row>
    <row r="2200" spans="3:7" x14ac:dyDescent="0.3">
      <c r="C2200" s="19">
        <v>43146</v>
      </c>
      <c r="D2200" s="20">
        <v>0.6783217592592593</v>
      </c>
      <c r="E2200" s="21" t="s">
        <v>9</v>
      </c>
      <c r="F2200" s="21">
        <v>10</v>
      </c>
      <c r="G2200" s="21" t="s">
        <v>11</v>
      </c>
    </row>
    <row r="2201" spans="3:7" x14ac:dyDescent="0.3">
      <c r="C2201" s="19">
        <v>43146</v>
      </c>
      <c r="D2201" s="20">
        <v>0.67835648148148142</v>
      </c>
      <c r="E2201" s="21" t="s">
        <v>9</v>
      </c>
      <c r="F2201" s="21">
        <v>10</v>
      </c>
      <c r="G2201" s="21" t="s">
        <v>11</v>
      </c>
    </row>
    <row r="2202" spans="3:7" x14ac:dyDescent="0.3">
      <c r="C2202" s="19">
        <v>43146</v>
      </c>
      <c r="D2202" s="20">
        <v>0.67847222222222225</v>
      </c>
      <c r="E2202" s="21" t="s">
        <v>9</v>
      </c>
      <c r="F2202" s="21">
        <v>14</v>
      </c>
      <c r="G2202" s="21" t="s">
        <v>11</v>
      </c>
    </row>
    <row r="2203" spans="3:7" x14ac:dyDescent="0.3">
      <c r="C2203" s="19">
        <v>43146</v>
      </c>
      <c r="D2203" s="20">
        <v>0.68146990740740743</v>
      </c>
      <c r="E2203" s="21" t="s">
        <v>9</v>
      </c>
      <c r="F2203" s="21">
        <v>26</v>
      </c>
      <c r="G2203" s="21" t="s">
        <v>10</v>
      </c>
    </row>
    <row r="2204" spans="3:7" x14ac:dyDescent="0.3">
      <c r="C2204" s="19">
        <v>43146</v>
      </c>
      <c r="D2204" s="20">
        <v>0.68230324074074078</v>
      </c>
      <c r="E2204" s="21" t="s">
        <v>9</v>
      </c>
      <c r="F2204" s="21">
        <v>18</v>
      </c>
      <c r="G2204" s="21" t="s">
        <v>10</v>
      </c>
    </row>
    <row r="2205" spans="3:7" x14ac:dyDescent="0.3">
      <c r="C2205" s="19">
        <v>43146</v>
      </c>
      <c r="D2205" s="20">
        <v>0.68291666666666673</v>
      </c>
      <c r="E2205" s="21" t="s">
        <v>9</v>
      </c>
      <c r="F2205" s="21">
        <v>12</v>
      </c>
      <c r="G2205" s="21" t="s">
        <v>10</v>
      </c>
    </row>
    <row r="2206" spans="3:7" x14ac:dyDescent="0.3">
      <c r="C2206" s="19">
        <v>43146</v>
      </c>
      <c r="D2206" s="20">
        <v>0.6840856481481481</v>
      </c>
      <c r="E2206" s="21" t="s">
        <v>9</v>
      </c>
      <c r="F2206" s="21">
        <v>18</v>
      </c>
      <c r="G2206" s="21" t="s">
        <v>10</v>
      </c>
    </row>
    <row r="2207" spans="3:7" x14ac:dyDescent="0.3">
      <c r="C2207" s="19">
        <v>43146</v>
      </c>
      <c r="D2207" s="20">
        <v>0.68623842592592599</v>
      </c>
      <c r="E2207" s="21" t="s">
        <v>9</v>
      </c>
      <c r="F2207" s="21">
        <v>11</v>
      </c>
      <c r="G2207" s="21" t="s">
        <v>11</v>
      </c>
    </row>
    <row r="2208" spans="3:7" x14ac:dyDescent="0.3">
      <c r="C2208" s="19">
        <v>43146</v>
      </c>
      <c r="D2208" s="20">
        <v>0.68791666666666673</v>
      </c>
      <c r="E2208" s="21" t="s">
        <v>9</v>
      </c>
      <c r="F2208" s="21">
        <v>10</v>
      </c>
      <c r="G2208" s="21" t="s">
        <v>11</v>
      </c>
    </row>
    <row r="2209" spans="3:7" x14ac:dyDescent="0.3">
      <c r="C2209" s="19">
        <v>43146</v>
      </c>
      <c r="D2209" s="20">
        <v>0.68797453703703704</v>
      </c>
      <c r="E2209" s="21" t="s">
        <v>9</v>
      </c>
      <c r="F2209" s="21">
        <v>9</v>
      </c>
      <c r="G2209" s="21" t="s">
        <v>11</v>
      </c>
    </row>
    <row r="2210" spans="3:7" x14ac:dyDescent="0.3">
      <c r="C2210" s="19">
        <v>43146</v>
      </c>
      <c r="D2210" s="20">
        <v>0.68797453703703704</v>
      </c>
      <c r="E2210" s="21" t="s">
        <v>9</v>
      </c>
      <c r="F2210" s="21">
        <v>9</v>
      </c>
      <c r="G2210" s="21" t="s">
        <v>11</v>
      </c>
    </row>
    <row r="2211" spans="3:7" x14ac:dyDescent="0.3">
      <c r="C2211" s="19">
        <v>43146</v>
      </c>
      <c r="D2211" s="20">
        <v>0.68798611111111108</v>
      </c>
      <c r="E2211" s="21" t="s">
        <v>9</v>
      </c>
      <c r="F2211" s="21">
        <v>10</v>
      </c>
      <c r="G2211" s="21" t="s">
        <v>11</v>
      </c>
    </row>
    <row r="2212" spans="3:7" x14ac:dyDescent="0.3">
      <c r="C2212" s="19">
        <v>43146</v>
      </c>
      <c r="D2212" s="20">
        <v>0.69128472222222215</v>
      </c>
      <c r="E2212" s="21" t="s">
        <v>9</v>
      </c>
      <c r="F2212" s="21">
        <v>24</v>
      </c>
      <c r="G2212" s="21" t="s">
        <v>10</v>
      </c>
    </row>
    <row r="2213" spans="3:7" x14ac:dyDescent="0.3">
      <c r="C2213" s="19">
        <v>43146</v>
      </c>
      <c r="D2213" s="20">
        <v>0.69171296296296303</v>
      </c>
      <c r="E2213" s="21" t="s">
        <v>9</v>
      </c>
      <c r="F2213" s="21">
        <v>13</v>
      </c>
      <c r="G2213" s="21" t="s">
        <v>11</v>
      </c>
    </row>
    <row r="2214" spans="3:7" x14ac:dyDescent="0.3">
      <c r="C2214" s="19">
        <v>43146</v>
      </c>
      <c r="D2214" s="20">
        <v>0.69231481481481483</v>
      </c>
      <c r="E2214" s="21" t="s">
        <v>9</v>
      </c>
      <c r="F2214" s="21">
        <v>10</v>
      </c>
      <c r="G2214" s="21" t="s">
        <v>11</v>
      </c>
    </row>
    <row r="2215" spans="3:7" x14ac:dyDescent="0.3">
      <c r="C2215" s="19">
        <v>43146</v>
      </c>
      <c r="D2215" s="20">
        <v>0.69300925925925927</v>
      </c>
      <c r="E2215" s="21" t="s">
        <v>9</v>
      </c>
      <c r="F2215" s="21">
        <v>11</v>
      </c>
      <c r="G2215" s="21" t="s">
        <v>11</v>
      </c>
    </row>
    <row r="2216" spans="3:7" x14ac:dyDescent="0.3">
      <c r="C2216" s="19">
        <v>43146</v>
      </c>
      <c r="D2216" s="20">
        <v>0.69427083333333339</v>
      </c>
      <c r="E2216" s="21" t="s">
        <v>9</v>
      </c>
      <c r="F2216" s="21">
        <v>22</v>
      </c>
      <c r="G2216" s="21" t="s">
        <v>10</v>
      </c>
    </row>
    <row r="2217" spans="3:7" x14ac:dyDescent="0.3">
      <c r="C2217" s="19">
        <v>43146</v>
      </c>
      <c r="D2217" s="20">
        <v>0.69445601851851846</v>
      </c>
      <c r="E2217" s="21" t="s">
        <v>9</v>
      </c>
      <c r="F2217" s="21">
        <v>12</v>
      </c>
      <c r="G2217" s="21" t="s">
        <v>11</v>
      </c>
    </row>
    <row r="2218" spans="3:7" x14ac:dyDescent="0.3">
      <c r="C2218" s="19">
        <v>43146</v>
      </c>
      <c r="D2218" s="20">
        <v>0.69519675925925928</v>
      </c>
      <c r="E2218" s="21" t="s">
        <v>9</v>
      </c>
      <c r="F2218" s="21">
        <v>27</v>
      </c>
      <c r="G2218" s="21" t="s">
        <v>10</v>
      </c>
    </row>
    <row r="2219" spans="3:7" x14ac:dyDescent="0.3">
      <c r="C2219" s="19">
        <v>43146</v>
      </c>
      <c r="D2219" s="20">
        <v>0.69684027777777768</v>
      </c>
      <c r="E2219" s="21" t="s">
        <v>9</v>
      </c>
      <c r="F2219" s="21">
        <v>10</v>
      </c>
      <c r="G2219" s="21" t="s">
        <v>11</v>
      </c>
    </row>
    <row r="2220" spans="3:7" x14ac:dyDescent="0.3">
      <c r="C2220" s="19">
        <v>43146</v>
      </c>
      <c r="D2220" s="20">
        <v>0.69723379629629623</v>
      </c>
      <c r="E2220" s="21" t="s">
        <v>9</v>
      </c>
      <c r="F2220" s="21">
        <v>15</v>
      </c>
      <c r="G2220" s="21" t="s">
        <v>11</v>
      </c>
    </row>
    <row r="2221" spans="3:7" x14ac:dyDescent="0.3">
      <c r="C2221" s="19">
        <v>43146</v>
      </c>
      <c r="D2221" s="20">
        <v>0.69871527777777775</v>
      </c>
      <c r="E2221" s="21" t="s">
        <v>9</v>
      </c>
      <c r="F2221" s="21">
        <v>14</v>
      </c>
      <c r="G2221" s="21" t="s">
        <v>11</v>
      </c>
    </row>
    <row r="2222" spans="3:7" x14ac:dyDescent="0.3">
      <c r="C2222" s="19">
        <v>43146</v>
      </c>
      <c r="D2222" s="20">
        <v>0.70038194444444446</v>
      </c>
      <c r="E2222" s="21" t="s">
        <v>9</v>
      </c>
      <c r="F2222" s="21">
        <v>21</v>
      </c>
      <c r="G2222" s="21" t="s">
        <v>10</v>
      </c>
    </row>
    <row r="2223" spans="3:7" x14ac:dyDescent="0.3">
      <c r="C2223" s="19">
        <v>43146</v>
      </c>
      <c r="D2223" s="20">
        <v>0.70063657407407398</v>
      </c>
      <c r="E2223" s="21" t="s">
        <v>9</v>
      </c>
      <c r="F2223" s="21">
        <v>11</v>
      </c>
      <c r="G2223" s="21" t="s">
        <v>10</v>
      </c>
    </row>
    <row r="2224" spans="3:7" x14ac:dyDescent="0.3">
      <c r="C2224" s="19">
        <v>43146</v>
      </c>
      <c r="D2224" s="20">
        <v>0.70128472222222227</v>
      </c>
      <c r="E2224" s="21" t="s">
        <v>9</v>
      </c>
      <c r="F2224" s="21">
        <v>10</v>
      </c>
      <c r="G2224" s="21" t="s">
        <v>11</v>
      </c>
    </row>
    <row r="2225" spans="3:7" x14ac:dyDescent="0.3">
      <c r="C2225" s="19">
        <v>43146</v>
      </c>
      <c r="D2225" s="20">
        <v>0.70182870370370365</v>
      </c>
      <c r="E2225" s="21" t="s">
        <v>9</v>
      </c>
      <c r="F2225" s="21">
        <v>12</v>
      </c>
      <c r="G2225" s="21" t="s">
        <v>11</v>
      </c>
    </row>
    <row r="2226" spans="3:7" x14ac:dyDescent="0.3">
      <c r="C2226" s="19">
        <v>43146</v>
      </c>
      <c r="D2226" s="20">
        <v>0.70259259259259255</v>
      </c>
      <c r="E2226" s="21" t="s">
        <v>9</v>
      </c>
      <c r="F2226" s="21">
        <v>13</v>
      </c>
      <c r="G2226" s="21" t="s">
        <v>11</v>
      </c>
    </row>
    <row r="2227" spans="3:7" x14ac:dyDescent="0.3">
      <c r="C2227" s="19">
        <v>43146</v>
      </c>
      <c r="D2227" s="20">
        <v>0.70587962962962969</v>
      </c>
      <c r="E2227" s="21" t="s">
        <v>9</v>
      </c>
      <c r="F2227" s="21">
        <v>18</v>
      </c>
      <c r="G2227" s="21" t="s">
        <v>10</v>
      </c>
    </row>
    <row r="2228" spans="3:7" x14ac:dyDescent="0.3">
      <c r="C2228" s="19">
        <v>43146</v>
      </c>
      <c r="D2228" s="20">
        <v>0.70857638888888885</v>
      </c>
      <c r="E2228" s="21" t="s">
        <v>9</v>
      </c>
      <c r="F2228" s="21">
        <v>11</v>
      </c>
      <c r="G2228" s="21" t="s">
        <v>10</v>
      </c>
    </row>
    <row r="2229" spans="3:7" x14ac:dyDescent="0.3">
      <c r="C2229" s="19">
        <v>43146</v>
      </c>
      <c r="D2229" s="20">
        <v>0.71150462962962957</v>
      </c>
      <c r="E2229" s="21" t="s">
        <v>9</v>
      </c>
      <c r="F2229" s="21">
        <v>11</v>
      </c>
      <c r="G2229" s="21" t="s">
        <v>11</v>
      </c>
    </row>
    <row r="2230" spans="3:7" x14ac:dyDescent="0.3">
      <c r="C2230" s="19">
        <v>43146</v>
      </c>
      <c r="D2230" s="20">
        <v>0.71155092592592595</v>
      </c>
      <c r="E2230" s="21" t="s">
        <v>9</v>
      </c>
      <c r="F2230" s="21">
        <v>11</v>
      </c>
      <c r="G2230" s="21" t="s">
        <v>11</v>
      </c>
    </row>
    <row r="2231" spans="3:7" x14ac:dyDescent="0.3">
      <c r="C2231" s="19">
        <v>43146</v>
      </c>
      <c r="D2231" s="20">
        <v>0.71159722222222221</v>
      </c>
      <c r="E2231" s="21" t="s">
        <v>9</v>
      </c>
      <c r="F2231" s="21">
        <v>10</v>
      </c>
      <c r="G2231" s="21" t="s">
        <v>10</v>
      </c>
    </row>
    <row r="2232" spans="3:7" x14ac:dyDescent="0.3">
      <c r="C2232" s="19">
        <v>43146</v>
      </c>
      <c r="D2232" s="20">
        <v>0.71387731481481476</v>
      </c>
      <c r="E2232" s="21" t="s">
        <v>9</v>
      </c>
      <c r="F2232" s="21">
        <v>10</v>
      </c>
      <c r="G2232" s="21" t="s">
        <v>11</v>
      </c>
    </row>
    <row r="2233" spans="3:7" x14ac:dyDescent="0.3">
      <c r="C2233" s="19">
        <v>43146</v>
      </c>
      <c r="D2233" s="20">
        <v>0.71478009259259256</v>
      </c>
      <c r="E2233" s="21" t="s">
        <v>9</v>
      </c>
      <c r="F2233" s="21">
        <v>14</v>
      </c>
      <c r="G2233" s="21" t="s">
        <v>11</v>
      </c>
    </row>
    <row r="2234" spans="3:7" x14ac:dyDescent="0.3">
      <c r="C2234" s="19">
        <v>43146</v>
      </c>
      <c r="D2234" s="20">
        <v>0.72167824074074083</v>
      </c>
      <c r="E2234" s="21" t="s">
        <v>9</v>
      </c>
      <c r="F2234" s="21">
        <v>27</v>
      </c>
      <c r="G2234" s="21" t="s">
        <v>10</v>
      </c>
    </row>
    <row r="2235" spans="3:7" x14ac:dyDescent="0.3">
      <c r="C2235" s="19">
        <v>43146</v>
      </c>
      <c r="D2235" s="20">
        <v>0.7287499999999999</v>
      </c>
      <c r="E2235" s="21" t="s">
        <v>9</v>
      </c>
      <c r="F2235" s="21">
        <v>15</v>
      </c>
      <c r="G2235" s="21" t="s">
        <v>11</v>
      </c>
    </row>
    <row r="2236" spans="3:7" x14ac:dyDescent="0.3">
      <c r="C2236" s="19">
        <v>43146</v>
      </c>
      <c r="D2236" s="20">
        <v>0.73231481481481486</v>
      </c>
      <c r="E2236" s="21" t="s">
        <v>9</v>
      </c>
      <c r="F2236" s="21">
        <v>13</v>
      </c>
      <c r="G2236" s="21" t="s">
        <v>11</v>
      </c>
    </row>
    <row r="2237" spans="3:7" x14ac:dyDescent="0.3">
      <c r="C2237" s="19">
        <v>43146</v>
      </c>
      <c r="D2237" s="20">
        <v>0.73733796296296295</v>
      </c>
      <c r="E2237" s="21" t="s">
        <v>9</v>
      </c>
      <c r="F2237" s="21">
        <v>10</v>
      </c>
      <c r="G2237" s="21" t="s">
        <v>11</v>
      </c>
    </row>
    <row r="2238" spans="3:7" x14ac:dyDescent="0.3">
      <c r="C2238" s="19">
        <v>43146</v>
      </c>
      <c r="D2238" s="20">
        <v>0.73875000000000002</v>
      </c>
      <c r="E2238" s="21" t="s">
        <v>9</v>
      </c>
      <c r="F2238" s="21">
        <v>17</v>
      </c>
      <c r="G2238" s="21" t="s">
        <v>10</v>
      </c>
    </row>
    <row r="2239" spans="3:7" x14ac:dyDescent="0.3">
      <c r="C2239" s="19">
        <v>43146</v>
      </c>
      <c r="D2239" s="20">
        <v>0.74402777777777773</v>
      </c>
      <c r="E2239" s="21" t="s">
        <v>9</v>
      </c>
      <c r="F2239" s="21">
        <v>25</v>
      </c>
      <c r="G2239" s="21" t="s">
        <v>10</v>
      </c>
    </row>
    <row r="2240" spans="3:7" x14ac:dyDescent="0.3">
      <c r="C2240" s="19">
        <v>43146</v>
      </c>
      <c r="D2240" s="20">
        <v>0.74785879629629637</v>
      </c>
      <c r="E2240" s="21" t="s">
        <v>9</v>
      </c>
      <c r="F2240" s="21">
        <v>14</v>
      </c>
      <c r="G2240" s="21" t="s">
        <v>11</v>
      </c>
    </row>
    <row r="2241" spans="3:7" x14ac:dyDescent="0.3">
      <c r="C2241" s="19">
        <v>43146</v>
      </c>
      <c r="D2241" s="20">
        <v>0.75436342592592587</v>
      </c>
      <c r="E2241" s="21" t="s">
        <v>9</v>
      </c>
      <c r="F2241" s="21">
        <v>15</v>
      </c>
      <c r="G2241" s="21" t="s">
        <v>11</v>
      </c>
    </row>
    <row r="2242" spans="3:7" x14ac:dyDescent="0.3">
      <c r="C2242" s="19">
        <v>43146</v>
      </c>
      <c r="D2242" s="20">
        <v>0.76006944444444446</v>
      </c>
      <c r="E2242" s="21" t="s">
        <v>9</v>
      </c>
      <c r="F2242" s="21">
        <v>12</v>
      </c>
      <c r="G2242" s="21" t="s">
        <v>11</v>
      </c>
    </row>
    <row r="2243" spans="3:7" x14ac:dyDescent="0.3">
      <c r="C2243" s="19">
        <v>43146</v>
      </c>
      <c r="D2243" s="20">
        <v>0.76738425925925924</v>
      </c>
      <c r="E2243" s="21" t="s">
        <v>9</v>
      </c>
      <c r="F2243" s="21">
        <v>22</v>
      </c>
      <c r="G2243" s="21" t="s">
        <v>10</v>
      </c>
    </row>
    <row r="2244" spans="3:7" x14ac:dyDescent="0.3">
      <c r="C2244" s="19">
        <v>43146</v>
      </c>
      <c r="D2244" s="20">
        <v>0.7698842592592593</v>
      </c>
      <c r="E2244" s="21" t="s">
        <v>9</v>
      </c>
      <c r="F2244" s="21">
        <v>12</v>
      </c>
      <c r="G2244" s="21" t="s">
        <v>10</v>
      </c>
    </row>
    <row r="2245" spans="3:7" x14ac:dyDescent="0.3">
      <c r="C2245" s="19">
        <v>43146</v>
      </c>
      <c r="D2245" s="20">
        <v>0.77307870370370368</v>
      </c>
      <c r="E2245" s="21" t="s">
        <v>9</v>
      </c>
      <c r="F2245" s="21">
        <v>12</v>
      </c>
      <c r="G2245" s="21" t="s">
        <v>10</v>
      </c>
    </row>
    <row r="2246" spans="3:7" x14ac:dyDescent="0.3">
      <c r="C2246" s="19">
        <v>43146</v>
      </c>
      <c r="D2246" s="20">
        <v>0.77370370370370367</v>
      </c>
      <c r="E2246" s="21" t="s">
        <v>9</v>
      </c>
      <c r="F2246" s="21">
        <v>16</v>
      </c>
      <c r="G2246" s="21" t="s">
        <v>10</v>
      </c>
    </row>
    <row r="2247" spans="3:7" x14ac:dyDescent="0.3">
      <c r="C2247" s="19">
        <v>43146</v>
      </c>
      <c r="D2247" s="20">
        <v>0.78812499999999996</v>
      </c>
      <c r="E2247" s="21" t="s">
        <v>9</v>
      </c>
      <c r="F2247" s="21">
        <v>28</v>
      </c>
      <c r="G2247" s="21" t="s">
        <v>10</v>
      </c>
    </row>
    <row r="2248" spans="3:7" x14ac:dyDescent="0.3">
      <c r="C2248" s="19">
        <v>43146</v>
      </c>
      <c r="D2248" s="20">
        <v>0.78931712962962963</v>
      </c>
      <c r="E2248" s="21" t="s">
        <v>9</v>
      </c>
      <c r="F2248" s="21">
        <v>14</v>
      </c>
      <c r="G2248" s="21" t="s">
        <v>11</v>
      </c>
    </row>
    <row r="2249" spans="3:7" x14ac:dyDescent="0.3">
      <c r="C2249" s="19">
        <v>43146</v>
      </c>
      <c r="D2249" s="20">
        <v>0.78938657407407409</v>
      </c>
      <c r="E2249" s="21" t="s">
        <v>9</v>
      </c>
      <c r="F2249" s="21">
        <v>11</v>
      </c>
      <c r="G2249" s="21" t="s">
        <v>11</v>
      </c>
    </row>
    <row r="2250" spans="3:7" x14ac:dyDescent="0.3">
      <c r="C2250" s="19">
        <v>43146</v>
      </c>
      <c r="D2250" s="20">
        <v>0.80685185185185182</v>
      </c>
      <c r="E2250" s="21" t="s">
        <v>9</v>
      </c>
      <c r="F2250" s="21">
        <v>33</v>
      </c>
      <c r="G2250" s="21" t="s">
        <v>10</v>
      </c>
    </row>
    <row r="2251" spans="3:7" x14ac:dyDescent="0.3">
      <c r="C2251" s="19">
        <v>43146</v>
      </c>
      <c r="D2251" s="20">
        <v>0.81596064814814817</v>
      </c>
      <c r="E2251" s="21" t="s">
        <v>9</v>
      </c>
      <c r="F2251" s="21">
        <v>14</v>
      </c>
      <c r="G2251" s="21" t="s">
        <v>10</v>
      </c>
    </row>
    <row r="2252" spans="3:7" x14ac:dyDescent="0.3">
      <c r="C2252" s="19">
        <v>43146</v>
      </c>
      <c r="D2252" s="20">
        <v>0.8224421296296297</v>
      </c>
      <c r="E2252" s="21" t="s">
        <v>9</v>
      </c>
      <c r="F2252" s="21">
        <v>10</v>
      </c>
      <c r="G2252" s="21" t="s">
        <v>10</v>
      </c>
    </row>
    <row r="2253" spans="3:7" x14ac:dyDescent="0.3">
      <c r="C2253" s="19">
        <v>43146</v>
      </c>
      <c r="D2253" s="20">
        <v>0.82392361111111112</v>
      </c>
      <c r="E2253" s="21" t="s">
        <v>9</v>
      </c>
      <c r="F2253" s="21">
        <v>11</v>
      </c>
      <c r="G2253" s="21" t="s">
        <v>10</v>
      </c>
    </row>
    <row r="2254" spans="3:7" x14ac:dyDescent="0.3">
      <c r="C2254" s="19">
        <v>43146</v>
      </c>
      <c r="D2254" s="20">
        <v>0.82445601851851846</v>
      </c>
      <c r="E2254" s="21" t="s">
        <v>9</v>
      </c>
      <c r="F2254" s="21">
        <v>13</v>
      </c>
      <c r="G2254" s="21" t="s">
        <v>11</v>
      </c>
    </row>
    <row r="2255" spans="3:7" x14ac:dyDescent="0.3">
      <c r="C2255" s="19">
        <v>43146</v>
      </c>
      <c r="D2255" s="20">
        <v>0.82608796296296294</v>
      </c>
      <c r="E2255" s="21" t="s">
        <v>9</v>
      </c>
      <c r="F2255" s="21">
        <v>13</v>
      </c>
      <c r="G2255" s="21" t="s">
        <v>11</v>
      </c>
    </row>
    <row r="2256" spans="3:7" x14ac:dyDescent="0.3">
      <c r="C2256" s="19">
        <v>43146</v>
      </c>
      <c r="D2256" s="20">
        <v>0.82689814814814822</v>
      </c>
      <c r="E2256" s="21" t="s">
        <v>9</v>
      </c>
      <c r="F2256" s="21">
        <v>20</v>
      </c>
      <c r="G2256" s="21" t="s">
        <v>10</v>
      </c>
    </row>
    <row r="2257" spans="3:7" x14ac:dyDescent="0.3">
      <c r="C2257" s="19">
        <v>43146</v>
      </c>
      <c r="D2257" s="20">
        <v>0.83106481481481476</v>
      </c>
      <c r="E2257" s="21" t="s">
        <v>9</v>
      </c>
      <c r="F2257" s="21">
        <v>27</v>
      </c>
      <c r="G2257" s="21" t="s">
        <v>10</v>
      </c>
    </row>
    <row r="2258" spans="3:7" x14ac:dyDescent="0.3">
      <c r="C2258" s="19">
        <v>43146</v>
      </c>
      <c r="D2258" s="20">
        <v>0.8311574074074074</v>
      </c>
      <c r="E2258" s="21" t="s">
        <v>9</v>
      </c>
      <c r="F2258" s="21">
        <v>16</v>
      </c>
      <c r="G2258" s="21" t="s">
        <v>11</v>
      </c>
    </row>
    <row r="2259" spans="3:7" x14ac:dyDescent="0.3">
      <c r="C2259" s="19">
        <v>43146</v>
      </c>
      <c r="D2259" s="20">
        <v>0.84045138888888893</v>
      </c>
      <c r="E2259" s="21" t="s">
        <v>9</v>
      </c>
      <c r="F2259" s="21">
        <v>22</v>
      </c>
      <c r="G2259" s="21" t="s">
        <v>10</v>
      </c>
    </row>
    <row r="2260" spans="3:7" x14ac:dyDescent="0.3">
      <c r="C2260" s="19">
        <v>43146</v>
      </c>
      <c r="D2260" s="20">
        <v>0.84365740740740736</v>
      </c>
      <c r="E2260" s="21" t="s">
        <v>9</v>
      </c>
      <c r="F2260" s="21">
        <v>11</v>
      </c>
      <c r="G2260" s="21" t="s">
        <v>10</v>
      </c>
    </row>
    <row r="2261" spans="3:7" x14ac:dyDescent="0.3">
      <c r="C2261" s="19">
        <v>43146</v>
      </c>
      <c r="D2261" s="20">
        <v>0.8501967592592593</v>
      </c>
      <c r="E2261" s="21" t="s">
        <v>9</v>
      </c>
      <c r="F2261" s="21">
        <v>38</v>
      </c>
      <c r="G2261" s="21" t="s">
        <v>10</v>
      </c>
    </row>
    <row r="2262" spans="3:7" x14ac:dyDescent="0.3">
      <c r="C2262" s="19">
        <v>43146</v>
      </c>
      <c r="D2262" s="20">
        <v>0.85071759259259261</v>
      </c>
      <c r="E2262" s="21" t="s">
        <v>9</v>
      </c>
      <c r="F2262" s="21">
        <v>15</v>
      </c>
      <c r="G2262" s="21" t="s">
        <v>11</v>
      </c>
    </row>
    <row r="2263" spans="3:7" x14ac:dyDescent="0.3">
      <c r="C2263" s="19">
        <v>43146</v>
      </c>
      <c r="D2263" s="20">
        <v>0.85149305555555566</v>
      </c>
      <c r="E2263" s="21" t="s">
        <v>9</v>
      </c>
      <c r="F2263" s="21">
        <v>11</v>
      </c>
      <c r="G2263" s="21" t="s">
        <v>11</v>
      </c>
    </row>
    <row r="2264" spans="3:7" x14ac:dyDescent="0.3">
      <c r="C2264" s="19">
        <v>43146</v>
      </c>
      <c r="D2264" s="20">
        <v>0.85153935185185192</v>
      </c>
      <c r="E2264" s="21" t="s">
        <v>9</v>
      </c>
      <c r="F2264" s="21">
        <v>11</v>
      </c>
      <c r="G2264" s="21" t="s">
        <v>11</v>
      </c>
    </row>
    <row r="2265" spans="3:7" x14ac:dyDescent="0.3">
      <c r="C2265" s="19">
        <v>43146</v>
      </c>
      <c r="D2265" s="20">
        <v>0.85209490740740745</v>
      </c>
      <c r="E2265" s="21" t="s">
        <v>9</v>
      </c>
      <c r="F2265" s="21">
        <v>28</v>
      </c>
      <c r="G2265" s="21" t="s">
        <v>10</v>
      </c>
    </row>
    <row r="2266" spans="3:7" x14ac:dyDescent="0.3">
      <c r="C2266" s="19">
        <v>43146</v>
      </c>
      <c r="D2266" s="20">
        <v>0.8598958333333333</v>
      </c>
      <c r="E2266" s="21" t="s">
        <v>9</v>
      </c>
      <c r="F2266" s="21">
        <v>10</v>
      </c>
      <c r="G2266" s="21" t="s">
        <v>11</v>
      </c>
    </row>
    <row r="2267" spans="3:7" x14ac:dyDescent="0.3">
      <c r="C2267" s="19">
        <v>43146</v>
      </c>
      <c r="D2267" s="20">
        <v>0.86087962962962961</v>
      </c>
      <c r="E2267" s="21" t="s">
        <v>9</v>
      </c>
      <c r="F2267" s="21">
        <v>27</v>
      </c>
      <c r="G2267" s="21" t="s">
        <v>10</v>
      </c>
    </row>
    <row r="2268" spans="3:7" x14ac:dyDescent="0.3">
      <c r="C2268" s="19">
        <v>43146</v>
      </c>
      <c r="D2268" s="20">
        <v>0.86274305555555564</v>
      </c>
      <c r="E2268" s="21" t="s">
        <v>9</v>
      </c>
      <c r="F2268" s="21">
        <v>11</v>
      </c>
      <c r="G2268" s="21" t="s">
        <v>11</v>
      </c>
    </row>
    <row r="2269" spans="3:7" x14ac:dyDescent="0.3">
      <c r="C2269" s="19">
        <v>43146</v>
      </c>
      <c r="D2269" s="20">
        <v>0.8783333333333333</v>
      </c>
      <c r="E2269" s="21" t="s">
        <v>9</v>
      </c>
      <c r="F2269" s="21">
        <v>16</v>
      </c>
      <c r="G2269" s="21" t="s">
        <v>11</v>
      </c>
    </row>
    <row r="2270" spans="3:7" x14ac:dyDescent="0.3">
      <c r="C2270" s="19">
        <v>43146</v>
      </c>
      <c r="D2270" s="20">
        <v>0.87894675925925936</v>
      </c>
      <c r="E2270" s="21" t="s">
        <v>9</v>
      </c>
      <c r="F2270" s="21">
        <v>19</v>
      </c>
      <c r="G2270" s="21" t="s">
        <v>10</v>
      </c>
    </row>
    <row r="2271" spans="3:7" x14ac:dyDescent="0.3">
      <c r="C2271" s="19">
        <v>43146</v>
      </c>
      <c r="D2271" s="20">
        <v>0.8793171296296296</v>
      </c>
      <c r="E2271" s="21" t="s">
        <v>9</v>
      </c>
      <c r="F2271" s="21">
        <v>14</v>
      </c>
      <c r="G2271" s="21" t="s">
        <v>11</v>
      </c>
    </row>
    <row r="2272" spans="3:7" x14ac:dyDescent="0.3">
      <c r="C2272" s="19">
        <v>43146</v>
      </c>
      <c r="D2272" s="20">
        <v>0.88148148148148142</v>
      </c>
      <c r="E2272" s="21" t="s">
        <v>9</v>
      </c>
      <c r="F2272" s="21">
        <v>10</v>
      </c>
      <c r="G2272" s="21" t="s">
        <v>11</v>
      </c>
    </row>
    <row r="2273" spans="3:7" x14ac:dyDescent="0.3">
      <c r="C2273" s="19">
        <v>43146</v>
      </c>
      <c r="D2273" s="20">
        <v>0.88456018518518509</v>
      </c>
      <c r="E2273" s="21" t="s">
        <v>9</v>
      </c>
      <c r="F2273" s="21">
        <v>11</v>
      </c>
      <c r="G2273" s="21" t="s">
        <v>11</v>
      </c>
    </row>
    <row r="2274" spans="3:7" x14ac:dyDescent="0.3">
      <c r="C2274" s="19">
        <v>43146</v>
      </c>
      <c r="D2274" s="20">
        <v>0.88481481481481483</v>
      </c>
      <c r="E2274" s="21" t="s">
        <v>9</v>
      </c>
      <c r="F2274" s="21">
        <v>15</v>
      </c>
      <c r="G2274" s="21" t="s">
        <v>11</v>
      </c>
    </row>
    <row r="2275" spans="3:7" x14ac:dyDescent="0.3">
      <c r="C2275" s="19">
        <v>43146</v>
      </c>
      <c r="D2275" s="20">
        <v>0.93072916666666661</v>
      </c>
      <c r="E2275" s="21" t="s">
        <v>9</v>
      </c>
      <c r="F2275" s="21">
        <v>14</v>
      </c>
      <c r="G2275" s="21" t="s">
        <v>10</v>
      </c>
    </row>
    <row r="2276" spans="3:7" x14ac:dyDescent="0.3">
      <c r="C2276" s="19">
        <v>43146</v>
      </c>
      <c r="D2276" s="20">
        <v>0.93074074074074076</v>
      </c>
      <c r="E2276" s="21" t="s">
        <v>9</v>
      </c>
      <c r="F2276" s="21">
        <v>14</v>
      </c>
      <c r="G2276" s="21" t="s">
        <v>10</v>
      </c>
    </row>
    <row r="2277" spans="3:7" x14ac:dyDescent="0.3">
      <c r="C2277" s="19">
        <v>43147</v>
      </c>
      <c r="D2277" s="20">
        <v>0.10035879629629629</v>
      </c>
      <c r="E2277" s="21" t="s">
        <v>9</v>
      </c>
      <c r="F2277" s="21">
        <v>36</v>
      </c>
      <c r="G2277" s="21" t="s">
        <v>10</v>
      </c>
    </row>
    <row r="2278" spans="3:7" x14ac:dyDescent="0.3">
      <c r="C2278" s="19">
        <v>43147</v>
      </c>
      <c r="D2278" s="20">
        <v>0.10244212962962962</v>
      </c>
      <c r="E2278" s="21" t="s">
        <v>9</v>
      </c>
      <c r="F2278" s="21">
        <v>16</v>
      </c>
      <c r="G2278" s="21" t="s">
        <v>11</v>
      </c>
    </row>
    <row r="2279" spans="3:7" x14ac:dyDescent="0.3">
      <c r="C2279" s="19">
        <v>43147</v>
      </c>
      <c r="D2279" s="20">
        <v>0.16265046296296296</v>
      </c>
      <c r="E2279" s="21" t="s">
        <v>9</v>
      </c>
      <c r="F2279" s="21">
        <v>34</v>
      </c>
      <c r="G2279" s="21" t="s">
        <v>10</v>
      </c>
    </row>
    <row r="2280" spans="3:7" x14ac:dyDescent="0.3">
      <c r="C2280" s="19">
        <v>43147</v>
      </c>
      <c r="D2280" s="20">
        <v>0.16684027777777777</v>
      </c>
      <c r="E2280" s="21" t="s">
        <v>9</v>
      </c>
      <c r="F2280" s="21">
        <v>14</v>
      </c>
      <c r="G2280" s="21" t="s">
        <v>11</v>
      </c>
    </row>
    <row r="2281" spans="3:7" x14ac:dyDescent="0.3">
      <c r="C2281" s="19">
        <v>43147</v>
      </c>
      <c r="D2281" s="20">
        <v>0.17356481481481481</v>
      </c>
      <c r="E2281" s="21" t="s">
        <v>9</v>
      </c>
      <c r="F2281" s="21">
        <v>23</v>
      </c>
      <c r="G2281" s="21" t="s">
        <v>10</v>
      </c>
    </row>
    <row r="2282" spans="3:7" x14ac:dyDescent="0.3">
      <c r="C2282" s="19">
        <v>43147</v>
      </c>
      <c r="D2282" s="20">
        <v>0.22472222222222224</v>
      </c>
      <c r="E2282" s="21" t="s">
        <v>9</v>
      </c>
      <c r="F2282" s="21">
        <v>13</v>
      </c>
      <c r="G2282" s="21" t="s">
        <v>11</v>
      </c>
    </row>
    <row r="2283" spans="3:7" x14ac:dyDescent="0.3">
      <c r="C2283" s="19">
        <v>43147</v>
      </c>
      <c r="D2283" s="20">
        <v>0.23297453703703705</v>
      </c>
      <c r="E2283" s="21" t="s">
        <v>9</v>
      </c>
      <c r="F2283" s="21">
        <v>12</v>
      </c>
      <c r="G2283" s="21" t="s">
        <v>11</v>
      </c>
    </row>
    <row r="2284" spans="3:7" x14ac:dyDescent="0.3">
      <c r="C2284" s="19">
        <v>43147</v>
      </c>
      <c r="D2284" s="20">
        <v>0.24510416666666668</v>
      </c>
      <c r="E2284" s="21" t="s">
        <v>9</v>
      </c>
      <c r="F2284" s="21">
        <v>12</v>
      </c>
      <c r="G2284" s="21" t="s">
        <v>11</v>
      </c>
    </row>
    <row r="2285" spans="3:7" x14ac:dyDescent="0.3">
      <c r="C2285" s="19">
        <v>43147</v>
      </c>
      <c r="D2285" s="20">
        <v>0.24914351851851854</v>
      </c>
      <c r="E2285" s="21" t="s">
        <v>9</v>
      </c>
      <c r="F2285" s="21">
        <v>14</v>
      </c>
      <c r="G2285" s="21" t="s">
        <v>11</v>
      </c>
    </row>
    <row r="2286" spans="3:7" x14ac:dyDescent="0.3">
      <c r="C2286" s="19">
        <v>43147</v>
      </c>
      <c r="D2286" s="20">
        <v>0.25288194444444445</v>
      </c>
      <c r="E2286" s="21" t="s">
        <v>9</v>
      </c>
      <c r="F2286" s="21">
        <v>10</v>
      </c>
      <c r="G2286" s="21" t="s">
        <v>11</v>
      </c>
    </row>
    <row r="2287" spans="3:7" x14ac:dyDescent="0.3">
      <c r="C2287" s="19">
        <v>43147</v>
      </c>
      <c r="D2287" s="20">
        <v>0.25373842592592594</v>
      </c>
      <c r="E2287" s="21" t="s">
        <v>9</v>
      </c>
      <c r="F2287" s="21">
        <v>15</v>
      </c>
      <c r="G2287" s="21" t="s">
        <v>11</v>
      </c>
    </row>
    <row r="2288" spans="3:7" x14ac:dyDescent="0.3">
      <c r="C2288" s="19">
        <v>43147</v>
      </c>
      <c r="D2288" s="20">
        <v>0.25784722222222223</v>
      </c>
      <c r="E2288" s="21" t="s">
        <v>9</v>
      </c>
      <c r="F2288" s="21">
        <v>24</v>
      </c>
      <c r="G2288" s="21" t="s">
        <v>10</v>
      </c>
    </row>
    <row r="2289" spans="3:7" x14ac:dyDescent="0.3">
      <c r="C2289" s="19">
        <v>43147</v>
      </c>
      <c r="D2289" s="20">
        <v>0.26298611111111109</v>
      </c>
      <c r="E2289" s="21" t="s">
        <v>9</v>
      </c>
      <c r="F2289" s="21">
        <v>10</v>
      </c>
      <c r="G2289" s="21" t="s">
        <v>11</v>
      </c>
    </row>
    <row r="2290" spans="3:7" x14ac:dyDescent="0.3">
      <c r="C2290" s="19">
        <v>43147</v>
      </c>
      <c r="D2290" s="20">
        <v>0.26474537037037038</v>
      </c>
      <c r="E2290" s="21" t="s">
        <v>9</v>
      </c>
      <c r="F2290" s="21">
        <v>20</v>
      </c>
      <c r="G2290" s="21" t="s">
        <v>10</v>
      </c>
    </row>
    <row r="2291" spans="3:7" x14ac:dyDescent="0.3">
      <c r="C2291" s="19">
        <v>43147</v>
      </c>
      <c r="D2291" s="20">
        <v>0.26518518518518519</v>
      </c>
      <c r="E2291" s="21" t="s">
        <v>9</v>
      </c>
      <c r="F2291" s="21">
        <v>28</v>
      </c>
      <c r="G2291" s="21" t="s">
        <v>10</v>
      </c>
    </row>
    <row r="2292" spans="3:7" x14ac:dyDescent="0.3">
      <c r="C2292" s="19">
        <v>43147</v>
      </c>
      <c r="D2292" s="20">
        <v>0.26626157407407408</v>
      </c>
      <c r="E2292" s="21" t="s">
        <v>9</v>
      </c>
      <c r="F2292" s="21">
        <v>21</v>
      </c>
      <c r="G2292" s="21" t="s">
        <v>10</v>
      </c>
    </row>
    <row r="2293" spans="3:7" x14ac:dyDescent="0.3">
      <c r="C2293" s="19">
        <v>43147</v>
      </c>
      <c r="D2293" s="20">
        <v>0.26640046296296299</v>
      </c>
      <c r="E2293" s="21" t="s">
        <v>9</v>
      </c>
      <c r="F2293" s="21">
        <v>16</v>
      </c>
      <c r="G2293" s="21" t="s">
        <v>11</v>
      </c>
    </row>
    <row r="2294" spans="3:7" x14ac:dyDescent="0.3">
      <c r="C2294" s="19">
        <v>43147</v>
      </c>
      <c r="D2294" s="20">
        <v>0.26837962962962963</v>
      </c>
      <c r="E2294" s="21" t="s">
        <v>9</v>
      </c>
      <c r="F2294" s="21">
        <v>29</v>
      </c>
      <c r="G2294" s="21" t="s">
        <v>10</v>
      </c>
    </row>
    <row r="2295" spans="3:7" x14ac:dyDescent="0.3">
      <c r="C2295" s="19">
        <v>43147</v>
      </c>
      <c r="D2295" s="20">
        <v>0.26877314814814818</v>
      </c>
      <c r="E2295" s="21" t="s">
        <v>9</v>
      </c>
      <c r="F2295" s="21">
        <v>23</v>
      </c>
      <c r="G2295" s="21" t="s">
        <v>10</v>
      </c>
    </row>
    <row r="2296" spans="3:7" x14ac:dyDescent="0.3">
      <c r="C2296" s="19">
        <v>43147</v>
      </c>
      <c r="D2296" s="20">
        <v>0.27068287037037037</v>
      </c>
      <c r="E2296" s="21" t="s">
        <v>9</v>
      </c>
      <c r="F2296" s="21">
        <v>30</v>
      </c>
      <c r="G2296" s="21" t="s">
        <v>10</v>
      </c>
    </row>
    <row r="2297" spans="3:7" x14ac:dyDescent="0.3">
      <c r="C2297" s="19">
        <v>43147</v>
      </c>
      <c r="D2297" s="20">
        <v>0.27143518518518522</v>
      </c>
      <c r="E2297" s="21" t="s">
        <v>9</v>
      </c>
      <c r="F2297" s="21">
        <v>17</v>
      </c>
      <c r="G2297" s="21" t="s">
        <v>10</v>
      </c>
    </row>
    <row r="2298" spans="3:7" x14ac:dyDescent="0.3">
      <c r="C2298" s="19">
        <v>43147</v>
      </c>
      <c r="D2298" s="20">
        <v>0.27429398148148149</v>
      </c>
      <c r="E2298" s="21" t="s">
        <v>9</v>
      </c>
      <c r="F2298" s="21">
        <v>28</v>
      </c>
      <c r="G2298" s="21" t="s">
        <v>10</v>
      </c>
    </row>
    <row r="2299" spans="3:7" x14ac:dyDescent="0.3">
      <c r="C2299" s="19">
        <v>43147</v>
      </c>
      <c r="D2299" s="20">
        <v>0.27555555555555555</v>
      </c>
      <c r="E2299" s="21" t="s">
        <v>9</v>
      </c>
      <c r="F2299" s="21">
        <v>24</v>
      </c>
      <c r="G2299" s="21" t="s">
        <v>10</v>
      </c>
    </row>
    <row r="2300" spans="3:7" x14ac:dyDescent="0.3">
      <c r="C2300" s="19">
        <v>43147</v>
      </c>
      <c r="D2300" s="20">
        <v>0.2757060185185185</v>
      </c>
      <c r="E2300" s="21" t="s">
        <v>9</v>
      </c>
      <c r="F2300" s="21">
        <v>16</v>
      </c>
      <c r="G2300" s="21" t="s">
        <v>10</v>
      </c>
    </row>
    <row r="2301" spans="3:7" x14ac:dyDescent="0.3">
      <c r="C2301" s="19">
        <v>43147</v>
      </c>
      <c r="D2301" s="20">
        <v>0.27611111111111114</v>
      </c>
      <c r="E2301" s="21" t="s">
        <v>9</v>
      </c>
      <c r="F2301" s="21">
        <v>9</v>
      </c>
      <c r="G2301" s="21" t="s">
        <v>11</v>
      </c>
    </row>
    <row r="2302" spans="3:7" x14ac:dyDescent="0.3">
      <c r="C2302" s="19">
        <v>43147</v>
      </c>
      <c r="D2302" s="20">
        <v>0.27678240740740739</v>
      </c>
      <c r="E2302" s="21" t="s">
        <v>9</v>
      </c>
      <c r="F2302" s="21">
        <v>25</v>
      </c>
      <c r="G2302" s="21" t="s">
        <v>10</v>
      </c>
    </row>
    <row r="2303" spans="3:7" x14ac:dyDescent="0.3">
      <c r="C2303" s="19">
        <v>43147</v>
      </c>
      <c r="D2303" s="20">
        <v>0.2770023148148148</v>
      </c>
      <c r="E2303" s="21" t="s">
        <v>9</v>
      </c>
      <c r="F2303" s="21">
        <v>23</v>
      </c>
      <c r="G2303" s="21" t="s">
        <v>10</v>
      </c>
    </row>
    <row r="2304" spans="3:7" x14ac:dyDescent="0.3">
      <c r="C2304" s="19">
        <v>43147</v>
      </c>
      <c r="D2304" s="20">
        <v>0.27913194444444445</v>
      </c>
      <c r="E2304" s="21" t="s">
        <v>9</v>
      </c>
      <c r="F2304" s="21">
        <v>12</v>
      </c>
      <c r="G2304" s="21" t="s">
        <v>11</v>
      </c>
    </row>
    <row r="2305" spans="3:7" x14ac:dyDescent="0.3">
      <c r="C2305" s="19">
        <v>43147</v>
      </c>
      <c r="D2305" s="20">
        <v>0.27974537037037034</v>
      </c>
      <c r="E2305" s="21" t="s">
        <v>9</v>
      </c>
      <c r="F2305" s="21">
        <v>27</v>
      </c>
      <c r="G2305" s="21" t="s">
        <v>10</v>
      </c>
    </row>
    <row r="2306" spans="3:7" x14ac:dyDescent="0.3">
      <c r="C2306" s="19">
        <v>43147</v>
      </c>
      <c r="D2306" s="20">
        <v>0.28042824074074074</v>
      </c>
      <c r="E2306" s="21" t="s">
        <v>9</v>
      </c>
      <c r="F2306" s="21">
        <v>30</v>
      </c>
      <c r="G2306" s="21" t="s">
        <v>10</v>
      </c>
    </row>
    <row r="2307" spans="3:7" x14ac:dyDescent="0.3">
      <c r="C2307" s="19">
        <v>43147</v>
      </c>
      <c r="D2307" s="20">
        <v>0.28116898148148145</v>
      </c>
      <c r="E2307" s="21" t="s">
        <v>9</v>
      </c>
      <c r="F2307" s="21">
        <v>30</v>
      </c>
      <c r="G2307" s="21" t="s">
        <v>10</v>
      </c>
    </row>
    <row r="2308" spans="3:7" x14ac:dyDescent="0.3">
      <c r="C2308" s="19">
        <v>43147</v>
      </c>
      <c r="D2308" s="20">
        <v>0.29245370370370372</v>
      </c>
      <c r="E2308" s="21" t="s">
        <v>9</v>
      </c>
      <c r="F2308" s="21">
        <v>12</v>
      </c>
      <c r="G2308" s="21" t="s">
        <v>11</v>
      </c>
    </row>
    <row r="2309" spans="3:7" x14ac:dyDescent="0.3">
      <c r="C2309" s="19">
        <v>43147</v>
      </c>
      <c r="D2309" s="20">
        <v>0.29278935185185184</v>
      </c>
      <c r="E2309" s="21" t="s">
        <v>9</v>
      </c>
      <c r="F2309" s="21">
        <v>28</v>
      </c>
      <c r="G2309" s="21" t="s">
        <v>10</v>
      </c>
    </row>
    <row r="2310" spans="3:7" x14ac:dyDescent="0.3">
      <c r="C2310" s="19">
        <v>43147</v>
      </c>
      <c r="D2310" s="20">
        <v>0.29383101851851851</v>
      </c>
      <c r="E2310" s="21" t="s">
        <v>9</v>
      </c>
      <c r="F2310" s="21">
        <v>15</v>
      </c>
      <c r="G2310" s="21" t="s">
        <v>11</v>
      </c>
    </row>
    <row r="2311" spans="3:7" x14ac:dyDescent="0.3">
      <c r="C2311" s="19">
        <v>43147</v>
      </c>
      <c r="D2311" s="20">
        <v>0.29733796296296294</v>
      </c>
      <c r="E2311" s="21" t="s">
        <v>9</v>
      </c>
      <c r="F2311" s="21">
        <v>29</v>
      </c>
      <c r="G2311" s="21" t="s">
        <v>10</v>
      </c>
    </row>
    <row r="2312" spans="3:7" x14ac:dyDescent="0.3">
      <c r="C2312" s="19">
        <v>43147</v>
      </c>
      <c r="D2312" s="20">
        <v>0.29774305555555552</v>
      </c>
      <c r="E2312" s="21" t="s">
        <v>9</v>
      </c>
      <c r="F2312" s="21">
        <v>21</v>
      </c>
      <c r="G2312" s="21" t="s">
        <v>10</v>
      </c>
    </row>
    <row r="2313" spans="3:7" x14ac:dyDescent="0.3">
      <c r="C2313" s="19">
        <v>43147</v>
      </c>
      <c r="D2313" s="20">
        <v>0.29825231481481479</v>
      </c>
      <c r="E2313" s="21" t="s">
        <v>9</v>
      </c>
      <c r="F2313" s="21">
        <v>11</v>
      </c>
      <c r="G2313" s="21" t="s">
        <v>11</v>
      </c>
    </row>
    <row r="2314" spans="3:7" x14ac:dyDescent="0.3">
      <c r="C2314" s="19">
        <v>43147</v>
      </c>
      <c r="D2314" s="20">
        <v>0.30107638888888888</v>
      </c>
      <c r="E2314" s="21" t="s">
        <v>9</v>
      </c>
      <c r="F2314" s="21">
        <v>9</v>
      </c>
      <c r="G2314" s="21" t="s">
        <v>10</v>
      </c>
    </row>
    <row r="2315" spans="3:7" x14ac:dyDescent="0.3">
      <c r="C2315" s="19">
        <v>43147</v>
      </c>
      <c r="D2315" s="20">
        <v>0.30121527777777779</v>
      </c>
      <c r="E2315" s="21" t="s">
        <v>9</v>
      </c>
      <c r="F2315" s="21">
        <v>10</v>
      </c>
      <c r="G2315" s="21" t="s">
        <v>11</v>
      </c>
    </row>
    <row r="2316" spans="3:7" x14ac:dyDescent="0.3">
      <c r="C2316" s="19">
        <v>43147</v>
      </c>
      <c r="D2316" s="20">
        <v>0.30127314814814815</v>
      </c>
      <c r="E2316" s="21" t="s">
        <v>9</v>
      </c>
      <c r="F2316" s="21">
        <v>10</v>
      </c>
      <c r="G2316" s="21" t="s">
        <v>11</v>
      </c>
    </row>
    <row r="2317" spans="3:7" x14ac:dyDescent="0.3">
      <c r="C2317" s="19">
        <v>43147</v>
      </c>
      <c r="D2317" s="20">
        <v>0.30127314814814815</v>
      </c>
      <c r="E2317" s="21" t="s">
        <v>9</v>
      </c>
      <c r="F2317" s="21">
        <v>11</v>
      </c>
      <c r="G2317" s="21" t="s">
        <v>11</v>
      </c>
    </row>
    <row r="2318" spans="3:7" x14ac:dyDescent="0.3">
      <c r="C2318" s="19">
        <v>43147</v>
      </c>
      <c r="D2318" s="20">
        <v>0.30163194444444447</v>
      </c>
      <c r="E2318" s="21" t="s">
        <v>9</v>
      </c>
      <c r="F2318" s="21">
        <v>12</v>
      </c>
      <c r="G2318" s="21" t="s">
        <v>11</v>
      </c>
    </row>
    <row r="2319" spans="3:7" x14ac:dyDescent="0.3">
      <c r="C2319" s="19">
        <v>43147</v>
      </c>
      <c r="D2319" s="20">
        <v>0.30214120370370373</v>
      </c>
      <c r="E2319" s="21" t="s">
        <v>9</v>
      </c>
      <c r="F2319" s="21">
        <v>10</v>
      </c>
      <c r="G2319" s="21" t="s">
        <v>10</v>
      </c>
    </row>
    <row r="2320" spans="3:7" x14ac:dyDescent="0.3">
      <c r="C2320" s="19">
        <v>43147</v>
      </c>
      <c r="D2320" s="20">
        <v>0.30304398148148148</v>
      </c>
      <c r="E2320" s="21" t="s">
        <v>9</v>
      </c>
      <c r="F2320" s="21">
        <v>27</v>
      </c>
      <c r="G2320" s="21" t="s">
        <v>10</v>
      </c>
    </row>
    <row r="2321" spans="3:7" x14ac:dyDescent="0.3">
      <c r="C2321" s="19">
        <v>43147</v>
      </c>
      <c r="D2321" s="20">
        <v>0.30400462962962965</v>
      </c>
      <c r="E2321" s="21" t="s">
        <v>9</v>
      </c>
      <c r="F2321" s="21">
        <v>11</v>
      </c>
      <c r="G2321" s="21" t="s">
        <v>11</v>
      </c>
    </row>
    <row r="2322" spans="3:7" x14ac:dyDescent="0.3">
      <c r="C2322" s="19">
        <v>43147</v>
      </c>
      <c r="D2322" s="20">
        <v>0.30435185185185182</v>
      </c>
      <c r="E2322" s="21" t="s">
        <v>9</v>
      </c>
      <c r="F2322" s="21">
        <v>11</v>
      </c>
      <c r="G2322" s="21" t="s">
        <v>10</v>
      </c>
    </row>
    <row r="2323" spans="3:7" x14ac:dyDescent="0.3">
      <c r="C2323" s="19">
        <v>43147</v>
      </c>
      <c r="D2323" s="20">
        <v>0.3044560185185185</v>
      </c>
      <c r="E2323" s="21" t="s">
        <v>9</v>
      </c>
      <c r="F2323" s="21">
        <v>25</v>
      </c>
      <c r="G2323" s="21" t="s">
        <v>10</v>
      </c>
    </row>
    <row r="2324" spans="3:7" x14ac:dyDescent="0.3">
      <c r="C2324" s="19">
        <v>43147</v>
      </c>
      <c r="D2324" s="20">
        <v>0.3072685185185185</v>
      </c>
      <c r="E2324" s="21" t="s">
        <v>9</v>
      </c>
      <c r="F2324" s="21">
        <v>13</v>
      </c>
      <c r="G2324" s="21" t="s">
        <v>11</v>
      </c>
    </row>
    <row r="2325" spans="3:7" x14ac:dyDescent="0.3">
      <c r="C2325" s="19">
        <v>43147</v>
      </c>
      <c r="D2325" s="20">
        <v>0.30922453703703706</v>
      </c>
      <c r="E2325" s="21" t="s">
        <v>9</v>
      </c>
      <c r="F2325" s="21">
        <v>11</v>
      </c>
      <c r="G2325" s="21" t="s">
        <v>11</v>
      </c>
    </row>
    <row r="2326" spans="3:7" x14ac:dyDescent="0.3">
      <c r="C2326" s="19">
        <v>43147</v>
      </c>
      <c r="D2326" s="20">
        <v>0.3109837962962963</v>
      </c>
      <c r="E2326" s="21" t="s">
        <v>9</v>
      </c>
      <c r="F2326" s="21">
        <v>26</v>
      </c>
      <c r="G2326" s="21" t="s">
        <v>10</v>
      </c>
    </row>
    <row r="2327" spans="3:7" x14ac:dyDescent="0.3">
      <c r="C2327" s="19">
        <v>43147</v>
      </c>
      <c r="D2327" s="20">
        <v>0.31137731481481484</v>
      </c>
      <c r="E2327" s="21" t="s">
        <v>9</v>
      </c>
      <c r="F2327" s="21">
        <v>10</v>
      </c>
      <c r="G2327" s="21" t="s">
        <v>10</v>
      </c>
    </row>
    <row r="2328" spans="3:7" x14ac:dyDescent="0.3">
      <c r="C2328" s="19">
        <v>43147</v>
      </c>
      <c r="D2328" s="20">
        <v>0.31138888888888888</v>
      </c>
      <c r="E2328" s="21" t="s">
        <v>9</v>
      </c>
      <c r="F2328" s="21">
        <v>10</v>
      </c>
      <c r="G2328" s="21" t="s">
        <v>10</v>
      </c>
    </row>
    <row r="2329" spans="3:7" x14ac:dyDescent="0.3">
      <c r="C2329" s="19">
        <v>43147</v>
      </c>
      <c r="D2329" s="20">
        <v>0.3115162037037037</v>
      </c>
      <c r="E2329" s="21" t="s">
        <v>9</v>
      </c>
      <c r="F2329" s="21">
        <v>24</v>
      </c>
      <c r="G2329" s="21" t="s">
        <v>10</v>
      </c>
    </row>
    <row r="2330" spans="3:7" x14ac:dyDescent="0.3">
      <c r="C2330" s="19">
        <v>43147</v>
      </c>
      <c r="D2330" s="20">
        <v>0.31278935185185186</v>
      </c>
      <c r="E2330" s="21" t="s">
        <v>9</v>
      </c>
      <c r="F2330" s="21">
        <v>12</v>
      </c>
      <c r="G2330" s="21" t="s">
        <v>10</v>
      </c>
    </row>
    <row r="2331" spans="3:7" x14ac:dyDescent="0.3">
      <c r="C2331" s="19">
        <v>43147</v>
      </c>
      <c r="D2331" s="20">
        <v>0.31439814814814815</v>
      </c>
      <c r="E2331" s="21" t="s">
        <v>9</v>
      </c>
      <c r="F2331" s="21">
        <v>9</v>
      </c>
      <c r="G2331" s="21" t="s">
        <v>10</v>
      </c>
    </row>
    <row r="2332" spans="3:7" x14ac:dyDescent="0.3">
      <c r="C2332" s="19">
        <v>43147</v>
      </c>
      <c r="D2332" s="20">
        <v>0.31703703703703706</v>
      </c>
      <c r="E2332" s="21" t="s">
        <v>9</v>
      </c>
      <c r="F2332" s="21">
        <v>29</v>
      </c>
      <c r="G2332" s="21" t="s">
        <v>10</v>
      </c>
    </row>
    <row r="2333" spans="3:7" x14ac:dyDescent="0.3">
      <c r="C2333" s="19">
        <v>43147</v>
      </c>
      <c r="D2333" s="20">
        <v>0.31862268518518516</v>
      </c>
      <c r="E2333" s="21" t="s">
        <v>9</v>
      </c>
      <c r="F2333" s="21">
        <v>35</v>
      </c>
      <c r="G2333" s="21" t="s">
        <v>10</v>
      </c>
    </row>
    <row r="2334" spans="3:7" x14ac:dyDescent="0.3">
      <c r="C2334" s="19">
        <v>43147</v>
      </c>
      <c r="D2334" s="20">
        <v>0.31936342592592593</v>
      </c>
      <c r="E2334" s="21" t="s">
        <v>9</v>
      </c>
      <c r="F2334" s="21">
        <v>10</v>
      </c>
      <c r="G2334" s="21" t="s">
        <v>11</v>
      </c>
    </row>
    <row r="2335" spans="3:7" x14ac:dyDescent="0.3">
      <c r="C2335" s="19">
        <v>43147</v>
      </c>
      <c r="D2335" s="20">
        <v>0.31937500000000002</v>
      </c>
      <c r="E2335" s="21" t="s">
        <v>9</v>
      </c>
      <c r="F2335" s="21">
        <v>14</v>
      </c>
      <c r="G2335" s="21" t="s">
        <v>11</v>
      </c>
    </row>
    <row r="2336" spans="3:7" x14ac:dyDescent="0.3">
      <c r="C2336" s="19">
        <v>43147</v>
      </c>
      <c r="D2336" s="20">
        <v>0.31940972222222225</v>
      </c>
      <c r="E2336" s="21" t="s">
        <v>9</v>
      </c>
      <c r="F2336" s="21">
        <v>12</v>
      </c>
      <c r="G2336" s="21" t="s">
        <v>11</v>
      </c>
    </row>
    <row r="2337" spans="3:7" x14ac:dyDescent="0.3">
      <c r="C2337" s="19">
        <v>43147</v>
      </c>
      <c r="D2337" s="20">
        <v>0.31940972222222225</v>
      </c>
      <c r="E2337" s="21" t="s">
        <v>9</v>
      </c>
      <c r="F2337" s="21">
        <v>11</v>
      </c>
      <c r="G2337" s="21" t="s">
        <v>11</v>
      </c>
    </row>
    <row r="2338" spans="3:7" x14ac:dyDescent="0.3">
      <c r="C2338" s="19">
        <v>43147</v>
      </c>
      <c r="D2338" s="20">
        <v>0.32020833333333337</v>
      </c>
      <c r="E2338" s="21" t="s">
        <v>9</v>
      </c>
      <c r="F2338" s="21">
        <v>12</v>
      </c>
      <c r="G2338" s="21" t="s">
        <v>11</v>
      </c>
    </row>
    <row r="2339" spans="3:7" x14ac:dyDescent="0.3">
      <c r="C2339" s="19">
        <v>43147</v>
      </c>
      <c r="D2339" s="20">
        <v>0.32172453703703702</v>
      </c>
      <c r="E2339" s="21" t="s">
        <v>9</v>
      </c>
      <c r="F2339" s="21">
        <v>10</v>
      </c>
      <c r="G2339" s="21" t="s">
        <v>11</v>
      </c>
    </row>
    <row r="2340" spans="3:7" x14ac:dyDescent="0.3">
      <c r="C2340" s="19">
        <v>43147</v>
      </c>
      <c r="D2340" s="20">
        <v>0.32376157407407408</v>
      </c>
      <c r="E2340" s="21" t="s">
        <v>9</v>
      </c>
      <c r="F2340" s="21">
        <v>25</v>
      </c>
      <c r="G2340" s="21" t="s">
        <v>10</v>
      </c>
    </row>
    <row r="2341" spans="3:7" x14ac:dyDescent="0.3">
      <c r="C2341" s="19">
        <v>43147</v>
      </c>
      <c r="D2341" s="20">
        <v>0.32501157407407405</v>
      </c>
      <c r="E2341" s="21" t="s">
        <v>9</v>
      </c>
      <c r="F2341" s="21">
        <v>14</v>
      </c>
      <c r="G2341" s="21" t="s">
        <v>11</v>
      </c>
    </row>
    <row r="2342" spans="3:7" x14ac:dyDescent="0.3">
      <c r="C2342" s="19">
        <v>43147</v>
      </c>
      <c r="D2342" s="20">
        <v>0.32879629629629631</v>
      </c>
      <c r="E2342" s="21" t="s">
        <v>9</v>
      </c>
      <c r="F2342" s="21">
        <v>13</v>
      </c>
      <c r="G2342" s="21" t="s">
        <v>11</v>
      </c>
    </row>
    <row r="2343" spans="3:7" x14ac:dyDescent="0.3">
      <c r="C2343" s="19">
        <v>43147</v>
      </c>
      <c r="D2343" s="20">
        <v>0.33064814814814814</v>
      </c>
      <c r="E2343" s="21" t="s">
        <v>9</v>
      </c>
      <c r="F2343" s="21">
        <v>10</v>
      </c>
      <c r="G2343" s="21" t="s">
        <v>11</v>
      </c>
    </row>
    <row r="2344" spans="3:7" x14ac:dyDescent="0.3">
      <c r="C2344" s="19">
        <v>43147</v>
      </c>
      <c r="D2344" s="20">
        <v>0.33266203703703706</v>
      </c>
      <c r="E2344" s="21" t="s">
        <v>9</v>
      </c>
      <c r="F2344" s="21">
        <v>11</v>
      </c>
      <c r="G2344" s="21" t="s">
        <v>11</v>
      </c>
    </row>
    <row r="2345" spans="3:7" x14ac:dyDescent="0.3">
      <c r="C2345" s="19">
        <v>43147</v>
      </c>
      <c r="D2345" s="20">
        <v>0.33807870370370369</v>
      </c>
      <c r="E2345" s="21" t="s">
        <v>9</v>
      </c>
      <c r="F2345" s="21">
        <v>20</v>
      </c>
      <c r="G2345" s="21" t="s">
        <v>10</v>
      </c>
    </row>
    <row r="2346" spans="3:7" x14ac:dyDescent="0.3">
      <c r="C2346" s="19">
        <v>43147</v>
      </c>
      <c r="D2346" s="20">
        <v>0.34246527777777774</v>
      </c>
      <c r="E2346" s="21" t="s">
        <v>9</v>
      </c>
      <c r="F2346" s="21">
        <v>10</v>
      </c>
      <c r="G2346" s="21" t="s">
        <v>11</v>
      </c>
    </row>
    <row r="2347" spans="3:7" x14ac:dyDescent="0.3">
      <c r="C2347" s="19">
        <v>43147</v>
      </c>
      <c r="D2347" s="20">
        <v>0.34250000000000003</v>
      </c>
      <c r="E2347" s="21" t="s">
        <v>9</v>
      </c>
      <c r="F2347" s="21">
        <v>9</v>
      </c>
      <c r="G2347" s="21" t="s">
        <v>11</v>
      </c>
    </row>
    <row r="2348" spans="3:7" x14ac:dyDescent="0.3">
      <c r="C2348" s="19">
        <v>43147</v>
      </c>
      <c r="D2348" s="20">
        <v>0.34476851851851853</v>
      </c>
      <c r="E2348" s="21" t="s">
        <v>9</v>
      </c>
      <c r="F2348" s="21">
        <v>10</v>
      </c>
      <c r="G2348" s="21" t="s">
        <v>10</v>
      </c>
    </row>
    <row r="2349" spans="3:7" x14ac:dyDescent="0.3">
      <c r="C2349" s="19">
        <v>43147</v>
      </c>
      <c r="D2349" s="20">
        <v>0.34689814814814812</v>
      </c>
      <c r="E2349" s="21" t="s">
        <v>9</v>
      </c>
      <c r="F2349" s="21">
        <v>10</v>
      </c>
      <c r="G2349" s="21" t="s">
        <v>11</v>
      </c>
    </row>
    <row r="2350" spans="3:7" x14ac:dyDescent="0.3">
      <c r="C2350" s="19">
        <v>43147</v>
      </c>
      <c r="D2350" s="20">
        <v>0.35024305555555557</v>
      </c>
      <c r="E2350" s="21" t="s">
        <v>9</v>
      </c>
      <c r="F2350" s="21">
        <v>38</v>
      </c>
      <c r="G2350" s="21" t="s">
        <v>10</v>
      </c>
    </row>
    <row r="2351" spans="3:7" x14ac:dyDescent="0.3">
      <c r="C2351" s="19">
        <v>43147</v>
      </c>
      <c r="D2351" s="20">
        <v>0.35230324074074071</v>
      </c>
      <c r="E2351" s="21" t="s">
        <v>9</v>
      </c>
      <c r="F2351" s="21">
        <v>23</v>
      </c>
      <c r="G2351" s="21" t="s">
        <v>10</v>
      </c>
    </row>
    <row r="2352" spans="3:7" x14ac:dyDescent="0.3">
      <c r="C2352" s="19">
        <v>43147</v>
      </c>
      <c r="D2352" s="20">
        <v>0.36556712962962962</v>
      </c>
      <c r="E2352" s="21" t="s">
        <v>9</v>
      </c>
      <c r="F2352" s="21">
        <v>10</v>
      </c>
      <c r="G2352" s="21" t="s">
        <v>10</v>
      </c>
    </row>
    <row r="2353" spans="3:7" x14ac:dyDescent="0.3">
      <c r="C2353" s="19">
        <v>43147</v>
      </c>
      <c r="D2353" s="20">
        <v>0.36556712962962962</v>
      </c>
      <c r="E2353" s="21" t="s">
        <v>9</v>
      </c>
      <c r="F2353" s="21">
        <v>11</v>
      </c>
      <c r="G2353" s="21" t="s">
        <v>10</v>
      </c>
    </row>
    <row r="2354" spans="3:7" x14ac:dyDescent="0.3">
      <c r="C2354" s="19">
        <v>43147</v>
      </c>
      <c r="D2354" s="20">
        <v>0.36568287037037034</v>
      </c>
      <c r="E2354" s="21" t="s">
        <v>9</v>
      </c>
      <c r="F2354" s="21">
        <v>24</v>
      </c>
      <c r="G2354" s="21" t="s">
        <v>10</v>
      </c>
    </row>
    <row r="2355" spans="3:7" x14ac:dyDescent="0.3">
      <c r="C2355" s="19">
        <v>43147</v>
      </c>
      <c r="D2355" s="20">
        <v>0.3674884259259259</v>
      </c>
      <c r="E2355" s="21" t="s">
        <v>9</v>
      </c>
      <c r="F2355" s="21">
        <v>31</v>
      </c>
      <c r="G2355" s="21" t="s">
        <v>10</v>
      </c>
    </row>
    <row r="2356" spans="3:7" x14ac:dyDescent="0.3">
      <c r="C2356" s="19">
        <v>43147</v>
      </c>
      <c r="D2356" s="20">
        <v>0.37157407407407406</v>
      </c>
      <c r="E2356" s="21" t="s">
        <v>9</v>
      </c>
      <c r="F2356" s="21">
        <v>29</v>
      </c>
      <c r="G2356" s="21" t="s">
        <v>10</v>
      </c>
    </row>
    <row r="2357" spans="3:7" x14ac:dyDescent="0.3">
      <c r="C2357" s="19">
        <v>43147</v>
      </c>
      <c r="D2357" s="20">
        <v>0.37171296296296297</v>
      </c>
      <c r="E2357" s="21" t="s">
        <v>9</v>
      </c>
      <c r="F2357" s="21">
        <v>11</v>
      </c>
      <c r="G2357" s="21" t="s">
        <v>11</v>
      </c>
    </row>
    <row r="2358" spans="3:7" x14ac:dyDescent="0.3">
      <c r="C2358" s="19">
        <v>43147</v>
      </c>
      <c r="D2358" s="20">
        <v>0.37172453703703701</v>
      </c>
      <c r="E2358" s="21" t="s">
        <v>9</v>
      </c>
      <c r="F2358" s="21">
        <v>10</v>
      </c>
      <c r="G2358" s="21" t="s">
        <v>11</v>
      </c>
    </row>
    <row r="2359" spans="3:7" x14ac:dyDescent="0.3">
      <c r="C2359" s="19">
        <v>43147</v>
      </c>
      <c r="D2359" s="20">
        <v>0.3730324074074074</v>
      </c>
      <c r="E2359" s="21" t="s">
        <v>9</v>
      </c>
      <c r="F2359" s="21">
        <v>30</v>
      </c>
      <c r="G2359" s="21" t="s">
        <v>10</v>
      </c>
    </row>
    <row r="2360" spans="3:7" x14ac:dyDescent="0.3">
      <c r="C2360" s="19">
        <v>43147</v>
      </c>
      <c r="D2360" s="20">
        <v>0.37399305555555556</v>
      </c>
      <c r="E2360" s="21" t="s">
        <v>9</v>
      </c>
      <c r="F2360" s="21">
        <v>10</v>
      </c>
      <c r="G2360" s="21" t="s">
        <v>11</v>
      </c>
    </row>
    <row r="2361" spans="3:7" x14ac:dyDescent="0.3">
      <c r="C2361" s="19">
        <v>43147</v>
      </c>
      <c r="D2361" s="20">
        <v>0.37421296296296297</v>
      </c>
      <c r="E2361" s="21" t="s">
        <v>9</v>
      </c>
      <c r="F2361" s="21">
        <v>14</v>
      </c>
      <c r="G2361" s="21" t="s">
        <v>11</v>
      </c>
    </row>
    <row r="2362" spans="3:7" x14ac:dyDescent="0.3">
      <c r="C2362" s="19">
        <v>43147</v>
      </c>
      <c r="D2362" s="20">
        <v>0.37543981481481481</v>
      </c>
      <c r="E2362" s="21" t="s">
        <v>9</v>
      </c>
      <c r="F2362" s="21">
        <v>15</v>
      </c>
      <c r="G2362" s="21" t="s">
        <v>11</v>
      </c>
    </row>
    <row r="2363" spans="3:7" x14ac:dyDescent="0.3">
      <c r="C2363" s="19">
        <v>43147</v>
      </c>
      <c r="D2363" s="20">
        <v>0.37960648148148146</v>
      </c>
      <c r="E2363" s="21" t="s">
        <v>9</v>
      </c>
      <c r="F2363" s="21">
        <v>30</v>
      </c>
      <c r="G2363" s="21" t="s">
        <v>10</v>
      </c>
    </row>
    <row r="2364" spans="3:7" x14ac:dyDescent="0.3">
      <c r="C2364" s="19">
        <v>43147</v>
      </c>
      <c r="D2364" s="20">
        <v>0.38195601851851851</v>
      </c>
      <c r="E2364" s="21" t="s">
        <v>9</v>
      </c>
      <c r="F2364" s="21">
        <v>25</v>
      </c>
      <c r="G2364" s="21" t="s">
        <v>10</v>
      </c>
    </row>
    <row r="2365" spans="3:7" x14ac:dyDescent="0.3">
      <c r="C2365" s="19">
        <v>43147</v>
      </c>
      <c r="D2365" s="20">
        <v>0.39128472222222221</v>
      </c>
      <c r="E2365" s="21" t="s">
        <v>9</v>
      </c>
      <c r="F2365" s="21">
        <v>10</v>
      </c>
      <c r="G2365" s="21" t="s">
        <v>11</v>
      </c>
    </row>
    <row r="2366" spans="3:7" x14ac:dyDescent="0.3">
      <c r="C2366" s="19">
        <v>43147</v>
      </c>
      <c r="D2366" s="20">
        <v>0.39378472222222222</v>
      </c>
      <c r="E2366" s="21" t="s">
        <v>9</v>
      </c>
      <c r="F2366" s="21">
        <v>24</v>
      </c>
      <c r="G2366" s="21" t="s">
        <v>10</v>
      </c>
    </row>
    <row r="2367" spans="3:7" x14ac:dyDescent="0.3">
      <c r="C2367" s="19">
        <v>43147</v>
      </c>
      <c r="D2367" s="20">
        <v>0.39530092592592592</v>
      </c>
      <c r="E2367" s="21" t="s">
        <v>9</v>
      </c>
      <c r="F2367" s="21">
        <v>10</v>
      </c>
      <c r="G2367" s="21" t="s">
        <v>11</v>
      </c>
    </row>
    <row r="2368" spans="3:7" x14ac:dyDescent="0.3">
      <c r="C2368" s="19">
        <v>43147</v>
      </c>
      <c r="D2368" s="20">
        <v>0.39723379629629635</v>
      </c>
      <c r="E2368" s="21" t="s">
        <v>9</v>
      </c>
      <c r="F2368" s="21">
        <v>13</v>
      </c>
      <c r="G2368" s="21" t="s">
        <v>11</v>
      </c>
    </row>
    <row r="2369" spans="3:7" x14ac:dyDescent="0.3">
      <c r="C2369" s="19">
        <v>43147</v>
      </c>
      <c r="D2369" s="20">
        <v>0.39940972222222221</v>
      </c>
      <c r="E2369" s="21" t="s">
        <v>9</v>
      </c>
      <c r="F2369" s="21">
        <v>10</v>
      </c>
      <c r="G2369" s="21" t="s">
        <v>10</v>
      </c>
    </row>
    <row r="2370" spans="3:7" x14ac:dyDescent="0.3">
      <c r="C2370" s="19">
        <v>43147</v>
      </c>
      <c r="D2370" s="20">
        <v>0.40315972222222224</v>
      </c>
      <c r="E2370" s="21" t="s">
        <v>9</v>
      </c>
      <c r="F2370" s="21">
        <v>8</v>
      </c>
      <c r="G2370" s="21" t="s">
        <v>10</v>
      </c>
    </row>
    <row r="2371" spans="3:7" x14ac:dyDescent="0.3">
      <c r="C2371" s="19">
        <v>43147</v>
      </c>
      <c r="D2371" s="20">
        <v>0.40315972222222224</v>
      </c>
      <c r="E2371" s="21" t="s">
        <v>9</v>
      </c>
      <c r="F2371" s="21">
        <v>8</v>
      </c>
      <c r="G2371" s="21" t="s">
        <v>10</v>
      </c>
    </row>
    <row r="2372" spans="3:7" x14ac:dyDescent="0.3">
      <c r="C2372" s="19">
        <v>43147</v>
      </c>
      <c r="D2372" s="20">
        <v>0.40462962962962962</v>
      </c>
      <c r="E2372" s="21" t="s">
        <v>9</v>
      </c>
      <c r="F2372" s="21">
        <v>26</v>
      </c>
      <c r="G2372" s="21" t="s">
        <v>10</v>
      </c>
    </row>
    <row r="2373" spans="3:7" x14ac:dyDescent="0.3">
      <c r="C2373" s="19">
        <v>43147</v>
      </c>
      <c r="D2373" s="20">
        <v>0.40559027777777779</v>
      </c>
      <c r="E2373" s="21" t="s">
        <v>9</v>
      </c>
      <c r="F2373" s="21">
        <v>12</v>
      </c>
      <c r="G2373" s="21" t="s">
        <v>11</v>
      </c>
    </row>
    <row r="2374" spans="3:7" x14ac:dyDescent="0.3">
      <c r="C2374" s="19">
        <v>43147</v>
      </c>
      <c r="D2374" s="20">
        <v>0.40712962962962962</v>
      </c>
      <c r="E2374" s="21" t="s">
        <v>9</v>
      </c>
      <c r="F2374" s="21">
        <v>24</v>
      </c>
      <c r="G2374" s="21" t="s">
        <v>10</v>
      </c>
    </row>
    <row r="2375" spans="3:7" x14ac:dyDescent="0.3">
      <c r="C2375" s="19">
        <v>43147</v>
      </c>
      <c r="D2375" s="20">
        <v>0.41195601851851849</v>
      </c>
      <c r="E2375" s="21" t="s">
        <v>9</v>
      </c>
      <c r="F2375" s="21">
        <v>28</v>
      </c>
      <c r="G2375" s="21" t="s">
        <v>10</v>
      </c>
    </row>
    <row r="2376" spans="3:7" x14ac:dyDescent="0.3">
      <c r="C2376" s="19">
        <v>43147</v>
      </c>
      <c r="D2376" s="20">
        <v>0.41271990740740744</v>
      </c>
      <c r="E2376" s="21" t="s">
        <v>9</v>
      </c>
      <c r="F2376" s="21">
        <v>25</v>
      </c>
      <c r="G2376" s="21" t="s">
        <v>10</v>
      </c>
    </row>
    <row r="2377" spans="3:7" x14ac:dyDescent="0.3">
      <c r="C2377" s="19">
        <v>43147</v>
      </c>
      <c r="D2377" s="20">
        <v>0.4131481481481481</v>
      </c>
      <c r="E2377" s="21" t="s">
        <v>9</v>
      </c>
      <c r="F2377" s="21">
        <v>21</v>
      </c>
      <c r="G2377" s="21" t="s">
        <v>10</v>
      </c>
    </row>
    <row r="2378" spans="3:7" x14ac:dyDescent="0.3">
      <c r="C2378" s="19">
        <v>43147</v>
      </c>
      <c r="D2378" s="20">
        <v>0.41388888888888892</v>
      </c>
      <c r="E2378" s="21" t="s">
        <v>9</v>
      </c>
      <c r="F2378" s="21">
        <v>11</v>
      </c>
      <c r="G2378" s="21" t="s">
        <v>11</v>
      </c>
    </row>
    <row r="2379" spans="3:7" x14ac:dyDescent="0.3">
      <c r="C2379" s="19">
        <v>43147</v>
      </c>
      <c r="D2379" s="20">
        <v>0.41400462962962964</v>
      </c>
      <c r="E2379" s="21" t="s">
        <v>9</v>
      </c>
      <c r="F2379" s="21">
        <v>32</v>
      </c>
      <c r="G2379" s="21" t="s">
        <v>10</v>
      </c>
    </row>
    <row r="2380" spans="3:7" x14ac:dyDescent="0.3">
      <c r="C2380" s="19">
        <v>43147</v>
      </c>
      <c r="D2380" s="20">
        <v>0.41480324074074071</v>
      </c>
      <c r="E2380" s="21" t="s">
        <v>9</v>
      </c>
      <c r="F2380" s="21">
        <v>11</v>
      </c>
      <c r="G2380" s="21" t="s">
        <v>11</v>
      </c>
    </row>
    <row r="2381" spans="3:7" x14ac:dyDescent="0.3">
      <c r="C2381" s="19">
        <v>43147</v>
      </c>
      <c r="D2381" s="20">
        <v>0.41508101851851853</v>
      </c>
      <c r="E2381" s="21" t="s">
        <v>9</v>
      </c>
      <c r="F2381" s="21">
        <v>10</v>
      </c>
      <c r="G2381" s="21" t="s">
        <v>11</v>
      </c>
    </row>
    <row r="2382" spans="3:7" x14ac:dyDescent="0.3">
      <c r="C2382" s="19">
        <v>43147</v>
      </c>
      <c r="D2382" s="20">
        <v>0.41512731481481485</v>
      </c>
      <c r="E2382" s="21" t="s">
        <v>9</v>
      </c>
      <c r="F2382" s="21">
        <v>11</v>
      </c>
      <c r="G2382" s="21" t="s">
        <v>11</v>
      </c>
    </row>
    <row r="2383" spans="3:7" x14ac:dyDescent="0.3">
      <c r="C2383" s="19">
        <v>43147</v>
      </c>
      <c r="D2383" s="20">
        <v>0.41628472222222218</v>
      </c>
      <c r="E2383" s="21" t="s">
        <v>9</v>
      </c>
      <c r="F2383" s="21">
        <v>33</v>
      </c>
      <c r="G2383" s="21" t="s">
        <v>10</v>
      </c>
    </row>
    <row r="2384" spans="3:7" x14ac:dyDescent="0.3">
      <c r="C2384" s="19">
        <v>43147</v>
      </c>
      <c r="D2384" s="20">
        <v>0.41835648148148147</v>
      </c>
      <c r="E2384" s="21" t="s">
        <v>9</v>
      </c>
      <c r="F2384" s="21">
        <v>20</v>
      </c>
      <c r="G2384" s="21" t="s">
        <v>10</v>
      </c>
    </row>
    <row r="2385" spans="3:7" x14ac:dyDescent="0.3">
      <c r="C2385" s="19">
        <v>43147</v>
      </c>
      <c r="D2385" s="20">
        <v>0.41841435185185188</v>
      </c>
      <c r="E2385" s="21" t="s">
        <v>9</v>
      </c>
      <c r="F2385" s="21">
        <v>19</v>
      </c>
      <c r="G2385" s="21" t="s">
        <v>10</v>
      </c>
    </row>
    <row r="2386" spans="3:7" x14ac:dyDescent="0.3">
      <c r="C2386" s="19">
        <v>43147</v>
      </c>
      <c r="D2386" s="20">
        <v>0.41903935185185182</v>
      </c>
      <c r="E2386" s="21" t="s">
        <v>9</v>
      </c>
      <c r="F2386" s="21">
        <v>23</v>
      </c>
      <c r="G2386" s="21" t="s">
        <v>10</v>
      </c>
    </row>
    <row r="2387" spans="3:7" x14ac:dyDescent="0.3">
      <c r="C2387" s="19">
        <v>43147</v>
      </c>
      <c r="D2387" s="20">
        <v>0.42188657407407404</v>
      </c>
      <c r="E2387" s="21" t="s">
        <v>9</v>
      </c>
      <c r="F2387" s="21">
        <v>31</v>
      </c>
      <c r="G2387" s="21" t="s">
        <v>10</v>
      </c>
    </row>
    <row r="2388" spans="3:7" x14ac:dyDescent="0.3">
      <c r="C2388" s="19">
        <v>43147</v>
      </c>
      <c r="D2388" s="20">
        <v>0.42344907407407412</v>
      </c>
      <c r="E2388" s="21" t="s">
        <v>9</v>
      </c>
      <c r="F2388" s="21">
        <v>14</v>
      </c>
      <c r="G2388" s="21" t="s">
        <v>11</v>
      </c>
    </row>
    <row r="2389" spans="3:7" x14ac:dyDescent="0.3">
      <c r="C2389" s="19">
        <v>43147</v>
      </c>
      <c r="D2389" s="20">
        <v>0.42473379629629626</v>
      </c>
      <c r="E2389" s="21" t="s">
        <v>9</v>
      </c>
      <c r="F2389" s="21">
        <v>10</v>
      </c>
      <c r="G2389" s="21" t="s">
        <v>11</v>
      </c>
    </row>
    <row r="2390" spans="3:7" x14ac:dyDescent="0.3">
      <c r="C2390" s="22">
        <v>43147</v>
      </c>
      <c r="D2390" s="23">
        <v>0.42556712962962967</v>
      </c>
      <c r="E2390" s="24" t="s">
        <v>9</v>
      </c>
      <c r="F2390" s="24">
        <v>14</v>
      </c>
      <c r="G2390" s="24" t="s">
        <v>10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209F4-03A3-4023-975F-7B0F0D3F91E7}">
  <dimension ref="C4:U2371"/>
  <sheetViews>
    <sheetView workbookViewId="0"/>
  </sheetViews>
  <sheetFormatPr defaultRowHeight="14.4" x14ac:dyDescent="0.3"/>
  <cols>
    <col min="3" max="3" width="13.33203125" customWidth="1"/>
    <col min="4" max="4" width="12.5546875" customWidth="1"/>
    <col min="5" max="5" width="12.88671875" customWidth="1"/>
    <col min="6" max="6" width="12.5546875" customWidth="1"/>
    <col min="7" max="7" width="13.6640625" customWidth="1"/>
    <col min="10" max="10" width="34" customWidth="1"/>
    <col min="11" max="11" width="11.5546875" bestFit="1" customWidth="1"/>
  </cols>
  <sheetData>
    <row r="4" spans="3:21" x14ac:dyDescent="0.3"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</row>
    <row r="5" spans="3:21" x14ac:dyDescent="0.3">
      <c r="C5" s="26" t="s">
        <v>5</v>
      </c>
      <c r="D5" s="26">
        <v>15</v>
      </c>
      <c r="E5" s="26" t="s">
        <v>38</v>
      </c>
      <c r="F5" s="26" t="s">
        <v>39</v>
      </c>
      <c r="G5" s="26" t="s">
        <v>40</v>
      </c>
    </row>
    <row r="6" spans="3:21" x14ac:dyDescent="0.3">
      <c r="C6" s="27" t="s">
        <v>2</v>
      </c>
      <c r="D6" s="27" t="s">
        <v>3</v>
      </c>
      <c r="E6" s="27" t="s">
        <v>6</v>
      </c>
      <c r="F6" s="27" t="s">
        <v>7</v>
      </c>
      <c r="G6" s="27" t="s">
        <v>8</v>
      </c>
    </row>
    <row r="7" spans="3:21" x14ac:dyDescent="0.3">
      <c r="C7" s="28" t="s">
        <v>41</v>
      </c>
      <c r="D7" s="29">
        <v>0.43554398148148149</v>
      </c>
      <c r="E7" s="28" t="s">
        <v>9</v>
      </c>
      <c r="F7" s="30">
        <v>26</v>
      </c>
      <c r="G7" s="28" t="s">
        <v>10</v>
      </c>
    </row>
    <row r="8" spans="3:21" x14ac:dyDescent="0.3">
      <c r="C8" s="31" t="s">
        <v>41</v>
      </c>
      <c r="D8" s="20">
        <v>0.43831018518518516</v>
      </c>
      <c r="E8" s="31" t="s">
        <v>9</v>
      </c>
      <c r="F8" s="32">
        <v>23</v>
      </c>
      <c r="G8" s="31" t="s">
        <v>10</v>
      </c>
    </row>
    <row r="9" spans="3:21" x14ac:dyDescent="0.3">
      <c r="C9" s="31" t="s">
        <v>41</v>
      </c>
      <c r="D9" s="20">
        <v>0.43846064814814811</v>
      </c>
      <c r="E9" s="31" t="s">
        <v>9</v>
      </c>
      <c r="F9" s="32">
        <v>11</v>
      </c>
      <c r="G9" s="31" t="s">
        <v>11</v>
      </c>
      <c r="J9" t="s">
        <v>26</v>
      </c>
      <c r="K9" s="12">
        <f>SUM( K11:R11 )</f>
        <v>2365</v>
      </c>
      <c r="L9" s="12"/>
      <c r="M9" s="11"/>
      <c r="N9" s="11"/>
      <c r="O9" s="11"/>
      <c r="P9" s="11"/>
      <c r="Q9" s="11"/>
      <c r="R9" s="11"/>
    </row>
    <row r="10" spans="3:21" x14ac:dyDescent="0.3">
      <c r="C10" s="31" t="s">
        <v>41</v>
      </c>
      <c r="D10" s="20">
        <v>0.43862268518518516</v>
      </c>
      <c r="E10" s="31" t="s">
        <v>9</v>
      </c>
      <c r="F10" s="32">
        <v>12</v>
      </c>
      <c r="G10" s="31" t="s">
        <v>11</v>
      </c>
      <c r="K10" s="11" t="s">
        <v>34</v>
      </c>
      <c r="L10" s="11" t="s">
        <v>42</v>
      </c>
      <c r="M10" s="11" t="s">
        <v>43</v>
      </c>
      <c r="N10" s="11" t="s">
        <v>44</v>
      </c>
      <c r="O10" s="11" t="s">
        <v>45</v>
      </c>
      <c r="P10" s="11" t="s">
        <v>46</v>
      </c>
      <c r="Q10" s="11" t="s">
        <v>47</v>
      </c>
      <c r="R10" s="11" t="s">
        <v>48</v>
      </c>
      <c r="T10" s="11" t="s">
        <v>21</v>
      </c>
    </row>
    <row r="11" spans="3:21" x14ac:dyDescent="0.3">
      <c r="C11" s="31" t="s">
        <v>41</v>
      </c>
      <c r="D11" s="20">
        <v>0.4387152777777778</v>
      </c>
      <c r="E11" s="31" t="s">
        <v>9</v>
      </c>
      <c r="F11" s="32">
        <v>12</v>
      </c>
      <c r="G11" s="31" t="s">
        <v>11</v>
      </c>
      <c r="J11" t="s">
        <v>22</v>
      </c>
      <c r="K11" s="12">
        <f>COUNTIFS($C$7:$C$2371, "=2018-02-16" )</f>
        <v>303</v>
      </c>
      <c r="L11" s="12">
        <f>COUNTIFS($C$7:$C$2371, "=2018-02-17" )</f>
        <v>309</v>
      </c>
      <c r="M11" s="12">
        <f>COUNTIFS($C$7:$C$2371, "=2018-02-18" )</f>
        <v>221</v>
      </c>
      <c r="N11" s="12">
        <f>COUNTIFS($C$7:$C$2371, "=2018-02-19" )</f>
        <v>337</v>
      </c>
      <c r="O11" s="12">
        <f>COUNTIFS($C$7:$C$2371, "=2018-02-20" )</f>
        <v>366</v>
      </c>
      <c r="P11" s="12">
        <f>COUNTIFS($C$7:$C$2371, "=2018-02-21" )</f>
        <v>370</v>
      </c>
      <c r="Q11" s="12">
        <f>COUNTIFS($C$7:$C$2371, "=2018-02-22" )</f>
        <v>398</v>
      </c>
      <c r="R11" s="12">
        <f>COUNTIFS($C$7:$C$2371, "=2018-02-23" )</f>
        <v>61</v>
      </c>
      <c r="T11" s="12">
        <f>SUM( K11:R11 )</f>
        <v>2365</v>
      </c>
    </row>
    <row r="12" spans="3:21" x14ac:dyDescent="0.3">
      <c r="C12" s="31" t="s">
        <v>41</v>
      </c>
      <c r="D12" s="20">
        <v>0.44548611111111108</v>
      </c>
      <c r="E12" s="31" t="s">
        <v>9</v>
      </c>
      <c r="F12" s="32">
        <v>10</v>
      </c>
      <c r="G12" s="31" t="s">
        <v>11</v>
      </c>
      <c r="J12" t="s">
        <v>35</v>
      </c>
      <c r="K12" s="12">
        <f>COUNTIFS(C7:C2371, "=2018-02-16", D7:D2371, "&gt;07:00:00", D7:D2371, "&lt;17:00:00" )</f>
        <v>215</v>
      </c>
      <c r="L12" s="12">
        <f>COUNTIFS($C$7:$C$2371, "=2018-02-17", $D$7:$D$2371, "&gt;07:00:00", $D$7:$D$2371, "&lt;17:00:00" )</f>
        <v>234</v>
      </c>
      <c r="M12" s="12">
        <f>COUNTIFS($C$7:$C$2371, "=2018-02-18", $D$7:$D$2371, "&gt;07:00:00", $D$7:$D$2371, "&lt;17:00:00" )</f>
        <v>152</v>
      </c>
      <c r="N12" s="12">
        <f>COUNTIFS(C7:C2371, "=2018-02-19", D7:D2371, "&gt;07:00:00", D7:D2371, "&lt;17:00:00" )</f>
        <v>259</v>
      </c>
      <c r="O12" s="12">
        <f>COUNTIFS($C$7:$C$2371, "=2018-02-20", $D$7:$D$2371, "&gt;07:00:00", $D$7:$D$2371, "&lt;17:00:00" )</f>
        <v>271</v>
      </c>
      <c r="P12" s="12">
        <f>COUNTIFS($C$7:$C$2371, "=2018-02-21", $D$7:$D$2371, "&gt;07:00:00", $D$7:$D$2371, "&lt;17:00:00" )</f>
        <v>247</v>
      </c>
      <c r="Q12" s="12">
        <f>COUNTIFS($C$7:$C$2371, "=2018-02-22", $D$7:$D$2371, "&gt;07:00:00", $D$7:$D$2371, "&lt;17:00:00" )</f>
        <v>281</v>
      </c>
      <c r="R12" s="12">
        <f>COUNTIFS($C$7:$C$2371, "=2018-02-23", $D$7:$D$2371, "&gt;07:00:00", $D$7:$D$2371, "&lt;17:00:00" )</f>
        <v>34</v>
      </c>
      <c r="T12" s="12">
        <f>SUM( K12:R12 )</f>
        <v>1693</v>
      </c>
    </row>
    <row r="13" spans="3:21" x14ac:dyDescent="0.3">
      <c r="C13" s="31" t="s">
        <v>41</v>
      </c>
      <c r="D13" s="20">
        <v>0.44884259259259257</v>
      </c>
      <c r="E13" s="31" t="s">
        <v>9</v>
      </c>
      <c r="F13" s="32">
        <v>27</v>
      </c>
      <c r="G13" s="31" t="s">
        <v>10</v>
      </c>
      <c r="J13" t="s">
        <v>36</v>
      </c>
      <c r="K13" s="12">
        <f>COUNTIFS($C$7:$C$2371, "=2018-02-16", $D$7:$D$2371, "&gt;07:00:00", $D$7:$D$2371, "&lt;17:00:00", $F$7:$F$2371, "&gt;30" )</f>
        <v>28</v>
      </c>
      <c r="L13" s="12">
        <f>COUNTIFS($C$7:$C$2371, "=2018-02-17", $D$7:$D$2371, "&gt;07:00:00", $D$7:$D$2371, "&lt;17:00:00", $F$7:$F$2371, "&gt;30" )</f>
        <v>9</v>
      </c>
      <c r="M13" s="12">
        <f>COUNTIFS($C$7:$C$2371, "=2018-02-18", $D$7:$D$2371, "&gt;07:00:00", $D$7:$D$2371, "&lt;17:00:00", $F$7:$F$2371, "&gt;30" )</f>
        <v>11</v>
      </c>
      <c r="N13" s="12">
        <f>COUNTIFS($C$7:$C$2371, "=2018-02-19", $D$7:$D$2371, "&gt;07:00:00", $D$7:$D$2371, "&lt;17:00:00", $F$7:$F$2371, "&gt;30" )</f>
        <v>15</v>
      </c>
      <c r="O13" s="12">
        <f>COUNTIFS($C$7:$C$2371, "=2018-02-20", $D$7:$D$2371, "&gt;07:00:00", $D$7:$D$2371, "&lt;17:00:00", $F$7:$F$2371, "&gt;30" )</f>
        <v>20</v>
      </c>
      <c r="P13" s="12">
        <f>COUNTIFS($C$7:$C$2371, "=2018-02-21", $D$7:$D$2371, "&gt;07:00:00", $D$7:$D$2371, "&lt;17:00:00", $F$7:$F$2371, "&gt;30" )</f>
        <v>18</v>
      </c>
      <c r="Q13" s="12">
        <f>COUNTIFS($C$7:$C$2371, "=2018-02-22", $D$7:$D$2371, "&gt;07:00:00", $D$7:$D$2371, "&lt;17:00:00", $F$7:$F$2371, "&gt;30" )</f>
        <v>22</v>
      </c>
      <c r="R13" s="12">
        <f>COUNTIFS($C$7:$C$2371, "=2018-02-23", $D$7:$D$2371, "&gt;07:00:00", $D$7:$D$2371, "&lt;17:00:00", $F$7:$F$2371, "&gt;30" )</f>
        <v>4</v>
      </c>
      <c r="T13" s="12">
        <f>SUM( K13:R13 )</f>
        <v>127</v>
      </c>
      <c r="U13" s="33">
        <f>T13/T12</f>
        <v>7.501476668635558E-2</v>
      </c>
    </row>
    <row r="14" spans="3:21" x14ac:dyDescent="0.3">
      <c r="C14" s="31" t="s">
        <v>41</v>
      </c>
      <c r="D14" s="20">
        <v>0.45370370370370372</v>
      </c>
      <c r="E14" s="31" t="s">
        <v>9</v>
      </c>
      <c r="F14" s="32">
        <v>12</v>
      </c>
      <c r="G14" s="31" t="s">
        <v>11</v>
      </c>
      <c r="J14" t="s">
        <v>37</v>
      </c>
      <c r="K14" s="12">
        <f>COUNTIFS($C$7:$C$2371, "=2018-02-16",  $F$7:$F$2371, "&gt;50" )</f>
        <v>0</v>
      </c>
      <c r="L14" s="12">
        <f>COUNTIFS($C$7:$C$2371, "=2018-02-17",  $F$7:$F$2371, "&gt;50" )</f>
        <v>0</v>
      </c>
      <c r="M14" s="12">
        <f>COUNTIFS($C$7:$C$2371, "=2018-02-18",  $F$7:$F$2371, "&gt;50" )</f>
        <v>0</v>
      </c>
      <c r="N14" s="12">
        <f>COUNTIFS($C$7:$C$2371, "=2018-02-19",  $F$7:$F$2371, "&gt;50" )</f>
        <v>0</v>
      </c>
      <c r="O14" s="12">
        <f>COUNTIFS($C$7:$C$2371, "=2018-02-20",  $F$7:$F$2371, "&gt;50" )</f>
        <v>0</v>
      </c>
      <c r="P14" s="12">
        <f>COUNTIFS($C$7:$C$2371, "=2018-02-21",  $F$7:$F$2371, "&gt;50" )</f>
        <v>0</v>
      </c>
      <c r="Q14" s="12">
        <f>COUNTIFS($C$7:$C$2371, "=2018-02-22",  $F$7:$F$2371, "&gt;50" )</f>
        <v>0</v>
      </c>
      <c r="R14" s="12">
        <f>COUNTIFS($C$7:$C$2371, "=2018-02-23",  $F$7:$F$2371, "&gt;50" )</f>
        <v>0</v>
      </c>
      <c r="T14" s="12">
        <f>SUM( K14:R14 )</f>
        <v>0</v>
      </c>
    </row>
    <row r="15" spans="3:21" x14ac:dyDescent="0.3">
      <c r="C15" s="31" t="s">
        <v>41</v>
      </c>
      <c r="D15" s="20">
        <v>0.45928240740740739</v>
      </c>
      <c r="E15" s="31" t="s">
        <v>9</v>
      </c>
      <c r="F15" s="32">
        <v>20</v>
      </c>
      <c r="G15" s="31" t="s">
        <v>10</v>
      </c>
    </row>
    <row r="16" spans="3:21" x14ac:dyDescent="0.3">
      <c r="C16" s="31" t="s">
        <v>41</v>
      </c>
      <c r="D16" s="20">
        <v>0.46408564814814812</v>
      </c>
      <c r="E16" s="31" t="s">
        <v>9</v>
      </c>
      <c r="F16" s="32">
        <v>24</v>
      </c>
      <c r="G16" s="31" t="s">
        <v>10</v>
      </c>
    </row>
    <row r="17" spans="3:7" x14ac:dyDescent="0.3">
      <c r="C17" s="31" t="s">
        <v>41</v>
      </c>
      <c r="D17" s="20">
        <v>0.46446759259259257</v>
      </c>
      <c r="E17" s="31" t="s">
        <v>9</v>
      </c>
      <c r="F17" s="32">
        <v>26</v>
      </c>
      <c r="G17" s="31" t="s">
        <v>10</v>
      </c>
    </row>
    <row r="18" spans="3:7" x14ac:dyDescent="0.3">
      <c r="C18" s="31" t="s">
        <v>41</v>
      </c>
      <c r="D18" s="20">
        <v>0.46637731481481487</v>
      </c>
      <c r="E18" s="31" t="s">
        <v>9</v>
      </c>
      <c r="F18" s="32">
        <v>10</v>
      </c>
      <c r="G18" s="31" t="s">
        <v>11</v>
      </c>
    </row>
    <row r="19" spans="3:7" x14ac:dyDescent="0.3">
      <c r="C19" s="31" t="s">
        <v>41</v>
      </c>
      <c r="D19" s="20">
        <v>0.46872685185185187</v>
      </c>
      <c r="E19" s="31" t="s">
        <v>9</v>
      </c>
      <c r="F19" s="32">
        <v>26</v>
      </c>
      <c r="G19" s="31" t="s">
        <v>10</v>
      </c>
    </row>
    <row r="20" spans="3:7" x14ac:dyDescent="0.3">
      <c r="C20" s="31" t="s">
        <v>41</v>
      </c>
      <c r="D20" s="20">
        <v>0.46936342592592589</v>
      </c>
      <c r="E20" s="31" t="s">
        <v>9</v>
      </c>
      <c r="F20" s="32">
        <v>20</v>
      </c>
      <c r="G20" s="31" t="s">
        <v>10</v>
      </c>
    </row>
    <row r="21" spans="3:7" x14ac:dyDescent="0.3">
      <c r="C21" s="31" t="s">
        <v>41</v>
      </c>
      <c r="D21" s="20">
        <v>0.47134259259259265</v>
      </c>
      <c r="E21" s="31" t="s">
        <v>9</v>
      </c>
      <c r="F21" s="32">
        <v>20</v>
      </c>
      <c r="G21" s="31" t="s">
        <v>10</v>
      </c>
    </row>
    <row r="22" spans="3:7" x14ac:dyDescent="0.3">
      <c r="C22" s="31" t="s">
        <v>41</v>
      </c>
      <c r="D22" s="20">
        <v>0.47255787037037034</v>
      </c>
      <c r="E22" s="31" t="s">
        <v>9</v>
      </c>
      <c r="F22" s="32">
        <v>10</v>
      </c>
      <c r="G22" s="31" t="s">
        <v>11</v>
      </c>
    </row>
    <row r="23" spans="3:7" x14ac:dyDescent="0.3">
      <c r="C23" s="31" t="s">
        <v>41</v>
      </c>
      <c r="D23" s="20">
        <v>0.47290509259259261</v>
      </c>
      <c r="E23" s="31" t="s">
        <v>9</v>
      </c>
      <c r="F23" s="32">
        <v>10</v>
      </c>
      <c r="G23" s="31" t="s">
        <v>11</v>
      </c>
    </row>
    <row r="24" spans="3:7" x14ac:dyDescent="0.3">
      <c r="C24" s="31" t="s">
        <v>41</v>
      </c>
      <c r="D24" s="20">
        <v>0.47392361111111114</v>
      </c>
      <c r="E24" s="31" t="s">
        <v>9</v>
      </c>
      <c r="F24" s="32">
        <v>16</v>
      </c>
      <c r="G24" s="31" t="s">
        <v>11</v>
      </c>
    </row>
    <row r="25" spans="3:7" x14ac:dyDescent="0.3">
      <c r="C25" s="31" t="s">
        <v>41</v>
      </c>
      <c r="D25" s="20">
        <v>0.47438657407407409</v>
      </c>
      <c r="E25" s="31" t="s">
        <v>9</v>
      </c>
      <c r="F25" s="32">
        <v>24</v>
      </c>
      <c r="G25" s="31" t="s">
        <v>10</v>
      </c>
    </row>
    <row r="26" spans="3:7" x14ac:dyDescent="0.3">
      <c r="C26" s="31" t="s">
        <v>41</v>
      </c>
      <c r="D26" s="20">
        <v>0.47469907407407402</v>
      </c>
      <c r="E26" s="31" t="s">
        <v>9</v>
      </c>
      <c r="F26" s="32">
        <v>14</v>
      </c>
      <c r="G26" s="31" t="s">
        <v>11</v>
      </c>
    </row>
    <row r="27" spans="3:7" x14ac:dyDescent="0.3">
      <c r="C27" s="31" t="s">
        <v>41</v>
      </c>
      <c r="D27" s="20">
        <v>0.47622685185185182</v>
      </c>
      <c r="E27" s="31" t="s">
        <v>9</v>
      </c>
      <c r="F27" s="32">
        <v>10</v>
      </c>
      <c r="G27" s="31" t="s">
        <v>11</v>
      </c>
    </row>
    <row r="28" spans="3:7" x14ac:dyDescent="0.3">
      <c r="C28" s="31" t="s">
        <v>41</v>
      </c>
      <c r="D28" s="20">
        <v>0.47876157407407405</v>
      </c>
      <c r="E28" s="31" t="s">
        <v>9</v>
      </c>
      <c r="F28" s="32">
        <v>31</v>
      </c>
      <c r="G28" s="31" t="s">
        <v>10</v>
      </c>
    </row>
    <row r="29" spans="3:7" x14ac:dyDescent="0.3">
      <c r="C29" s="31" t="s">
        <v>41</v>
      </c>
      <c r="D29" s="20">
        <v>0.48097222222222219</v>
      </c>
      <c r="E29" s="31" t="s">
        <v>9</v>
      </c>
      <c r="F29" s="32">
        <v>15</v>
      </c>
      <c r="G29" s="31" t="s">
        <v>11</v>
      </c>
    </row>
    <row r="30" spans="3:7" x14ac:dyDescent="0.3">
      <c r="C30" s="31" t="s">
        <v>41</v>
      </c>
      <c r="D30" s="20">
        <v>0.48188657407407409</v>
      </c>
      <c r="E30" s="31" t="s">
        <v>9</v>
      </c>
      <c r="F30" s="32">
        <v>36</v>
      </c>
      <c r="G30" s="31" t="s">
        <v>10</v>
      </c>
    </row>
    <row r="31" spans="3:7" x14ac:dyDescent="0.3">
      <c r="C31" s="31" t="s">
        <v>41</v>
      </c>
      <c r="D31" s="20">
        <v>0.48378472222222224</v>
      </c>
      <c r="E31" s="31" t="s">
        <v>9</v>
      </c>
      <c r="F31" s="32">
        <v>27</v>
      </c>
      <c r="G31" s="31" t="s">
        <v>10</v>
      </c>
    </row>
    <row r="32" spans="3:7" x14ac:dyDescent="0.3">
      <c r="C32" s="31" t="s">
        <v>41</v>
      </c>
      <c r="D32" s="20">
        <v>0.48516203703703703</v>
      </c>
      <c r="E32" s="31" t="s">
        <v>9</v>
      </c>
      <c r="F32" s="32">
        <v>15</v>
      </c>
      <c r="G32" s="31" t="s">
        <v>10</v>
      </c>
    </row>
    <row r="33" spans="3:7" x14ac:dyDescent="0.3">
      <c r="C33" s="31" t="s">
        <v>41</v>
      </c>
      <c r="D33" s="20">
        <v>0.48527777777777775</v>
      </c>
      <c r="E33" s="31" t="s">
        <v>9</v>
      </c>
      <c r="F33" s="32">
        <v>14</v>
      </c>
      <c r="G33" s="31" t="s">
        <v>11</v>
      </c>
    </row>
    <row r="34" spans="3:7" x14ac:dyDescent="0.3">
      <c r="C34" s="31" t="s">
        <v>41</v>
      </c>
      <c r="D34" s="20">
        <v>0.48667824074074079</v>
      </c>
      <c r="E34" s="31" t="s">
        <v>9</v>
      </c>
      <c r="F34" s="32">
        <v>32</v>
      </c>
      <c r="G34" s="31" t="s">
        <v>10</v>
      </c>
    </row>
    <row r="35" spans="3:7" x14ac:dyDescent="0.3">
      <c r="C35" s="31" t="s">
        <v>41</v>
      </c>
      <c r="D35" s="20">
        <v>0.4881712962962963</v>
      </c>
      <c r="E35" s="31" t="s">
        <v>9</v>
      </c>
      <c r="F35" s="32">
        <v>22</v>
      </c>
      <c r="G35" s="31" t="s">
        <v>10</v>
      </c>
    </row>
    <row r="36" spans="3:7" x14ac:dyDescent="0.3">
      <c r="C36" s="31" t="s">
        <v>41</v>
      </c>
      <c r="D36" s="20">
        <v>0.48831018518518521</v>
      </c>
      <c r="E36" s="31" t="s">
        <v>9</v>
      </c>
      <c r="F36" s="32">
        <v>31</v>
      </c>
      <c r="G36" s="31" t="s">
        <v>10</v>
      </c>
    </row>
    <row r="37" spans="3:7" x14ac:dyDescent="0.3">
      <c r="C37" s="31" t="s">
        <v>41</v>
      </c>
      <c r="D37" s="20">
        <v>0.48952546296296301</v>
      </c>
      <c r="E37" s="31" t="s">
        <v>9</v>
      </c>
      <c r="F37" s="32">
        <v>34</v>
      </c>
      <c r="G37" s="31" t="s">
        <v>10</v>
      </c>
    </row>
    <row r="38" spans="3:7" x14ac:dyDescent="0.3">
      <c r="C38" s="31" t="s">
        <v>41</v>
      </c>
      <c r="D38" s="20">
        <v>0.48959490740740735</v>
      </c>
      <c r="E38" s="31" t="s">
        <v>9</v>
      </c>
      <c r="F38" s="32">
        <v>19</v>
      </c>
      <c r="G38" s="31" t="s">
        <v>11</v>
      </c>
    </row>
    <row r="39" spans="3:7" x14ac:dyDescent="0.3">
      <c r="C39" s="31" t="s">
        <v>41</v>
      </c>
      <c r="D39" s="20">
        <v>0.48961805555555554</v>
      </c>
      <c r="E39" s="31" t="s">
        <v>9</v>
      </c>
      <c r="F39" s="32">
        <v>11</v>
      </c>
      <c r="G39" s="31" t="s">
        <v>11</v>
      </c>
    </row>
    <row r="40" spans="3:7" x14ac:dyDescent="0.3">
      <c r="C40" s="31" t="s">
        <v>41</v>
      </c>
      <c r="D40" s="20">
        <v>0.48965277777777777</v>
      </c>
      <c r="E40" s="31" t="s">
        <v>9</v>
      </c>
      <c r="F40" s="32">
        <v>24</v>
      </c>
      <c r="G40" s="31" t="s">
        <v>10</v>
      </c>
    </row>
    <row r="41" spans="3:7" x14ac:dyDescent="0.3">
      <c r="C41" s="31" t="s">
        <v>41</v>
      </c>
      <c r="D41" s="20">
        <v>0.49084490740740744</v>
      </c>
      <c r="E41" s="31" t="s">
        <v>9</v>
      </c>
      <c r="F41" s="32">
        <v>11</v>
      </c>
      <c r="G41" s="31" t="s">
        <v>11</v>
      </c>
    </row>
    <row r="42" spans="3:7" x14ac:dyDescent="0.3">
      <c r="C42" s="31" t="s">
        <v>41</v>
      </c>
      <c r="D42" s="20">
        <v>0.4909722222222222</v>
      </c>
      <c r="E42" s="31" t="s">
        <v>9</v>
      </c>
      <c r="F42" s="32">
        <v>34</v>
      </c>
      <c r="G42" s="31" t="s">
        <v>10</v>
      </c>
    </row>
    <row r="43" spans="3:7" x14ac:dyDescent="0.3">
      <c r="C43" s="31" t="s">
        <v>41</v>
      </c>
      <c r="D43" s="20">
        <v>0.4912731481481481</v>
      </c>
      <c r="E43" s="31" t="s">
        <v>9</v>
      </c>
      <c r="F43" s="32">
        <v>36</v>
      </c>
      <c r="G43" s="31" t="s">
        <v>10</v>
      </c>
    </row>
    <row r="44" spans="3:7" x14ac:dyDescent="0.3">
      <c r="C44" s="31" t="s">
        <v>41</v>
      </c>
      <c r="D44" s="20">
        <v>0.49156249999999996</v>
      </c>
      <c r="E44" s="31" t="s">
        <v>9</v>
      </c>
      <c r="F44" s="32">
        <v>33</v>
      </c>
      <c r="G44" s="31" t="s">
        <v>10</v>
      </c>
    </row>
    <row r="45" spans="3:7" x14ac:dyDescent="0.3">
      <c r="C45" s="31" t="s">
        <v>41</v>
      </c>
      <c r="D45" s="20">
        <v>0.49255787037037035</v>
      </c>
      <c r="E45" s="31" t="s">
        <v>9</v>
      </c>
      <c r="F45" s="32">
        <v>17</v>
      </c>
      <c r="G45" s="31" t="s">
        <v>11</v>
      </c>
    </row>
    <row r="46" spans="3:7" x14ac:dyDescent="0.3">
      <c r="C46" s="31" t="s">
        <v>41</v>
      </c>
      <c r="D46" s="20">
        <v>0.49361111111111106</v>
      </c>
      <c r="E46" s="31" t="s">
        <v>9</v>
      </c>
      <c r="F46" s="32">
        <v>14</v>
      </c>
      <c r="G46" s="31" t="s">
        <v>11</v>
      </c>
    </row>
    <row r="47" spans="3:7" x14ac:dyDescent="0.3">
      <c r="C47" s="31" t="s">
        <v>41</v>
      </c>
      <c r="D47" s="20">
        <v>0.4937037037037037</v>
      </c>
      <c r="E47" s="31" t="s">
        <v>9</v>
      </c>
      <c r="F47" s="32">
        <v>20</v>
      </c>
      <c r="G47" s="31" t="s">
        <v>10</v>
      </c>
    </row>
    <row r="48" spans="3:7" x14ac:dyDescent="0.3">
      <c r="C48" s="31" t="s">
        <v>41</v>
      </c>
      <c r="D48" s="20">
        <v>0.49379629629629629</v>
      </c>
      <c r="E48" s="31" t="s">
        <v>9</v>
      </c>
      <c r="F48" s="32">
        <v>18</v>
      </c>
      <c r="G48" s="31" t="s">
        <v>11</v>
      </c>
    </row>
    <row r="49" spans="3:7" x14ac:dyDescent="0.3">
      <c r="C49" s="31" t="s">
        <v>41</v>
      </c>
      <c r="D49" s="20">
        <v>0.49400462962962965</v>
      </c>
      <c r="E49" s="31" t="s">
        <v>9</v>
      </c>
      <c r="F49" s="32">
        <v>21</v>
      </c>
      <c r="G49" s="31" t="s">
        <v>10</v>
      </c>
    </row>
    <row r="50" spans="3:7" x14ac:dyDescent="0.3">
      <c r="C50" s="31" t="s">
        <v>41</v>
      </c>
      <c r="D50" s="20">
        <v>0.49410879629629628</v>
      </c>
      <c r="E50" s="31" t="s">
        <v>9</v>
      </c>
      <c r="F50" s="32">
        <v>14</v>
      </c>
      <c r="G50" s="31" t="s">
        <v>11</v>
      </c>
    </row>
    <row r="51" spans="3:7" x14ac:dyDescent="0.3">
      <c r="C51" s="31" t="s">
        <v>41</v>
      </c>
      <c r="D51" s="20">
        <v>0.49462962962962959</v>
      </c>
      <c r="E51" s="31" t="s">
        <v>9</v>
      </c>
      <c r="F51" s="32">
        <v>29</v>
      </c>
      <c r="G51" s="31" t="s">
        <v>10</v>
      </c>
    </row>
    <row r="52" spans="3:7" x14ac:dyDescent="0.3">
      <c r="C52" s="31" t="s">
        <v>41</v>
      </c>
      <c r="D52" s="20">
        <v>0.49473379629629632</v>
      </c>
      <c r="E52" s="31" t="s">
        <v>9</v>
      </c>
      <c r="F52" s="32">
        <v>14</v>
      </c>
      <c r="G52" s="31" t="s">
        <v>11</v>
      </c>
    </row>
    <row r="53" spans="3:7" x14ac:dyDescent="0.3">
      <c r="C53" s="31" t="s">
        <v>41</v>
      </c>
      <c r="D53" s="20">
        <v>0.49494212962962963</v>
      </c>
      <c r="E53" s="31" t="s">
        <v>9</v>
      </c>
      <c r="F53" s="32">
        <v>32</v>
      </c>
      <c r="G53" s="31" t="s">
        <v>10</v>
      </c>
    </row>
    <row r="54" spans="3:7" x14ac:dyDescent="0.3">
      <c r="C54" s="31" t="s">
        <v>41</v>
      </c>
      <c r="D54" s="20">
        <v>0.4957523148148148</v>
      </c>
      <c r="E54" s="31" t="s">
        <v>9</v>
      </c>
      <c r="F54" s="32">
        <v>29</v>
      </c>
      <c r="G54" s="31" t="s">
        <v>10</v>
      </c>
    </row>
    <row r="55" spans="3:7" x14ac:dyDescent="0.3">
      <c r="C55" s="31" t="s">
        <v>41</v>
      </c>
      <c r="D55" s="20">
        <v>0.49755787037037041</v>
      </c>
      <c r="E55" s="31" t="s">
        <v>9</v>
      </c>
      <c r="F55" s="32">
        <v>27</v>
      </c>
      <c r="G55" s="31" t="s">
        <v>10</v>
      </c>
    </row>
    <row r="56" spans="3:7" x14ac:dyDescent="0.3">
      <c r="C56" s="31" t="s">
        <v>41</v>
      </c>
      <c r="D56" s="20">
        <v>0.49763888888888891</v>
      </c>
      <c r="E56" s="31" t="s">
        <v>9</v>
      </c>
      <c r="F56" s="32">
        <v>12</v>
      </c>
      <c r="G56" s="31" t="s">
        <v>11</v>
      </c>
    </row>
    <row r="57" spans="3:7" x14ac:dyDescent="0.3">
      <c r="C57" s="31" t="s">
        <v>41</v>
      </c>
      <c r="D57" s="20">
        <v>0.4979513888888889</v>
      </c>
      <c r="E57" s="31" t="s">
        <v>9</v>
      </c>
      <c r="F57" s="32">
        <v>13</v>
      </c>
      <c r="G57" s="31" t="s">
        <v>11</v>
      </c>
    </row>
    <row r="58" spans="3:7" x14ac:dyDescent="0.3">
      <c r="C58" s="31" t="s">
        <v>41</v>
      </c>
      <c r="D58" s="20">
        <v>0.49936342592592592</v>
      </c>
      <c r="E58" s="31" t="s">
        <v>9</v>
      </c>
      <c r="F58" s="32">
        <v>9</v>
      </c>
      <c r="G58" s="31" t="s">
        <v>11</v>
      </c>
    </row>
    <row r="59" spans="3:7" x14ac:dyDescent="0.3">
      <c r="C59" s="31" t="s">
        <v>41</v>
      </c>
      <c r="D59" s="20">
        <v>0.50005787037037031</v>
      </c>
      <c r="E59" s="31" t="s">
        <v>9</v>
      </c>
      <c r="F59" s="32">
        <v>12</v>
      </c>
      <c r="G59" s="31" t="s">
        <v>11</v>
      </c>
    </row>
    <row r="60" spans="3:7" x14ac:dyDescent="0.3">
      <c r="C60" s="31" t="s">
        <v>41</v>
      </c>
      <c r="D60" s="20">
        <v>0.50050925925925926</v>
      </c>
      <c r="E60" s="31" t="s">
        <v>9</v>
      </c>
      <c r="F60" s="32">
        <v>13</v>
      </c>
      <c r="G60" s="31" t="s">
        <v>10</v>
      </c>
    </row>
    <row r="61" spans="3:7" x14ac:dyDescent="0.3">
      <c r="C61" s="31" t="s">
        <v>41</v>
      </c>
      <c r="D61" s="20">
        <v>0.50178240740740743</v>
      </c>
      <c r="E61" s="31" t="s">
        <v>9</v>
      </c>
      <c r="F61" s="32">
        <v>11</v>
      </c>
      <c r="G61" s="31" t="s">
        <v>11</v>
      </c>
    </row>
    <row r="62" spans="3:7" x14ac:dyDescent="0.3">
      <c r="C62" s="31" t="s">
        <v>41</v>
      </c>
      <c r="D62" s="20">
        <v>0.5027314814814815</v>
      </c>
      <c r="E62" s="31" t="s">
        <v>9</v>
      </c>
      <c r="F62" s="32">
        <v>13</v>
      </c>
      <c r="G62" s="31" t="s">
        <v>11</v>
      </c>
    </row>
    <row r="63" spans="3:7" x14ac:dyDescent="0.3">
      <c r="C63" s="31" t="s">
        <v>41</v>
      </c>
      <c r="D63" s="20">
        <v>0.50361111111111112</v>
      </c>
      <c r="E63" s="31" t="s">
        <v>9</v>
      </c>
      <c r="F63" s="32">
        <v>26</v>
      </c>
      <c r="G63" s="31" t="s">
        <v>10</v>
      </c>
    </row>
    <row r="64" spans="3:7" x14ac:dyDescent="0.3">
      <c r="C64" s="31" t="s">
        <v>41</v>
      </c>
      <c r="D64" s="20">
        <v>0.50414351851851846</v>
      </c>
      <c r="E64" s="31" t="s">
        <v>9</v>
      </c>
      <c r="F64" s="32">
        <v>20</v>
      </c>
      <c r="G64" s="31" t="s">
        <v>10</v>
      </c>
    </row>
    <row r="65" spans="3:7" x14ac:dyDescent="0.3">
      <c r="C65" s="31" t="s">
        <v>41</v>
      </c>
      <c r="D65" s="20">
        <v>0.50434027777777779</v>
      </c>
      <c r="E65" s="31" t="s">
        <v>9</v>
      </c>
      <c r="F65" s="32">
        <v>21</v>
      </c>
      <c r="G65" s="31" t="s">
        <v>10</v>
      </c>
    </row>
    <row r="66" spans="3:7" x14ac:dyDescent="0.3">
      <c r="C66" s="31" t="s">
        <v>41</v>
      </c>
      <c r="D66" s="20">
        <v>0.50495370370370374</v>
      </c>
      <c r="E66" s="31" t="s">
        <v>9</v>
      </c>
      <c r="F66" s="32">
        <v>15</v>
      </c>
      <c r="G66" s="31" t="s">
        <v>11</v>
      </c>
    </row>
    <row r="67" spans="3:7" x14ac:dyDescent="0.3">
      <c r="C67" s="31" t="s">
        <v>41</v>
      </c>
      <c r="D67" s="20">
        <v>0.50799768518518518</v>
      </c>
      <c r="E67" s="31" t="s">
        <v>9</v>
      </c>
      <c r="F67" s="32">
        <v>10</v>
      </c>
      <c r="G67" s="31" t="s">
        <v>11</v>
      </c>
    </row>
    <row r="68" spans="3:7" x14ac:dyDescent="0.3">
      <c r="C68" s="31" t="s">
        <v>41</v>
      </c>
      <c r="D68" s="20">
        <v>0.51012731481481477</v>
      </c>
      <c r="E68" s="31" t="s">
        <v>9</v>
      </c>
      <c r="F68" s="32">
        <v>11</v>
      </c>
      <c r="G68" s="31" t="s">
        <v>11</v>
      </c>
    </row>
    <row r="69" spans="3:7" x14ac:dyDescent="0.3">
      <c r="C69" s="31" t="s">
        <v>41</v>
      </c>
      <c r="D69" s="20">
        <v>0.51415509259259262</v>
      </c>
      <c r="E69" s="31" t="s">
        <v>9</v>
      </c>
      <c r="F69" s="32">
        <v>27</v>
      </c>
      <c r="G69" s="31" t="s">
        <v>10</v>
      </c>
    </row>
    <row r="70" spans="3:7" x14ac:dyDescent="0.3">
      <c r="C70" s="31" t="s">
        <v>41</v>
      </c>
      <c r="D70" s="20">
        <v>0.51506944444444447</v>
      </c>
      <c r="E70" s="31" t="s">
        <v>9</v>
      </c>
      <c r="F70" s="32">
        <v>31</v>
      </c>
      <c r="G70" s="31" t="s">
        <v>10</v>
      </c>
    </row>
    <row r="71" spans="3:7" x14ac:dyDescent="0.3">
      <c r="C71" s="31" t="s">
        <v>41</v>
      </c>
      <c r="D71" s="20">
        <v>0.5159259259259259</v>
      </c>
      <c r="E71" s="31" t="s">
        <v>9</v>
      </c>
      <c r="F71" s="32">
        <v>21</v>
      </c>
      <c r="G71" s="31" t="s">
        <v>10</v>
      </c>
    </row>
    <row r="72" spans="3:7" x14ac:dyDescent="0.3">
      <c r="C72" s="31" t="s">
        <v>41</v>
      </c>
      <c r="D72" s="20">
        <v>0.51605324074074077</v>
      </c>
      <c r="E72" s="31" t="s">
        <v>9</v>
      </c>
      <c r="F72" s="32">
        <v>31</v>
      </c>
      <c r="G72" s="31" t="s">
        <v>10</v>
      </c>
    </row>
    <row r="73" spans="3:7" x14ac:dyDescent="0.3">
      <c r="C73" s="31" t="s">
        <v>41</v>
      </c>
      <c r="D73" s="20">
        <v>0.51734953703703701</v>
      </c>
      <c r="E73" s="31" t="s">
        <v>9</v>
      </c>
      <c r="F73" s="32">
        <v>13</v>
      </c>
      <c r="G73" s="31" t="s">
        <v>11</v>
      </c>
    </row>
    <row r="74" spans="3:7" x14ac:dyDescent="0.3">
      <c r="C74" s="31" t="s">
        <v>41</v>
      </c>
      <c r="D74" s="20">
        <v>0.51739583333333339</v>
      </c>
      <c r="E74" s="31" t="s">
        <v>9</v>
      </c>
      <c r="F74" s="32">
        <v>11</v>
      </c>
      <c r="G74" s="31" t="s">
        <v>11</v>
      </c>
    </row>
    <row r="75" spans="3:7" x14ac:dyDescent="0.3">
      <c r="C75" s="31" t="s">
        <v>41</v>
      </c>
      <c r="D75" s="20">
        <v>0.51774305555555555</v>
      </c>
      <c r="E75" s="31" t="s">
        <v>9</v>
      </c>
      <c r="F75" s="32">
        <v>11</v>
      </c>
      <c r="G75" s="31" t="s">
        <v>11</v>
      </c>
    </row>
    <row r="76" spans="3:7" x14ac:dyDescent="0.3">
      <c r="C76" s="31" t="s">
        <v>41</v>
      </c>
      <c r="D76" s="20">
        <v>0.51953703703703702</v>
      </c>
      <c r="E76" s="31" t="s">
        <v>9</v>
      </c>
      <c r="F76" s="32">
        <v>25</v>
      </c>
      <c r="G76" s="31" t="s">
        <v>10</v>
      </c>
    </row>
    <row r="77" spans="3:7" x14ac:dyDescent="0.3">
      <c r="C77" s="31" t="s">
        <v>41</v>
      </c>
      <c r="D77" s="20">
        <v>0.51967592592592593</v>
      </c>
      <c r="E77" s="31" t="s">
        <v>9</v>
      </c>
      <c r="F77" s="32">
        <v>12</v>
      </c>
      <c r="G77" s="31" t="s">
        <v>11</v>
      </c>
    </row>
    <row r="78" spans="3:7" x14ac:dyDescent="0.3">
      <c r="C78" s="31" t="s">
        <v>41</v>
      </c>
      <c r="D78" s="20">
        <v>0.52322916666666663</v>
      </c>
      <c r="E78" s="31" t="s">
        <v>9</v>
      </c>
      <c r="F78" s="32">
        <v>10</v>
      </c>
      <c r="G78" s="31" t="s">
        <v>11</v>
      </c>
    </row>
    <row r="79" spans="3:7" x14ac:dyDescent="0.3">
      <c r="C79" s="31" t="s">
        <v>41</v>
      </c>
      <c r="D79" s="20">
        <v>0.5245023148148148</v>
      </c>
      <c r="E79" s="31" t="s">
        <v>9</v>
      </c>
      <c r="F79" s="32">
        <v>12</v>
      </c>
      <c r="G79" s="31" t="s">
        <v>11</v>
      </c>
    </row>
    <row r="80" spans="3:7" x14ac:dyDescent="0.3">
      <c r="C80" s="31" t="s">
        <v>41</v>
      </c>
      <c r="D80" s="20">
        <v>0.52597222222222217</v>
      </c>
      <c r="E80" s="31" t="s">
        <v>9</v>
      </c>
      <c r="F80" s="32">
        <v>13</v>
      </c>
      <c r="G80" s="31" t="s">
        <v>11</v>
      </c>
    </row>
    <row r="81" spans="3:7" x14ac:dyDescent="0.3">
      <c r="C81" s="31" t="s">
        <v>41</v>
      </c>
      <c r="D81" s="20">
        <v>0.52815972222222218</v>
      </c>
      <c r="E81" s="31" t="s">
        <v>9</v>
      </c>
      <c r="F81" s="32">
        <v>10</v>
      </c>
      <c r="G81" s="31" t="s">
        <v>11</v>
      </c>
    </row>
    <row r="82" spans="3:7" x14ac:dyDescent="0.3">
      <c r="C82" s="31" t="s">
        <v>41</v>
      </c>
      <c r="D82" s="20">
        <v>0.5282175925925926</v>
      </c>
      <c r="E82" s="31" t="s">
        <v>9</v>
      </c>
      <c r="F82" s="32">
        <v>10</v>
      </c>
      <c r="G82" s="31" t="s">
        <v>11</v>
      </c>
    </row>
    <row r="83" spans="3:7" x14ac:dyDescent="0.3">
      <c r="C83" s="31" t="s">
        <v>41</v>
      </c>
      <c r="D83" s="20">
        <v>0.53011574074074075</v>
      </c>
      <c r="E83" s="31" t="s">
        <v>9</v>
      </c>
      <c r="F83" s="32">
        <v>10</v>
      </c>
      <c r="G83" s="31" t="s">
        <v>11</v>
      </c>
    </row>
    <row r="84" spans="3:7" x14ac:dyDescent="0.3">
      <c r="C84" s="31" t="s">
        <v>41</v>
      </c>
      <c r="D84" s="20">
        <v>0.53023148148148147</v>
      </c>
      <c r="E84" s="31" t="s">
        <v>9</v>
      </c>
      <c r="F84" s="32">
        <v>10</v>
      </c>
      <c r="G84" s="31" t="s">
        <v>11</v>
      </c>
    </row>
    <row r="85" spans="3:7" x14ac:dyDescent="0.3">
      <c r="C85" s="31" t="s">
        <v>41</v>
      </c>
      <c r="D85" s="20">
        <v>0.53158564814814813</v>
      </c>
      <c r="E85" s="31" t="s">
        <v>9</v>
      </c>
      <c r="F85" s="32">
        <v>26</v>
      </c>
      <c r="G85" s="31" t="s">
        <v>10</v>
      </c>
    </row>
    <row r="86" spans="3:7" x14ac:dyDescent="0.3">
      <c r="C86" s="31" t="s">
        <v>41</v>
      </c>
      <c r="D86" s="20">
        <v>0.53251157407407412</v>
      </c>
      <c r="E86" s="31" t="s">
        <v>9</v>
      </c>
      <c r="F86" s="32">
        <v>11</v>
      </c>
      <c r="G86" s="31" t="s">
        <v>11</v>
      </c>
    </row>
    <row r="87" spans="3:7" x14ac:dyDescent="0.3">
      <c r="C87" s="31" t="s">
        <v>41</v>
      </c>
      <c r="D87" s="20">
        <v>0.5332986111111111</v>
      </c>
      <c r="E87" s="31" t="s">
        <v>9</v>
      </c>
      <c r="F87" s="32">
        <v>10</v>
      </c>
      <c r="G87" s="31" t="s">
        <v>11</v>
      </c>
    </row>
    <row r="88" spans="3:7" x14ac:dyDescent="0.3">
      <c r="C88" s="31" t="s">
        <v>41</v>
      </c>
      <c r="D88" s="20">
        <v>0.53396990740740746</v>
      </c>
      <c r="E88" s="31" t="s">
        <v>9</v>
      </c>
      <c r="F88" s="32">
        <v>14</v>
      </c>
      <c r="G88" s="31" t="s">
        <v>11</v>
      </c>
    </row>
    <row r="89" spans="3:7" x14ac:dyDescent="0.3">
      <c r="C89" s="31" t="s">
        <v>41</v>
      </c>
      <c r="D89" s="20">
        <v>0.53431712962962963</v>
      </c>
      <c r="E89" s="31" t="s">
        <v>9</v>
      </c>
      <c r="F89" s="32">
        <v>12</v>
      </c>
      <c r="G89" s="31" t="s">
        <v>11</v>
      </c>
    </row>
    <row r="90" spans="3:7" x14ac:dyDescent="0.3">
      <c r="C90" s="31" t="s">
        <v>41</v>
      </c>
      <c r="D90" s="20">
        <v>0.53494212962962961</v>
      </c>
      <c r="E90" s="31" t="s">
        <v>9</v>
      </c>
      <c r="F90" s="32">
        <v>34</v>
      </c>
      <c r="G90" s="31" t="s">
        <v>10</v>
      </c>
    </row>
    <row r="91" spans="3:7" x14ac:dyDescent="0.3">
      <c r="C91" s="31" t="s">
        <v>41</v>
      </c>
      <c r="D91" s="20">
        <v>0.53508101851851853</v>
      </c>
      <c r="E91" s="31" t="s">
        <v>9</v>
      </c>
      <c r="F91" s="32">
        <v>34</v>
      </c>
      <c r="G91" s="31" t="s">
        <v>10</v>
      </c>
    </row>
    <row r="92" spans="3:7" x14ac:dyDescent="0.3">
      <c r="C92" s="31" t="s">
        <v>41</v>
      </c>
      <c r="D92" s="20">
        <v>0.53517361111111106</v>
      </c>
      <c r="E92" s="31" t="s">
        <v>9</v>
      </c>
      <c r="F92" s="32">
        <v>28</v>
      </c>
      <c r="G92" s="31" t="s">
        <v>10</v>
      </c>
    </row>
    <row r="93" spans="3:7" x14ac:dyDescent="0.3">
      <c r="C93" s="31" t="s">
        <v>41</v>
      </c>
      <c r="D93" s="20">
        <v>0.53722222222222216</v>
      </c>
      <c r="E93" s="31" t="s">
        <v>9</v>
      </c>
      <c r="F93" s="32">
        <v>12</v>
      </c>
      <c r="G93" s="31" t="s">
        <v>11</v>
      </c>
    </row>
    <row r="94" spans="3:7" x14ac:dyDescent="0.3">
      <c r="C94" s="31" t="s">
        <v>41</v>
      </c>
      <c r="D94" s="20">
        <v>0.5372569444444445</v>
      </c>
      <c r="E94" s="31" t="s">
        <v>9</v>
      </c>
      <c r="F94" s="32">
        <v>10</v>
      </c>
      <c r="G94" s="31" t="s">
        <v>11</v>
      </c>
    </row>
    <row r="95" spans="3:7" x14ac:dyDescent="0.3">
      <c r="C95" s="31" t="s">
        <v>41</v>
      </c>
      <c r="D95" s="20">
        <v>0.53787037037037033</v>
      </c>
      <c r="E95" s="31" t="s">
        <v>9</v>
      </c>
      <c r="F95" s="32">
        <v>33</v>
      </c>
      <c r="G95" s="31" t="s">
        <v>10</v>
      </c>
    </row>
    <row r="96" spans="3:7" x14ac:dyDescent="0.3">
      <c r="C96" s="31" t="s">
        <v>41</v>
      </c>
      <c r="D96" s="20">
        <v>0.53989583333333335</v>
      </c>
      <c r="E96" s="31" t="s">
        <v>9</v>
      </c>
      <c r="F96" s="32">
        <v>10</v>
      </c>
      <c r="G96" s="31" t="s">
        <v>11</v>
      </c>
    </row>
    <row r="97" spans="3:7" x14ac:dyDescent="0.3">
      <c r="C97" s="31" t="s">
        <v>41</v>
      </c>
      <c r="D97" s="20">
        <v>0.54009259259259257</v>
      </c>
      <c r="E97" s="31" t="s">
        <v>9</v>
      </c>
      <c r="F97" s="32">
        <v>10</v>
      </c>
      <c r="G97" s="31" t="s">
        <v>11</v>
      </c>
    </row>
    <row r="98" spans="3:7" x14ac:dyDescent="0.3">
      <c r="C98" s="31" t="s">
        <v>41</v>
      </c>
      <c r="D98" s="20">
        <v>0.54071759259259256</v>
      </c>
      <c r="E98" s="31" t="s">
        <v>9</v>
      </c>
      <c r="F98" s="32">
        <v>31</v>
      </c>
      <c r="G98" s="31" t="s">
        <v>10</v>
      </c>
    </row>
    <row r="99" spans="3:7" x14ac:dyDescent="0.3">
      <c r="C99" s="31" t="s">
        <v>41</v>
      </c>
      <c r="D99" s="20">
        <v>0.54185185185185192</v>
      </c>
      <c r="E99" s="31" t="s">
        <v>9</v>
      </c>
      <c r="F99" s="32">
        <v>12</v>
      </c>
      <c r="G99" s="31" t="s">
        <v>11</v>
      </c>
    </row>
    <row r="100" spans="3:7" x14ac:dyDescent="0.3">
      <c r="C100" s="31" t="s">
        <v>41</v>
      </c>
      <c r="D100" s="20">
        <v>0.54361111111111116</v>
      </c>
      <c r="E100" s="31" t="s">
        <v>9</v>
      </c>
      <c r="F100" s="32">
        <v>13</v>
      </c>
      <c r="G100" s="31" t="s">
        <v>11</v>
      </c>
    </row>
    <row r="101" spans="3:7" x14ac:dyDescent="0.3">
      <c r="C101" s="31" t="s">
        <v>41</v>
      </c>
      <c r="D101" s="20">
        <v>0.54399305555555555</v>
      </c>
      <c r="E101" s="31" t="s">
        <v>9</v>
      </c>
      <c r="F101" s="32">
        <v>28</v>
      </c>
      <c r="G101" s="31" t="s">
        <v>10</v>
      </c>
    </row>
    <row r="102" spans="3:7" x14ac:dyDescent="0.3">
      <c r="C102" s="31" t="s">
        <v>41</v>
      </c>
      <c r="D102" s="20">
        <v>0.54511574074074076</v>
      </c>
      <c r="E102" s="31" t="s">
        <v>9</v>
      </c>
      <c r="F102" s="32">
        <v>14</v>
      </c>
      <c r="G102" s="31" t="s">
        <v>11</v>
      </c>
    </row>
    <row r="103" spans="3:7" x14ac:dyDescent="0.3">
      <c r="C103" s="31" t="s">
        <v>41</v>
      </c>
      <c r="D103" s="20">
        <v>0.54758101851851848</v>
      </c>
      <c r="E103" s="31" t="s">
        <v>9</v>
      </c>
      <c r="F103" s="32">
        <v>12</v>
      </c>
      <c r="G103" s="31" t="s">
        <v>11</v>
      </c>
    </row>
    <row r="104" spans="3:7" x14ac:dyDescent="0.3">
      <c r="C104" s="31" t="s">
        <v>41</v>
      </c>
      <c r="D104" s="20">
        <v>0.54861111111111105</v>
      </c>
      <c r="E104" s="31" t="s">
        <v>9</v>
      </c>
      <c r="F104" s="32">
        <v>12</v>
      </c>
      <c r="G104" s="31" t="s">
        <v>11</v>
      </c>
    </row>
    <row r="105" spans="3:7" x14ac:dyDescent="0.3">
      <c r="C105" s="31" t="s">
        <v>41</v>
      </c>
      <c r="D105" s="20">
        <v>0.54984953703703698</v>
      </c>
      <c r="E105" s="31" t="s">
        <v>9</v>
      </c>
      <c r="F105" s="32">
        <v>11</v>
      </c>
      <c r="G105" s="31" t="s">
        <v>11</v>
      </c>
    </row>
    <row r="106" spans="3:7" x14ac:dyDescent="0.3">
      <c r="C106" s="31" t="s">
        <v>41</v>
      </c>
      <c r="D106" s="20">
        <v>0.55081018518518521</v>
      </c>
      <c r="E106" s="31" t="s">
        <v>9</v>
      </c>
      <c r="F106" s="32">
        <v>13</v>
      </c>
      <c r="G106" s="31" t="s">
        <v>11</v>
      </c>
    </row>
    <row r="107" spans="3:7" x14ac:dyDescent="0.3">
      <c r="C107" s="31" t="s">
        <v>41</v>
      </c>
      <c r="D107" s="20">
        <v>0.55232638888888885</v>
      </c>
      <c r="E107" s="31" t="s">
        <v>9</v>
      </c>
      <c r="F107" s="32">
        <v>10</v>
      </c>
      <c r="G107" s="31" t="s">
        <v>11</v>
      </c>
    </row>
    <row r="108" spans="3:7" x14ac:dyDescent="0.3">
      <c r="C108" s="31" t="s">
        <v>41</v>
      </c>
      <c r="D108" s="20">
        <v>0.55309027777777775</v>
      </c>
      <c r="E108" s="31" t="s">
        <v>9</v>
      </c>
      <c r="F108" s="32">
        <v>23</v>
      </c>
      <c r="G108" s="31" t="s">
        <v>10</v>
      </c>
    </row>
    <row r="109" spans="3:7" x14ac:dyDescent="0.3">
      <c r="C109" s="31" t="s">
        <v>41</v>
      </c>
      <c r="D109" s="20">
        <v>0.55319444444444443</v>
      </c>
      <c r="E109" s="31" t="s">
        <v>9</v>
      </c>
      <c r="F109" s="32">
        <v>16</v>
      </c>
      <c r="G109" s="31" t="s">
        <v>11</v>
      </c>
    </row>
    <row r="110" spans="3:7" x14ac:dyDescent="0.3">
      <c r="C110" s="31" t="s">
        <v>41</v>
      </c>
      <c r="D110" s="20">
        <v>0.55356481481481479</v>
      </c>
      <c r="E110" s="31" t="s">
        <v>9</v>
      </c>
      <c r="F110" s="32">
        <v>34</v>
      </c>
      <c r="G110" s="31" t="s">
        <v>10</v>
      </c>
    </row>
    <row r="111" spans="3:7" x14ac:dyDescent="0.3">
      <c r="C111" s="31" t="s">
        <v>41</v>
      </c>
      <c r="D111" s="20">
        <v>0.55364583333333328</v>
      </c>
      <c r="E111" s="31" t="s">
        <v>9</v>
      </c>
      <c r="F111" s="32">
        <v>13</v>
      </c>
      <c r="G111" s="31" t="s">
        <v>11</v>
      </c>
    </row>
    <row r="112" spans="3:7" x14ac:dyDescent="0.3">
      <c r="C112" s="31" t="s">
        <v>41</v>
      </c>
      <c r="D112" s="20">
        <v>0.55386574074074069</v>
      </c>
      <c r="E112" s="31" t="s">
        <v>9</v>
      </c>
      <c r="F112" s="32">
        <v>10</v>
      </c>
      <c r="G112" s="31" t="s">
        <v>10</v>
      </c>
    </row>
    <row r="113" spans="3:7" x14ac:dyDescent="0.3">
      <c r="C113" s="31" t="s">
        <v>41</v>
      </c>
      <c r="D113" s="20">
        <v>0.55410879629629628</v>
      </c>
      <c r="E113" s="31" t="s">
        <v>9</v>
      </c>
      <c r="F113" s="32">
        <v>12</v>
      </c>
      <c r="G113" s="31" t="s">
        <v>11</v>
      </c>
    </row>
    <row r="114" spans="3:7" x14ac:dyDescent="0.3">
      <c r="C114" s="31" t="s">
        <v>41</v>
      </c>
      <c r="D114" s="20">
        <v>0.55473379629629627</v>
      </c>
      <c r="E114" s="31" t="s">
        <v>9</v>
      </c>
      <c r="F114" s="32">
        <v>16</v>
      </c>
      <c r="G114" s="31" t="s">
        <v>11</v>
      </c>
    </row>
    <row r="115" spans="3:7" x14ac:dyDescent="0.3">
      <c r="C115" s="31" t="s">
        <v>41</v>
      </c>
      <c r="D115" s="20">
        <v>0.55541666666666667</v>
      </c>
      <c r="E115" s="31" t="s">
        <v>9</v>
      </c>
      <c r="F115" s="32">
        <v>12</v>
      </c>
      <c r="G115" s="31" t="s">
        <v>11</v>
      </c>
    </row>
    <row r="116" spans="3:7" x14ac:dyDescent="0.3">
      <c r="C116" s="31" t="s">
        <v>41</v>
      </c>
      <c r="D116" s="20">
        <v>0.55658564814814815</v>
      </c>
      <c r="E116" s="31" t="s">
        <v>9</v>
      </c>
      <c r="F116" s="32">
        <v>32</v>
      </c>
      <c r="G116" s="31" t="s">
        <v>10</v>
      </c>
    </row>
    <row r="117" spans="3:7" x14ac:dyDescent="0.3">
      <c r="C117" s="31" t="s">
        <v>41</v>
      </c>
      <c r="D117" s="20">
        <v>0.55702546296296296</v>
      </c>
      <c r="E117" s="31" t="s">
        <v>9</v>
      </c>
      <c r="F117" s="32">
        <v>37</v>
      </c>
      <c r="G117" s="31" t="s">
        <v>10</v>
      </c>
    </row>
    <row r="118" spans="3:7" x14ac:dyDescent="0.3">
      <c r="C118" s="31" t="s">
        <v>41</v>
      </c>
      <c r="D118" s="20">
        <v>0.55896990740740737</v>
      </c>
      <c r="E118" s="31" t="s">
        <v>9</v>
      </c>
      <c r="F118" s="32">
        <v>36</v>
      </c>
      <c r="G118" s="31" t="s">
        <v>10</v>
      </c>
    </row>
    <row r="119" spans="3:7" x14ac:dyDescent="0.3">
      <c r="C119" s="31" t="s">
        <v>41</v>
      </c>
      <c r="D119" s="20">
        <v>0.56105324074074081</v>
      </c>
      <c r="E119" s="31" t="s">
        <v>9</v>
      </c>
      <c r="F119" s="32">
        <v>29</v>
      </c>
      <c r="G119" s="31" t="s">
        <v>10</v>
      </c>
    </row>
    <row r="120" spans="3:7" x14ac:dyDescent="0.3">
      <c r="C120" s="31" t="s">
        <v>41</v>
      </c>
      <c r="D120" s="20">
        <v>0.5628819444444445</v>
      </c>
      <c r="E120" s="31" t="s">
        <v>9</v>
      </c>
      <c r="F120" s="32">
        <v>11</v>
      </c>
      <c r="G120" s="31" t="s">
        <v>11</v>
      </c>
    </row>
    <row r="121" spans="3:7" x14ac:dyDescent="0.3">
      <c r="C121" s="31" t="s">
        <v>41</v>
      </c>
      <c r="D121" s="20">
        <v>0.56347222222222226</v>
      </c>
      <c r="E121" s="31" t="s">
        <v>9</v>
      </c>
      <c r="F121" s="32">
        <v>10</v>
      </c>
      <c r="G121" s="31" t="s">
        <v>11</v>
      </c>
    </row>
    <row r="122" spans="3:7" x14ac:dyDescent="0.3">
      <c r="C122" s="31" t="s">
        <v>41</v>
      </c>
      <c r="D122" s="20">
        <v>0.56701388888888882</v>
      </c>
      <c r="E122" s="31" t="s">
        <v>9</v>
      </c>
      <c r="F122" s="32">
        <v>12</v>
      </c>
      <c r="G122" s="31" t="s">
        <v>11</v>
      </c>
    </row>
    <row r="123" spans="3:7" x14ac:dyDescent="0.3">
      <c r="C123" s="31" t="s">
        <v>41</v>
      </c>
      <c r="D123" s="20">
        <v>0.56781249999999994</v>
      </c>
      <c r="E123" s="31" t="s">
        <v>9</v>
      </c>
      <c r="F123" s="32">
        <v>9</v>
      </c>
      <c r="G123" s="31" t="s">
        <v>11</v>
      </c>
    </row>
    <row r="124" spans="3:7" x14ac:dyDescent="0.3">
      <c r="C124" s="31" t="s">
        <v>41</v>
      </c>
      <c r="D124" s="20">
        <v>0.56783564814814813</v>
      </c>
      <c r="E124" s="31" t="s">
        <v>9</v>
      </c>
      <c r="F124" s="32">
        <v>9</v>
      </c>
      <c r="G124" s="31" t="s">
        <v>11</v>
      </c>
    </row>
    <row r="125" spans="3:7" x14ac:dyDescent="0.3">
      <c r="C125" s="31" t="s">
        <v>41</v>
      </c>
      <c r="D125" s="20">
        <v>0.56799768518518523</v>
      </c>
      <c r="E125" s="31" t="s">
        <v>9</v>
      </c>
      <c r="F125" s="32">
        <v>13</v>
      </c>
      <c r="G125" s="31" t="s">
        <v>11</v>
      </c>
    </row>
    <row r="126" spans="3:7" x14ac:dyDescent="0.3">
      <c r="C126" s="31" t="s">
        <v>41</v>
      </c>
      <c r="D126" s="20">
        <v>0.57079861111111108</v>
      </c>
      <c r="E126" s="31" t="s">
        <v>9</v>
      </c>
      <c r="F126" s="32">
        <v>15</v>
      </c>
      <c r="G126" s="31" t="s">
        <v>11</v>
      </c>
    </row>
    <row r="127" spans="3:7" x14ac:dyDescent="0.3">
      <c r="C127" s="31" t="s">
        <v>41</v>
      </c>
      <c r="D127" s="20">
        <v>0.5725231481481482</v>
      </c>
      <c r="E127" s="31" t="s">
        <v>9</v>
      </c>
      <c r="F127" s="32">
        <v>11</v>
      </c>
      <c r="G127" s="31" t="s">
        <v>11</v>
      </c>
    </row>
    <row r="128" spans="3:7" x14ac:dyDescent="0.3">
      <c r="C128" s="31" t="s">
        <v>41</v>
      </c>
      <c r="D128" s="20">
        <v>0.57638888888888895</v>
      </c>
      <c r="E128" s="31" t="s">
        <v>9</v>
      </c>
      <c r="F128" s="32">
        <v>31</v>
      </c>
      <c r="G128" s="31" t="s">
        <v>10</v>
      </c>
    </row>
    <row r="129" spans="3:7" x14ac:dyDescent="0.3">
      <c r="C129" s="31" t="s">
        <v>41</v>
      </c>
      <c r="D129" s="20">
        <v>0.57725694444444442</v>
      </c>
      <c r="E129" s="31" t="s">
        <v>9</v>
      </c>
      <c r="F129" s="32">
        <v>14</v>
      </c>
      <c r="G129" s="31" t="s">
        <v>11</v>
      </c>
    </row>
    <row r="130" spans="3:7" x14ac:dyDescent="0.3">
      <c r="C130" s="31" t="s">
        <v>41</v>
      </c>
      <c r="D130" s="20">
        <v>0.57905092592592589</v>
      </c>
      <c r="E130" s="31" t="s">
        <v>9</v>
      </c>
      <c r="F130" s="32">
        <v>14</v>
      </c>
      <c r="G130" s="31" t="s">
        <v>11</v>
      </c>
    </row>
    <row r="131" spans="3:7" x14ac:dyDescent="0.3">
      <c r="C131" s="31" t="s">
        <v>41</v>
      </c>
      <c r="D131" s="20">
        <v>0.58021990740740736</v>
      </c>
      <c r="E131" s="31" t="s">
        <v>9</v>
      </c>
      <c r="F131" s="32">
        <v>13</v>
      </c>
      <c r="G131" s="31" t="s">
        <v>11</v>
      </c>
    </row>
    <row r="132" spans="3:7" x14ac:dyDescent="0.3">
      <c r="C132" s="31" t="s">
        <v>41</v>
      </c>
      <c r="D132" s="20">
        <v>0.58068287037037036</v>
      </c>
      <c r="E132" s="31" t="s">
        <v>9</v>
      </c>
      <c r="F132" s="32">
        <v>11</v>
      </c>
      <c r="G132" s="31" t="s">
        <v>10</v>
      </c>
    </row>
    <row r="133" spans="3:7" x14ac:dyDescent="0.3">
      <c r="C133" s="31" t="s">
        <v>41</v>
      </c>
      <c r="D133" s="20">
        <v>0.58428240740740744</v>
      </c>
      <c r="E133" s="31" t="s">
        <v>9</v>
      </c>
      <c r="F133" s="32">
        <v>11</v>
      </c>
      <c r="G133" s="31" t="s">
        <v>11</v>
      </c>
    </row>
    <row r="134" spans="3:7" x14ac:dyDescent="0.3">
      <c r="C134" s="31" t="s">
        <v>41</v>
      </c>
      <c r="D134" s="20">
        <v>0.58458333333333334</v>
      </c>
      <c r="E134" s="31" t="s">
        <v>9</v>
      </c>
      <c r="F134" s="32">
        <v>34</v>
      </c>
      <c r="G134" s="31" t="s">
        <v>10</v>
      </c>
    </row>
    <row r="135" spans="3:7" x14ac:dyDescent="0.3">
      <c r="C135" s="31" t="s">
        <v>41</v>
      </c>
      <c r="D135" s="20">
        <v>0.59016203703703707</v>
      </c>
      <c r="E135" s="31" t="s">
        <v>9</v>
      </c>
      <c r="F135" s="32">
        <v>14</v>
      </c>
      <c r="G135" s="31" t="s">
        <v>11</v>
      </c>
    </row>
    <row r="136" spans="3:7" x14ac:dyDescent="0.3">
      <c r="C136" s="31" t="s">
        <v>41</v>
      </c>
      <c r="D136" s="20">
        <v>0.59070601851851856</v>
      </c>
      <c r="E136" s="31" t="s">
        <v>9</v>
      </c>
      <c r="F136" s="32">
        <v>10</v>
      </c>
      <c r="G136" s="31" t="s">
        <v>11</v>
      </c>
    </row>
    <row r="137" spans="3:7" x14ac:dyDescent="0.3">
      <c r="C137" s="31" t="s">
        <v>41</v>
      </c>
      <c r="D137" s="20">
        <v>0.59079861111111109</v>
      </c>
      <c r="E137" s="31" t="s">
        <v>9</v>
      </c>
      <c r="F137" s="32">
        <v>24</v>
      </c>
      <c r="G137" s="31" t="s">
        <v>10</v>
      </c>
    </row>
    <row r="138" spans="3:7" x14ac:dyDescent="0.3">
      <c r="C138" s="31" t="s">
        <v>41</v>
      </c>
      <c r="D138" s="20">
        <v>0.59192129629629631</v>
      </c>
      <c r="E138" s="31" t="s">
        <v>9</v>
      </c>
      <c r="F138" s="32">
        <v>30</v>
      </c>
      <c r="G138" s="31" t="s">
        <v>10</v>
      </c>
    </row>
    <row r="139" spans="3:7" x14ac:dyDescent="0.3">
      <c r="C139" s="31" t="s">
        <v>41</v>
      </c>
      <c r="D139" s="20">
        <v>0.59203703703703703</v>
      </c>
      <c r="E139" s="31" t="s">
        <v>9</v>
      </c>
      <c r="F139" s="32">
        <v>15</v>
      </c>
      <c r="G139" s="31" t="s">
        <v>11</v>
      </c>
    </row>
    <row r="140" spans="3:7" x14ac:dyDescent="0.3">
      <c r="C140" s="31" t="s">
        <v>41</v>
      </c>
      <c r="D140" s="20">
        <v>0.59748842592592599</v>
      </c>
      <c r="E140" s="31" t="s">
        <v>9</v>
      </c>
      <c r="F140" s="32">
        <v>13</v>
      </c>
      <c r="G140" s="31" t="s">
        <v>11</v>
      </c>
    </row>
    <row r="141" spans="3:7" x14ac:dyDescent="0.3">
      <c r="C141" s="31" t="s">
        <v>41</v>
      </c>
      <c r="D141" s="20">
        <v>0.59873842592592597</v>
      </c>
      <c r="E141" s="31" t="s">
        <v>9</v>
      </c>
      <c r="F141" s="32">
        <v>19</v>
      </c>
      <c r="G141" s="31" t="s">
        <v>10</v>
      </c>
    </row>
    <row r="142" spans="3:7" x14ac:dyDescent="0.3">
      <c r="C142" s="31" t="s">
        <v>41</v>
      </c>
      <c r="D142" s="20">
        <v>0.60092592592592597</v>
      </c>
      <c r="E142" s="31" t="s">
        <v>9</v>
      </c>
      <c r="F142" s="32">
        <v>22</v>
      </c>
      <c r="G142" s="31" t="s">
        <v>10</v>
      </c>
    </row>
    <row r="143" spans="3:7" x14ac:dyDescent="0.3">
      <c r="C143" s="31" t="s">
        <v>41</v>
      </c>
      <c r="D143" s="20">
        <v>0.6010416666666667</v>
      </c>
      <c r="E143" s="31" t="s">
        <v>9</v>
      </c>
      <c r="F143" s="32">
        <v>19</v>
      </c>
      <c r="G143" s="31" t="s">
        <v>10</v>
      </c>
    </row>
    <row r="144" spans="3:7" x14ac:dyDescent="0.3">
      <c r="C144" s="31" t="s">
        <v>41</v>
      </c>
      <c r="D144" s="20">
        <v>0.60469907407407408</v>
      </c>
      <c r="E144" s="31" t="s">
        <v>9</v>
      </c>
      <c r="F144" s="32">
        <v>11</v>
      </c>
      <c r="G144" s="31" t="s">
        <v>11</v>
      </c>
    </row>
    <row r="145" spans="3:7" x14ac:dyDescent="0.3">
      <c r="C145" s="31" t="s">
        <v>41</v>
      </c>
      <c r="D145" s="20">
        <v>0.60530092592592599</v>
      </c>
      <c r="E145" s="31" t="s">
        <v>9</v>
      </c>
      <c r="F145" s="32">
        <v>13</v>
      </c>
      <c r="G145" s="31" t="s">
        <v>11</v>
      </c>
    </row>
    <row r="146" spans="3:7" x14ac:dyDescent="0.3">
      <c r="C146" s="31" t="s">
        <v>41</v>
      </c>
      <c r="D146" s="20">
        <v>0.60627314814814814</v>
      </c>
      <c r="E146" s="31" t="s">
        <v>9</v>
      </c>
      <c r="F146" s="32">
        <v>28</v>
      </c>
      <c r="G146" s="31" t="s">
        <v>10</v>
      </c>
    </row>
    <row r="147" spans="3:7" x14ac:dyDescent="0.3">
      <c r="C147" s="31" t="s">
        <v>41</v>
      </c>
      <c r="D147" s="20">
        <v>0.60848379629629623</v>
      </c>
      <c r="E147" s="31" t="s">
        <v>9</v>
      </c>
      <c r="F147" s="32">
        <v>10</v>
      </c>
      <c r="G147" s="31" t="s">
        <v>11</v>
      </c>
    </row>
    <row r="148" spans="3:7" x14ac:dyDescent="0.3">
      <c r="C148" s="31" t="s">
        <v>41</v>
      </c>
      <c r="D148" s="20">
        <v>0.6098958333333333</v>
      </c>
      <c r="E148" s="31" t="s">
        <v>9</v>
      </c>
      <c r="F148" s="32">
        <v>14</v>
      </c>
      <c r="G148" s="31" t="s">
        <v>11</v>
      </c>
    </row>
    <row r="149" spans="3:7" x14ac:dyDescent="0.3">
      <c r="C149" s="31" t="s">
        <v>41</v>
      </c>
      <c r="D149" s="20">
        <v>0.6121064814814815</v>
      </c>
      <c r="E149" s="31" t="s">
        <v>9</v>
      </c>
      <c r="F149" s="32">
        <v>24</v>
      </c>
      <c r="G149" s="31" t="s">
        <v>10</v>
      </c>
    </row>
    <row r="150" spans="3:7" x14ac:dyDescent="0.3">
      <c r="C150" s="31" t="s">
        <v>41</v>
      </c>
      <c r="D150" s="20">
        <v>0.61353009259259261</v>
      </c>
      <c r="E150" s="31" t="s">
        <v>9</v>
      </c>
      <c r="F150" s="32">
        <v>29</v>
      </c>
      <c r="G150" s="31" t="s">
        <v>10</v>
      </c>
    </row>
    <row r="151" spans="3:7" x14ac:dyDescent="0.3">
      <c r="C151" s="31" t="s">
        <v>41</v>
      </c>
      <c r="D151" s="20">
        <v>0.61592592592592588</v>
      </c>
      <c r="E151" s="31" t="s">
        <v>9</v>
      </c>
      <c r="F151" s="32">
        <v>15</v>
      </c>
      <c r="G151" s="31" t="s">
        <v>10</v>
      </c>
    </row>
    <row r="152" spans="3:7" x14ac:dyDescent="0.3">
      <c r="C152" s="31" t="s">
        <v>41</v>
      </c>
      <c r="D152" s="20">
        <v>0.61719907407407404</v>
      </c>
      <c r="E152" s="31" t="s">
        <v>9</v>
      </c>
      <c r="F152" s="32">
        <v>26</v>
      </c>
      <c r="G152" s="31" t="s">
        <v>10</v>
      </c>
    </row>
    <row r="153" spans="3:7" x14ac:dyDescent="0.3">
      <c r="C153" s="31" t="s">
        <v>41</v>
      </c>
      <c r="D153" s="20">
        <v>0.61799768518518516</v>
      </c>
      <c r="E153" s="31" t="s">
        <v>9</v>
      </c>
      <c r="F153" s="32">
        <v>32</v>
      </c>
      <c r="G153" s="31" t="s">
        <v>10</v>
      </c>
    </row>
    <row r="154" spans="3:7" x14ac:dyDescent="0.3">
      <c r="C154" s="31" t="s">
        <v>41</v>
      </c>
      <c r="D154" s="20">
        <v>0.62109953703703702</v>
      </c>
      <c r="E154" s="31" t="s">
        <v>9</v>
      </c>
      <c r="F154" s="32">
        <v>15</v>
      </c>
      <c r="G154" s="31" t="s">
        <v>11</v>
      </c>
    </row>
    <row r="155" spans="3:7" x14ac:dyDescent="0.3">
      <c r="C155" s="31" t="s">
        <v>41</v>
      </c>
      <c r="D155" s="20">
        <v>0.62660879629629629</v>
      </c>
      <c r="E155" s="31" t="s">
        <v>9</v>
      </c>
      <c r="F155" s="32">
        <v>13</v>
      </c>
      <c r="G155" s="31" t="s">
        <v>11</v>
      </c>
    </row>
    <row r="156" spans="3:7" x14ac:dyDescent="0.3">
      <c r="C156" s="31" t="s">
        <v>41</v>
      </c>
      <c r="D156" s="20">
        <v>0.62865740740740739</v>
      </c>
      <c r="E156" s="31" t="s">
        <v>9</v>
      </c>
      <c r="F156" s="32">
        <v>21</v>
      </c>
      <c r="G156" s="31" t="s">
        <v>10</v>
      </c>
    </row>
    <row r="157" spans="3:7" x14ac:dyDescent="0.3">
      <c r="C157" s="31" t="s">
        <v>41</v>
      </c>
      <c r="D157" s="20">
        <v>0.62982638888888887</v>
      </c>
      <c r="E157" s="31" t="s">
        <v>9</v>
      </c>
      <c r="F157" s="32">
        <v>31</v>
      </c>
      <c r="G157" s="31" t="s">
        <v>10</v>
      </c>
    </row>
    <row r="158" spans="3:7" x14ac:dyDescent="0.3">
      <c r="C158" s="31" t="s">
        <v>41</v>
      </c>
      <c r="D158" s="20">
        <v>0.63045138888888885</v>
      </c>
      <c r="E158" s="31" t="s">
        <v>9</v>
      </c>
      <c r="F158" s="32">
        <v>14</v>
      </c>
      <c r="G158" s="31" t="s">
        <v>11</v>
      </c>
    </row>
    <row r="159" spans="3:7" x14ac:dyDescent="0.3">
      <c r="C159" s="31" t="s">
        <v>41</v>
      </c>
      <c r="D159" s="20">
        <v>0.63175925925925924</v>
      </c>
      <c r="E159" s="31" t="s">
        <v>9</v>
      </c>
      <c r="F159" s="32">
        <v>36</v>
      </c>
      <c r="G159" s="31" t="s">
        <v>10</v>
      </c>
    </row>
    <row r="160" spans="3:7" x14ac:dyDescent="0.3">
      <c r="C160" s="31" t="s">
        <v>41</v>
      </c>
      <c r="D160" s="20">
        <v>0.63278935185185181</v>
      </c>
      <c r="E160" s="31" t="s">
        <v>9</v>
      </c>
      <c r="F160" s="32">
        <v>11</v>
      </c>
      <c r="G160" s="31" t="s">
        <v>11</v>
      </c>
    </row>
    <row r="161" spans="3:7" x14ac:dyDescent="0.3">
      <c r="C161" s="31" t="s">
        <v>41</v>
      </c>
      <c r="D161" s="20">
        <v>0.63800925925925933</v>
      </c>
      <c r="E161" s="31" t="s">
        <v>9</v>
      </c>
      <c r="F161" s="32">
        <v>10</v>
      </c>
      <c r="G161" s="31" t="s">
        <v>10</v>
      </c>
    </row>
    <row r="162" spans="3:7" x14ac:dyDescent="0.3">
      <c r="C162" s="31" t="s">
        <v>41</v>
      </c>
      <c r="D162" s="20">
        <v>0.63997685185185182</v>
      </c>
      <c r="E162" s="31" t="s">
        <v>9</v>
      </c>
      <c r="F162" s="32">
        <v>32</v>
      </c>
      <c r="G162" s="31" t="s">
        <v>10</v>
      </c>
    </row>
    <row r="163" spans="3:7" x14ac:dyDescent="0.3">
      <c r="C163" s="31" t="s">
        <v>41</v>
      </c>
      <c r="D163" s="20">
        <v>0.64506944444444447</v>
      </c>
      <c r="E163" s="31" t="s">
        <v>9</v>
      </c>
      <c r="F163" s="32">
        <v>30</v>
      </c>
      <c r="G163" s="31" t="s">
        <v>10</v>
      </c>
    </row>
    <row r="164" spans="3:7" x14ac:dyDescent="0.3">
      <c r="C164" s="31" t="s">
        <v>41</v>
      </c>
      <c r="D164" s="20">
        <v>0.64543981481481483</v>
      </c>
      <c r="E164" s="31" t="s">
        <v>9</v>
      </c>
      <c r="F164" s="32">
        <v>13</v>
      </c>
      <c r="G164" s="31" t="s">
        <v>11</v>
      </c>
    </row>
    <row r="165" spans="3:7" x14ac:dyDescent="0.3">
      <c r="C165" s="31" t="s">
        <v>41</v>
      </c>
      <c r="D165" s="20">
        <v>0.64554398148148151</v>
      </c>
      <c r="E165" s="31" t="s">
        <v>9</v>
      </c>
      <c r="F165" s="32">
        <v>16</v>
      </c>
      <c r="G165" s="31" t="s">
        <v>11</v>
      </c>
    </row>
    <row r="166" spans="3:7" x14ac:dyDescent="0.3">
      <c r="C166" s="31" t="s">
        <v>41</v>
      </c>
      <c r="D166" s="20">
        <v>0.64612268518518523</v>
      </c>
      <c r="E166" s="31" t="s">
        <v>9</v>
      </c>
      <c r="F166" s="32">
        <v>13</v>
      </c>
      <c r="G166" s="31" t="s">
        <v>11</v>
      </c>
    </row>
    <row r="167" spans="3:7" x14ac:dyDescent="0.3">
      <c r="C167" s="31" t="s">
        <v>41</v>
      </c>
      <c r="D167" s="20">
        <v>0.64776620370370364</v>
      </c>
      <c r="E167" s="31" t="s">
        <v>9</v>
      </c>
      <c r="F167" s="32">
        <v>25</v>
      </c>
      <c r="G167" s="31" t="s">
        <v>10</v>
      </c>
    </row>
    <row r="168" spans="3:7" x14ac:dyDescent="0.3">
      <c r="C168" s="31" t="s">
        <v>41</v>
      </c>
      <c r="D168" s="20">
        <v>0.65075231481481477</v>
      </c>
      <c r="E168" s="31" t="s">
        <v>9</v>
      </c>
      <c r="F168" s="32">
        <v>13</v>
      </c>
      <c r="G168" s="31" t="s">
        <v>11</v>
      </c>
    </row>
    <row r="169" spans="3:7" x14ac:dyDescent="0.3">
      <c r="C169" s="31" t="s">
        <v>41</v>
      </c>
      <c r="D169" s="20">
        <v>0.6511689814814815</v>
      </c>
      <c r="E169" s="31" t="s">
        <v>9</v>
      </c>
      <c r="F169" s="32">
        <v>19</v>
      </c>
      <c r="G169" s="31" t="s">
        <v>10</v>
      </c>
    </row>
    <row r="170" spans="3:7" x14ac:dyDescent="0.3">
      <c r="C170" s="31" t="s">
        <v>41</v>
      </c>
      <c r="D170" s="20">
        <v>0.65172453703703703</v>
      </c>
      <c r="E170" s="31" t="s">
        <v>9</v>
      </c>
      <c r="F170" s="32">
        <v>11</v>
      </c>
      <c r="G170" s="31" t="s">
        <v>11</v>
      </c>
    </row>
    <row r="171" spans="3:7" x14ac:dyDescent="0.3">
      <c r="C171" s="31" t="s">
        <v>41</v>
      </c>
      <c r="D171" s="20">
        <v>0.66129629629629627</v>
      </c>
      <c r="E171" s="31" t="s">
        <v>9</v>
      </c>
      <c r="F171" s="32">
        <v>29</v>
      </c>
      <c r="G171" s="31" t="s">
        <v>10</v>
      </c>
    </row>
    <row r="172" spans="3:7" x14ac:dyDescent="0.3">
      <c r="C172" s="31" t="s">
        <v>41</v>
      </c>
      <c r="D172" s="20">
        <v>0.66223379629629631</v>
      </c>
      <c r="E172" s="31" t="s">
        <v>9</v>
      </c>
      <c r="F172" s="32">
        <v>10</v>
      </c>
      <c r="G172" s="31" t="s">
        <v>11</v>
      </c>
    </row>
    <row r="173" spans="3:7" x14ac:dyDescent="0.3">
      <c r="C173" s="31" t="s">
        <v>41</v>
      </c>
      <c r="D173" s="20">
        <v>0.66369212962962965</v>
      </c>
      <c r="E173" s="31" t="s">
        <v>9</v>
      </c>
      <c r="F173" s="32">
        <v>12</v>
      </c>
      <c r="G173" s="31" t="s">
        <v>11</v>
      </c>
    </row>
    <row r="174" spans="3:7" x14ac:dyDescent="0.3">
      <c r="C174" s="31" t="s">
        <v>41</v>
      </c>
      <c r="D174" s="20">
        <v>0.66473379629629636</v>
      </c>
      <c r="E174" s="31" t="s">
        <v>9</v>
      </c>
      <c r="F174" s="32">
        <v>10</v>
      </c>
      <c r="G174" s="31" t="s">
        <v>11</v>
      </c>
    </row>
    <row r="175" spans="3:7" x14ac:dyDescent="0.3">
      <c r="C175" s="31" t="s">
        <v>41</v>
      </c>
      <c r="D175" s="20">
        <v>0.66778935185185195</v>
      </c>
      <c r="E175" s="31" t="s">
        <v>9</v>
      </c>
      <c r="F175" s="32">
        <v>10</v>
      </c>
      <c r="G175" s="31" t="s">
        <v>10</v>
      </c>
    </row>
    <row r="176" spans="3:7" x14ac:dyDescent="0.3">
      <c r="C176" s="31" t="s">
        <v>41</v>
      </c>
      <c r="D176" s="20">
        <v>0.66865740740740742</v>
      </c>
      <c r="E176" s="31" t="s">
        <v>9</v>
      </c>
      <c r="F176" s="32">
        <v>10</v>
      </c>
      <c r="G176" s="31" t="s">
        <v>11</v>
      </c>
    </row>
    <row r="177" spans="3:7" x14ac:dyDescent="0.3">
      <c r="C177" s="31" t="s">
        <v>41</v>
      </c>
      <c r="D177" s="20">
        <v>0.66892361111111109</v>
      </c>
      <c r="E177" s="31" t="s">
        <v>9</v>
      </c>
      <c r="F177" s="32">
        <v>10</v>
      </c>
      <c r="G177" s="31" t="s">
        <v>11</v>
      </c>
    </row>
    <row r="178" spans="3:7" x14ac:dyDescent="0.3">
      <c r="C178" s="31" t="s">
        <v>41</v>
      </c>
      <c r="D178" s="20">
        <v>0.67292824074074076</v>
      </c>
      <c r="E178" s="31" t="s">
        <v>9</v>
      </c>
      <c r="F178" s="32">
        <v>41</v>
      </c>
      <c r="G178" s="31" t="s">
        <v>10</v>
      </c>
    </row>
    <row r="179" spans="3:7" x14ac:dyDescent="0.3">
      <c r="C179" s="31" t="s">
        <v>41</v>
      </c>
      <c r="D179" s="20">
        <v>0.67344907407407406</v>
      </c>
      <c r="E179" s="31" t="s">
        <v>9</v>
      </c>
      <c r="F179" s="32">
        <v>13</v>
      </c>
      <c r="G179" s="31" t="s">
        <v>11</v>
      </c>
    </row>
    <row r="180" spans="3:7" x14ac:dyDescent="0.3">
      <c r="C180" s="31" t="s">
        <v>41</v>
      </c>
      <c r="D180" s="20">
        <v>0.67599537037037039</v>
      </c>
      <c r="E180" s="31" t="s">
        <v>9</v>
      </c>
      <c r="F180" s="32">
        <v>11</v>
      </c>
      <c r="G180" s="31" t="s">
        <v>11</v>
      </c>
    </row>
    <row r="181" spans="3:7" x14ac:dyDescent="0.3">
      <c r="C181" s="31" t="s">
        <v>41</v>
      </c>
      <c r="D181" s="20">
        <v>0.67621527777777779</v>
      </c>
      <c r="E181" s="31" t="s">
        <v>9</v>
      </c>
      <c r="F181" s="32">
        <v>11</v>
      </c>
      <c r="G181" s="31" t="s">
        <v>11</v>
      </c>
    </row>
    <row r="182" spans="3:7" x14ac:dyDescent="0.3">
      <c r="C182" s="31" t="s">
        <v>41</v>
      </c>
      <c r="D182" s="20">
        <v>0.67700231481481488</v>
      </c>
      <c r="E182" s="31" t="s">
        <v>9</v>
      </c>
      <c r="F182" s="32">
        <v>28</v>
      </c>
      <c r="G182" s="31" t="s">
        <v>10</v>
      </c>
    </row>
    <row r="183" spans="3:7" x14ac:dyDescent="0.3">
      <c r="C183" s="31" t="s">
        <v>41</v>
      </c>
      <c r="D183" s="20">
        <v>0.67833333333333334</v>
      </c>
      <c r="E183" s="31" t="s">
        <v>9</v>
      </c>
      <c r="F183" s="32">
        <v>17</v>
      </c>
      <c r="G183" s="31" t="s">
        <v>11</v>
      </c>
    </row>
    <row r="184" spans="3:7" x14ac:dyDescent="0.3">
      <c r="C184" s="31" t="s">
        <v>41</v>
      </c>
      <c r="D184" s="20">
        <v>0.68098379629629635</v>
      </c>
      <c r="E184" s="31" t="s">
        <v>9</v>
      </c>
      <c r="F184" s="32">
        <v>15</v>
      </c>
      <c r="G184" s="31" t="s">
        <v>11</v>
      </c>
    </row>
    <row r="185" spans="3:7" x14ac:dyDescent="0.3">
      <c r="C185" s="31" t="s">
        <v>41</v>
      </c>
      <c r="D185" s="20">
        <v>0.68100694444444443</v>
      </c>
      <c r="E185" s="31" t="s">
        <v>9</v>
      </c>
      <c r="F185" s="32">
        <v>12</v>
      </c>
      <c r="G185" s="31" t="s">
        <v>11</v>
      </c>
    </row>
    <row r="186" spans="3:7" x14ac:dyDescent="0.3">
      <c r="C186" s="31" t="s">
        <v>41</v>
      </c>
      <c r="D186" s="20">
        <v>0.68131944444444448</v>
      </c>
      <c r="E186" s="31" t="s">
        <v>9</v>
      </c>
      <c r="F186" s="32">
        <v>16</v>
      </c>
      <c r="G186" s="31" t="s">
        <v>11</v>
      </c>
    </row>
    <row r="187" spans="3:7" x14ac:dyDescent="0.3">
      <c r="C187" s="31" t="s">
        <v>41</v>
      </c>
      <c r="D187" s="20">
        <v>0.68303240740740734</v>
      </c>
      <c r="E187" s="31" t="s">
        <v>9</v>
      </c>
      <c r="F187" s="32">
        <v>20</v>
      </c>
      <c r="G187" s="31" t="s">
        <v>11</v>
      </c>
    </row>
    <row r="188" spans="3:7" x14ac:dyDescent="0.3">
      <c r="C188" s="31" t="s">
        <v>41</v>
      </c>
      <c r="D188" s="20">
        <v>0.68305555555555564</v>
      </c>
      <c r="E188" s="31" t="s">
        <v>9</v>
      </c>
      <c r="F188" s="32">
        <v>17</v>
      </c>
      <c r="G188" s="31" t="s">
        <v>11</v>
      </c>
    </row>
    <row r="189" spans="3:7" x14ac:dyDescent="0.3">
      <c r="C189" s="31" t="s">
        <v>41</v>
      </c>
      <c r="D189" s="20">
        <v>0.68306712962962957</v>
      </c>
      <c r="E189" s="31" t="s">
        <v>9</v>
      </c>
      <c r="F189" s="32">
        <v>18</v>
      </c>
      <c r="G189" s="31" t="s">
        <v>11</v>
      </c>
    </row>
    <row r="190" spans="3:7" x14ac:dyDescent="0.3">
      <c r="C190" s="31" t="s">
        <v>41</v>
      </c>
      <c r="D190" s="20">
        <v>0.68307870370370372</v>
      </c>
      <c r="E190" s="31" t="s">
        <v>9</v>
      </c>
      <c r="F190" s="32">
        <v>14</v>
      </c>
      <c r="G190" s="31" t="s">
        <v>11</v>
      </c>
    </row>
    <row r="191" spans="3:7" x14ac:dyDescent="0.3">
      <c r="C191" s="31" t="s">
        <v>41</v>
      </c>
      <c r="D191" s="20">
        <v>0.68307870370370372</v>
      </c>
      <c r="E191" s="31" t="s">
        <v>9</v>
      </c>
      <c r="F191" s="32">
        <v>16</v>
      </c>
      <c r="G191" s="31" t="s">
        <v>11</v>
      </c>
    </row>
    <row r="192" spans="3:7" x14ac:dyDescent="0.3">
      <c r="C192" s="31" t="s">
        <v>41</v>
      </c>
      <c r="D192" s="20">
        <v>0.68309027777777775</v>
      </c>
      <c r="E192" s="31" t="s">
        <v>9</v>
      </c>
      <c r="F192" s="32">
        <v>12</v>
      </c>
      <c r="G192" s="31" t="s">
        <v>11</v>
      </c>
    </row>
    <row r="193" spans="3:7" x14ac:dyDescent="0.3">
      <c r="C193" s="31" t="s">
        <v>41</v>
      </c>
      <c r="D193" s="20">
        <v>0.6831018518518519</v>
      </c>
      <c r="E193" s="31" t="s">
        <v>9</v>
      </c>
      <c r="F193" s="32">
        <v>11</v>
      </c>
      <c r="G193" s="31" t="s">
        <v>11</v>
      </c>
    </row>
    <row r="194" spans="3:7" x14ac:dyDescent="0.3">
      <c r="C194" s="31" t="s">
        <v>41</v>
      </c>
      <c r="D194" s="20">
        <v>0.68473379629629638</v>
      </c>
      <c r="E194" s="31" t="s">
        <v>9</v>
      </c>
      <c r="F194" s="32">
        <v>10</v>
      </c>
      <c r="G194" s="31" t="s">
        <v>11</v>
      </c>
    </row>
    <row r="195" spans="3:7" x14ac:dyDescent="0.3">
      <c r="C195" s="31" t="s">
        <v>41</v>
      </c>
      <c r="D195" s="20">
        <v>0.68505787037037036</v>
      </c>
      <c r="E195" s="31" t="s">
        <v>9</v>
      </c>
      <c r="F195" s="32">
        <v>7</v>
      </c>
      <c r="G195" s="31" t="s">
        <v>11</v>
      </c>
    </row>
    <row r="196" spans="3:7" x14ac:dyDescent="0.3">
      <c r="C196" s="31" t="s">
        <v>41</v>
      </c>
      <c r="D196" s="20">
        <v>0.6850694444444444</v>
      </c>
      <c r="E196" s="31" t="s">
        <v>9</v>
      </c>
      <c r="F196" s="32">
        <v>8</v>
      </c>
      <c r="G196" s="31" t="s">
        <v>11</v>
      </c>
    </row>
    <row r="197" spans="3:7" x14ac:dyDescent="0.3">
      <c r="C197" s="31" t="s">
        <v>41</v>
      </c>
      <c r="D197" s="20">
        <v>0.68530092592592595</v>
      </c>
      <c r="E197" s="31" t="s">
        <v>9</v>
      </c>
      <c r="F197" s="32">
        <v>31</v>
      </c>
      <c r="G197" s="31" t="s">
        <v>10</v>
      </c>
    </row>
    <row r="198" spans="3:7" x14ac:dyDescent="0.3">
      <c r="C198" s="31" t="s">
        <v>41</v>
      </c>
      <c r="D198" s="20">
        <v>0.68670138888888888</v>
      </c>
      <c r="E198" s="31" t="s">
        <v>9</v>
      </c>
      <c r="F198" s="32">
        <v>35</v>
      </c>
      <c r="G198" s="31" t="s">
        <v>11</v>
      </c>
    </row>
    <row r="199" spans="3:7" x14ac:dyDescent="0.3">
      <c r="C199" s="31" t="s">
        <v>41</v>
      </c>
      <c r="D199" s="20">
        <v>0.68671296296296302</v>
      </c>
      <c r="E199" s="31" t="s">
        <v>9</v>
      </c>
      <c r="F199" s="32">
        <v>29</v>
      </c>
      <c r="G199" s="31" t="s">
        <v>11</v>
      </c>
    </row>
    <row r="200" spans="3:7" x14ac:dyDescent="0.3">
      <c r="C200" s="31" t="s">
        <v>41</v>
      </c>
      <c r="D200" s="20">
        <v>0.68672453703703706</v>
      </c>
      <c r="E200" s="31" t="s">
        <v>9</v>
      </c>
      <c r="F200" s="32">
        <v>25</v>
      </c>
      <c r="G200" s="31" t="s">
        <v>11</v>
      </c>
    </row>
    <row r="201" spans="3:7" x14ac:dyDescent="0.3">
      <c r="C201" s="31" t="s">
        <v>41</v>
      </c>
      <c r="D201" s="20">
        <v>0.6867361111111111</v>
      </c>
      <c r="E201" s="31" t="s">
        <v>9</v>
      </c>
      <c r="F201" s="32">
        <v>27</v>
      </c>
      <c r="G201" s="31" t="s">
        <v>11</v>
      </c>
    </row>
    <row r="202" spans="3:7" x14ac:dyDescent="0.3">
      <c r="C202" s="31" t="s">
        <v>41</v>
      </c>
      <c r="D202" s="20">
        <v>0.68694444444444447</v>
      </c>
      <c r="E202" s="31" t="s">
        <v>9</v>
      </c>
      <c r="F202" s="32">
        <v>20</v>
      </c>
      <c r="G202" s="31" t="s">
        <v>10</v>
      </c>
    </row>
    <row r="203" spans="3:7" x14ac:dyDescent="0.3">
      <c r="C203" s="31" t="s">
        <v>41</v>
      </c>
      <c r="D203" s="20">
        <v>0.68825231481481486</v>
      </c>
      <c r="E203" s="31" t="s">
        <v>9</v>
      </c>
      <c r="F203" s="32">
        <v>10</v>
      </c>
      <c r="G203" s="31" t="s">
        <v>10</v>
      </c>
    </row>
    <row r="204" spans="3:7" x14ac:dyDescent="0.3">
      <c r="C204" s="31" t="s">
        <v>41</v>
      </c>
      <c r="D204" s="20">
        <v>0.69195601851851851</v>
      </c>
      <c r="E204" s="31" t="s">
        <v>9</v>
      </c>
      <c r="F204" s="32">
        <v>28</v>
      </c>
      <c r="G204" s="31" t="s">
        <v>10</v>
      </c>
    </row>
    <row r="205" spans="3:7" x14ac:dyDescent="0.3">
      <c r="C205" s="31" t="s">
        <v>41</v>
      </c>
      <c r="D205" s="20">
        <v>0.69265046296296295</v>
      </c>
      <c r="E205" s="31" t="s">
        <v>9</v>
      </c>
      <c r="F205" s="32">
        <v>23</v>
      </c>
      <c r="G205" s="31" t="s">
        <v>10</v>
      </c>
    </row>
    <row r="206" spans="3:7" x14ac:dyDescent="0.3">
      <c r="C206" s="31" t="s">
        <v>41</v>
      </c>
      <c r="D206" s="20">
        <v>0.69362268518518511</v>
      </c>
      <c r="E206" s="31" t="s">
        <v>9</v>
      </c>
      <c r="F206" s="32">
        <v>22</v>
      </c>
      <c r="G206" s="31" t="s">
        <v>11</v>
      </c>
    </row>
    <row r="207" spans="3:7" x14ac:dyDescent="0.3">
      <c r="C207" s="31" t="s">
        <v>41</v>
      </c>
      <c r="D207" s="20">
        <v>0.69364583333333341</v>
      </c>
      <c r="E207" s="31" t="s">
        <v>9</v>
      </c>
      <c r="F207" s="32">
        <v>13</v>
      </c>
      <c r="G207" s="31" t="s">
        <v>11</v>
      </c>
    </row>
    <row r="208" spans="3:7" x14ac:dyDescent="0.3">
      <c r="C208" s="31" t="s">
        <v>41</v>
      </c>
      <c r="D208" s="20">
        <v>0.69505787037037037</v>
      </c>
      <c r="E208" s="31" t="s">
        <v>9</v>
      </c>
      <c r="F208" s="32">
        <v>16</v>
      </c>
      <c r="G208" s="31" t="s">
        <v>10</v>
      </c>
    </row>
    <row r="209" spans="3:7" x14ac:dyDescent="0.3">
      <c r="C209" s="31" t="s">
        <v>41</v>
      </c>
      <c r="D209" s="20">
        <v>0.69506944444444441</v>
      </c>
      <c r="E209" s="31" t="s">
        <v>9</v>
      </c>
      <c r="F209" s="32">
        <v>14</v>
      </c>
      <c r="G209" s="31" t="s">
        <v>11</v>
      </c>
    </row>
    <row r="210" spans="3:7" x14ac:dyDescent="0.3">
      <c r="C210" s="31" t="s">
        <v>41</v>
      </c>
      <c r="D210" s="20">
        <v>0.69565972222222217</v>
      </c>
      <c r="E210" s="31" t="s">
        <v>9</v>
      </c>
      <c r="F210" s="32">
        <v>26</v>
      </c>
      <c r="G210" s="31" t="s">
        <v>10</v>
      </c>
    </row>
    <row r="211" spans="3:7" x14ac:dyDescent="0.3">
      <c r="C211" s="31" t="s">
        <v>41</v>
      </c>
      <c r="D211" s="20">
        <v>0.695775462962963</v>
      </c>
      <c r="E211" s="31" t="s">
        <v>9</v>
      </c>
      <c r="F211" s="32">
        <v>11</v>
      </c>
      <c r="G211" s="31" t="s">
        <v>11</v>
      </c>
    </row>
    <row r="212" spans="3:7" x14ac:dyDescent="0.3">
      <c r="C212" s="31" t="s">
        <v>41</v>
      </c>
      <c r="D212" s="20">
        <v>0.69712962962962965</v>
      </c>
      <c r="E212" s="31" t="s">
        <v>9</v>
      </c>
      <c r="F212" s="32">
        <v>23</v>
      </c>
      <c r="G212" s="31" t="s">
        <v>10</v>
      </c>
    </row>
    <row r="213" spans="3:7" x14ac:dyDescent="0.3">
      <c r="C213" s="31" t="s">
        <v>41</v>
      </c>
      <c r="D213" s="20">
        <v>0.69802083333333342</v>
      </c>
      <c r="E213" s="31" t="s">
        <v>9</v>
      </c>
      <c r="F213" s="32">
        <v>12</v>
      </c>
      <c r="G213" s="31" t="s">
        <v>11</v>
      </c>
    </row>
    <row r="214" spans="3:7" x14ac:dyDescent="0.3">
      <c r="C214" s="31" t="s">
        <v>41</v>
      </c>
      <c r="D214" s="20">
        <v>0.69805555555555554</v>
      </c>
      <c r="E214" s="31" t="s">
        <v>9</v>
      </c>
      <c r="F214" s="32">
        <v>10</v>
      </c>
      <c r="G214" s="31" t="s">
        <v>11</v>
      </c>
    </row>
    <row r="215" spans="3:7" x14ac:dyDescent="0.3">
      <c r="C215" s="31" t="s">
        <v>41</v>
      </c>
      <c r="D215" s="20">
        <v>0.70138888888888884</v>
      </c>
      <c r="E215" s="31" t="s">
        <v>9</v>
      </c>
      <c r="F215" s="32">
        <v>23</v>
      </c>
      <c r="G215" s="31" t="s">
        <v>10</v>
      </c>
    </row>
    <row r="216" spans="3:7" x14ac:dyDescent="0.3">
      <c r="C216" s="31" t="s">
        <v>41</v>
      </c>
      <c r="D216" s="20">
        <v>0.70347222222222217</v>
      </c>
      <c r="E216" s="31" t="s">
        <v>9</v>
      </c>
      <c r="F216" s="32">
        <v>28</v>
      </c>
      <c r="G216" s="31" t="s">
        <v>10</v>
      </c>
    </row>
    <row r="217" spans="3:7" x14ac:dyDescent="0.3">
      <c r="C217" s="31" t="s">
        <v>41</v>
      </c>
      <c r="D217" s="20">
        <v>0.70371527777777787</v>
      </c>
      <c r="E217" s="31" t="s">
        <v>9</v>
      </c>
      <c r="F217" s="32">
        <v>22</v>
      </c>
      <c r="G217" s="31" t="s">
        <v>10</v>
      </c>
    </row>
    <row r="218" spans="3:7" x14ac:dyDescent="0.3">
      <c r="C218" s="31" t="s">
        <v>41</v>
      </c>
      <c r="D218" s="20">
        <v>0.7053124999999999</v>
      </c>
      <c r="E218" s="31" t="s">
        <v>9</v>
      </c>
      <c r="F218" s="32">
        <v>16</v>
      </c>
      <c r="G218" s="31" t="s">
        <v>10</v>
      </c>
    </row>
    <row r="219" spans="3:7" x14ac:dyDescent="0.3">
      <c r="C219" s="31" t="s">
        <v>41</v>
      </c>
      <c r="D219" s="20">
        <v>0.70539351851851861</v>
      </c>
      <c r="E219" s="31" t="s">
        <v>9</v>
      </c>
      <c r="F219" s="32">
        <v>14</v>
      </c>
      <c r="G219" s="31" t="s">
        <v>10</v>
      </c>
    </row>
    <row r="220" spans="3:7" x14ac:dyDescent="0.3">
      <c r="C220" s="31" t="s">
        <v>41</v>
      </c>
      <c r="D220" s="20">
        <v>0.70567129629629621</v>
      </c>
      <c r="E220" s="31" t="s">
        <v>9</v>
      </c>
      <c r="F220" s="32">
        <v>12</v>
      </c>
      <c r="G220" s="31" t="s">
        <v>11</v>
      </c>
    </row>
    <row r="221" spans="3:7" x14ac:dyDescent="0.3">
      <c r="C221" s="31" t="s">
        <v>41</v>
      </c>
      <c r="D221" s="20">
        <v>0.70755787037037043</v>
      </c>
      <c r="E221" s="31" t="s">
        <v>9</v>
      </c>
      <c r="F221" s="32">
        <v>11</v>
      </c>
      <c r="G221" s="31" t="s">
        <v>11</v>
      </c>
    </row>
    <row r="222" spans="3:7" x14ac:dyDescent="0.3">
      <c r="C222" s="31" t="s">
        <v>41</v>
      </c>
      <c r="D222" s="20">
        <v>0.70930555555555552</v>
      </c>
      <c r="E222" s="31" t="s">
        <v>9</v>
      </c>
      <c r="F222" s="32">
        <v>28</v>
      </c>
      <c r="G222" s="31" t="s">
        <v>10</v>
      </c>
    </row>
    <row r="223" spans="3:7" x14ac:dyDescent="0.3">
      <c r="C223" s="31" t="s">
        <v>41</v>
      </c>
      <c r="D223" s="20">
        <v>0.71149305555555553</v>
      </c>
      <c r="E223" s="31" t="s">
        <v>9</v>
      </c>
      <c r="F223" s="32">
        <v>16</v>
      </c>
      <c r="G223" s="31" t="s">
        <v>10</v>
      </c>
    </row>
    <row r="224" spans="3:7" x14ac:dyDescent="0.3">
      <c r="C224" s="31" t="s">
        <v>41</v>
      </c>
      <c r="D224" s="20">
        <v>0.71182870370370377</v>
      </c>
      <c r="E224" s="31" t="s">
        <v>9</v>
      </c>
      <c r="F224" s="32">
        <v>12</v>
      </c>
      <c r="G224" s="31" t="s">
        <v>11</v>
      </c>
    </row>
    <row r="225" spans="3:7" x14ac:dyDescent="0.3">
      <c r="C225" s="31" t="s">
        <v>41</v>
      </c>
      <c r="D225" s="20">
        <v>0.71228009259259262</v>
      </c>
      <c r="E225" s="31" t="s">
        <v>9</v>
      </c>
      <c r="F225" s="32">
        <v>14</v>
      </c>
      <c r="G225" s="31" t="s">
        <v>11</v>
      </c>
    </row>
    <row r="226" spans="3:7" x14ac:dyDescent="0.3">
      <c r="C226" s="31" t="s">
        <v>41</v>
      </c>
      <c r="D226" s="20">
        <v>0.71267361111111116</v>
      </c>
      <c r="E226" s="31" t="s">
        <v>9</v>
      </c>
      <c r="F226" s="32">
        <v>8</v>
      </c>
      <c r="G226" s="31" t="s">
        <v>11</v>
      </c>
    </row>
    <row r="227" spans="3:7" x14ac:dyDescent="0.3">
      <c r="C227" s="31" t="s">
        <v>41</v>
      </c>
      <c r="D227" s="20">
        <v>0.72101851851851861</v>
      </c>
      <c r="E227" s="31" t="s">
        <v>9</v>
      </c>
      <c r="F227" s="32">
        <v>24</v>
      </c>
      <c r="G227" s="31" t="s">
        <v>10</v>
      </c>
    </row>
    <row r="228" spans="3:7" x14ac:dyDescent="0.3">
      <c r="C228" s="31" t="s">
        <v>41</v>
      </c>
      <c r="D228" s="20">
        <v>0.72315972222222225</v>
      </c>
      <c r="E228" s="31" t="s">
        <v>9</v>
      </c>
      <c r="F228" s="32">
        <v>11</v>
      </c>
      <c r="G228" s="31" t="s">
        <v>11</v>
      </c>
    </row>
    <row r="229" spans="3:7" x14ac:dyDescent="0.3">
      <c r="C229" s="31" t="s">
        <v>41</v>
      </c>
      <c r="D229" s="20">
        <v>0.72399305555555549</v>
      </c>
      <c r="E229" s="31" t="s">
        <v>9</v>
      </c>
      <c r="F229" s="32">
        <v>11</v>
      </c>
      <c r="G229" s="31" t="s">
        <v>11</v>
      </c>
    </row>
    <row r="230" spans="3:7" x14ac:dyDescent="0.3">
      <c r="C230" s="31" t="s">
        <v>41</v>
      </c>
      <c r="D230" s="20">
        <v>0.72430555555555554</v>
      </c>
      <c r="E230" s="31" t="s">
        <v>9</v>
      </c>
      <c r="F230" s="32">
        <v>21</v>
      </c>
      <c r="G230" s="31" t="s">
        <v>10</v>
      </c>
    </row>
    <row r="231" spans="3:7" x14ac:dyDescent="0.3">
      <c r="C231" s="31" t="s">
        <v>41</v>
      </c>
      <c r="D231" s="20">
        <v>0.72758101851851853</v>
      </c>
      <c r="E231" s="31" t="s">
        <v>9</v>
      </c>
      <c r="F231" s="32">
        <v>29</v>
      </c>
      <c r="G231" s="31" t="s">
        <v>10</v>
      </c>
    </row>
    <row r="232" spans="3:7" x14ac:dyDescent="0.3">
      <c r="C232" s="31" t="s">
        <v>41</v>
      </c>
      <c r="D232" s="20">
        <v>0.7278472222222222</v>
      </c>
      <c r="E232" s="31" t="s">
        <v>9</v>
      </c>
      <c r="F232" s="32">
        <v>10</v>
      </c>
      <c r="G232" s="31" t="s">
        <v>10</v>
      </c>
    </row>
    <row r="233" spans="3:7" x14ac:dyDescent="0.3">
      <c r="C233" s="31" t="s">
        <v>41</v>
      </c>
      <c r="D233" s="20">
        <v>0.72993055555555564</v>
      </c>
      <c r="E233" s="31" t="s">
        <v>9</v>
      </c>
      <c r="F233" s="32">
        <v>13</v>
      </c>
      <c r="G233" s="31" t="s">
        <v>11</v>
      </c>
    </row>
    <row r="234" spans="3:7" x14ac:dyDescent="0.3">
      <c r="C234" s="31" t="s">
        <v>41</v>
      </c>
      <c r="D234" s="20">
        <v>0.73019675925925931</v>
      </c>
      <c r="E234" s="31" t="s">
        <v>9</v>
      </c>
      <c r="F234" s="32">
        <v>12</v>
      </c>
      <c r="G234" s="31" t="s">
        <v>10</v>
      </c>
    </row>
    <row r="235" spans="3:7" x14ac:dyDescent="0.3">
      <c r="C235" s="31" t="s">
        <v>41</v>
      </c>
      <c r="D235" s="20">
        <v>0.73019675925925931</v>
      </c>
      <c r="E235" s="31" t="s">
        <v>9</v>
      </c>
      <c r="F235" s="32">
        <v>21</v>
      </c>
      <c r="G235" s="31" t="s">
        <v>10</v>
      </c>
    </row>
    <row r="236" spans="3:7" x14ac:dyDescent="0.3">
      <c r="C236" s="31" t="s">
        <v>41</v>
      </c>
      <c r="D236" s="20">
        <v>0.73020833333333324</v>
      </c>
      <c r="E236" s="31" t="s">
        <v>9</v>
      </c>
      <c r="F236" s="32">
        <v>15</v>
      </c>
      <c r="G236" s="31" t="s">
        <v>10</v>
      </c>
    </row>
    <row r="237" spans="3:7" x14ac:dyDescent="0.3">
      <c r="C237" s="31" t="s">
        <v>41</v>
      </c>
      <c r="D237" s="20">
        <v>0.73438657407407415</v>
      </c>
      <c r="E237" s="31" t="s">
        <v>9</v>
      </c>
      <c r="F237" s="32">
        <v>14</v>
      </c>
      <c r="G237" s="31" t="s">
        <v>10</v>
      </c>
    </row>
    <row r="238" spans="3:7" x14ac:dyDescent="0.3">
      <c r="C238" s="31" t="s">
        <v>41</v>
      </c>
      <c r="D238" s="20">
        <v>0.73527777777777781</v>
      </c>
      <c r="E238" s="31" t="s">
        <v>9</v>
      </c>
      <c r="F238" s="32">
        <v>25</v>
      </c>
      <c r="G238" s="31" t="s">
        <v>10</v>
      </c>
    </row>
    <row r="239" spans="3:7" x14ac:dyDescent="0.3">
      <c r="C239" s="31" t="s">
        <v>41</v>
      </c>
      <c r="D239" s="20">
        <v>0.73531250000000004</v>
      </c>
      <c r="E239" s="31" t="s">
        <v>9</v>
      </c>
      <c r="F239" s="32">
        <v>32</v>
      </c>
      <c r="G239" s="31" t="s">
        <v>10</v>
      </c>
    </row>
    <row r="240" spans="3:7" x14ac:dyDescent="0.3">
      <c r="C240" s="31" t="s">
        <v>41</v>
      </c>
      <c r="D240" s="20">
        <v>0.73714120370370362</v>
      </c>
      <c r="E240" s="31" t="s">
        <v>9</v>
      </c>
      <c r="F240" s="32">
        <v>11</v>
      </c>
      <c r="G240" s="31" t="s">
        <v>11</v>
      </c>
    </row>
    <row r="241" spans="3:7" x14ac:dyDescent="0.3">
      <c r="C241" s="31" t="s">
        <v>41</v>
      </c>
      <c r="D241" s="20">
        <v>0.73788194444444455</v>
      </c>
      <c r="E241" s="31" t="s">
        <v>9</v>
      </c>
      <c r="F241" s="32">
        <v>9</v>
      </c>
      <c r="G241" s="31" t="s">
        <v>11</v>
      </c>
    </row>
    <row r="242" spans="3:7" x14ac:dyDescent="0.3">
      <c r="C242" s="31" t="s">
        <v>41</v>
      </c>
      <c r="D242" s="20">
        <v>0.73961805555555549</v>
      </c>
      <c r="E242" s="31" t="s">
        <v>9</v>
      </c>
      <c r="F242" s="32">
        <v>13</v>
      </c>
      <c r="G242" s="31" t="s">
        <v>10</v>
      </c>
    </row>
    <row r="243" spans="3:7" x14ac:dyDescent="0.3">
      <c r="C243" s="31" t="s">
        <v>41</v>
      </c>
      <c r="D243" s="20">
        <v>0.73968750000000005</v>
      </c>
      <c r="E243" s="31" t="s">
        <v>9</v>
      </c>
      <c r="F243" s="32">
        <v>22</v>
      </c>
      <c r="G243" s="31" t="s">
        <v>10</v>
      </c>
    </row>
    <row r="244" spans="3:7" x14ac:dyDescent="0.3">
      <c r="C244" s="31" t="s">
        <v>41</v>
      </c>
      <c r="D244" s="20">
        <v>0.7402777777777777</v>
      </c>
      <c r="E244" s="31" t="s">
        <v>9</v>
      </c>
      <c r="F244" s="32">
        <v>11</v>
      </c>
      <c r="G244" s="31" t="s">
        <v>11</v>
      </c>
    </row>
    <row r="245" spans="3:7" x14ac:dyDescent="0.3">
      <c r="C245" s="31" t="s">
        <v>41</v>
      </c>
      <c r="D245" s="20">
        <v>0.74052083333333341</v>
      </c>
      <c r="E245" s="31" t="s">
        <v>9</v>
      </c>
      <c r="F245" s="32">
        <v>10</v>
      </c>
      <c r="G245" s="31" t="s">
        <v>11</v>
      </c>
    </row>
    <row r="246" spans="3:7" x14ac:dyDescent="0.3">
      <c r="C246" s="31" t="s">
        <v>41</v>
      </c>
      <c r="D246" s="20">
        <v>0.74091435185185184</v>
      </c>
      <c r="E246" s="31" t="s">
        <v>9</v>
      </c>
      <c r="F246" s="32">
        <v>10</v>
      </c>
      <c r="G246" s="31" t="s">
        <v>11</v>
      </c>
    </row>
    <row r="247" spans="3:7" x14ac:dyDescent="0.3">
      <c r="C247" s="31" t="s">
        <v>41</v>
      </c>
      <c r="D247" s="20">
        <v>0.74180555555555561</v>
      </c>
      <c r="E247" s="31" t="s">
        <v>9</v>
      </c>
      <c r="F247" s="32">
        <v>10</v>
      </c>
      <c r="G247" s="31" t="s">
        <v>11</v>
      </c>
    </row>
    <row r="248" spans="3:7" x14ac:dyDescent="0.3">
      <c r="C248" s="31" t="s">
        <v>41</v>
      </c>
      <c r="D248" s="20">
        <v>0.74184027777777783</v>
      </c>
      <c r="E248" s="31" t="s">
        <v>9</v>
      </c>
      <c r="F248" s="32">
        <v>10</v>
      </c>
      <c r="G248" s="31" t="s">
        <v>11</v>
      </c>
    </row>
    <row r="249" spans="3:7" x14ac:dyDescent="0.3">
      <c r="C249" s="31" t="s">
        <v>41</v>
      </c>
      <c r="D249" s="20">
        <v>0.74752314814814813</v>
      </c>
      <c r="E249" s="31" t="s">
        <v>9</v>
      </c>
      <c r="F249" s="32">
        <v>10</v>
      </c>
      <c r="G249" s="31" t="s">
        <v>10</v>
      </c>
    </row>
    <row r="250" spans="3:7" x14ac:dyDescent="0.3">
      <c r="C250" s="31" t="s">
        <v>41</v>
      </c>
      <c r="D250" s="20">
        <v>0.74754629629629632</v>
      </c>
      <c r="E250" s="31" t="s">
        <v>9</v>
      </c>
      <c r="F250" s="32">
        <v>12</v>
      </c>
      <c r="G250" s="31" t="s">
        <v>10</v>
      </c>
    </row>
    <row r="251" spans="3:7" x14ac:dyDescent="0.3">
      <c r="C251" s="31" t="s">
        <v>41</v>
      </c>
      <c r="D251" s="20">
        <v>0.74755787037037036</v>
      </c>
      <c r="E251" s="31" t="s">
        <v>9</v>
      </c>
      <c r="F251" s="32">
        <v>10</v>
      </c>
      <c r="G251" s="31" t="s">
        <v>10</v>
      </c>
    </row>
    <row r="252" spans="3:7" x14ac:dyDescent="0.3">
      <c r="C252" s="31" t="s">
        <v>41</v>
      </c>
      <c r="D252" s="20">
        <v>0.74760416666666663</v>
      </c>
      <c r="E252" s="31" t="s">
        <v>9</v>
      </c>
      <c r="F252" s="32">
        <v>9</v>
      </c>
      <c r="G252" s="31" t="s">
        <v>10</v>
      </c>
    </row>
    <row r="253" spans="3:7" x14ac:dyDescent="0.3">
      <c r="C253" s="31" t="s">
        <v>41</v>
      </c>
      <c r="D253" s="20">
        <v>0.74766203703703704</v>
      </c>
      <c r="E253" s="31" t="s">
        <v>9</v>
      </c>
      <c r="F253" s="32">
        <v>23</v>
      </c>
      <c r="G253" s="31" t="s">
        <v>10</v>
      </c>
    </row>
    <row r="254" spans="3:7" x14ac:dyDescent="0.3">
      <c r="C254" s="31" t="s">
        <v>41</v>
      </c>
      <c r="D254" s="20">
        <v>0.74872685185185184</v>
      </c>
      <c r="E254" s="31" t="s">
        <v>9</v>
      </c>
      <c r="F254" s="32">
        <v>21</v>
      </c>
      <c r="G254" s="31" t="s">
        <v>10</v>
      </c>
    </row>
    <row r="255" spans="3:7" x14ac:dyDescent="0.3">
      <c r="C255" s="31" t="s">
        <v>41</v>
      </c>
      <c r="D255" s="20">
        <v>0.74877314814814822</v>
      </c>
      <c r="E255" s="31" t="s">
        <v>9</v>
      </c>
      <c r="F255" s="32">
        <v>21</v>
      </c>
      <c r="G255" s="31" t="s">
        <v>10</v>
      </c>
    </row>
    <row r="256" spans="3:7" x14ac:dyDescent="0.3">
      <c r="C256" s="31" t="s">
        <v>41</v>
      </c>
      <c r="D256" s="20">
        <v>0.74975694444444441</v>
      </c>
      <c r="E256" s="31" t="s">
        <v>9</v>
      </c>
      <c r="F256" s="32">
        <v>13</v>
      </c>
      <c r="G256" s="31" t="s">
        <v>11</v>
      </c>
    </row>
    <row r="257" spans="3:7" x14ac:dyDescent="0.3">
      <c r="C257" s="31" t="s">
        <v>41</v>
      </c>
      <c r="D257" s="20">
        <v>0.75391203703703702</v>
      </c>
      <c r="E257" s="31" t="s">
        <v>9</v>
      </c>
      <c r="F257" s="32">
        <v>13</v>
      </c>
      <c r="G257" s="31" t="s">
        <v>10</v>
      </c>
    </row>
    <row r="258" spans="3:7" x14ac:dyDescent="0.3">
      <c r="C258" s="31" t="s">
        <v>41</v>
      </c>
      <c r="D258" s="20">
        <v>0.75392361111111106</v>
      </c>
      <c r="E258" s="31" t="s">
        <v>9</v>
      </c>
      <c r="F258" s="32">
        <v>15</v>
      </c>
      <c r="G258" s="31" t="s">
        <v>10</v>
      </c>
    </row>
    <row r="259" spans="3:7" x14ac:dyDescent="0.3">
      <c r="C259" s="31" t="s">
        <v>41</v>
      </c>
      <c r="D259" s="20">
        <v>0.75394675925925936</v>
      </c>
      <c r="E259" s="31" t="s">
        <v>9</v>
      </c>
      <c r="F259" s="32">
        <v>18</v>
      </c>
      <c r="G259" s="31" t="s">
        <v>10</v>
      </c>
    </row>
    <row r="260" spans="3:7" x14ac:dyDescent="0.3">
      <c r="C260" s="31" t="s">
        <v>41</v>
      </c>
      <c r="D260" s="20">
        <v>0.75398148148148147</v>
      </c>
      <c r="E260" s="31" t="s">
        <v>9</v>
      </c>
      <c r="F260" s="32">
        <v>20</v>
      </c>
      <c r="G260" s="31" t="s">
        <v>10</v>
      </c>
    </row>
    <row r="261" spans="3:7" x14ac:dyDescent="0.3">
      <c r="C261" s="31" t="s">
        <v>41</v>
      </c>
      <c r="D261" s="20">
        <v>0.75843749999999999</v>
      </c>
      <c r="E261" s="31" t="s">
        <v>9</v>
      </c>
      <c r="F261" s="32">
        <v>20</v>
      </c>
      <c r="G261" s="31" t="s">
        <v>10</v>
      </c>
    </row>
    <row r="262" spans="3:7" x14ac:dyDescent="0.3">
      <c r="C262" s="31" t="s">
        <v>41</v>
      </c>
      <c r="D262" s="20">
        <v>0.75844907407407414</v>
      </c>
      <c r="E262" s="31" t="s">
        <v>9</v>
      </c>
      <c r="F262" s="32">
        <v>22</v>
      </c>
      <c r="G262" s="31" t="s">
        <v>10</v>
      </c>
    </row>
    <row r="263" spans="3:7" x14ac:dyDescent="0.3">
      <c r="C263" s="31" t="s">
        <v>41</v>
      </c>
      <c r="D263" s="20">
        <v>0.75847222222222221</v>
      </c>
      <c r="E263" s="31" t="s">
        <v>9</v>
      </c>
      <c r="F263" s="32">
        <v>21</v>
      </c>
      <c r="G263" s="31" t="s">
        <v>10</v>
      </c>
    </row>
    <row r="264" spans="3:7" x14ac:dyDescent="0.3">
      <c r="C264" s="31" t="s">
        <v>41</v>
      </c>
      <c r="D264" s="20">
        <v>0.75848379629629636</v>
      </c>
      <c r="E264" s="31" t="s">
        <v>9</v>
      </c>
      <c r="F264" s="32">
        <v>23</v>
      </c>
      <c r="G264" s="31" t="s">
        <v>10</v>
      </c>
    </row>
    <row r="265" spans="3:7" x14ac:dyDescent="0.3">
      <c r="C265" s="31" t="s">
        <v>41</v>
      </c>
      <c r="D265" s="20">
        <v>0.7587962962962963</v>
      </c>
      <c r="E265" s="31" t="s">
        <v>9</v>
      </c>
      <c r="F265" s="32">
        <v>10</v>
      </c>
      <c r="G265" s="31" t="s">
        <v>11</v>
      </c>
    </row>
    <row r="266" spans="3:7" x14ac:dyDescent="0.3">
      <c r="C266" s="31" t="s">
        <v>41</v>
      </c>
      <c r="D266" s="20">
        <v>0.76579861111111114</v>
      </c>
      <c r="E266" s="31" t="s">
        <v>9</v>
      </c>
      <c r="F266" s="32">
        <v>10</v>
      </c>
      <c r="G266" s="31" t="s">
        <v>11</v>
      </c>
    </row>
    <row r="267" spans="3:7" x14ac:dyDescent="0.3">
      <c r="C267" s="31" t="s">
        <v>41</v>
      </c>
      <c r="D267" s="20">
        <v>0.76858796296296295</v>
      </c>
      <c r="E267" s="31" t="s">
        <v>9</v>
      </c>
      <c r="F267" s="32">
        <v>11</v>
      </c>
      <c r="G267" s="31" t="s">
        <v>11</v>
      </c>
    </row>
    <row r="268" spans="3:7" x14ac:dyDescent="0.3">
      <c r="C268" s="31" t="s">
        <v>41</v>
      </c>
      <c r="D268" s="20">
        <v>0.77063657407407404</v>
      </c>
      <c r="E268" s="31" t="s">
        <v>9</v>
      </c>
      <c r="F268" s="32">
        <v>11</v>
      </c>
      <c r="G268" s="31" t="s">
        <v>10</v>
      </c>
    </row>
    <row r="269" spans="3:7" x14ac:dyDescent="0.3">
      <c r="C269" s="31" t="s">
        <v>41</v>
      </c>
      <c r="D269" s="20">
        <v>0.77148148148148143</v>
      </c>
      <c r="E269" s="31" t="s">
        <v>9</v>
      </c>
      <c r="F269" s="32">
        <v>12</v>
      </c>
      <c r="G269" s="31" t="s">
        <v>11</v>
      </c>
    </row>
    <row r="270" spans="3:7" x14ac:dyDescent="0.3">
      <c r="C270" s="31" t="s">
        <v>41</v>
      </c>
      <c r="D270" s="20">
        <v>0.77171296296296299</v>
      </c>
      <c r="E270" s="31" t="s">
        <v>9</v>
      </c>
      <c r="F270" s="32">
        <v>22</v>
      </c>
      <c r="G270" s="31" t="s">
        <v>10</v>
      </c>
    </row>
    <row r="271" spans="3:7" x14ac:dyDescent="0.3">
      <c r="C271" s="31" t="s">
        <v>41</v>
      </c>
      <c r="D271" s="20">
        <v>0.77173611111111118</v>
      </c>
      <c r="E271" s="31" t="s">
        <v>9</v>
      </c>
      <c r="F271" s="32">
        <v>21</v>
      </c>
      <c r="G271" s="31" t="s">
        <v>10</v>
      </c>
    </row>
    <row r="272" spans="3:7" x14ac:dyDescent="0.3">
      <c r="C272" s="31" t="s">
        <v>41</v>
      </c>
      <c r="D272" s="20">
        <v>0.79234953703703714</v>
      </c>
      <c r="E272" s="31" t="s">
        <v>9</v>
      </c>
      <c r="F272" s="32">
        <v>12</v>
      </c>
      <c r="G272" s="31" t="s">
        <v>11</v>
      </c>
    </row>
    <row r="273" spans="3:7" x14ac:dyDescent="0.3">
      <c r="C273" s="31" t="s">
        <v>41</v>
      </c>
      <c r="D273" s="20">
        <v>0.79348379629629628</v>
      </c>
      <c r="E273" s="31" t="s">
        <v>9</v>
      </c>
      <c r="F273" s="32">
        <v>10</v>
      </c>
      <c r="G273" s="31" t="s">
        <v>11</v>
      </c>
    </row>
    <row r="274" spans="3:7" x14ac:dyDescent="0.3">
      <c r="C274" s="31" t="s">
        <v>41</v>
      </c>
      <c r="D274" s="20">
        <v>0.79603009259259261</v>
      </c>
      <c r="E274" s="31" t="s">
        <v>9</v>
      </c>
      <c r="F274" s="32">
        <v>12</v>
      </c>
      <c r="G274" s="31" t="s">
        <v>11</v>
      </c>
    </row>
    <row r="275" spans="3:7" x14ac:dyDescent="0.3">
      <c r="C275" s="31" t="s">
        <v>41</v>
      </c>
      <c r="D275" s="20">
        <v>0.80256944444444445</v>
      </c>
      <c r="E275" s="31" t="s">
        <v>9</v>
      </c>
      <c r="F275" s="32">
        <v>22</v>
      </c>
      <c r="G275" s="31" t="s">
        <v>10</v>
      </c>
    </row>
    <row r="276" spans="3:7" x14ac:dyDescent="0.3">
      <c r="C276" s="31" t="s">
        <v>41</v>
      </c>
      <c r="D276" s="20">
        <v>0.80942129629629633</v>
      </c>
      <c r="E276" s="31" t="s">
        <v>9</v>
      </c>
      <c r="F276" s="32">
        <v>24</v>
      </c>
      <c r="G276" s="31" t="s">
        <v>10</v>
      </c>
    </row>
    <row r="277" spans="3:7" x14ac:dyDescent="0.3">
      <c r="C277" s="31" t="s">
        <v>41</v>
      </c>
      <c r="D277" s="20">
        <v>0.81060185185185185</v>
      </c>
      <c r="E277" s="31" t="s">
        <v>9</v>
      </c>
      <c r="F277" s="32">
        <v>19</v>
      </c>
      <c r="G277" s="31" t="s">
        <v>10</v>
      </c>
    </row>
    <row r="278" spans="3:7" x14ac:dyDescent="0.3">
      <c r="C278" s="31" t="s">
        <v>41</v>
      </c>
      <c r="D278" s="20">
        <v>0.82806712962962958</v>
      </c>
      <c r="E278" s="31" t="s">
        <v>9</v>
      </c>
      <c r="F278" s="32">
        <v>11</v>
      </c>
      <c r="G278" s="31" t="s">
        <v>11</v>
      </c>
    </row>
    <row r="279" spans="3:7" x14ac:dyDescent="0.3">
      <c r="C279" s="31" t="s">
        <v>41</v>
      </c>
      <c r="D279" s="20">
        <v>0.85177083333333325</v>
      </c>
      <c r="E279" s="31" t="s">
        <v>9</v>
      </c>
      <c r="F279" s="32">
        <v>11</v>
      </c>
      <c r="G279" s="31" t="s">
        <v>10</v>
      </c>
    </row>
    <row r="280" spans="3:7" x14ac:dyDescent="0.3">
      <c r="C280" s="31" t="s">
        <v>41</v>
      </c>
      <c r="D280" s="20">
        <v>0.852025462962963</v>
      </c>
      <c r="E280" s="31" t="s">
        <v>9</v>
      </c>
      <c r="F280" s="32">
        <v>25</v>
      </c>
      <c r="G280" s="31" t="s">
        <v>10</v>
      </c>
    </row>
    <row r="281" spans="3:7" x14ac:dyDescent="0.3">
      <c r="C281" s="31" t="s">
        <v>41</v>
      </c>
      <c r="D281" s="20">
        <v>0.85289351851851858</v>
      </c>
      <c r="E281" s="31" t="s">
        <v>9</v>
      </c>
      <c r="F281" s="32">
        <v>10</v>
      </c>
      <c r="G281" s="31" t="s">
        <v>11</v>
      </c>
    </row>
    <row r="282" spans="3:7" x14ac:dyDescent="0.3">
      <c r="C282" s="31" t="s">
        <v>41</v>
      </c>
      <c r="D282" s="20">
        <v>0.85534722222222215</v>
      </c>
      <c r="E282" s="31" t="s">
        <v>9</v>
      </c>
      <c r="F282" s="32">
        <v>17</v>
      </c>
      <c r="G282" s="31" t="s">
        <v>10</v>
      </c>
    </row>
    <row r="283" spans="3:7" x14ac:dyDescent="0.3">
      <c r="C283" s="31" t="s">
        <v>41</v>
      </c>
      <c r="D283" s="20">
        <v>0.85653935185185182</v>
      </c>
      <c r="E283" s="31" t="s">
        <v>9</v>
      </c>
      <c r="F283" s="32">
        <v>10</v>
      </c>
      <c r="G283" s="31" t="s">
        <v>11</v>
      </c>
    </row>
    <row r="284" spans="3:7" x14ac:dyDescent="0.3">
      <c r="C284" s="31" t="s">
        <v>41</v>
      </c>
      <c r="D284" s="20">
        <v>0.858912037037037</v>
      </c>
      <c r="E284" s="31" t="s">
        <v>9</v>
      </c>
      <c r="F284" s="32">
        <v>28</v>
      </c>
      <c r="G284" s="31" t="s">
        <v>10</v>
      </c>
    </row>
    <row r="285" spans="3:7" x14ac:dyDescent="0.3">
      <c r="C285" s="31" t="s">
        <v>41</v>
      </c>
      <c r="D285" s="20">
        <v>0.85960648148148155</v>
      </c>
      <c r="E285" s="31" t="s">
        <v>9</v>
      </c>
      <c r="F285" s="32">
        <v>10</v>
      </c>
      <c r="G285" s="31" t="s">
        <v>11</v>
      </c>
    </row>
    <row r="286" spans="3:7" x14ac:dyDescent="0.3">
      <c r="C286" s="31" t="s">
        <v>41</v>
      </c>
      <c r="D286" s="20">
        <v>0.86006944444444444</v>
      </c>
      <c r="E286" s="31" t="s">
        <v>9</v>
      </c>
      <c r="F286" s="32">
        <v>14</v>
      </c>
      <c r="G286" s="31" t="s">
        <v>10</v>
      </c>
    </row>
    <row r="287" spans="3:7" x14ac:dyDescent="0.3">
      <c r="C287" s="31" t="s">
        <v>41</v>
      </c>
      <c r="D287" s="20">
        <v>0.86282407407407413</v>
      </c>
      <c r="E287" s="31" t="s">
        <v>9</v>
      </c>
      <c r="F287" s="32">
        <v>11</v>
      </c>
      <c r="G287" s="31" t="s">
        <v>11</v>
      </c>
    </row>
    <row r="288" spans="3:7" x14ac:dyDescent="0.3">
      <c r="C288" s="31" t="s">
        <v>41</v>
      </c>
      <c r="D288" s="20">
        <v>0.87318287037037035</v>
      </c>
      <c r="E288" s="31" t="s">
        <v>9</v>
      </c>
      <c r="F288" s="32">
        <v>26</v>
      </c>
      <c r="G288" s="31" t="s">
        <v>10</v>
      </c>
    </row>
    <row r="289" spans="3:7" x14ac:dyDescent="0.3">
      <c r="C289" s="31" t="s">
        <v>41</v>
      </c>
      <c r="D289" s="20">
        <v>0.87868055555555558</v>
      </c>
      <c r="E289" s="31" t="s">
        <v>9</v>
      </c>
      <c r="F289" s="32">
        <v>10</v>
      </c>
      <c r="G289" s="31" t="s">
        <v>11</v>
      </c>
    </row>
    <row r="290" spans="3:7" x14ac:dyDescent="0.3">
      <c r="C290" s="31" t="s">
        <v>41</v>
      </c>
      <c r="D290" s="20">
        <v>0.88549768518518512</v>
      </c>
      <c r="E290" s="31" t="s">
        <v>9</v>
      </c>
      <c r="F290" s="32">
        <v>39</v>
      </c>
      <c r="G290" s="31" t="s">
        <v>10</v>
      </c>
    </row>
    <row r="291" spans="3:7" x14ac:dyDescent="0.3">
      <c r="C291" s="31" t="s">
        <v>41</v>
      </c>
      <c r="D291" s="20">
        <v>0.88857638888888879</v>
      </c>
      <c r="E291" s="31" t="s">
        <v>9</v>
      </c>
      <c r="F291" s="32">
        <v>28</v>
      </c>
      <c r="G291" s="31" t="s">
        <v>10</v>
      </c>
    </row>
    <row r="292" spans="3:7" x14ac:dyDescent="0.3">
      <c r="C292" s="31" t="s">
        <v>41</v>
      </c>
      <c r="D292" s="20">
        <v>0.89128472222222221</v>
      </c>
      <c r="E292" s="31" t="s">
        <v>9</v>
      </c>
      <c r="F292" s="32">
        <v>11</v>
      </c>
      <c r="G292" s="31" t="s">
        <v>11</v>
      </c>
    </row>
    <row r="293" spans="3:7" x14ac:dyDescent="0.3">
      <c r="C293" s="31" t="s">
        <v>41</v>
      </c>
      <c r="D293" s="20">
        <v>0.89259259259259249</v>
      </c>
      <c r="E293" s="31" t="s">
        <v>9</v>
      </c>
      <c r="F293" s="32">
        <v>11</v>
      </c>
      <c r="G293" s="31" t="s">
        <v>11</v>
      </c>
    </row>
    <row r="294" spans="3:7" x14ac:dyDescent="0.3">
      <c r="C294" s="31" t="s">
        <v>41</v>
      </c>
      <c r="D294" s="20">
        <v>0.89354166666666668</v>
      </c>
      <c r="E294" s="31" t="s">
        <v>9</v>
      </c>
      <c r="F294" s="32">
        <v>13</v>
      </c>
      <c r="G294" s="31" t="s">
        <v>11</v>
      </c>
    </row>
    <row r="295" spans="3:7" x14ac:dyDescent="0.3">
      <c r="C295" s="31" t="s">
        <v>41</v>
      </c>
      <c r="D295" s="20">
        <v>0.89396990740740734</v>
      </c>
      <c r="E295" s="31" t="s">
        <v>9</v>
      </c>
      <c r="F295" s="32">
        <v>11</v>
      </c>
      <c r="G295" s="31" t="s">
        <v>11</v>
      </c>
    </row>
    <row r="296" spans="3:7" x14ac:dyDescent="0.3">
      <c r="C296" s="31" t="s">
        <v>41</v>
      </c>
      <c r="D296" s="20">
        <v>0.90695601851851848</v>
      </c>
      <c r="E296" s="31" t="s">
        <v>9</v>
      </c>
      <c r="F296" s="32">
        <v>10</v>
      </c>
      <c r="G296" s="31" t="s">
        <v>11</v>
      </c>
    </row>
    <row r="297" spans="3:7" x14ac:dyDescent="0.3">
      <c r="C297" s="31" t="s">
        <v>41</v>
      </c>
      <c r="D297" s="20">
        <v>0.9118750000000001</v>
      </c>
      <c r="E297" s="31" t="s">
        <v>9</v>
      </c>
      <c r="F297" s="32">
        <v>23</v>
      </c>
      <c r="G297" s="31" t="s">
        <v>10</v>
      </c>
    </row>
    <row r="298" spans="3:7" x14ac:dyDescent="0.3">
      <c r="C298" s="31" t="s">
        <v>41</v>
      </c>
      <c r="D298" s="20">
        <v>0.91965277777777776</v>
      </c>
      <c r="E298" s="31" t="s">
        <v>9</v>
      </c>
      <c r="F298" s="32">
        <v>9</v>
      </c>
      <c r="G298" s="31" t="s">
        <v>11</v>
      </c>
    </row>
    <row r="299" spans="3:7" x14ac:dyDescent="0.3">
      <c r="C299" s="31" t="s">
        <v>41</v>
      </c>
      <c r="D299" s="20">
        <v>0.91993055555555558</v>
      </c>
      <c r="E299" s="31" t="s">
        <v>9</v>
      </c>
      <c r="F299" s="32">
        <v>20</v>
      </c>
      <c r="G299" s="31" t="s">
        <v>10</v>
      </c>
    </row>
    <row r="300" spans="3:7" x14ac:dyDescent="0.3">
      <c r="C300" s="31" t="s">
        <v>41</v>
      </c>
      <c r="D300" s="20">
        <v>0.92525462962962957</v>
      </c>
      <c r="E300" s="31" t="s">
        <v>9</v>
      </c>
      <c r="F300" s="32">
        <v>37</v>
      </c>
      <c r="G300" s="31" t="s">
        <v>10</v>
      </c>
    </row>
    <row r="301" spans="3:7" x14ac:dyDescent="0.3">
      <c r="C301" s="31" t="s">
        <v>41</v>
      </c>
      <c r="D301" s="20">
        <v>0.92648148148148157</v>
      </c>
      <c r="E301" s="31" t="s">
        <v>9</v>
      </c>
      <c r="F301" s="32">
        <v>26</v>
      </c>
      <c r="G301" s="31" t="s">
        <v>10</v>
      </c>
    </row>
    <row r="302" spans="3:7" x14ac:dyDescent="0.3">
      <c r="C302" s="31" t="s">
        <v>41</v>
      </c>
      <c r="D302" s="20">
        <v>0.93070601851851853</v>
      </c>
      <c r="E302" s="31" t="s">
        <v>9</v>
      </c>
      <c r="F302" s="32">
        <v>21</v>
      </c>
      <c r="G302" s="31" t="s">
        <v>10</v>
      </c>
    </row>
    <row r="303" spans="3:7" x14ac:dyDescent="0.3">
      <c r="C303" s="31" t="s">
        <v>41</v>
      </c>
      <c r="D303" s="20">
        <v>0.93158564814814815</v>
      </c>
      <c r="E303" s="31" t="s">
        <v>9</v>
      </c>
      <c r="F303" s="32">
        <v>10</v>
      </c>
      <c r="G303" s="31" t="s">
        <v>11</v>
      </c>
    </row>
    <row r="304" spans="3:7" x14ac:dyDescent="0.3">
      <c r="C304" s="31" t="s">
        <v>41</v>
      </c>
      <c r="D304" s="20">
        <v>0.93158564814814815</v>
      </c>
      <c r="E304" s="31" t="s">
        <v>9</v>
      </c>
      <c r="F304" s="32">
        <v>10</v>
      </c>
      <c r="G304" s="31" t="s">
        <v>11</v>
      </c>
    </row>
    <row r="305" spans="3:7" x14ac:dyDescent="0.3">
      <c r="C305" s="31" t="s">
        <v>41</v>
      </c>
      <c r="D305" s="20">
        <v>0.93699074074074085</v>
      </c>
      <c r="E305" s="31" t="s">
        <v>9</v>
      </c>
      <c r="F305" s="32">
        <v>19</v>
      </c>
      <c r="G305" s="31" t="s">
        <v>11</v>
      </c>
    </row>
    <row r="306" spans="3:7" x14ac:dyDescent="0.3">
      <c r="C306" s="31" t="s">
        <v>41</v>
      </c>
      <c r="D306" s="20">
        <v>0.93872685185185178</v>
      </c>
      <c r="E306" s="31" t="s">
        <v>9</v>
      </c>
      <c r="F306" s="32">
        <v>10</v>
      </c>
      <c r="G306" s="31" t="s">
        <v>11</v>
      </c>
    </row>
    <row r="307" spans="3:7" x14ac:dyDescent="0.3">
      <c r="C307" s="31" t="s">
        <v>41</v>
      </c>
      <c r="D307" s="20">
        <v>0.93893518518518526</v>
      </c>
      <c r="E307" s="31" t="s">
        <v>9</v>
      </c>
      <c r="F307" s="32">
        <v>11</v>
      </c>
      <c r="G307" s="31" t="s">
        <v>11</v>
      </c>
    </row>
    <row r="308" spans="3:7" x14ac:dyDescent="0.3">
      <c r="C308" s="31" t="s">
        <v>41</v>
      </c>
      <c r="D308" s="20">
        <v>0.96453703703703697</v>
      </c>
      <c r="E308" s="31" t="s">
        <v>9</v>
      </c>
      <c r="F308" s="32">
        <v>21</v>
      </c>
      <c r="G308" s="31" t="s">
        <v>10</v>
      </c>
    </row>
    <row r="309" spans="3:7" x14ac:dyDescent="0.3">
      <c r="C309" s="31" t="s">
        <v>41</v>
      </c>
      <c r="D309" s="20">
        <v>0.96564814814814814</v>
      </c>
      <c r="E309" s="31" t="s">
        <v>9</v>
      </c>
      <c r="F309" s="32">
        <v>12</v>
      </c>
      <c r="G309" s="31" t="s">
        <v>11</v>
      </c>
    </row>
    <row r="310" spans="3:7" x14ac:dyDescent="0.3">
      <c r="C310" s="31" t="s">
        <v>49</v>
      </c>
      <c r="D310" s="20">
        <v>9.9131944444444439E-2</v>
      </c>
      <c r="E310" s="31" t="s">
        <v>9</v>
      </c>
      <c r="F310" s="32">
        <v>23</v>
      </c>
      <c r="G310" s="31" t="s">
        <v>10</v>
      </c>
    </row>
    <row r="311" spans="3:7" x14ac:dyDescent="0.3">
      <c r="C311" s="31" t="s">
        <v>49</v>
      </c>
      <c r="D311" s="20">
        <v>0.10152777777777777</v>
      </c>
      <c r="E311" s="31" t="s">
        <v>9</v>
      </c>
      <c r="F311" s="32">
        <v>13</v>
      </c>
      <c r="G311" s="31" t="s">
        <v>11</v>
      </c>
    </row>
    <row r="312" spans="3:7" x14ac:dyDescent="0.3">
      <c r="C312" s="31" t="s">
        <v>49</v>
      </c>
      <c r="D312" s="20">
        <v>0.18550925925925923</v>
      </c>
      <c r="E312" s="31" t="s">
        <v>9</v>
      </c>
      <c r="F312" s="32">
        <v>25</v>
      </c>
      <c r="G312" s="31" t="s">
        <v>10</v>
      </c>
    </row>
    <row r="313" spans="3:7" x14ac:dyDescent="0.3">
      <c r="C313" s="31" t="s">
        <v>49</v>
      </c>
      <c r="D313" s="20">
        <v>0.19016203703703705</v>
      </c>
      <c r="E313" s="31" t="s">
        <v>9</v>
      </c>
      <c r="F313" s="32">
        <v>11</v>
      </c>
      <c r="G313" s="31" t="s">
        <v>11</v>
      </c>
    </row>
    <row r="314" spans="3:7" x14ac:dyDescent="0.3">
      <c r="C314" s="31" t="s">
        <v>49</v>
      </c>
      <c r="D314" s="20">
        <v>0.25372685185185184</v>
      </c>
      <c r="E314" s="31" t="s">
        <v>9</v>
      </c>
      <c r="F314" s="32">
        <v>11</v>
      </c>
      <c r="G314" s="31" t="s">
        <v>11</v>
      </c>
    </row>
    <row r="315" spans="3:7" x14ac:dyDescent="0.3">
      <c r="C315" s="31" t="s">
        <v>49</v>
      </c>
      <c r="D315" s="20">
        <v>0.26825231481481482</v>
      </c>
      <c r="E315" s="31" t="s">
        <v>9</v>
      </c>
      <c r="F315" s="32">
        <v>21</v>
      </c>
      <c r="G315" s="31" t="s">
        <v>10</v>
      </c>
    </row>
    <row r="316" spans="3:7" x14ac:dyDescent="0.3">
      <c r="C316" s="31" t="s">
        <v>49</v>
      </c>
      <c r="D316" s="20">
        <v>0.27100694444444445</v>
      </c>
      <c r="E316" s="31" t="s">
        <v>9</v>
      </c>
      <c r="F316" s="32">
        <v>29</v>
      </c>
      <c r="G316" s="31" t="s">
        <v>10</v>
      </c>
    </row>
    <row r="317" spans="3:7" x14ac:dyDescent="0.3">
      <c r="C317" s="31" t="s">
        <v>49</v>
      </c>
      <c r="D317" s="20">
        <v>0.27120370370370367</v>
      </c>
      <c r="E317" s="31" t="s">
        <v>9</v>
      </c>
      <c r="F317" s="32">
        <v>23</v>
      </c>
      <c r="G317" s="31" t="s">
        <v>10</v>
      </c>
    </row>
    <row r="318" spans="3:7" x14ac:dyDescent="0.3">
      <c r="C318" s="31" t="s">
        <v>49</v>
      </c>
      <c r="D318" s="20">
        <v>0.27474537037037039</v>
      </c>
      <c r="E318" s="31" t="s">
        <v>9</v>
      </c>
      <c r="F318" s="32">
        <v>18</v>
      </c>
      <c r="G318" s="31" t="s">
        <v>10</v>
      </c>
    </row>
    <row r="319" spans="3:7" x14ac:dyDescent="0.3">
      <c r="C319" s="31" t="s">
        <v>49</v>
      </c>
      <c r="D319" s="20">
        <v>0.27716435185185184</v>
      </c>
      <c r="E319" s="31" t="s">
        <v>9</v>
      </c>
      <c r="F319" s="32">
        <v>18</v>
      </c>
      <c r="G319" s="31" t="s">
        <v>10</v>
      </c>
    </row>
    <row r="320" spans="3:7" x14ac:dyDescent="0.3">
      <c r="C320" s="31" t="s">
        <v>49</v>
      </c>
      <c r="D320" s="20">
        <v>0.27894675925925927</v>
      </c>
      <c r="E320" s="31" t="s">
        <v>9</v>
      </c>
      <c r="F320" s="32">
        <v>20</v>
      </c>
      <c r="G320" s="31" t="s">
        <v>10</v>
      </c>
    </row>
    <row r="321" spans="3:7" x14ac:dyDescent="0.3">
      <c r="C321" s="31" t="s">
        <v>49</v>
      </c>
      <c r="D321" s="20">
        <v>0.27960648148148148</v>
      </c>
      <c r="E321" s="31" t="s">
        <v>9</v>
      </c>
      <c r="F321" s="32">
        <v>25</v>
      </c>
      <c r="G321" s="31" t="s">
        <v>10</v>
      </c>
    </row>
    <row r="322" spans="3:7" x14ac:dyDescent="0.3">
      <c r="C322" s="31" t="s">
        <v>49</v>
      </c>
      <c r="D322" s="20">
        <v>0.28212962962962962</v>
      </c>
      <c r="E322" s="31" t="s">
        <v>9</v>
      </c>
      <c r="F322" s="32">
        <v>25</v>
      </c>
      <c r="G322" s="31" t="s">
        <v>10</v>
      </c>
    </row>
    <row r="323" spans="3:7" x14ac:dyDescent="0.3">
      <c r="C323" s="31" t="s">
        <v>49</v>
      </c>
      <c r="D323" s="20">
        <v>0.28447916666666667</v>
      </c>
      <c r="E323" s="31" t="s">
        <v>9</v>
      </c>
      <c r="F323" s="32">
        <v>31</v>
      </c>
      <c r="G323" s="31" t="s">
        <v>10</v>
      </c>
    </row>
    <row r="324" spans="3:7" x14ac:dyDescent="0.3">
      <c r="C324" s="31" t="s">
        <v>49</v>
      </c>
      <c r="D324" s="20">
        <v>0.2850462962962963</v>
      </c>
      <c r="E324" s="31" t="s">
        <v>9</v>
      </c>
      <c r="F324" s="32">
        <v>26</v>
      </c>
      <c r="G324" s="31" t="s">
        <v>10</v>
      </c>
    </row>
    <row r="325" spans="3:7" x14ac:dyDescent="0.3">
      <c r="C325" s="31" t="s">
        <v>49</v>
      </c>
      <c r="D325" s="20">
        <v>0.28571759259259261</v>
      </c>
      <c r="E325" s="31" t="s">
        <v>9</v>
      </c>
      <c r="F325" s="32">
        <v>21</v>
      </c>
      <c r="G325" s="31" t="s">
        <v>10</v>
      </c>
    </row>
    <row r="326" spans="3:7" x14ac:dyDescent="0.3">
      <c r="C326" s="31" t="s">
        <v>49</v>
      </c>
      <c r="D326" s="20">
        <v>0.28942129629629632</v>
      </c>
      <c r="E326" s="31" t="s">
        <v>9</v>
      </c>
      <c r="F326" s="32">
        <v>14</v>
      </c>
      <c r="G326" s="31" t="s">
        <v>10</v>
      </c>
    </row>
    <row r="327" spans="3:7" x14ac:dyDescent="0.3">
      <c r="C327" s="31" t="s">
        <v>49</v>
      </c>
      <c r="D327" s="20">
        <v>0.29055555555555557</v>
      </c>
      <c r="E327" s="31" t="s">
        <v>9</v>
      </c>
      <c r="F327" s="32">
        <v>10</v>
      </c>
      <c r="G327" s="31" t="s">
        <v>11</v>
      </c>
    </row>
    <row r="328" spans="3:7" x14ac:dyDescent="0.3">
      <c r="C328" s="31" t="s">
        <v>49</v>
      </c>
      <c r="D328" s="20">
        <v>0.29084490740740737</v>
      </c>
      <c r="E328" s="31" t="s">
        <v>9</v>
      </c>
      <c r="F328" s="32">
        <v>28</v>
      </c>
      <c r="G328" s="31" t="s">
        <v>10</v>
      </c>
    </row>
    <row r="329" spans="3:7" x14ac:dyDescent="0.3">
      <c r="C329" s="31" t="s">
        <v>49</v>
      </c>
      <c r="D329" s="20">
        <v>0.29461805555555559</v>
      </c>
      <c r="E329" s="31" t="s">
        <v>9</v>
      </c>
      <c r="F329" s="32">
        <v>19</v>
      </c>
      <c r="G329" s="31" t="s">
        <v>10</v>
      </c>
    </row>
    <row r="330" spans="3:7" x14ac:dyDescent="0.3">
      <c r="C330" s="31" t="s">
        <v>49</v>
      </c>
      <c r="D330" s="20">
        <v>0.29473379629629631</v>
      </c>
      <c r="E330" s="31" t="s">
        <v>9</v>
      </c>
      <c r="F330" s="32">
        <v>13</v>
      </c>
      <c r="G330" s="31" t="s">
        <v>11</v>
      </c>
    </row>
    <row r="331" spans="3:7" x14ac:dyDescent="0.3">
      <c r="C331" s="31" t="s">
        <v>49</v>
      </c>
      <c r="D331" s="20">
        <v>0.2966435185185185</v>
      </c>
      <c r="E331" s="31" t="s">
        <v>9</v>
      </c>
      <c r="F331" s="32">
        <v>11</v>
      </c>
      <c r="G331" s="31" t="s">
        <v>11</v>
      </c>
    </row>
    <row r="332" spans="3:7" x14ac:dyDescent="0.3">
      <c r="C332" s="31" t="s">
        <v>49</v>
      </c>
      <c r="D332" s="20">
        <v>0.30631944444444442</v>
      </c>
      <c r="E332" s="31" t="s">
        <v>9</v>
      </c>
      <c r="F332" s="32">
        <v>10</v>
      </c>
      <c r="G332" s="31" t="s">
        <v>11</v>
      </c>
    </row>
    <row r="333" spans="3:7" x14ac:dyDescent="0.3">
      <c r="C333" s="31" t="s">
        <v>49</v>
      </c>
      <c r="D333" s="20">
        <v>0.31260416666666663</v>
      </c>
      <c r="E333" s="31" t="s">
        <v>9</v>
      </c>
      <c r="F333" s="32">
        <v>28</v>
      </c>
      <c r="G333" s="31" t="s">
        <v>10</v>
      </c>
    </row>
    <row r="334" spans="3:7" x14ac:dyDescent="0.3">
      <c r="C334" s="31" t="s">
        <v>49</v>
      </c>
      <c r="D334" s="20">
        <v>0.31667824074074075</v>
      </c>
      <c r="E334" s="31" t="s">
        <v>9</v>
      </c>
      <c r="F334" s="32">
        <v>28</v>
      </c>
      <c r="G334" s="31" t="s">
        <v>11</v>
      </c>
    </row>
    <row r="335" spans="3:7" x14ac:dyDescent="0.3">
      <c r="C335" s="31" t="s">
        <v>49</v>
      </c>
      <c r="D335" s="20">
        <v>0.31675925925925924</v>
      </c>
      <c r="E335" s="31" t="s">
        <v>9</v>
      </c>
      <c r="F335" s="32">
        <v>25</v>
      </c>
      <c r="G335" s="31" t="s">
        <v>11</v>
      </c>
    </row>
    <row r="336" spans="3:7" x14ac:dyDescent="0.3">
      <c r="C336" s="31" t="s">
        <v>49</v>
      </c>
      <c r="D336" s="20">
        <v>0.32452546296296297</v>
      </c>
      <c r="E336" s="31" t="s">
        <v>9</v>
      </c>
      <c r="F336" s="32">
        <v>12</v>
      </c>
      <c r="G336" s="31" t="s">
        <v>11</v>
      </c>
    </row>
    <row r="337" spans="3:7" x14ac:dyDescent="0.3">
      <c r="C337" s="31" t="s">
        <v>49</v>
      </c>
      <c r="D337" s="20">
        <v>0.32806712962962964</v>
      </c>
      <c r="E337" s="31" t="s">
        <v>9</v>
      </c>
      <c r="F337" s="32">
        <v>10</v>
      </c>
      <c r="G337" s="31" t="s">
        <v>11</v>
      </c>
    </row>
    <row r="338" spans="3:7" x14ac:dyDescent="0.3">
      <c r="C338" s="31" t="s">
        <v>49</v>
      </c>
      <c r="D338" s="20">
        <v>0.34082175925925928</v>
      </c>
      <c r="E338" s="31" t="s">
        <v>9</v>
      </c>
      <c r="F338" s="32">
        <v>20</v>
      </c>
      <c r="G338" s="31" t="s">
        <v>10</v>
      </c>
    </row>
    <row r="339" spans="3:7" x14ac:dyDescent="0.3">
      <c r="C339" s="31" t="s">
        <v>49</v>
      </c>
      <c r="D339" s="20">
        <v>0.3417824074074074</v>
      </c>
      <c r="E339" s="31" t="s">
        <v>9</v>
      </c>
      <c r="F339" s="32">
        <v>14</v>
      </c>
      <c r="G339" s="31" t="s">
        <v>11</v>
      </c>
    </row>
    <row r="340" spans="3:7" x14ac:dyDescent="0.3">
      <c r="C340" s="31" t="s">
        <v>49</v>
      </c>
      <c r="D340" s="20">
        <v>0.35575231481481479</v>
      </c>
      <c r="E340" s="31" t="s">
        <v>9</v>
      </c>
      <c r="F340" s="32">
        <v>21</v>
      </c>
      <c r="G340" s="31" t="s">
        <v>10</v>
      </c>
    </row>
    <row r="341" spans="3:7" x14ac:dyDescent="0.3">
      <c r="C341" s="31" t="s">
        <v>49</v>
      </c>
      <c r="D341" s="20">
        <v>0.36158564814814814</v>
      </c>
      <c r="E341" s="31" t="s">
        <v>9</v>
      </c>
      <c r="F341" s="32">
        <v>11</v>
      </c>
      <c r="G341" s="31" t="s">
        <v>11</v>
      </c>
    </row>
    <row r="342" spans="3:7" x14ac:dyDescent="0.3">
      <c r="C342" s="31" t="s">
        <v>49</v>
      </c>
      <c r="D342" s="20">
        <v>0.36231481481481481</v>
      </c>
      <c r="E342" s="31" t="s">
        <v>9</v>
      </c>
      <c r="F342" s="32">
        <v>10</v>
      </c>
      <c r="G342" s="31" t="s">
        <v>11</v>
      </c>
    </row>
    <row r="343" spans="3:7" x14ac:dyDescent="0.3">
      <c r="C343" s="31" t="s">
        <v>49</v>
      </c>
      <c r="D343" s="20">
        <v>0.36538194444444444</v>
      </c>
      <c r="E343" s="31" t="s">
        <v>9</v>
      </c>
      <c r="F343" s="32">
        <v>12</v>
      </c>
      <c r="G343" s="31" t="s">
        <v>11</v>
      </c>
    </row>
    <row r="344" spans="3:7" x14ac:dyDescent="0.3">
      <c r="C344" s="31" t="s">
        <v>49</v>
      </c>
      <c r="D344" s="20">
        <v>0.36871527777777779</v>
      </c>
      <c r="E344" s="31" t="s">
        <v>9</v>
      </c>
      <c r="F344" s="32">
        <v>10</v>
      </c>
      <c r="G344" s="31" t="s">
        <v>11</v>
      </c>
    </row>
    <row r="345" spans="3:7" x14ac:dyDescent="0.3">
      <c r="C345" s="31" t="s">
        <v>49</v>
      </c>
      <c r="D345" s="20">
        <v>0.37116898148148153</v>
      </c>
      <c r="E345" s="31" t="s">
        <v>9</v>
      </c>
      <c r="F345" s="32">
        <v>23</v>
      </c>
      <c r="G345" s="31" t="s">
        <v>11</v>
      </c>
    </row>
    <row r="346" spans="3:7" x14ac:dyDescent="0.3">
      <c r="C346" s="31" t="s">
        <v>49</v>
      </c>
      <c r="D346" s="20">
        <v>0.37371527777777774</v>
      </c>
      <c r="E346" s="31" t="s">
        <v>9</v>
      </c>
      <c r="F346" s="32">
        <v>33</v>
      </c>
      <c r="G346" s="31" t="s">
        <v>10</v>
      </c>
    </row>
    <row r="347" spans="3:7" x14ac:dyDescent="0.3">
      <c r="C347" s="31" t="s">
        <v>49</v>
      </c>
      <c r="D347" s="20">
        <v>0.3742476851851852</v>
      </c>
      <c r="E347" s="31" t="s">
        <v>9</v>
      </c>
      <c r="F347" s="32">
        <v>22</v>
      </c>
      <c r="G347" s="31" t="s">
        <v>11</v>
      </c>
    </row>
    <row r="348" spans="3:7" x14ac:dyDescent="0.3">
      <c r="C348" s="31" t="s">
        <v>49</v>
      </c>
      <c r="D348" s="20">
        <v>0.37504629629629632</v>
      </c>
      <c r="E348" s="31" t="s">
        <v>9</v>
      </c>
      <c r="F348" s="32">
        <v>13</v>
      </c>
      <c r="G348" s="31" t="s">
        <v>11</v>
      </c>
    </row>
    <row r="349" spans="3:7" x14ac:dyDescent="0.3">
      <c r="C349" s="31" t="s">
        <v>49</v>
      </c>
      <c r="D349" s="20">
        <v>0.38291666666666663</v>
      </c>
      <c r="E349" s="31" t="s">
        <v>9</v>
      </c>
      <c r="F349" s="32">
        <v>27</v>
      </c>
      <c r="G349" s="31" t="s">
        <v>10</v>
      </c>
    </row>
    <row r="350" spans="3:7" x14ac:dyDescent="0.3">
      <c r="C350" s="31" t="s">
        <v>49</v>
      </c>
      <c r="D350" s="20">
        <v>0.38417824074074075</v>
      </c>
      <c r="E350" s="31" t="s">
        <v>9</v>
      </c>
      <c r="F350" s="32">
        <v>18</v>
      </c>
      <c r="G350" s="31" t="s">
        <v>10</v>
      </c>
    </row>
    <row r="351" spans="3:7" x14ac:dyDescent="0.3">
      <c r="C351" s="31" t="s">
        <v>49</v>
      </c>
      <c r="D351" s="20">
        <v>0.38575231481481481</v>
      </c>
      <c r="E351" s="31" t="s">
        <v>9</v>
      </c>
      <c r="F351" s="32">
        <v>10</v>
      </c>
      <c r="G351" s="31" t="s">
        <v>11</v>
      </c>
    </row>
    <row r="352" spans="3:7" x14ac:dyDescent="0.3">
      <c r="C352" s="31" t="s">
        <v>49</v>
      </c>
      <c r="D352" s="20">
        <v>0.38663194444444443</v>
      </c>
      <c r="E352" s="31" t="s">
        <v>9</v>
      </c>
      <c r="F352" s="32">
        <v>19</v>
      </c>
      <c r="G352" s="31" t="s">
        <v>10</v>
      </c>
    </row>
    <row r="353" spans="3:7" x14ac:dyDescent="0.3">
      <c r="C353" s="31" t="s">
        <v>49</v>
      </c>
      <c r="D353" s="20">
        <v>0.38743055555555556</v>
      </c>
      <c r="E353" s="31" t="s">
        <v>9</v>
      </c>
      <c r="F353" s="32">
        <v>15</v>
      </c>
      <c r="G353" s="31" t="s">
        <v>10</v>
      </c>
    </row>
    <row r="354" spans="3:7" x14ac:dyDescent="0.3">
      <c r="C354" s="31" t="s">
        <v>49</v>
      </c>
      <c r="D354" s="20">
        <v>0.38871527777777781</v>
      </c>
      <c r="E354" s="31" t="s">
        <v>9</v>
      </c>
      <c r="F354" s="32">
        <v>16</v>
      </c>
      <c r="G354" s="31" t="s">
        <v>10</v>
      </c>
    </row>
    <row r="355" spans="3:7" x14ac:dyDescent="0.3">
      <c r="C355" s="31" t="s">
        <v>49</v>
      </c>
      <c r="D355" s="20">
        <v>0.39277777777777773</v>
      </c>
      <c r="E355" s="31" t="s">
        <v>9</v>
      </c>
      <c r="F355" s="32">
        <v>22</v>
      </c>
      <c r="G355" s="31" t="s">
        <v>10</v>
      </c>
    </row>
    <row r="356" spans="3:7" x14ac:dyDescent="0.3">
      <c r="C356" s="31" t="s">
        <v>49</v>
      </c>
      <c r="D356" s="20">
        <v>0.39642361111111107</v>
      </c>
      <c r="E356" s="31" t="s">
        <v>9</v>
      </c>
      <c r="F356" s="32">
        <v>14</v>
      </c>
      <c r="G356" s="31" t="s">
        <v>11</v>
      </c>
    </row>
    <row r="357" spans="3:7" x14ac:dyDescent="0.3">
      <c r="C357" s="31" t="s">
        <v>49</v>
      </c>
      <c r="D357" s="20">
        <v>0.39733796296296298</v>
      </c>
      <c r="E357" s="31" t="s">
        <v>9</v>
      </c>
      <c r="F357" s="32">
        <v>25</v>
      </c>
      <c r="G357" s="31" t="s">
        <v>10</v>
      </c>
    </row>
    <row r="358" spans="3:7" x14ac:dyDescent="0.3">
      <c r="C358" s="31" t="s">
        <v>49</v>
      </c>
      <c r="D358" s="20">
        <v>0.3987384259259259</v>
      </c>
      <c r="E358" s="31" t="s">
        <v>9</v>
      </c>
      <c r="F358" s="32">
        <v>11</v>
      </c>
      <c r="G358" s="31" t="s">
        <v>11</v>
      </c>
    </row>
    <row r="359" spans="3:7" x14ac:dyDescent="0.3">
      <c r="C359" s="31" t="s">
        <v>49</v>
      </c>
      <c r="D359" s="20">
        <v>0.40171296296296299</v>
      </c>
      <c r="E359" s="31" t="s">
        <v>9</v>
      </c>
      <c r="F359" s="32">
        <v>24</v>
      </c>
      <c r="G359" s="31" t="s">
        <v>10</v>
      </c>
    </row>
    <row r="360" spans="3:7" x14ac:dyDescent="0.3">
      <c r="C360" s="31" t="s">
        <v>49</v>
      </c>
      <c r="D360" s="20">
        <v>0.4020023148148148</v>
      </c>
      <c r="E360" s="31" t="s">
        <v>9</v>
      </c>
      <c r="F360" s="32">
        <v>34</v>
      </c>
      <c r="G360" s="31" t="s">
        <v>10</v>
      </c>
    </row>
    <row r="361" spans="3:7" x14ac:dyDescent="0.3">
      <c r="C361" s="31" t="s">
        <v>49</v>
      </c>
      <c r="D361" s="20">
        <v>0.40377314814814813</v>
      </c>
      <c r="E361" s="31" t="s">
        <v>9</v>
      </c>
      <c r="F361" s="32">
        <v>30</v>
      </c>
      <c r="G361" s="31" t="s">
        <v>10</v>
      </c>
    </row>
    <row r="362" spans="3:7" x14ac:dyDescent="0.3">
      <c r="C362" s="31" t="s">
        <v>49</v>
      </c>
      <c r="D362" s="20">
        <v>0.40950231481481486</v>
      </c>
      <c r="E362" s="31" t="s">
        <v>9</v>
      </c>
      <c r="F362" s="32">
        <v>10</v>
      </c>
      <c r="G362" s="31" t="s">
        <v>11</v>
      </c>
    </row>
    <row r="363" spans="3:7" x14ac:dyDescent="0.3">
      <c r="C363" s="31" t="s">
        <v>49</v>
      </c>
      <c r="D363" s="20">
        <v>0.41392361111111109</v>
      </c>
      <c r="E363" s="31" t="s">
        <v>9</v>
      </c>
      <c r="F363" s="32">
        <v>38</v>
      </c>
      <c r="G363" s="31" t="s">
        <v>10</v>
      </c>
    </row>
    <row r="364" spans="3:7" x14ac:dyDescent="0.3">
      <c r="C364" s="31" t="s">
        <v>49</v>
      </c>
      <c r="D364" s="20">
        <v>0.41478009259259258</v>
      </c>
      <c r="E364" s="31" t="s">
        <v>9</v>
      </c>
      <c r="F364" s="32">
        <v>27</v>
      </c>
      <c r="G364" s="31" t="s">
        <v>10</v>
      </c>
    </row>
    <row r="365" spans="3:7" x14ac:dyDescent="0.3">
      <c r="C365" s="31" t="s">
        <v>49</v>
      </c>
      <c r="D365" s="20">
        <v>0.41673611111111114</v>
      </c>
      <c r="E365" s="31" t="s">
        <v>9</v>
      </c>
      <c r="F365" s="32">
        <v>10</v>
      </c>
      <c r="G365" s="31" t="s">
        <v>11</v>
      </c>
    </row>
    <row r="366" spans="3:7" x14ac:dyDescent="0.3">
      <c r="C366" s="31" t="s">
        <v>49</v>
      </c>
      <c r="D366" s="20">
        <v>0.41988425925925926</v>
      </c>
      <c r="E366" s="31" t="s">
        <v>9</v>
      </c>
      <c r="F366" s="32">
        <v>26</v>
      </c>
      <c r="G366" s="31" t="s">
        <v>10</v>
      </c>
    </row>
    <row r="367" spans="3:7" x14ac:dyDescent="0.3">
      <c r="C367" s="31" t="s">
        <v>49</v>
      </c>
      <c r="D367" s="20">
        <v>0.4224074074074074</v>
      </c>
      <c r="E367" s="31" t="s">
        <v>9</v>
      </c>
      <c r="F367" s="32">
        <v>26</v>
      </c>
      <c r="G367" s="31" t="s">
        <v>10</v>
      </c>
    </row>
    <row r="368" spans="3:7" x14ac:dyDescent="0.3">
      <c r="C368" s="31" t="s">
        <v>49</v>
      </c>
      <c r="D368" s="20">
        <v>0.42422453703703705</v>
      </c>
      <c r="E368" s="31" t="s">
        <v>9</v>
      </c>
      <c r="F368" s="32">
        <v>21</v>
      </c>
      <c r="G368" s="31" t="s">
        <v>10</v>
      </c>
    </row>
    <row r="369" spans="3:7" x14ac:dyDescent="0.3">
      <c r="C369" s="31" t="s">
        <v>49</v>
      </c>
      <c r="D369" s="20">
        <v>0.42552083333333335</v>
      </c>
      <c r="E369" s="31" t="s">
        <v>9</v>
      </c>
      <c r="F369" s="32">
        <v>10</v>
      </c>
      <c r="G369" s="31" t="s">
        <v>10</v>
      </c>
    </row>
    <row r="370" spans="3:7" x14ac:dyDescent="0.3">
      <c r="C370" s="31" t="s">
        <v>49</v>
      </c>
      <c r="D370" s="20">
        <v>0.42862268518518515</v>
      </c>
      <c r="E370" s="31" t="s">
        <v>9</v>
      </c>
      <c r="F370" s="32">
        <v>12</v>
      </c>
      <c r="G370" s="31" t="s">
        <v>11</v>
      </c>
    </row>
    <row r="371" spans="3:7" x14ac:dyDescent="0.3">
      <c r="C371" s="31" t="s">
        <v>49</v>
      </c>
      <c r="D371" s="20">
        <v>0.43302083333333335</v>
      </c>
      <c r="E371" s="31" t="s">
        <v>9</v>
      </c>
      <c r="F371" s="32">
        <v>13</v>
      </c>
      <c r="G371" s="31" t="s">
        <v>11</v>
      </c>
    </row>
    <row r="372" spans="3:7" x14ac:dyDescent="0.3">
      <c r="C372" s="31" t="s">
        <v>49</v>
      </c>
      <c r="D372" s="20">
        <v>0.4340046296296296</v>
      </c>
      <c r="E372" s="31" t="s">
        <v>9</v>
      </c>
      <c r="F372" s="32">
        <v>23</v>
      </c>
      <c r="G372" s="31" t="s">
        <v>10</v>
      </c>
    </row>
    <row r="373" spans="3:7" x14ac:dyDescent="0.3">
      <c r="C373" s="31" t="s">
        <v>49</v>
      </c>
      <c r="D373" s="20">
        <v>0.43583333333333335</v>
      </c>
      <c r="E373" s="31" t="s">
        <v>9</v>
      </c>
      <c r="F373" s="32">
        <v>22</v>
      </c>
      <c r="G373" s="31" t="s">
        <v>10</v>
      </c>
    </row>
    <row r="374" spans="3:7" x14ac:dyDescent="0.3">
      <c r="C374" s="31" t="s">
        <v>49</v>
      </c>
      <c r="D374" s="20">
        <v>0.4365856481481481</v>
      </c>
      <c r="E374" s="31" t="s">
        <v>9</v>
      </c>
      <c r="F374" s="32">
        <v>9</v>
      </c>
      <c r="G374" s="31" t="s">
        <v>11</v>
      </c>
    </row>
    <row r="375" spans="3:7" x14ac:dyDescent="0.3">
      <c r="C375" s="31" t="s">
        <v>49</v>
      </c>
      <c r="D375" s="20">
        <v>0.43723379629629627</v>
      </c>
      <c r="E375" s="31" t="s">
        <v>9</v>
      </c>
      <c r="F375" s="32">
        <v>18</v>
      </c>
      <c r="G375" s="31" t="s">
        <v>10</v>
      </c>
    </row>
    <row r="376" spans="3:7" x14ac:dyDescent="0.3">
      <c r="C376" s="31" t="s">
        <v>49</v>
      </c>
      <c r="D376" s="20">
        <v>0.43791666666666668</v>
      </c>
      <c r="E376" s="31" t="s">
        <v>9</v>
      </c>
      <c r="F376" s="32">
        <v>12</v>
      </c>
      <c r="G376" s="31" t="s">
        <v>11</v>
      </c>
    </row>
    <row r="377" spans="3:7" x14ac:dyDescent="0.3">
      <c r="C377" s="31" t="s">
        <v>49</v>
      </c>
      <c r="D377" s="20">
        <v>0.43806712962962963</v>
      </c>
      <c r="E377" s="31" t="s">
        <v>9</v>
      </c>
      <c r="F377" s="32">
        <v>10</v>
      </c>
      <c r="G377" s="31" t="s">
        <v>11</v>
      </c>
    </row>
    <row r="378" spans="3:7" x14ac:dyDescent="0.3">
      <c r="C378" s="31" t="s">
        <v>49</v>
      </c>
      <c r="D378" s="20">
        <v>0.43831018518518516</v>
      </c>
      <c r="E378" s="31" t="s">
        <v>9</v>
      </c>
      <c r="F378" s="32">
        <v>12</v>
      </c>
      <c r="G378" s="31" t="s">
        <v>11</v>
      </c>
    </row>
    <row r="379" spans="3:7" x14ac:dyDescent="0.3">
      <c r="C379" s="31" t="s">
        <v>49</v>
      </c>
      <c r="D379" s="20">
        <v>0.44018518518518518</v>
      </c>
      <c r="E379" s="31" t="s">
        <v>9</v>
      </c>
      <c r="F379" s="32">
        <v>12</v>
      </c>
      <c r="G379" s="31" t="s">
        <v>11</v>
      </c>
    </row>
    <row r="380" spans="3:7" x14ac:dyDescent="0.3">
      <c r="C380" s="31" t="s">
        <v>49</v>
      </c>
      <c r="D380" s="20">
        <v>0.44210648148148146</v>
      </c>
      <c r="E380" s="31" t="s">
        <v>9</v>
      </c>
      <c r="F380" s="32">
        <v>11</v>
      </c>
      <c r="G380" s="31" t="s">
        <v>11</v>
      </c>
    </row>
    <row r="381" spans="3:7" x14ac:dyDescent="0.3">
      <c r="C381" s="31" t="s">
        <v>49</v>
      </c>
      <c r="D381" s="20">
        <v>0.44376157407407407</v>
      </c>
      <c r="E381" s="31" t="s">
        <v>9</v>
      </c>
      <c r="F381" s="32">
        <v>14</v>
      </c>
      <c r="G381" s="31" t="s">
        <v>11</v>
      </c>
    </row>
    <row r="382" spans="3:7" x14ac:dyDescent="0.3">
      <c r="C382" s="31" t="s">
        <v>49</v>
      </c>
      <c r="D382" s="20">
        <v>0.44512731481481477</v>
      </c>
      <c r="E382" s="31" t="s">
        <v>9</v>
      </c>
      <c r="F382" s="32">
        <v>16</v>
      </c>
      <c r="G382" s="31" t="s">
        <v>10</v>
      </c>
    </row>
    <row r="383" spans="3:7" x14ac:dyDescent="0.3">
      <c r="C383" s="31" t="s">
        <v>49</v>
      </c>
      <c r="D383" s="20">
        <v>0.44861111111111113</v>
      </c>
      <c r="E383" s="31" t="s">
        <v>9</v>
      </c>
      <c r="F383" s="32">
        <v>24</v>
      </c>
      <c r="G383" s="31" t="s">
        <v>10</v>
      </c>
    </row>
    <row r="384" spans="3:7" x14ac:dyDescent="0.3">
      <c r="C384" s="31" t="s">
        <v>49</v>
      </c>
      <c r="D384" s="20">
        <v>0.4493287037037037</v>
      </c>
      <c r="E384" s="31" t="s">
        <v>9</v>
      </c>
      <c r="F384" s="32">
        <v>10</v>
      </c>
      <c r="G384" s="31" t="s">
        <v>11</v>
      </c>
    </row>
    <row r="385" spans="3:7" x14ac:dyDescent="0.3">
      <c r="C385" s="31" t="s">
        <v>49</v>
      </c>
      <c r="D385" s="20">
        <v>0.45083333333333336</v>
      </c>
      <c r="E385" s="31" t="s">
        <v>9</v>
      </c>
      <c r="F385" s="32">
        <v>23</v>
      </c>
      <c r="G385" s="31" t="s">
        <v>10</v>
      </c>
    </row>
    <row r="386" spans="3:7" x14ac:dyDescent="0.3">
      <c r="C386" s="31" t="s">
        <v>49</v>
      </c>
      <c r="D386" s="20">
        <v>0.45306712962962964</v>
      </c>
      <c r="E386" s="31" t="s">
        <v>9</v>
      </c>
      <c r="F386" s="32">
        <v>11</v>
      </c>
      <c r="G386" s="31" t="s">
        <v>11</v>
      </c>
    </row>
    <row r="387" spans="3:7" x14ac:dyDescent="0.3">
      <c r="C387" s="31" t="s">
        <v>49</v>
      </c>
      <c r="D387" s="20">
        <v>0.45946759259259262</v>
      </c>
      <c r="E387" s="31" t="s">
        <v>9</v>
      </c>
      <c r="F387" s="32">
        <v>10</v>
      </c>
      <c r="G387" s="31" t="s">
        <v>10</v>
      </c>
    </row>
    <row r="388" spans="3:7" x14ac:dyDescent="0.3">
      <c r="C388" s="31" t="s">
        <v>49</v>
      </c>
      <c r="D388" s="20">
        <v>0.46302083333333338</v>
      </c>
      <c r="E388" s="31" t="s">
        <v>9</v>
      </c>
      <c r="F388" s="32">
        <v>10</v>
      </c>
      <c r="G388" s="31" t="s">
        <v>11</v>
      </c>
    </row>
    <row r="389" spans="3:7" x14ac:dyDescent="0.3">
      <c r="C389" s="31" t="s">
        <v>49</v>
      </c>
      <c r="D389" s="20">
        <v>0.46738425925925925</v>
      </c>
      <c r="E389" s="31" t="s">
        <v>9</v>
      </c>
      <c r="F389" s="32">
        <v>10</v>
      </c>
      <c r="G389" s="31" t="s">
        <v>11</v>
      </c>
    </row>
    <row r="390" spans="3:7" x14ac:dyDescent="0.3">
      <c r="C390" s="31" t="s">
        <v>49</v>
      </c>
      <c r="D390" s="20">
        <v>0.46921296296296294</v>
      </c>
      <c r="E390" s="31" t="s">
        <v>9</v>
      </c>
      <c r="F390" s="32">
        <v>28</v>
      </c>
      <c r="G390" s="31" t="s">
        <v>10</v>
      </c>
    </row>
    <row r="391" spans="3:7" x14ac:dyDescent="0.3">
      <c r="C391" s="31" t="s">
        <v>49</v>
      </c>
      <c r="D391" s="20">
        <v>0.46989583333333335</v>
      </c>
      <c r="E391" s="31" t="s">
        <v>9</v>
      </c>
      <c r="F391" s="32">
        <v>15</v>
      </c>
      <c r="G391" s="31" t="s">
        <v>11</v>
      </c>
    </row>
    <row r="392" spans="3:7" x14ac:dyDescent="0.3">
      <c r="C392" s="31" t="s">
        <v>49</v>
      </c>
      <c r="D392" s="20">
        <v>0.47627314814814814</v>
      </c>
      <c r="E392" s="31" t="s">
        <v>9</v>
      </c>
      <c r="F392" s="32">
        <v>11</v>
      </c>
      <c r="G392" s="31" t="s">
        <v>10</v>
      </c>
    </row>
    <row r="393" spans="3:7" x14ac:dyDescent="0.3">
      <c r="C393" s="31" t="s">
        <v>49</v>
      </c>
      <c r="D393" s="20">
        <v>0.47791666666666671</v>
      </c>
      <c r="E393" s="31" t="s">
        <v>9</v>
      </c>
      <c r="F393" s="32">
        <v>14</v>
      </c>
      <c r="G393" s="31" t="s">
        <v>11</v>
      </c>
    </row>
    <row r="394" spans="3:7" x14ac:dyDescent="0.3">
      <c r="C394" s="31" t="s">
        <v>49</v>
      </c>
      <c r="D394" s="20">
        <v>0.47922453703703699</v>
      </c>
      <c r="E394" s="31" t="s">
        <v>9</v>
      </c>
      <c r="F394" s="32">
        <v>12</v>
      </c>
      <c r="G394" s="31" t="s">
        <v>11</v>
      </c>
    </row>
    <row r="395" spans="3:7" x14ac:dyDescent="0.3">
      <c r="C395" s="31" t="s">
        <v>49</v>
      </c>
      <c r="D395" s="20">
        <v>0.48031249999999998</v>
      </c>
      <c r="E395" s="31" t="s">
        <v>9</v>
      </c>
      <c r="F395" s="32">
        <v>37</v>
      </c>
      <c r="G395" s="31" t="s">
        <v>10</v>
      </c>
    </row>
    <row r="396" spans="3:7" x14ac:dyDescent="0.3">
      <c r="C396" s="31" t="s">
        <v>49</v>
      </c>
      <c r="D396" s="20">
        <v>0.4805787037037037</v>
      </c>
      <c r="E396" s="31" t="s">
        <v>9</v>
      </c>
      <c r="F396" s="32">
        <v>14</v>
      </c>
      <c r="G396" s="31" t="s">
        <v>10</v>
      </c>
    </row>
    <row r="397" spans="3:7" x14ac:dyDescent="0.3">
      <c r="C397" s="31" t="s">
        <v>49</v>
      </c>
      <c r="D397" s="20">
        <v>0.4821064814814815</v>
      </c>
      <c r="E397" s="31" t="s">
        <v>9</v>
      </c>
      <c r="F397" s="32">
        <v>18</v>
      </c>
      <c r="G397" s="31" t="s">
        <v>10</v>
      </c>
    </row>
    <row r="398" spans="3:7" x14ac:dyDescent="0.3">
      <c r="C398" s="31" t="s">
        <v>49</v>
      </c>
      <c r="D398" s="20">
        <v>0.48266203703703708</v>
      </c>
      <c r="E398" s="31" t="s">
        <v>9</v>
      </c>
      <c r="F398" s="32">
        <v>28</v>
      </c>
      <c r="G398" s="31" t="s">
        <v>10</v>
      </c>
    </row>
    <row r="399" spans="3:7" x14ac:dyDescent="0.3">
      <c r="C399" s="31" t="s">
        <v>49</v>
      </c>
      <c r="D399" s="20">
        <v>0.48278935185185184</v>
      </c>
      <c r="E399" s="31" t="s">
        <v>9</v>
      </c>
      <c r="F399" s="32">
        <v>30</v>
      </c>
      <c r="G399" s="31" t="s">
        <v>10</v>
      </c>
    </row>
    <row r="400" spans="3:7" x14ac:dyDescent="0.3">
      <c r="C400" s="31" t="s">
        <v>49</v>
      </c>
      <c r="D400" s="20">
        <v>0.48292824074074076</v>
      </c>
      <c r="E400" s="31" t="s">
        <v>9</v>
      </c>
      <c r="F400" s="32">
        <v>24</v>
      </c>
      <c r="G400" s="31" t="s">
        <v>10</v>
      </c>
    </row>
    <row r="401" spans="3:7" x14ac:dyDescent="0.3">
      <c r="C401" s="31" t="s">
        <v>49</v>
      </c>
      <c r="D401" s="20">
        <v>0.48355324074074074</v>
      </c>
      <c r="E401" s="31" t="s">
        <v>9</v>
      </c>
      <c r="F401" s="32">
        <v>24</v>
      </c>
      <c r="G401" s="31" t="s">
        <v>10</v>
      </c>
    </row>
    <row r="402" spans="3:7" x14ac:dyDescent="0.3">
      <c r="C402" s="31" t="s">
        <v>49</v>
      </c>
      <c r="D402" s="20">
        <v>0.48408564814814814</v>
      </c>
      <c r="E402" s="31" t="s">
        <v>9</v>
      </c>
      <c r="F402" s="32">
        <v>34</v>
      </c>
      <c r="G402" s="31" t="s">
        <v>10</v>
      </c>
    </row>
    <row r="403" spans="3:7" x14ac:dyDescent="0.3">
      <c r="C403" s="31" t="s">
        <v>49</v>
      </c>
      <c r="D403" s="20">
        <v>0.48446759259259259</v>
      </c>
      <c r="E403" s="31" t="s">
        <v>9</v>
      </c>
      <c r="F403" s="32">
        <v>12</v>
      </c>
      <c r="G403" s="31" t="s">
        <v>11</v>
      </c>
    </row>
    <row r="404" spans="3:7" x14ac:dyDescent="0.3">
      <c r="C404" s="31" t="s">
        <v>49</v>
      </c>
      <c r="D404" s="20">
        <v>0.48484953703703698</v>
      </c>
      <c r="E404" s="31" t="s">
        <v>9</v>
      </c>
      <c r="F404" s="32">
        <v>12</v>
      </c>
      <c r="G404" s="31" t="s">
        <v>11</v>
      </c>
    </row>
    <row r="405" spans="3:7" x14ac:dyDescent="0.3">
      <c r="C405" s="31" t="s">
        <v>49</v>
      </c>
      <c r="D405" s="20">
        <v>0.48608796296296292</v>
      </c>
      <c r="E405" s="31" t="s">
        <v>9</v>
      </c>
      <c r="F405" s="32">
        <v>15</v>
      </c>
      <c r="G405" s="31" t="s">
        <v>11</v>
      </c>
    </row>
    <row r="406" spans="3:7" x14ac:dyDescent="0.3">
      <c r="C406" s="31" t="s">
        <v>49</v>
      </c>
      <c r="D406" s="20">
        <v>0.48655092592592591</v>
      </c>
      <c r="E406" s="31" t="s">
        <v>9</v>
      </c>
      <c r="F406" s="32">
        <v>22</v>
      </c>
      <c r="G406" s="31" t="s">
        <v>10</v>
      </c>
    </row>
    <row r="407" spans="3:7" x14ac:dyDescent="0.3">
      <c r="C407" s="31" t="s">
        <v>49</v>
      </c>
      <c r="D407" s="20">
        <v>0.48684027777777777</v>
      </c>
      <c r="E407" s="31" t="s">
        <v>9</v>
      </c>
      <c r="F407" s="32">
        <v>27</v>
      </c>
      <c r="G407" s="31" t="s">
        <v>10</v>
      </c>
    </row>
    <row r="408" spans="3:7" x14ac:dyDescent="0.3">
      <c r="C408" s="31" t="s">
        <v>49</v>
      </c>
      <c r="D408" s="20">
        <v>0.48703703703703699</v>
      </c>
      <c r="E408" s="31" t="s">
        <v>9</v>
      </c>
      <c r="F408" s="32">
        <v>32</v>
      </c>
      <c r="G408" s="31" t="s">
        <v>10</v>
      </c>
    </row>
    <row r="409" spans="3:7" x14ac:dyDescent="0.3">
      <c r="C409" s="31" t="s">
        <v>49</v>
      </c>
      <c r="D409" s="20">
        <v>0.48731481481481481</v>
      </c>
      <c r="E409" s="31" t="s">
        <v>9</v>
      </c>
      <c r="F409" s="32">
        <v>12</v>
      </c>
      <c r="G409" s="31" t="s">
        <v>11</v>
      </c>
    </row>
    <row r="410" spans="3:7" x14ac:dyDescent="0.3">
      <c r="C410" s="31" t="s">
        <v>49</v>
      </c>
      <c r="D410" s="20">
        <v>0.48748842592592595</v>
      </c>
      <c r="E410" s="31" t="s">
        <v>9</v>
      </c>
      <c r="F410" s="32">
        <v>24</v>
      </c>
      <c r="G410" s="31" t="s">
        <v>10</v>
      </c>
    </row>
    <row r="411" spans="3:7" x14ac:dyDescent="0.3">
      <c r="C411" s="31" t="s">
        <v>49</v>
      </c>
      <c r="D411" s="20">
        <v>0.48759259259259258</v>
      </c>
      <c r="E411" s="31" t="s">
        <v>9</v>
      </c>
      <c r="F411" s="32">
        <v>26</v>
      </c>
      <c r="G411" s="31" t="s">
        <v>10</v>
      </c>
    </row>
    <row r="412" spans="3:7" x14ac:dyDescent="0.3">
      <c r="C412" s="31" t="s">
        <v>49</v>
      </c>
      <c r="D412" s="20">
        <v>0.48790509259259257</v>
      </c>
      <c r="E412" s="31" t="s">
        <v>9</v>
      </c>
      <c r="F412" s="32">
        <v>12</v>
      </c>
      <c r="G412" s="31" t="s">
        <v>11</v>
      </c>
    </row>
    <row r="413" spans="3:7" x14ac:dyDescent="0.3">
      <c r="C413" s="31" t="s">
        <v>49</v>
      </c>
      <c r="D413" s="20">
        <v>0.48814814814814816</v>
      </c>
      <c r="E413" s="31" t="s">
        <v>9</v>
      </c>
      <c r="F413" s="32">
        <v>12</v>
      </c>
      <c r="G413" s="31" t="s">
        <v>11</v>
      </c>
    </row>
    <row r="414" spans="3:7" x14ac:dyDescent="0.3">
      <c r="C414" s="31" t="s">
        <v>49</v>
      </c>
      <c r="D414" s="20">
        <v>0.48828703703703707</v>
      </c>
      <c r="E414" s="31" t="s">
        <v>9</v>
      </c>
      <c r="F414" s="32">
        <v>13</v>
      </c>
      <c r="G414" s="31" t="s">
        <v>11</v>
      </c>
    </row>
    <row r="415" spans="3:7" x14ac:dyDescent="0.3">
      <c r="C415" s="31" t="s">
        <v>49</v>
      </c>
      <c r="D415" s="20">
        <v>0.48939814814814814</v>
      </c>
      <c r="E415" s="31" t="s">
        <v>9</v>
      </c>
      <c r="F415" s="32">
        <v>20</v>
      </c>
      <c r="G415" s="31" t="s">
        <v>10</v>
      </c>
    </row>
    <row r="416" spans="3:7" x14ac:dyDescent="0.3">
      <c r="C416" s="31" t="s">
        <v>49</v>
      </c>
      <c r="D416" s="20">
        <v>0.49041666666666667</v>
      </c>
      <c r="E416" s="31" t="s">
        <v>9</v>
      </c>
      <c r="F416" s="32">
        <v>10</v>
      </c>
      <c r="G416" s="31" t="s">
        <v>11</v>
      </c>
    </row>
    <row r="417" spans="3:7" x14ac:dyDescent="0.3">
      <c r="C417" s="31" t="s">
        <v>49</v>
      </c>
      <c r="D417" s="20">
        <v>0.49046296296296293</v>
      </c>
      <c r="E417" s="31" t="s">
        <v>9</v>
      </c>
      <c r="F417" s="32">
        <v>12</v>
      </c>
      <c r="G417" s="31" t="s">
        <v>11</v>
      </c>
    </row>
    <row r="418" spans="3:7" x14ac:dyDescent="0.3">
      <c r="C418" s="31" t="s">
        <v>49</v>
      </c>
      <c r="D418" s="20">
        <v>0.49160879629629628</v>
      </c>
      <c r="E418" s="31" t="s">
        <v>9</v>
      </c>
      <c r="F418" s="32">
        <v>10</v>
      </c>
      <c r="G418" s="31" t="s">
        <v>11</v>
      </c>
    </row>
    <row r="419" spans="3:7" x14ac:dyDescent="0.3">
      <c r="C419" s="31" t="s">
        <v>49</v>
      </c>
      <c r="D419" s="20">
        <v>0.49313657407407407</v>
      </c>
      <c r="E419" s="31" t="s">
        <v>9</v>
      </c>
      <c r="F419" s="32">
        <v>26</v>
      </c>
      <c r="G419" s="31" t="s">
        <v>10</v>
      </c>
    </row>
    <row r="420" spans="3:7" x14ac:dyDescent="0.3">
      <c r="C420" s="31" t="s">
        <v>49</v>
      </c>
      <c r="D420" s="20">
        <v>0.49350694444444443</v>
      </c>
      <c r="E420" s="31" t="s">
        <v>9</v>
      </c>
      <c r="F420" s="32">
        <v>23</v>
      </c>
      <c r="G420" s="31" t="s">
        <v>10</v>
      </c>
    </row>
    <row r="421" spans="3:7" x14ac:dyDescent="0.3">
      <c r="C421" s="31" t="s">
        <v>49</v>
      </c>
      <c r="D421" s="20">
        <v>0.49532407407407408</v>
      </c>
      <c r="E421" s="31" t="s">
        <v>9</v>
      </c>
      <c r="F421" s="32">
        <v>12</v>
      </c>
      <c r="G421" s="31" t="s">
        <v>10</v>
      </c>
    </row>
    <row r="422" spans="3:7" x14ac:dyDescent="0.3">
      <c r="C422" s="31" t="s">
        <v>49</v>
      </c>
      <c r="D422" s="20">
        <v>0.49540509259259258</v>
      </c>
      <c r="E422" s="31" t="s">
        <v>9</v>
      </c>
      <c r="F422" s="32">
        <v>14</v>
      </c>
      <c r="G422" s="31" t="s">
        <v>11</v>
      </c>
    </row>
    <row r="423" spans="3:7" x14ac:dyDescent="0.3">
      <c r="C423" s="31" t="s">
        <v>49</v>
      </c>
      <c r="D423" s="20">
        <v>0.49663194444444447</v>
      </c>
      <c r="E423" s="31" t="s">
        <v>9</v>
      </c>
      <c r="F423" s="32">
        <v>22</v>
      </c>
      <c r="G423" s="31" t="s">
        <v>10</v>
      </c>
    </row>
    <row r="424" spans="3:7" x14ac:dyDescent="0.3">
      <c r="C424" s="31" t="s">
        <v>49</v>
      </c>
      <c r="D424" s="20">
        <v>0.49952546296296302</v>
      </c>
      <c r="E424" s="31" t="s">
        <v>9</v>
      </c>
      <c r="F424" s="32">
        <v>11</v>
      </c>
      <c r="G424" s="31" t="s">
        <v>11</v>
      </c>
    </row>
    <row r="425" spans="3:7" x14ac:dyDescent="0.3">
      <c r="C425" s="31" t="s">
        <v>49</v>
      </c>
      <c r="D425" s="20">
        <v>0.49962962962962965</v>
      </c>
      <c r="E425" s="31" t="s">
        <v>9</v>
      </c>
      <c r="F425" s="32">
        <v>14</v>
      </c>
      <c r="G425" s="31" t="s">
        <v>11</v>
      </c>
    </row>
    <row r="426" spans="3:7" x14ac:dyDescent="0.3">
      <c r="C426" s="31" t="s">
        <v>49</v>
      </c>
      <c r="D426" s="20">
        <v>0.49995370370370368</v>
      </c>
      <c r="E426" s="31" t="s">
        <v>9</v>
      </c>
      <c r="F426" s="32">
        <v>34</v>
      </c>
      <c r="G426" s="31" t="s">
        <v>10</v>
      </c>
    </row>
    <row r="427" spans="3:7" x14ac:dyDescent="0.3">
      <c r="C427" s="31" t="s">
        <v>49</v>
      </c>
      <c r="D427" s="20">
        <v>0.50195601851851845</v>
      </c>
      <c r="E427" s="31" t="s">
        <v>9</v>
      </c>
      <c r="F427" s="32">
        <v>22</v>
      </c>
      <c r="G427" s="31" t="s">
        <v>10</v>
      </c>
    </row>
    <row r="428" spans="3:7" x14ac:dyDescent="0.3">
      <c r="C428" s="31" t="s">
        <v>49</v>
      </c>
      <c r="D428" s="20">
        <v>0.5019675925925926</v>
      </c>
      <c r="E428" s="31" t="s">
        <v>9</v>
      </c>
      <c r="F428" s="32">
        <v>18</v>
      </c>
      <c r="G428" s="31" t="s">
        <v>10</v>
      </c>
    </row>
    <row r="429" spans="3:7" x14ac:dyDescent="0.3">
      <c r="C429" s="31" t="s">
        <v>49</v>
      </c>
      <c r="D429" s="20">
        <v>0.5022106481481482</v>
      </c>
      <c r="E429" s="31" t="s">
        <v>9</v>
      </c>
      <c r="F429" s="32">
        <v>10</v>
      </c>
      <c r="G429" s="31" t="s">
        <v>11</v>
      </c>
    </row>
    <row r="430" spans="3:7" x14ac:dyDescent="0.3">
      <c r="C430" s="31" t="s">
        <v>49</v>
      </c>
      <c r="D430" s="20">
        <v>0.50228009259259265</v>
      </c>
      <c r="E430" s="31" t="s">
        <v>9</v>
      </c>
      <c r="F430" s="32">
        <v>10</v>
      </c>
      <c r="G430" s="31" t="s">
        <v>11</v>
      </c>
    </row>
    <row r="431" spans="3:7" x14ac:dyDescent="0.3">
      <c r="C431" s="31" t="s">
        <v>49</v>
      </c>
      <c r="D431" s="20">
        <v>0.50392361111111106</v>
      </c>
      <c r="E431" s="31" t="s">
        <v>9</v>
      </c>
      <c r="F431" s="32">
        <v>12</v>
      </c>
      <c r="G431" s="31" t="s">
        <v>11</v>
      </c>
    </row>
    <row r="432" spans="3:7" x14ac:dyDescent="0.3">
      <c r="C432" s="31" t="s">
        <v>49</v>
      </c>
      <c r="D432" s="20">
        <v>0.50516203703703699</v>
      </c>
      <c r="E432" s="31" t="s">
        <v>9</v>
      </c>
      <c r="F432" s="32">
        <v>19</v>
      </c>
      <c r="G432" s="31" t="s">
        <v>10</v>
      </c>
    </row>
    <row r="433" spans="3:7" x14ac:dyDescent="0.3">
      <c r="C433" s="31" t="s">
        <v>49</v>
      </c>
      <c r="D433" s="20">
        <v>0.50520833333333337</v>
      </c>
      <c r="E433" s="31" t="s">
        <v>9</v>
      </c>
      <c r="F433" s="32">
        <v>27</v>
      </c>
      <c r="G433" s="31" t="s">
        <v>10</v>
      </c>
    </row>
    <row r="434" spans="3:7" x14ac:dyDescent="0.3">
      <c r="C434" s="31" t="s">
        <v>49</v>
      </c>
      <c r="D434" s="20">
        <v>0.50630787037037039</v>
      </c>
      <c r="E434" s="31" t="s">
        <v>9</v>
      </c>
      <c r="F434" s="32">
        <v>10</v>
      </c>
      <c r="G434" s="31" t="s">
        <v>11</v>
      </c>
    </row>
    <row r="435" spans="3:7" x14ac:dyDescent="0.3">
      <c r="C435" s="31" t="s">
        <v>49</v>
      </c>
      <c r="D435" s="20">
        <v>0.50773148148148151</v>
      </c>
      <c r="E435" s="31" t="s">
        <v>9</v>
      </c>
      <c r="F435" s="32">
        <v>25</v>
      </c>
      <c r="G435" s="31" t="s">
        <v>10</v>
      </c>
    </row>
    <row r="436" spans="3:7" x14ac:dyDescent="0.3">
      <c r="C436" s="31" t="s">
        <v>49</v>
      </c>
      <c r="D436" s="20">
        <v>0.50807870370370367</v>
      </c>
      <c r="E436" s="31" t="s">
        <v>9</v>
      </c>
      <c r="F436" s="32">
        <v>10</v>
      </c>
      <c r="G436" s="31" t="s">
        <v>11</v>
      </c>
    </row>
    <row r="437" spans="3:7" x14ac:dyDescent="0.3">
      <c r="C437" s="31" t="s">
        <v>49</v>
      </c>
      <c r="D437" s="20">
        <v>0.50877314814814811</v>
      </c>
      <c r="E437" s="31" t="s">
        <v>9</v>
      </c>
      <c r="F437" s="32">
        <v>24</v>
      </c>
      <c r="G437" s="31" t="s">
        <v>10</v>
      </c>
    </row>
    <row r="438" spans="3:7" x14ac:dyDescent="0.3">
      <c r="C438" s="31" t="s">
        <v>49</v>
      </c>
      <c r="D438" s="20">
        <v>0.51050925925925927</v>
      </c>
      <c r="E438" s="31" t="s">
        <v>9</v>
      </c>
      <c r="F438" s="32">
        <v>30</v>
      </c>
      <c r="G438" s="31" t="s">
        <v>10</v>
      </c>
    </row>
    <row r="439" spans="3:7" x14ac:dyDescent="0.3">
      <c r="C439" s="31" t="s">
        <v>49</v>
      </c>
      <c r="D439" s="20">
        <v>0.51101851851851854</v>
      </c>
      <c r="E439" s="31" t="s">
        <v>9</v>
      </c>
      <c r="F439" s="32">
        <v>13</v>
      </c>
      <c r="G439" s="31" t="s">
        <v>11</v>
      </c>
    </row>
    <row r="440" spans="3:7" x14ac:dyDescent="0.3">
      <c r="C440" s="31" t="s">
        <v>49</v>
      </c>
      <c r="D440" s="20">
        <v>0.51266203703703705</v>
      </c>
      <c r="E440" s="31" t="s">
        <v>9</v>
      </c>
      <c r="F440" s="32">
        <v>17</v>
      </c>
      <c r="G440" s="31" t="s">
        <v>11</v>
      </c>
    </row>
    <row r="441" spans="3:7" x14ac:dyDescent="0.3">
      <c r="C441" s="31" t="s">
        <v>49</v>
      </c>
      <c r="D441" s="20">
        <v>0.51527777777777783</v>
      </c>
      <c r="E441" s="31" t="s">
        <v>9</v>
      </c>
      <c r="F441" s="32">
        <v>13</v>
      </c>
      <c r="G441" s="31" t="s">
        <v>11</v>
      </c>
    </row>
    <row r="442" spans="3:7" x14ac:dyDescent="0.3">
      <c r="C442" s="31" t="s">
        <v>49</v>
      </c>
      <c r="D442" s="20">
        <v>0.51576388888888891</v>
      </c>
      <c r="E442" s="31" t="s">
        <v>9</v>
      </c>
      <c r="F442" s="32">
        <v>10</v>
      </c>
      <c r="G442" s="31" t="s">
        <v>11</v>
      </c>
    </row>
    <row r="443" spans="3:7" x14ac:dyDescent="0.3">
      <c r="C443" s="31" t="s">
        <v>49</v>
      </c>
      <c r="D443" s="20">
        <v>0.51650462962962962</v>
      </c>
      <c r="E443" s="31" t="s">
        <v>9</v>
      </c>
      <c r="F443" s="32">
        <v>10</v>
      </c>
      <c r="G443" s="31" t="s">
        <v>10</v>
      </c>
    </row>
    <row r="444" spans="3:7" x14ac:dyDescent="0.3">
      <c r="C444" s="31" t="s">
        <v>49</v>
      </c>
      <c r="D444" s="20">
        <v>0.51991898148148141</v>
      </c>
      <c r="E444" s="31" t="s">
        <v>9</v>
      </c>
      <c r="F444" s="32">
        <v>12</v>
      </c>
      <c r="G444" s="31" t="s">
        <v>11</v>
      </c>
    </row>
    <row r="445" spans="3:7" x14ac:dyDescent="0.3">
      <c r="C445" s="31" t="s">
        <v>49</v>
      </c>
      <c r="D445" s="20">
        <v>0.52109953703703704</v>
      </c>
      <c r="E445" s="31" t="s">
        <v>9</v>
      </c>
      <c r="F445" s="32">
        <v>11</v>
      </c>
      <c r="G445" s="31" t="s">
        <v>11</v>
      </c>
    </row>
    <row r="446" spans="3:7" x14ac:dyDescent="0.3">
      <c r="C446" s="31" t="s">
        <v>49</v>
      </c>
      <c r="D446" s="20">
        <v>0.52186342592592594</v>
      </c>
      <c r="E446" s="31" t="s">
        <v>9</v>
      </c>
      <c r="F446" s="32">
        <v>10</v>
      </c>
      <c r="G446" s="31" t="s">
        <v>10</v>
      </c>
    </row>
    <row r="447" spans="3:7" x14ac:dyDescent="0.3">
      <c r="C447" s="31" t="s">
        <v>49</v>
      </c>
      <c r="D447" s="20">
        <v>0.52428240740740739</v>
      </c>
      <c r="E447" s="31" t="s">
        <v>9</v>
      </c>
      <c r="F447" s="32">
        <v>10</v>
      </c>
      <c r="G447" s="31" t="s">
        <v>11</v>
      </c>
    </row>
    <row r="448" spans="3:7" x14ac:dyDescent="0.3">
      <c r="C448" s="31" t="s">
        <v>49</v>
      </c>
      <c r="D448" s="20">
        <v>0.52496527777777779</v>
      </c>
      <c r="E448" s="31" t="s">
        <v>9</v>
      </c>
      <c r="F448" s="32">
        <v>23</v>
      </c>
      <c r="G448" s="31" t="s">
        <v>10</v>
      </c>
    </row>
    <row r="449" spans="3:7" x14ac:dyDescent="0.3">
      <c r="C449" s="31" t="s">
        <v>49</v>
      </c>
      <c r="D449" s="20">
        <v>0.52521990740740743</v>
      </c>
      <c r="E449" s="31" t="s">
        <v>9</v>
      </c>
      <c r="F449" s="32">
        <v>12</v>
      </c>
      <c r="G449" s="31" t="s">
        <v>10</v>
      </c>
    </row>
    <row r="450" spans="3:7" x14ac:dyDescent="0.3">
      <c r="C450" s="31" t="s">
        <v>49</v>
      </c>
      <c r="D450" s="20">
        <v>0.52732638888888894</v>
      </c>
      <c r="E450" s="31" t="s">
        <v>9</v>
      </c>
      <c r="F450" s="32">
        <v>24</v>
      </c>
      <c r="G450" s="31" t="s">
        <v>10</v>
      </c>
    </row>
    <row r="451" spans="3:7" x14ac:dyDescent="0.3">
      <c r="C451" s="31" t="s">
        <v>49</v>
      </c>
      <c r="D451" s="20">
        <v>0.52986111111111112</v>
      </c>
      <c r="E451" s="31" t="s">
        <v>9</v>
      </c>
      <c r="F451" s="32">
        <v>22</v>
      </c>
      <c r="G451" s="31" t="s">
        <v>10</v>
      </c>
    </row>
    <row r="452" spans="3:7" x14ac:dyDescent="0.3">
      <c r="C452" s="31" t="s">
        <v>49</v>
      </c>
      <c r="D452" s="20">
        <v>0.53075231481481489</v>
      </c>
      <c r="E452" s="31" t="s">
        <v>9</v>
      </c>
      <c r="F452" s="32">
        <v>20</v>
      </c>
      <c r="G452" s="31" t="s">
        <v>10</v>
      </c>
    </row>
    <row r="453" spans="3:7" x14ac:dyDescent="0.3">
      <c r="C453" s="31" t="s">
        <v>49</v>
      </c>
      <c r="D453" s="20">
        <v>0.5308680555555555</v>
      </c>
      <c r="E453" s="31" t="s">
        <v>9</v>
      </c>
      <c r="F453" s="32">
        <v>26</v>
      </c>
      <c r="G453" s="31" t="s">
        <v>10</v>
      </c>
    </row>
    <row r="454" spans="3:7" x14ac:dyDescent="0.3">
      <c r="C454" s="31" t="s">
        <v>49</v>
      </c>
      <c r="D454" s="20">
        <v>0.53469907407407413</v>
      </c>
      <c r="E454" s="31" t="s">
        <v>9</v>
      </c>
      <c r="F454" s="32">
        <v>10</v>
      </c>
      <c r="G454" s="31" t="s">
        <v>11</v>
      </c>
    </row>
    <row r="455" spans="3:7" x14ac:dyDescent="0.3">
      <c r="C455" s="31" t="s">
        <v>49</v>
      </c>
      <c r="D455" s="20">
        <v>0.5348842592592592</v>
      </c>
      <c r="E455" s="31" t="s">
        <v>9</v>
      </c>
      <c r="F455" s="32">
        <v>11</v>
      </c>
      <c r="G455" s="31" t="s">
        <v>11</v>
      </c>
    </row>
    <row r="456" spans="3:7" x14ac:dyDescent="0.3">
      <c r="C456" s="31" t="s">
        <v>49</v>
      </c>
      <c r="D456" s="20">
        <v>0.53697916666666667</v>
      </c>
      <c r="E456" s="31" t="s">
        <v>9</v>
      </c>
      <c r="F456" s="32">
        <v>12</v>
      </c>
      <c r="G456" s="31" t="s">
        <v>11</v>
      </c>
    </row>
    <row r="457" spans="3:7" x14ac:dyDescent="0.3">
      <c r="C457" s="31" t="s">
        <v>49</v>
      </c>
      <c r="D457" s="20">
        <v>0.53723379629629631</v>
      </c>
      <c r="E457" s="31" t="s">
        <v>9</v>
      </c>
      <c r="F457" s="32">
        <v>13</v>
      </c>
      <c r="G457" s="31" t="s">
        <v>10</v>
      </c>
    </row>
    <row r="458" spans="3:7" x14ac:dyDescent="0.3">
      <c r="C458" s="31" t="s">
        <v>49</v>
      </c>
      <c r="D458" s="20">
        <v>0.53741898148148148</v>
      </c>
      <c r="E458" s="31" t="s">
        <v>9</v>
      </c>
      <c r="F458" s="32">
        <v>14</v>
      </c>
      <c r="G458" s="31" t="s">
        <v>11</v>
      </c>
    </row>
    <row r="459" spans="3:7" x14ac:dyDescent="0.3">
      <c r="C459" s="31" t="s">
        <v>49</v>
      </c>
      <c r="D459" s="20">
        <v>0.53745370370370371</v>
      </c>
      <c r="E459" s="31" t="s">
        <v>9</v>
      </c>
      <c r="F459" s="32">
        <v>11</v>
      </c>
      <c r="G459" s="31" t="s">
        <v>11</v>
      </c>
    </row>
    <row r="460" spans="3:7" x14ac:dyDescent="0.3">
      <c r="C460" s="31" t="s">
        <v>49</v>
      </c>
      <c r="D460" s="20">
        <v>0.53784722222222225</v>
      </c>
      <c r="E460" s="31" t="s">
        <v>9</v>
      </c>
      <c r="F460" s="32">
        <v>10</v>
      </c>
      <c r="G460" s="31" t="s">
        <v>11</v>
      </c>
    </row>
    <row r="461" spans="3:7" x14ac:dyDescent="0.3">
      <c r="C461" s="31" t="s">
        <v>49</v>
      </c>
      <c r="D461" s="20">
        <v>0.53866898148148146</v>
      </c>
      <c r="E461" s="31" t="s">
        <v>9</v>
      </c>
      <c r="F461" s="32">
        <v>22</v>
      </c>
      <c r="G461" s="31" t="s">
        <v>10</v>
      </c>
    </row>
    <row r="462" spans="3:7" x14ac:dyDescent="0.3">
      <c r="C462" s="31" t="s">
        <v>49</v>
      </c>
      <c r="D462" s="20">
        <v>0.54240740740740734</v>
      </c>
      <c r="E462" s="31" t="s">
        <v>9</v>
      </c>
      <c r="F462" s="32">
        <v>15</v>
      </c>
      <c r="G462" s="31" t="s">
        <v>10</v>
      </c>
    </row>
    <row r="463" spans="3:7" x14ac:dyDescent="0.3">
      <c r="C463" s="31" t="s">
        <v>49</v>
      </c>
      <c r="D463" s="20">
        <v>0.54314814814814816</v>
      </c>
      <c r="E463" s="31" t="s">
        <v>9</v>
      </c>
      <c r="F463" s="32">
        <v>11</v>
      </c>
      <c r="G463" s="31" t="s">
        <v>11</v>
      </c>
    </row>
    <row r="464" spans="3:7" x14ac:dyDescent="0.3">
      <c r="C464" s="31" t="s">
        <v>49</v>
      </c>
      <c r="D464" s="20">
        <v>0.54359953703703701</v>
      </c>
      <c r="E464" s="31" t="s">
        <v>9</v>
      </c>
      <c r="F464" s="32">
        <v>14</v>
      </c>
      <c r="G464" s="31" t="s">
        <v>10</v>
      </c>
    </row>
    <row r="465" spans="3:7" x14ac:dyDescent="0.3">
      <c r="C465" s="31" t="s">
        <v>49</v>
      </c>
      <c r="D465" s="20">
        <v>0.5444444444444444</v>
      </c>
      <c r="E465" s="31" t="s">
        <v>9</v>
      </c>
      <c r="F465" s="32">
        <v>12</v>
      </c>
      <c r="G465" s="31" t="s">
        <v>11</v>
      </c>
    </row>
    <row r="466" spans="3:7" x14ac:dyDescent="0.3">
      <c r="C466" s="31" t="s">
        <v>49</v>
      </c>
      <c r="D466" s="20">
        <v>0.54502314814814812</v>
      </c>
      <c r="E466" s="31" t="s">
        <v>9</v>
      </c>
      <c r="F466" s="32">
        <v>13</v>
      </c>
      <c r="G466" s="31" t="s">
        <v>11</v>
      </c>
    </row>
    <row r="467" spans="3:7" x14ac:dyDescent="0.3">
      <c r="C467" s="31" t="s">
        <v>49</v>
      </c>
      <c r="D467" s="20">
        <v>0.54686342592592596</v>
      </c>
      <c r="E467" s="31" t="s">
        <v>9</v>
      </c>
      <c r="F467" s="32">
        <v>11</v>
      </c>
      <c r="G467" s="31" t="s">
        <v>11</v>
      </c>
    </row>
    <row r="468" spans="3:7" x14ac:dyDescent="0.3">
      <c r="C468" s="31" t="s">
        <v>49</v>
      </c>
      <c r="D468" s="20">
        <v>0.54722222222222217</v>
      </c>
      <c r="E468" s="31" t="s">
        <v>9</v>
      </c>
      <c r="F468" s="32">
        <v>13</v>
      </c>
      <c r="G468" s="31" t="s">
        <v>11</v>
      </c>
    </row>
    <row r="469" spans="3:7" x14ac:dyDescent="0.3">
      <c r="C469" s="31" t="s">
        <v>49</v>
      </c>
      <c r="D469" s="20">
        <v>0.54762731481481486</v>
      </c>
      <c r="E469" s="31" t="s">
        <v>9</v>
      </c>
      <c r="F469" s="32">
        <v>11</v>
      </c>
      <c r="G469" s="31" t="s">
        <v>11</v>
      </c>
    </row>
    <row r="470" spans="3:7" x14ac:dyDescent="0.3">
      <c r="C470" s="31" t="s">
        <v>49</v>
      </c>
      <c r="D470" s="20">
        <v>0.55631944444444448</v>
      </c>
      <c r="E470" s="31" t="s">
        <v>9</v>
      </c>
      <c r="F470" s="32">
        <v>10</v>
      </c>
      <c r="G470" s="31" t="s">
        <v>11</v>
      </c>
    </row>
    <row r="471" spans="3:7" x14ac:dyDescent="0.3">
      <c r="C471" s="31" t="s">
        <v>49</v>
      </c>
      <c r="D471" s="20">
        <v>0.55716435185185187</v>
      </c>
      <c r="E471" s="31" t="s">
        <v>9</v>
      </c>
      <c r="F471" s="32">
        <v>11</v>
      </c>
      <c r="G471" s="31" t="s">
        <v>11</v>
      </c>
    </row>
    <row r="472" spans="3:7" x14ac:dyDescent="0.3">
      <c r="C472" s="31" t="s">
        <v>49</v>
      </c>
      <c r="D472" s="20">
        <v>0.55728009259259259</v>
      </c>
      <c r="E472" s="31" t="s">
        <v>9</v>
      </c>
      <c r="F472" s="32">
        <v>13</v>
      </c>
      <c r="G472" s="31" t="s">
        <v>11</v>
      </c>
    </row>
    <row r="473" spans="3:7" x14ac:dyDescent="0.3">
      <c r="C473" s="31" t="s">
        <v>49</v>
      </c>
      <c r="D473" s="20">
        <v>0.55740740740740746</v>
      </c>
      <c r="E473" s="31" t="s">
        <v>9</v>
      </c>
      <c r="F473" s="32">
        <v>16</v>
      </c>
      <c r="G473" s="31" t="s">
        <v>11</v>
      </c>
    </row>
    <row r="474" spans="3:7" x14ac:dyDescent="0.3">
      <c r="C474" s="31" t="s">
        <v>49</v>
      </c>
      <c r="D474" s="20">
        <v>0.55892361111111111</v>
      </c>
      <c r="E474" s="31" t="s">
        <v>9</v>
      </c>
      <c r="F474" s="32">
        <v>10</v>
      </c>
      <c r="G474" s="31" t="s">
        <v>11</v>
      </c>
    </row>
    <row r="475" spans="3:7" x14ac:dyDescent="0.3">
      <c r="C475" s="31" t="s">
        <v>49</v>
      </c>
      <c r="D475" s="20">
        <v>0.56072916666666661</v>
      </c>
      <c r="E475" s="31" t="s">
        <v>9</v>
      </c>
      <c r="F475" s="32">
        <v>12</v>
      </c>
      <c r="G475" s="31" t="s">
        <v>11</v>
      </c>
    </row>
    <row r="476" spans="3:7" x14ac:dyDescent="0.3">
      <c r="C476" s="31" t="s">
        <v>49</v>
      </c>
      <c r="D476" s="20">
        <v>0.56084490740740744</v>
      </c>
      <c r="E476" s="31" t="s">
        <v>9</v>
      </c>
      <c r="F476" s="32">
        <v>20</v>
      </c>
      <c r="G476" s="31" t="s">
        <v>10</v>
      </c>
    </row>
    <row r="477" spans="3:7" x14ac:dyDescent="0.3">
      <c r="C477" s="31" t="s">
        <v>49</v>
      </c>
      <c r="D477" s="20">
        <v>0.56137731481481479</v>
      </c>
      <c r="E477" s="31" t="s">
        <v>9</v>
      </c>
      <c r="F477" s="32">
        <v>10</v>
      </c>
      <c r="G477" s="31" t="s">
        <v>11</v>
      </c>
    </row>
    <row r="478" spans="3:7" x14ac:dyDescent="0.3">
      <c r="C478" s="31" t="s">
        <v>49</v>
      </c>
      <c r="D478" s="20">
        <v>0.56443287037037038</v>
      </c>
      <c r="E478" s="31" t="s">
        <v>9</v>
      </c>
      <c r="F478" s="32">
        <v>10</v>
      </c>
      <c r="G478" s="31" t="s">
        <v>11</v>
      </c>
    </row>
    <row r="479" spans="3:7" x14ac:dyDescent="0.3">
      <c r="C479" s="31" t="s">
        <v>49</v>
      </c>
      <c r="D479" s="20">
        <v>0.56510416666666663</v>
      </c>
      <c r="E479" s="31" t="s">
        <v>9</v>
      </c>
      <c r="F479" s="32">
        <v>25</v>
      </c>
      <c r="G479" s="31" t="s">
        <v>10</v>
      </c>
    </row>
    <row r="480" spans="3:7" x14ac:dyDescent="0.3">
      <c r="C480" s="31" t="s">
        <v>49</v>
      </c>
      <c r="D480" s="20">
        <v>0.56537037037037041</v>
      </c>
      <c r="E480" s="31" t="s">
        <v>9</v>
      </c>
      <c r="F480" s="32">
        <v>30</v>
      </c>
      <c r="G480" s="31" t="s">
        <v>10</v>
      </c>
    </row>
    <row r="481" spans="3:7" x14ac:dyDescent="0.3">
      <c r="C481" s="31" t="s">
        <v>49</v>
      </c>
      <c r="D481" s="20">
        <v>0.56789351851851855</v>
      </c>
      <c r="E481" s="31" t="s">
        <v>9</v>
      </c>
      <c r="F481" s="32">
        <v>15</v>
      </c>
      <c r="G481" s="31" t="s">
        <v>10</v>
      </c>
    </row>
    <row r="482" spans="3:7" x14ac:dyDescent="0.3">
      <c r="C482" s="31" t="s">
        <v>49</v>
      </c>
      <c r="D482" s="20">
        <v>0.56987268518518519</v>
      </c>
      <c r="E482" s="31" t="s">
        <v>9</v>
      </c>
      <c r="F482" s="32">
        <v>13</v>
      </c>
      <c r="G482" s="31" t="s">
        <v>11</v>
      </c>
    </row>
    <row r="483" spans="3:7" x14ac:dyDescent="0.3">
      <c r="C483" s="31" t="s">
        <v>49</v>
      </c>
      <c r="D483" s="20">
        <v>0.57340277777777782</v>
      </c>
      <c r="E483" s="31" t="s">
        <v>9</v>
      </c>
      <c r="F483" s="32">
        <v>11</v>
      </c>
      <c r="G483" s="31" t="s">
        <v>11</v>
      </c>
    </row>
    <row r="484" spans="3:7" x14ac:dyDescent="0.3">
      <c r="C484" s="31" t="s">
        <v>49</v>
      </c>
      <c r="D484" s="20">
        <v>0.57513888888888887</v>
      </c>
      <c r="E484" s="31" t="s">
        <v>9</v>
      </c>
      <c r="F484" s="32">
        <v>24</v>
      </c>
      <c r="G484" s="31" t="s">
        <v>10</v>
      </c>
    </row>
    <row r="485" spans="3:7" x14ac:dyDescent="0.3">
      <c r="C485" s="31" t="s">
        <v>49</v>
      </c>
      <c r="D485" s="20">
        <v>0.57525462962962959</v>
      </c>
      <c r="E485" s="31" t="s">
        <v>9</v>
      </c>
      <c r="F485" s="32">
        <v>14</v>
      </c>
      <c r="G485" s="31" t="s">
        <v>11</v>
      </c>
    </row>
    <row r="486" spans="3:7" x14ac:dyDescent="0.3">
      <c r="C486" s="31" t="s">
        <v>49</v>
      </c>
      <c r="D486" s="20">
        <v>0.57702546296296298</v>
      </c>
      <c r="E486" s="31" t="s">
        <v>9</v>
      </c>
      <c r="F486" s="32">
        <v>28</v>
      </c>
      <c r="G486" s="31" t="s">
        <v>10</v>
      </c>
    </row>
    <row r="487" spans="3:7" x14ac:dyDescent="0.3">
      <c r="C487" s="31" t="s">
        <v>49</v>
      </c>
      <c r="D487" s="20">
        <v>0.58130787037037035</v>
      </c>
      <c r="E487" s="31" t="s">
        <v>9</v>
      </c>
      <c r="F487" s="32">
        <v>11</v>
      </c>
      <c r="G487" s="31" t="s">
        <v>10</v>
      </c>
    </row>
    <row r="488" spans="3:7" x14ac:dyDescent="0.3">
      <c r="C488" s="31" t="s">
        <v>49</v>
      </c>
      <c r="D488" s="20">
        <v>0.58393518518518517</v>
      </c>
      <c r="E488" s="31" t="s">
        <v>9</v>
      </c>
      <c r="F488" s="32">
        <v>26</v>
      </c>
      <c r="G488" s="31" t="s">
        <v>10</v>
      </c>
    </row>
    <row r="489" spans="3:7" x14ac:dyDescent="0.3">
      <c r="C489" s="31" t="s">
        <v>49</v>
      </c>
      <c r="D489" s="20">
        <v>0.58643518518518511</v>
      </c>
      <c r="E489" s="31" t="s">
        <v>9</v>
      </c>
      <c r="F489" s="32">
        <v>25</v>
      </c>
      <c r="G489" s="31" t="s">
        <v>10</v>
      </c>
    </row>
    <row r="490" spans="3:7" x14ac:dyDescent="0.3">
      <c r="C490" s="31" t="s">
        <v>49</v>
      </c>
      <c r="D490" s="20">
        <v>0.58671296296296294</v>
      </c>
      <c r="E490" s="31" t="s">
        <v>9</v>
      </c>
      <c r="F490" s="32">
        <v>10</v>
      </c>
      <c r="G490" s="31" t="s">
        <v>11</v>
      </c>
    </row>
    <row r="491" spans="3:7" x14ac:dyDescent="0.3">
      <c r="C491" s="31" t="s">
        <v>49</v>
      </c>
      <c r="D491" s="20">
        <v>0.58777777777777784</v>
      </c>
      <c r="E491" s="31" t="s">
        <v>9</v>
      </c>
      <c r="F491" s="32">
        <v>13</v>
      </c>
      <c r="G491" s="31" t="s">
        <v>10</v>
      </c>
    </row>
    <row r="492" spans="3:7" x14ac:dyDescent="0.3">
      <c r="C492" s="31" t="s">
        <v>49</v>
      </c>
      <c r="D492" s="20">
        <v>0.58789351851851845</v>
      </c>
      <c r="E492" s="31" t="s">
        <v>9</v>
      </c>
      <c r="F492" s="32">
        <v>11</v>
      </c>
      <c r="G492" s="31" t="s">
        <v>11</v>
      </c>
    </row>
    <row r="493" spans="3:7" x14ac:dyDescent="0.3">
      <c r="C493" s="31" t="s">
        <v>49</v>
      </c>
      <c r="D493" s="20">
        <v>0.58793981481481483</v>
      </c>
      <c r="E493" s="31" t="s">
        <v>9</v>
      </c>
      <c r="F493" s="32">
        <v>10</v>
      </c>
      <c r="G493" s="31" t="s">
        <v>11</v>
      </c>
    </row>
    <row r="494" spans="3:7" x14ac:dyDescent="0.3">
      <c r="C494" s="31" t="s">
        <v>49</v>
      </c>
      <c r="D494" s="20">
        <v>0.58893518518518517</v>
      </c>
      <c r="E494" s="31" t="s">
        <v>9</v>
      </c>
      <c r="F494" s="32">
        <v>20</v>
      </c>
      <c r="G494" s="31" t="s">
        <v>10</v>
      </c>
    </row>
    <row r="495" spans="3:7" x14ac:dyDescent="0.3">
      <c r="C495" s="31" t="s">
        <v>49</v>
      </c>
      <c r="D495" s="20">
        <v>0.59042824074074074</v>
      </c>
      <c r="E495" s="31" t="s">
        <v>9</v>
      </c>
      <c r="F495" s="32">
        <v>28</v>
      </c>
      <c r="G495" s="31" t="s">
        <v>10</v>
      </c>
    </row>
    <row r="496" spans="3:7" x14ac:dyDescent="0.3">
      <c r="C496" s="31" t="s">
        <v>49</v>
      </c>
      <c r="D496" s="20">
        <v>0.59057870370370369</v>
      </c>
      <c r="E496" s="31" t="s">
        <v>9</v>
      </c>
      <c r="F496" s="32">
        <v>27</v>
      </c>
      <c r="G496" s="31" t="s">
        <v>10</v>
      </c>
    </row>
    <row r="497" spans="3:7" x14ac:dyDescent="0.3">
      <c r="C497" s="31" t="s">
        <v>49</v>
      </c>
      <c r="D497" s="20">
        <v>0.59269675925925924</v>
      </c>
      <c r="E497" s="31" t="s">
        <v>9</v>
      </c>
      <c r="F497" s="32">
        <v>35</v>
      </c>
      <c r="G497" s="31" t="s">
        <v>10</v>
      </c>
    </row>
    <row r="498" spans="3:7" x14ac:dyDescent="0.3">
      <c r="C498" s="31" t="s">
        <v>49</v>
      </c>
      <c r="D498" s="20">
        <v>0.59320601851851851</v>
      </c>
      <c r="E498" s="31" t="s">
        <v>9</v>
      </c>
      <c r="F498" s="32">
        <v>10</v>
      </c>
      <c r="G498" s="31" t="s">
        <v>11</v>
      </c>
    </row>
    <row r="499" spans="3:7" x14ac:dyDescent="0.3">
      <c r="C499" s="31" t="s">
        <v>49</v>
      </c>
      <c r="D499" s="20">
        <v>0.59663194444444445</v>
      </c>
      <c r="E499" s="31" t="s">
        <v>9</v>
      </c>
      <c r="F499" s="32">
        <v>17</v>
      </c>
      <c r="G499" s="31" t="s">
        <v>11</v>
      </c>
    </row>
    <row r="500" spans="3:7" x14ac:dyDescent="0.3">
      <c r="C500" s="31" t="s">
        <v>49</v>
      </c>
      <c r="D500" s="20">
        <v>0.60005787037037039</v>
      </c>
      <c r="E500" s="31" t="s">
        <v>9</v>
      </c>
      <c r="F500" s="32">
        <v>11</v>
      </c>
      <c r="G500" s="31" t="s">
        <v>11</v>
      </c>
    </row>
    <row r="501" spans="3:7" x14ac:dyDescent="0.3">
      <c r="C501" s="31" t="s">
        <v>49</v>
      </c>
      <c r="D501" s="20">
        <v>0.60167824074074072</v>
      </c>
      <c r="E501" s="31" t="s">
        <v>9</v>
      </c>
      <c r="F501" s="32">
        <v>18</v>
      </c>
      <c r="G501" s="31" t="s">
        <v>10</v>
      </c>
    </row>
    <row r="502" spans="3:7" x14ac:dyDescent="0.3">
      <c r="C502" s="31" t="s">
        <v>49</v>
      </c>
      <c r="D502" s="20">
        <v>0.60569444444444442</v>
      </c>
      <c r="E502" s="31" t="s">
        <v>9</v>
      </c>
      <c r="F502" s="32">
        <v>13</v>
      </c>
      <c r="G502" s="31" t="s">
        <v>11</v>
      </c>
    </row>
    <row r="503" spans="3:7" x14ac:dyDescent="0.3">
      <c r="C503" s="31" t="s">
        <v>49</v>
      </c>
      <c r="D503" s="20">
        <v>0.60846064814814815</v>
      </c>
      <c r="E503" s="31" t="s">
        <v>9</v>
      </c>
      <c r="F503" s="32">
        <v>9</v>
      </c>
      <c r="G503" s="31" t="s">
        <v>11</v>
      </c>
    </row>
    <row r="504" spans="3:7" x14ac:dyDescent="0.3">
      <c r="C504" s="31" t="s">
        <v>49</v>
      </c>
      <c r="D504" s="20">
        <v>0.61030092592592589</v>
      </c>
      <c r="E504" s="31" t="s">
        <v>9</v>
      </c>
      <c r="F504" s="32">
        <v>12</v>
      </c>
      <c r="G504" s="31" t="s">
        <v>11</v>
      </c>
    </row>
    <row r="505" spans="3:7" x14ac:dyDescent="0.3">
      <c r="C505" s="31" t="s">
        <v>49</v>
      </c>
      <c r="D505" s="20">
        <v>0.61848379629629624</v>
      </c>
      <c r="E505" s="31" t="s">
        <v>9</v>
      </c>
      <c r="F505" s="32">
        <v>10</v>
      </c>
      <c r="G505" s="31" t="s">
        <v>11</v>
      </c>
    </row>
    <row r="506" spans="3:7" x14ac:dyDescent="0.3">
      <c r="C506" s="31" t="s">
        <v>49</v>
      </c>
      <c r="D506" s="20">
        <v>0.62015046296296295</v>
      </c>
      <c r="E506" s="31" t="s">
        <v>9</v>
      </c>
      <c r="F506" s="32">
        <v>27</v>
      </c>
      <c r="G506" s="31" t="s">
        <v>10</v>
      </c>
    </row>
    <row r="507" spans="3:7" x14ac:dyDescent="0.3">
      <c r="C507" s="31" t="s">
        <v>49</v>
      </c>
      <c r="D507" s="20">
        <v>0.62311342592592589</v>
      </c>
      <c r="E507" s="31" t="s">
        <v>9</v>
      </c>
      <c r="F507" s="32">
        <v>17</v>
      </c>
      <c r="G507" s="31" t="s">
        <v>10</v>
      </c>
    </row>
    <row r="508" spans="3:7" x14ac:dyDescent="0.3">
      <c r="C508" s="31" t="s">
        <v>49</v>
      </c>
      <c r="D508" s="20">
        <v>0.62312500000000004</v>
      </c>
      <c r="E508" s="31" t="s">
        <v>9</v>
      </c>
      <c r="F508" s="32">
        <v>10</v>
      </c>
      <c r="G508" s="31" t="s">
        <v>10</v>
      </c>
    </row>
    <row r="509" spans="3:7" x14ac:dyDescent="0.3">
      <c r="C509" s="31" t="s">
        <v>49</v>
      </c>
      <c r="D509" s="20">
        <v>0.62313657407407408</v>
      </c>
      <c r="E509" s="31" t="s">
        <v>9</v>
      </c>
      <c r="F509" s="32">
        <v>8</v>
      </c>
      <c r="G509" s="31" t="s">
        <v>10</v>
      </c>
    </row>
    <row r="510" spans="3:7" x14ac:dyDescent="0.3">
      <c r="C510" s="31" t="s">
        <v>49</v>
      </c>
      <c r="D510" s="20">
        <v>0.62314814814814812</v>
      </c>
      <c r="E510" s="31" t="s">
        <v>9</v>
      </c>
      <c r="F510" s="32">
        <v>8</v>
      </c>
      <c r="G510" s="31" t="s">
        <v>10</v>
      </c>
    </row>
    <row r="511" spans="3:7" x14ac:dyDescent="0.3">
      <c r="C511" s="31" t="s">
        <v>49</v>
      </c>
      <c r="D511" s="20">
        <v>0.62315972222222216</v>
      </c>
      <c r="E511" s="31" t="s">
        <v>9</v>
      </c>
      <c r="F511" s="32">
        <v>8</v>
      </c>
      <c r="G511" s="31" t="s">
        <v>10</v>
      </c>
    </row>
    <row r="512" spans="3:7" x14ac:dyDescent="0.3">
      <c r="C512" s="31" t="s">
        <v>49</v>
      </c>
      <c r="D512" s="20">
        <v>0.62315972222222216</v>
      </c>
      <c r="E512" s="31" t="s">
        <v>9</v>
      </c>
      <c r="F512" s="32">
        <v>8</v>
      </c>
      <c r="G512" s="31" t="s">
        <v>10</v>
      </c>
    </row>
    <row r="513" spans="3:7" x14ac:dyDescent="0.3">
      <c r="C513" s="31" t="s">
        <v>49</v>
      </c>
      <c r="D513" s="20">
        <v>0.62317129629629631</v>
      </c>
      <c r="E513" s="31" t="s">
        <v>9</v>
      </c>
      <c r="F513" s="32">
        <v>9</v>
      </c>
      <c r="G513" s="31" t="s">
        <v>10</v>
      </c>
    </row>
    <row r="514" spans="3:7" x14ac:dyDescent="0.3">
      <c r="C514" s="31" t="s">
        <v>49</v>
      </c>
      <c r="D514" s="20">
        <v>0.62317129629629631</v>
      </c>
      <c r="E514" s="31" t="s">
        <v>9</v>
      </c>
      <c r="F514" s="32">
        <v>10</v>
      </c>
      <c r="G514" s="31" t="s">
        <v>10</v>
      </c>
    </row>
    <row r="515" spans="3:7" x14ac:dyDescent="0.3">
      <c r="C515" s="31" t="s">
        <v>49</v>
      </c>
      <c r="D515" s="20">
        <v>0.62997685185185182</v>
      </c>
      <c r="E515" s="31" t="s">
        <v>9</v>
      </c>
      <c r="F515" s="32">
        <v>13</v>
      </c>
      <c r="G515" s="31" t="s">
        <v>11</v>
      </c>
    </row>
    <row r="516" spans="3:7" x14ac:dyDescent="0.3">
      <c r="C516" s="31" t="s">
        <v>49</v>
      </c>
      <c r="D516" s="20">
        <v>0.64077546296296295</v>
      </c>
      <c r="E516" s="31" t="s">
        <v>9</v>
      </c>
      <c r="F516" s="32">
        <v>30</v>
      </c>
      <c r="G516" s="31" t="s">
        <v>10</v>
      </c>
    </row>
    <row r="517" spans="3:7" x14ac:dyDescent="0.3">
      <c r="C517" s="31" t="s">
        <v>49</v>
      </c>
      <c r="D517" s="20">
        <v>0.64113425925925926</v>
      </c>
      <c r="E517" s="31" t="s">
        <v>9</v>
      </c>
      <c r="F517" s="32">
        <v>29</v>
      </c>
      <c r="G517" s="31" t="s">
        <v>10</v>
      </c>
    </row>
    <row r="518" spans="3:7" x14ac:dyDescent="0.3">
      <c r="C518" s="31" t="s">
        <v>49</v>
      </c>
      <c r="D518" s="20">
        <v>0.64218750000000002</v>
      </c>
      <c r="E518" s="31" t="s">
        <v>9</v>
      </c>
      <c r="F518" s="32">
        <v>28</v>
      </c>
      <c r="G518" s="31" t="s">
        <v>10</v>
      </c>
    </row>
    <row r="519" spans="3:7" x14ac:dyDescent="0.3">
      <c r="C519" s="31" t="s">
        <v>49</v>
      </c>
      <c r="D519" s="20">
        <v>0.6505671296296297</v>
      </c>
      <c r="E519" s="31" t="s">
        <v>9</v>
      </c>
      <c r="F519" s="32">
        <v>13</v>
      </c>
      <c r="G519" s="31" t="s">
        <v>10</v>
      </c>
    </row>
    <row r="520" spans="3:7" x14ac:dyDescent="0.3">
      <c r="C520" s="31" t="s">
        <v>49</v>
      </c>
      <c r="D520" s="20">
        <v>0.65065972222222224</v>
      </c>
      <c r="E520" s="31" t="s">
        <v>9</v>
      </c>
      <c r="F520" s="32">
        <v>10</v>
      </c>
      <c r="G520" s="31" t="s">
        <v>10</v>
      </c>
    </row>
    <row r="521" spans="3:7" x14ac:dyDescent="0.3">
      <c r="C521" s="31" t="s">
        <v>49</v>
      </c>
      <c r="D521" s="20">
        <v>0.65075231481481477</v>
      </c>
      <c r="E521" s="31" t="s">
        <v>9</v>
      </c>
      <c r="F521" s="32">
        <v>30</v>
      </c>
      <c r="G521" s="31" t="s">
        <v>10</v>
      </c>
    </row>
    <row r="522" spans="3:7" x14ac:dyDescent="0.3">
      <c r="C522" s="31" t="s">
        <v>49</v>
      </c>
      <c r="D522" s="20">
        <v>0.65081018518518519</v>
      </c>
      <c r="E522" s="31" t="s">
        <v>9</v>
      </c>
      <c r="F522" s="32">
        <v>14</v>
      </c>
      <c r="G522" s="31" t="s">
        <v>10</v>
      </c>
    </row>
    <row r="523" spans="3:7" x14ac:dyDescent="0.3">
      <c r="C523" s="31" t="s">
        <v>49</v>
      </c>
      <c r="D523" s="20">
        <v>0.65216435185185184</v>
      </c>
      <c r="E523" s="31" t="s">
        <v>9</v>
      </c>
      <c r="F523" s="32">
        <v>13</v>
      </c>
      <c r="G523" s="31" t="s">
        <v>10</v>
      </c>
    </row>
    <row r="524" spans="3:7" x14ac:dyDescent="0.3">
      <c r="C524" s="31" t="s">
        <v>49</v>
      </c>
      <c r="D524" s="20">
        <v>0.65479166666666666</v>
      </c>
      <c r="E524" s="31" t="s">
        <v>9</v>
      </c>
      <c r="F524" s="32">
        <v>10</v>
      </c>
      <c r="G524" s="31" t="s">
        <v>11</v>
      </c>
    </row>
    <row r="525" spans="3:7" x14ac:dyDescent="0.3">
      <c r="C525" s="31" t="s">
        <v>49</v>
      </c>
      <c r="D525" s="20">
        <v>0.65481481481481485</v>
      </c>
      <c r="E525" s="31" t="s">
        <v>9</v>
      </c>
      <c r="F525" s="32">
        <v>12</v>
      </c>
      <c r="G525" s="31" t="s">
        <v>11</v>
      </c>
    </row>
    <row r="526" spans="3:7" x14ac:dyDescent="0.3">
      <c r="C526" s="31" t="s">
        <v>49</v>
      </c>
      <c r="D526" s="20">
        <v>0.65493055555555557</v>
      </c>
      <c r="E526" s="31" t="s">
        <v>9</v>
      </c>
      <c r="F526" s="32">
        <v>17</v>
      </c>
      <c r="G526" s="31" t="s">
        <v>10</v>
      </c>
    </row>
    <row r="527" spans="3:7" x14ac:dyDescent="0.3">
      <c r="C527" s="31" t="s">
        <v>49</v>
      </c>
      <c r="D527" s="20">
        <v>0.6570138888888889</v>
      </c>
      <c r="E527" s="31" t="s">
        <v>9</v>
      </c>
      <c r="F527" s="32">
        <v>14</v>
      </c>
      <c r="G527" s="31" t="s">
        <v>11</v>
      </c>
    </row>
    <row r="528" spans="3:7" x14ac:dyDescent="0.3">
      <c r="C528" s="31" t="s">
        <v>49</v>
      </c>
      <c r="D528" s="20">
        <v>0.65922453703703698</v>
      </c>
      <c r="E528" s="31" t="s">
        <v>9</v>
      </c>
      <c r="F528" s="32">
        <v>30</v>
      </c>
      <c r="G528" s="31" t="s">
        <v>10</v>
      </c>
    </row>
    <row r="529" spans="3:7" x14ac:dyDescent="0.3">
      <c r="C529" s="31" t="s">
        <v>49</v>
      </c>
      <c r="D529" s="20">
        <v>0.65930555555555559</v>
      </c>
      <c r="E529" s="31" t="s">
        <v>9</v>
      </c>
      <c r="F529" s="32">
        <v>11</v>
      </c>
      <c r="G529" s="31" t="s">
        <v>11</v>
      </c>
    </row>
    <row r="530" spans="3:7" x14ac:dyDescent="0.3">
      <c r="C530" s="31" t="s">
        <v>49</v>
      </c>
      <c r="D530" s="20">
        <v>0.65947916666666673</v>
      </c>
      <c r="E530" s="31" t="s">
        <v>9</v>
      </c>
      <c r="F530" s="32">
        <v>12</v>
      </c>
      <c r="G530" s="31" t="s">
        <v>11</v>
      </c>
    </row>
    <row r="531" spans="3:7" x14ac:dyDescent="0.3">
      <c r="C531" s="31" t="s">
        <v>49</v>
      </c>
      <c r="D531" s="20">
        <v>0.66173611111111108</v>
      </c>
      <c r="E531" s="31" t="s">
        <v>9</v>
      </c>
      <c r="F531" s="32">
        <v>28</v>
      </c>
      <c r="G531" s="31" t="s">
        <v>10</v>
      </c>
    </row>
    <row r="532" spans="3:7" x14ac:dyDescent="0.3">
      <c r="C532" s="31" t="s">
        <v>49</v>
      </c>
      <c r="D532" s="20">
        <v>0.66208333333333336</v>
      </c>
      <c r="E532" s="31" t="s">
        <v>9</v>
      </c>
      <c r="F532" s="32">
        <v>24</v>
      </c>
      <c r="G532" s="31" t="s">
        <v>10</v>
      </c>
    </row>
    <row r="533" spans="3:7" x14ac:dyDescent="0.3">
      <c r="C533" s="31" t="s">
        <v>49</v>
      </c>
      <c r="D533" s="20">
        <v>0.66342592592592597</v>
      </c>
      <c r="E533" s="31" t="s">
        <v>9</v>
      </c>
      <c r="F533" s="32">
        <v>11</v>
      </c>
      <c r="G533" s="31" t="s">
        <v>11</v>
      </c>
    </row>
    <row r="534" spans="3:7" x14ac:dyDescent="0.3">
      <c r="C534" s="31" t="s">
        <v>49</v>
      </c>
      <c r="D534" s="20">
        <v>0.66516203703703702</v>
      </c>
      <c r="E534" s="31" t="s">
        <v>9</v>
      </c>
      <c r="F534" s="32">
        <v>25</v>
      </c>
      <c r="G534" s="31" t="s">
        <v>10</v>
      </c>
    </row>
    <row r="535" spans="3:7" x14ac:dyDescent="0.3">
      <c r="C535" s="31" t="s">
        <v>49</v>
      </c>
      <c r="D535" s="20">
        <v>0.67049768518518515</v>
      </c>
      <c r="E535" s="31" t="s">
        <v>9</v>
      </c>
      <c r="F535" s="32">
        <v>13</v>
      </c>
      <c r="G535" s="31" t="s">
        <v>11</v>
      </c>
    </row>
    <row r="536" spans="3:7" x14ac:dyDescent="0.3">
      <c r="C536" s="31" t="s">
        <v>49</v>
      </c>
      <c r="D536" s="20">
        <v>0.67159722222222218</v>
      </c>
      <c r="E536" s="31" t="s">
        <v>9</v>
      </c>
      <c r="F536" s="32">
        <v>15</v>
      </c>
      <c r="G536" s="31" t="s">
        <v>11</v>
      </c>
    </row>
    <row r="537" spans="3:7" x14ac:dyDescent="0.3">
      <c r="C537" s="31" t="s">
        <v>49</v>
      </c>
      <c r="D537" s="20">
        <v>0.67481481481481476</v>
      </c>
      <c r="E537" s="31" t="s">
        <v>9</v>
      </c>
      <c r="F537" s="32">
        <v>10</v>
      </c>
      <c r="G537" s="31" t="s">
        <v>11</v>
      </c>
    </row>
    <row r="538" spans="3:7" x14ac:dyDescent="0.3">
      <c r="C538" s="31" t="s">
        <v>49</v>
      </c>
      <c r="D538" s="20">
        <v>0.67541666666666667</v>
      </c>
      <c r="E538" s="31" t="s">
        <v>9</v>
      </c>
      <c r="F538" s="32">
        <v>27</v>
      </c>
      <c r="G538" s="31" t="s">
        <v>10</v>
      </c>
    </row>
    <row r="539" spans="3:7" x14ac:dyDescent="0.3">
      <c r="C539" s="31" t="s">
        <v>49</v>
      </c>
      <c r="D539" s="20">
        <v>0.6781018518518519</v>
      </c>
      <c r="E539" s="31" t="s">
        <v>9</v>
      </c>
      <c r="F539" s="32">
        <v>32</v>
      </c>
      <c r="G539" s="31" t="s">
        <v>10</v>
      </c>
    </row>
    <row r="540" spans="3:7" x14ac:dyDescent="0.3">
      <c r="C540" s="31" t="s">
        <v>49</v>
      </c>
      <c r="D540" s="20">
        <v>0.67851851851851841</v>
      </c>
      <c r="E540" s="31" t="s">
        <v>9</v>
      </c>
      <c r="F540" s="32">
        <v>27</v>
      </c>
      <c r="G540" s="31" t="s">
        <v>10</v>
      </c>
    </row>
    <row r="541" spans="3:7" x14ac:dyDescent="0.3">
      <c r="C541" s="31" t="s">
        <v>49</v>
      </c>
      <c r="D541" s="20">
        <v>0.67967592592592585</v>
      </c>
      <c r="E541" s="31" t="s">
        <v>9</v>
      </c>
      <c r="F541" s="32">
        <v>26</v>
      </c>
      <c r="G541" s="31" t="s">
        <v>10</v>
      </c>
    </row>
    <row r="542" spans="3:7" x14ac:dyDescent="0.3">
      <c r="C542" s="31" t="s">
        <v>49</v>
      </c>
      <c r="D542" s="20">
        <v>0.67979166666666668</v>
      </c>
      <c r="E542" s="31" t="s">
        <v>9</v>
      </c>
      <c r="F542" s="32">
        <v>10</v>
      </c>
      <c r="G542" s="31" t="s">
        <v>11</v>
      </c>
    </row>
    <row r="543" spans="3:7" x14ac:dyDescent="0.3">
      <c r="C543" s="31" t="s">
        <v>49</v>
      </c>
      <c r="D543" s="20">
        <v>0.6799074074074074</v>
      </c>
      <c r="E543" s="31" t="s">
        <v>9</v>
      </c>
      <c r="F543" s="32">
        <v>12</v>
      </c>
      <c r="G543" s="31" t="s">
        <v>10</v>
      </c>
    </row>
    <row r="544" spans="3:7" x14ac:dyDescent="0.3">
      <c r="C544" s="31" t="s">
        <v>49</v>
      </c>
      <c r="D544" s="20">
        <v>0.68142361111111116</v>
      </c>
      <c r="E544" s="31" t="s">
        <v>9</v>
      </c>
      <c r="F544" s="32">
        <v>16</v>
      </c>
      <c r="G544" s="31" t="s">
        <v>10</v>
      </c>
    </row>
    <row r="545" spans="3:7" x14ac:dyDescent="0.3">
      <c r="C545" s="31" t="s">
        <v>49</v>
      </c>
      <c r="D545" s="20">
        <v>0.68167824074074079</v>
      </c>
      <c r="E545" s="31" t="s">
        <v>9</v>
      </c>
      <c r="F545" s="32">
        <v>28</v>
      </c>
      <c r="G545" s="31" t="s">
        <v>10</v>
      </c>
    </row>
    <row r="546" spans="3:7" x14ac:dyDescent="0.3">
      <c r="C546" s="31" t="s">
        <v>49</v>
      </c>
      <c r="D546" s="20">
        <v>0.68475694444444446</v>
      </c>
      <c r="E546" s="31" t="s">
        <v>9</v>
      </c>
      <c r="F546" s="32">
        <v>10</v>
      </c>
      <c r="G546" s="31" t="s">
        <v>11</v>
      </c>
    </row>
    <row r="547" spans="3:7" x14ac:dyDescent="0.3">
      <c r="C547" s="31" t="s">
        <v>49</v>
      </c>
      <c r="D547" s="20">
        <v>0.68744212962962958</v>
      </c>
      <c r="E547" s="31" t="s">
        <v>9</v>
      </c>
      <c r="F547" s="32">
        <v>18</v>
      </c>
      <c r="G547" s="31" t="s">
        <v>11</v>
      </c>
    </row>
    <row r="548" spans="3:7" x14ac:dyDescent="0.3">
      <c r="C548" s="31" t="s">
        <v>49</v>
      </c>
      <c r="D548" s="20">
        <v>0.68954861111111121</v>
      </c>
      <c r="E548" s="31" t="s">
        <v>9</v>
      </c>
      <c r="F548" s="32">
        <v>14</v>
      </c>
      <c r="G548" s="31" t="s">
        <v>10</v>
      </c>
    </row>
    <row r="549" spans="3:7" x14ac:dyDescent="0.3">
      <c r="C549" s="31" t="s">
        <v>49</v>
      </c>
      <c r="D549" s="20">
        <v>0.69113425925925931</v>
      </c>
      <c r="E549" s="31" t="s">
        <v>9</v>
      </c>
      <c r="F549" s="32">
        <v>12</v>
      </c>
      <c r="G549" s="31" t="s">
        <v>11</v>
      </c>
    </row>
    <row r="550" spans="3:7" x14ac:dyDescent="0.3">
      <c r="C550" s="31" t="s">
        <v>49</v>
      </c>
      <c r="D550" s="20">
        <v>0.69116898148148154</v>
      </c>
      <c r="E550" s="31" t="s">
        <v>9</v>
      </c>
      <c r="F550" s="32">
        <v>11</v>
      </c>
      <c r="G550" s="31" t="s">
        <v>11</v>
      </c>
    </row>
    <row r="551" spans="3:7" x14ac:dyDescent="0.3">
      <c r="C551" s="31" t="s">
        <v>49</v>
      </c>
      <c r="D551" s="20">
        <v>0.69133101851851853</v>
      </c>
      <c r="E551" s="31" t="s">
        <v>9</v>
      </c>
      <c r="F551" s="32">
        <v>13</v>
      </c>
      <c r="G551" s="31" t="s">
        <v>11</v>
      </c>
    </row>
    <row r="552" spans="3:7" x14ac:dyDescent="0.3">
      <c r="C552" s="31" t="s">
        <v>49</v>
      </c>
      <c r="D552" s="20">
        <v>0.6921180555555555</v>
      </c>
      <c r="E552" s="31" t="s">
        <v>9</v>
      </c>
      <c r="F552" s="32">
        <v>25</v>
      </c>
      <c r="G552" s="31" t="s">
        <v>10</v>
      </c>
    </row>
    <row r="553" spans="3:7" x14ac:dyDescent="0.3">
      <c r="C553" s="31" t="s">
        <v>49</v>
      </c>
      <c r="D553" s="20">
        <v>0.69328703703703709</v>
      </c>
      <c r="E553" s="31" t="s">
        <v>9</v>
      </c>
      <c r="F553" s="32">
        <v>10</v>
      </c>
      <c r="G553" s="31" t="s">
        <v>11</v>
      </c>
    </row>
    <row r="554" spans="3:7" x14ac:dyDescent="0.3">
      <c r="C554" s="31" t="s">
        <v>49</v>
      </c>
      <c r="D554" s="20">
        <v>0.69518518518518524</v>
      </c>
      <c r="E554" s="31" t="s">
        <v>9</v>
      </c>
      <c r="F554" s="32">
        <v>10</v>
      </c>
      <c r="G554" s="31" t="s">
        <v>11</v>
      </c>
    </row>
    <row r="555" spans="3:7" x14ac:dyDescent="0.3">
      <c r="C555" s="31" t="s">
        <v>49</v>
      </c>
      <c r="D555" s="20">
        <v>0.69849537037037035</v>
      </c>
      <c r="E555" s="31" t="s">
        <v>9</v>
      </c>
      <c r="F555" s="32">
        <v>13</v>
      </c>
      <c r="G555" s="31" t="s">
        <v>10</v>
      </c>
    </row>
    <row r="556" spans="3:7" x14ac:dyDescent="0.3">
      <c r="C556" s="31" t="s">
        <v>49</v>
      </c>
      <c r="D556" s="20">
        <v>0.70164351851851858</v>
      </c>
      <c r="E556" s="31" t="s">
        <v>9</v>
      </c>
      <c r="F556" s="32">
        <v>20</v>
      </c>
      <c r="G556" s="31" t="s">
        <v>10</v>
      </c>
    </row>
    <row r="557" spans="3:7" x14ac:dyDescent="0.3">
      <c r="C557" s="31" t="s">
        <v>49</v>
      </c>
      <c r="D557" s="20">
        <v>0.7023611111111111</v>
      </c>
      <c r="E557" s="31" t="s">
        <v>9</v>
      </c>
      <c r="F557" s="32">
        <v>10</v>
      </c>
      <c r="G557" s="31" t="s">
        <v>11</v>
      </c>
    </row>
    <row r="558" spans="3:7" x14ac:dyDescent="0.3">
      <c r="C558" s="31" t="s">
        <v>49</v>
      </c>
      <c r="D558" s="20">
        <v>0.70415509259259268</v>
      </c>
      <c r="E558" s="31" t="s">
        <v>9</v>
      </c>
      <c r="F558" s="32">
        <v>23</v>
      </c>
      <c r="G558" s="31" t="s">
        <v>10</v>
      </c>
    </row>
    <row r="559" spans="3:7" x14ac:dyDescent="0.3">
      <c r="C559" s="31" t="s">
        <v>49</v>
      </c>
      <c r="D559" s="20">
        <v>0.70424768518518521</v>
      </c>
      <c r="E559" s="31" t="s">
        <v>9</v>
      </c>
      <c r="F559" s="32">
        <v>11</v>
      </c>
      <c r="G559" s="31" t="s">
        <v>11</v>
      </c>
    </row>
    <row r="560" spans="3:7" x14ac:dyDescent="0.3">
      <c r="C560" s="31" t="s">
        <v>49</v>
      </c>
      <c r="D560" s="20">
        <v>0.70438657407407401</v>
      </c>
      <c r="E560" s="31" t="s">
        <v>9</v>
      </c>
      <c r="F560" s="32">
        <v>22</v>
      </c>
      <c r="G560" s="31" t="s">
        <v>10</v>
      </c>
    </row>
    <row r="561" spans="3:7" x14ac:dyDescent="0.3">
      <c r="C561" s="31" t="s">
        <v>49</v>
      </c>
      <c r="D561" s="20">
        <v>0.70665509259259263</v>
      </c>
      <c r="E561" s="31" t="s">
        <v>9</v>
      </c>
      <c r="F561" s="32">
        <v>28</v>
      </c>
      <c r="G561" s="31" t="s">
        <v>10</v>
      </c>
    </row>
    <row r="562" spans="3:7" x14ac:dyDescent="0.3">
      <c r="C562" s="31" t="s">
        <v>49</v>
      </c>
      <c r="D562" s="20">
        <v>0.70706018518518521</v>
      </c>
      <c r="E562" s="31" t="s">
        <v>9</v>
      </c>
      <c r="F562" s="32">
        <v>10</v>
      </c>
      <c r="G562" s="31" t="s">
        <v>11</v>
      </c>
    </row>
    <row r="563" spans="3:7" x14ac:dyDescent="0.3">
      <c r="C563" s="31" t="s">
        <v>49</v>
      </c>
      <c r="D563" s="20">
        <v>0.72081018518518514</v>
      </c>
      <c r="E563" s="31" t="s">
        <v>9</v>
      </c>
      <c r="F563" s="32">
        <v>32</v>
      </c>
      <c r="G563" s="31" t="s">
        <v>10</v>
      </c>
    </row>
    <row r="564" spans="3:7" x14ac:dyDescent="0.3">
      <c r="C564" s="31" t="s">
        <v>49</v>
      </c>
      <c r="D564" s="20">
        <v>0.72159722222222233</v>
      </c>
      <c r="E564" s="31" t="s">
        <v>9</v>
      </c>
      <c r="F564" s="32">
        <v>19</v>
      </c>
      <c r="G564" s="31" t="s">
        <v>10</v>
      </c>
    </row>
    <row r="565" spans="3:7" x14ac:dyDescent="0.3">
      <c r="C565" s="31" t="s">
        <v>49</v>
      </c>
      <c r="D565" s="20">
        <v>0.72484953703703703</v>
      </c>
      <c r="E565" s="31" t="s">
        <v>9</v>
      </c>
      <c r="F565" s="32">
        <v>12</v>
      </c>
      <c r="G565" s="31" t="s">
        <v>11</v>
      </c>
    </row>
    <row r="566" spans="3:7" x14ac:dyDescent="0.3">
      <c r="C566" s="31" t="s">
        <v>49</v>
      </c>
      <c r="D566" s="20">
        <v>0.72740740740740739</v>
      </c>
      <c r="E566" s="31" t="s">
        <v>9</v>
      </c>
      <c r="F566" s="32">
        <v>10</v>
      </c>
      <c r="G566" s="31" t="s">
        <v>11</v>
      </c>
    </row>
    <row r="567" spans="3:7" x14ac:dyDescent="0.3">
      <c r="C567" s="31" t="s">
        <v>49</v>
      </c>
      <c r="D567" s="20">
        <v>0.72747685185185185</v>
      </c>
      <c r="E567" s="31" t="s">
        <v>9</v>
      </c>
      <c r="F567" s="32">
        <v>10</v>
      </c>
      <c r="G567" s="31" t="s">
        <v>11</v>
      </c>
    </row>
    <row r="568" spans="3:7" x14ac:dyDescent="0.3">
      <c r="C568" s="31" t="s">
        <v>49</v>
      </c>
      <c r="D568" s="20">
        <v>0.73071759259259261</v>
      </c>
      <c r="E568" s="31" t="s">
        <v>9</v>
      </c>
      <c r="F568" s="32">
        <v>10</v>
      </c>
      <c r="G568" s="31" t="s">
        <v>11</v>
      </c>
    </row>
    <row r="569" spans="3:7" x14ac:dyDescent="0.3">
      <c r="C569" s="31" t="s">
        <v>49</v>
      </c>
      <c r="D569" s="20">
        <v>0.73319444444444448</v>
      </c>
      <c r="E569" s="31" t="s">
        <v>9</v>
      </c>
      <c r="F569" s="32">
        <v>11</v>
      </c>
      <c r="G569" s="31" t="s">
        <v>11</v>
      </c>
    </row>
    <row r="570" spans="3:7" x14ac:dyDescent="0.3">
      <c r="C570" s="31" t="s">
        <v>49</v>
      </c>
      <c r="D570" s="20">
        <v>0.73344907407407411</v>
      </c>
      <c r="E570" s="31" t="s">
        <v>9</v>
      </c>
      <c r="F570" s="32">
        <v>13</v>
      </c>
      <c r="G570" s="31" t="s">
        <v>10</v>
      </c>
    </row>
    <row r="571" spans="3:7" x14ac:dyDescent="0.3">
      <c r="C571" s="31" t="s">
        <v>49</v>
      </c>
      <c r="D571" s="20">
        <v>0.7335532407407408</v>
      </c>
      <c r="E571" s="31" t="s">
        <v>9</v>
      </c>
      <c r="F571" s="32">
        <v>14</v>
      </c>
      <c r="G571" s="31" t="s">
        <v>11</v>
      </c>
    </row>
    <row r="572" spans="3:7" x14ac:dyDescent="0.3">
      <c r="C572" s="31" t="s">
        <v>49</v>
      </c>
      <c r="D572" s="20">
        <v>0.73390046296296296</v>
      </c>
      <c r="E572" s="31" t="s">
        <v>9</v>
      </c>
      <c r="F572" s="32">
        <v>9</v>
      </c>
      <c r="G572" s="31" t="s">
        <v>11</v>
      </c>
    </row>
    <row r="573" spans="3:7" x14ac:dyDescent="0.3">
      <c r="C573" s="31" t="s">
        <v>49</v>
      </c>
      <c r="D573" s="20">
        <v>0.73440972222222223</v>
      </c>
      <c r="E573" s="31" t="s">
        <v>9</v>
      </c>
      <c r="F573" s="32">
        <v>10</v>
      </c>
      <c r="G573" s="31" t="s">
        <v>10</v>
      </c>
    </row>
    <row r="574" spans="3:7" x14ac:dyDescent="0.3">
      <c r="C574" s="31" t="s">
        <v>49</v>
      </c>
      <c r="D574" s="20">
        <v>0.7346759259259259</v>
      </c>
      <c r="E574" s="31" t="s">
        <v>9</v>
      </c>
      <c r="F574" s="32">
        <v>12</v>
      </c>
      <c r="G574" s="31" t="s">
        <v>11</v>
      </c>
    </row>
    <row r="575" spans="3:7" x14ac:dyDescent="0.3">
      <c r="C575" s="31" t="s">
        <v>49</v>
      </c>
      <c r="D575" s="20">
        <v>0.73567129629629635</v>
      </c>
      <c r="E575" s="31" t="s">
        <v>9</v>
      </c>
      <c r="F575" s="32">
        <v>13</v>
      </c>
      <c r="G575" s="31" t="s">
        <v>11</v>
      </c>
    </row>
    <row r="576" spans="3:7" x14ac:dyDescent="0.3">
      <c r="C576" s="31" t="s">
        <v>49</v>
      </c>
      <c r="D576" s="20">
        <v>0.74149305555555556</v>
      </c>
      <c r="E576" s="31" t="s">
        <v>9</v>
      </c>
      <c r="F576" s="32">
        <v>24</v>
      </c>
      <c r="G576" s="31" t="s">
        <v>10</v>
      </c>
    </row>
    <row r="577" spans="3:7" x14ac:dyDescent="0.3">
      <c r="C577" s="31" t="s">
        <v>49</v>
      </c>
      <c r="D577" s="20">
        <v>0.74473379629629621</v>
      </c>
      <c r="E577" s="31" t="s">
        <v>9</v>
      </c>
      <c r="F577" s="32">
        <v>10</v>
      </c>
      <c r="G577" s="31" t="s">
        <v>11</v>
      </c>
    </row>
    <row r="578" spans="3:7" x14ac:dyDescent="0.3">
      <c r="C578" s="31" t="s">
        <v>49</v>
      </c>
      <c r="D578" s="20">
        <v>0.7478703703703703</v>
      </c>
      <c r="E578" s="31" t="s">
        <v>9</v>
      </c>
      <c r="F578" s="32">
        <v>10</v>
      </c>
      <c r="G578" s="31" t="s">
        <v>10</v>
      </c>
    </row>
    <row r="579" spans="3:7" x14ac:dyDescent="0.3">
      <c r="C579" s="31" t="s">
        <v>49</v>
      </c>
      <c r="D579" s="20">
        <v>0.748113425925926</v>
      </c>
      <c r="E579" s="31" t="s">
        <v>9</v>
      </c>
      <c r="F579" s="32">
        <v>9</v>
      </c>
      <c r="G579" s="31" t="s">
        <v>10</v>
      </c>
    </row>
    <row r="580" spans="3:7" x14ac:dyDescent="0.3">
      <c r="C580" s="31" t="s">
        <v>49</v>
      </c>
      <c r="D580" s="20">
        <v>0.75184027777777773</v>
      </c>
      <c r="E580" s="31" t="s">
        <v>9</v>
      </c>
      <c r="F580" s="32">
        <v>11</v>
      </c>
      <c r="G580" s="31" t="s">
        <v>11</v>
      </c>
    </row>
    <row r="581" spans="3:7" x14ac:dyDescent="0.3">
      <c r="C581" s="31" t="s">
        <v>49</v>
      </c>
      <c r="D581" s="20">
        <v>0.76962962962962955</v>
      </c>
      <c r="E581" s="31" t="s">
        <v>9</v>
      </c>
      <c r="F581" s="32">
        <v>12</v>
      </c>
      <c r="G581" s="31" t="s">
        <v>10</v>
      </c>
    </row>
    <row r="582" spans="3:7" x14ac:dyDescent="0.3">
      <c r="C582" s="31" t="s">
        <v>49</v>
      </c>
      <c r="D582" s="20">
        <v>0.77327546296296301</v>
      </c>
      <c r="E582" s="31" t="s">
        <v>9</v>
      </c>
      <c r="F582" s="32">
        <v>10</v>
      </c>
      <c r="G582" s="31" t="s">
        <v>11</v>
      </c>
    </row>
    <row r="583" spans="3:7" x14ac:dyDescent="0.3">
      <c r="C583" s="31" t="s">
        <v>49</v>
      </c>
      <c r="D583" s="20">
        <v>0.7734375</v>
      </c>
      <c r="E583" s="31" t="s">
        <v>9</v>
      </c>
      <c r="F583" s="32">
        <v>13</v>
      </c>
      <c r="G583" s="31" t="s">
        <v>11</v>
      </c>
    </row>
    <row r="584" spans="3:7" x14ac:dyDescent="0.3">
      <c r="C584" s="31" t="s">
        <v>49</v>
      </c>
      <c r="D584" s="20">
        <v>0.77446759259259268</v>
      </c>
      <c r="E584" s="31" t="s">
        <v>9</v>
      </c>
      <c r="F584" s="32">
        <v>31</v>
      </c>
      <c r="G584" s="31" t="s">
        <v>10</v>
      </c>
    </row>
    <row r="585" spans="3:7" x14ac:dyDescent="0.3">
      <c r="C585" s="31" t="s">
        <v>49</v>
      </c>
      <c r="D585" s="20">
        <v>0.7764699074074074</v>
      </c>
      <c r="E585" s="31" t="s">
        <v>9</v>
      </c>
      <c r="F585" s="32">
        <v>19</v>
      </c>
      <c r="G585" s="31" t="s">
        <v>10</v>
      </c>
    </row>
    <row r="586" spans="3:7" x14ac:dyDescent="0.3">
      <c r="C586" s="31" t="s">
        <v>49</v>
      </c>
      <c r="D586" s="20">
        <v>0.77793981481481478</v>
      </c>
      <c r="E586" s="31" t="s">
        <v>9</v>
      </c>
      <c r="F586" s="32">
        <v>12</v>
      </c>
      <c r="G586" s="31" t="s">
        <v>10</v>
      </c>
    </row>
    <row r="587" spans="3:7" x14ac:dyDescent="0.3">
      <c r="C587" s="31" t="s">
        <v>49</v>
      </c>
      <c r="D587" s="20">
        <v>0.78387731481481471</v>
      </c>
      <c r="E587" s="31" t="s">
        <v>9</v>
      </c>
      <c r="F587" s="32">
        <v>11</v>
      </c>
      <c r="G587" s="31" t="s">
        <v>11</v>
      </c>
    </row>
    <row r="588" spans="3:7" x14ac:dyDescent="0.3">
      <c r="C588" s="31" t="s">
        <v>49</v>
      </c>
      <c r="D588" s="20">
        <v>0.79659722222222218</v>
      </c>
      <c r="E588" s="31" t="s">
        <v>9</v>
      </c>
      <c r="F588" s="32">
        <v>31</v>
      </c>
      <c r="G588" s="31" t="s">
        <v>10</v>
      </c>
    </row>
    <row r="589" spans="3:7" x14ac:dyDescent="0.3">
      <c r="C589" s="31" t="s">
        <v>49</v>
      </c>
      <c r="D589" s="20">
        <v>0.8024768518518518</v>
      </c>
      <c r="E589" s="31" t="s">
        <v>9</v>
      </c>
      <c r="F589" s="32">
        <v>20</v>
      </c>
      <c r="G589" s="31" t="s">
        <v>10</v>
      </c>
    </row>
    <row r="590" spans="3:7" x14ac:dyDescent="0.3">
      <c r="C590" s="31" t="s">
        <v>49</v>
      </c>
      <c r="D590" s="20">
        <v>0.80259259259259252</v>
      </c>
      <c r="E590" s="31" t="s">
        <v>9</v>
      </c>
      <c r="F590" s="32">
        <v>13</v>
      </c>
      <c r="G590" s="31" t="s">
        <v>11</v>
      </c>
    </row>
    <row r="591" spans="3:7" x14ac:dyDescent="0.3">
      <c r="C591" s="31" t="s">
        <v>49</v>
      </c>
      <c r="D591" s="20">
        <v>0.80275462962962962</v>
      </c>
      <c r="E591" s="31" t="s">
        <v>9</v>
      </c>
      <c r="F591" s="32">
        <v>16</v>
      </c>
      <c r="G591" s="31" t="s">
        <v>10</v>
      </c>
    </row>
    <row r="592" spans="3:7" x14ac:dyDescent="0.3">
      <c r="C592" s="31" t="s">
        <v>49</v>
      </c>
      <c r="D592" s="20">
        <v>0.81297453703703704</v>
      </c>
      <c r="E592" s="31" t="s">
        <v>9</v>
      </c>
      <c r="F592" s="32">
        <v>16</v>
      </c>
      <c r="G592" s="31" t="s">
        <v>11</v>
      </c>
    </row>
    <row r="593" spans="3:7" x14ac:dyDescent="0.3">
      <c r="C593" s="31" t="s">
        <v>49</v>
      </c>
      <c r="D593" s="20">
        <v>0.8131018518518518</v>
      </c>
      <c r="E593" s="31" t="s">
        <v>9</v>
      </c>
      <c r="F593" s="32">
        <v>12</v>
      </c>
      <c r="G593" s="31" t="s">
        <v>11</v>
      </c>
    </row>
    <row r="594" spans="3:7" x14ac:dyDescent="0.3">
      <c r="C594" s="31" t="s">
        <v>49</v>
      </c>
      <c r="D594" s="20">
        <v>0.84693287037037035</v>
      </c>
      <c r="E594" s="31" t="s">
        <v>9</v>
      </c>
      <c r="F594" s="32">
        <v>12</v>
      </c>
      <c r="G594" s="31" t="s">
        <v>11</v>
      </c>
    </row>
    <row r="595" spans="3:7" x14ac:dyDescent="0.3">
      <c r="C595" s="31" t="s">
        <v>49</v>
      </c>
      <c r="D595" s="20">
        <v>0.85465277777777782</v>
      </c>
      <c r="E595" s="31" t="s">
        <v>9</v>
      </c>
      <c r="F595" s="32">
        <v>11</v>
      </c>
      <c r="G595" s="31" t="s">
        <v>11</v>
      </c>
    </row>
    <row r="596" spans="3:7" x14ac:dyDescent="0.3">
      <c r="C596" s="31" t="s">
        <v>49</v>
      </c>
      <c r="D596" s="20">
        <v>0.85589120370370375</v>
      </c>
      <c r="E596" s="31" t="s">
        <v>9</v>
      </c>
      <c r="F596" s="32">
        <v>21</v>
      </c>
      <c r="G596" s="31" t="s">
        <v>10</v>
      </c>
    </row>
    <row r="597" spans="3:7" x14ac:dyDescent="0.3">
      <c r="C597" s="31" t="s">
        <v>49</v>
      </c>
      <c r="D597" s="20">
        <v>0.8577893518518519</v>
      </c>
      <c r="E597" s="31" t="s">
        <v>9</v>
      </c>
      <c r="F597" s="32">
        <v>10</v>
      </c>
      <c r="G597" s="31" t="s">
        <v>11</v>
      </c>
    </row>
    <row r="598" spans="3:7" x14ac:dyDescent="0.3">
      <c r="C598" s="31" t="s">
        <v>49</v>
      </c>
      <c r="D598" s="20">
        <v>0.85880787037037043</v>
      </c>
      <c r="E598" s="31" t="s">
        <v>9</v>
      </c>
      <c r="F598" s="32">
        <v>26</v>
      </c>
      <c r="G598" s="31" t="s">
        <v>10</v>
      </c>
    </row>
    <row r="599" spans="3:7" x14ac:dyDescent="0.3">
      <c r="C599" s="31" t="s">
        <v>49</v>
      </c>
      <c r="D599" s="20">
        <v>0.85945601851851849</v>
      </c>
      <c r="E599" s="31" t="s">
        <v>9</v>
      </c>
      <c r="F599" s="32">
        <v>35</v>
      </c>
      <c r="G599" s="31" t="s">
        <v>10</v>
      </c>
    </row>
    <row r="600" spans="3:7" x14ac:dyDescent="0.3">
      <c r="C600" s="31" t="s">
        <v>49</v>
      </c>
      <c r="D600" s="20">
        <v>0.8629282407407407</v>
      </c>
      <c r="E600" s="31" t="s">
        <v>9</v>
      </c>
      <c r="F600" s="32">
        <v>14</v>
      </c>
      <c r="G600" s="31" t="s">
        <v>11</v>
      </c>
    </row>
    <row r="601" spans="3:7" x14ac:dyDescent="0.3">
      <c r="C601" s="31" t="s">
        <v>49</v>
      </c>
      <c r="D601" s="20">
        <v>0.86378472222222225</v>
      </c>
      <c r="E601" s="31" t="s">
        <v>9</v>
      </c>
      <c r="F601" s="32">
        <v>32</v>
      </c>
      <c r="G601" s="31" t="s">
        <v>10</v>
      </c>
    </row>
    <row r="602" spans="3:7" x14ac:dyDescent="0.3">
      <c r="C602" s="31" t="s">
        <v>49</v>
      </c>
      <c r="D602" s="20">
        <v>0.86464120370370379</v>
      </c>
      <c r="E602" s="31" t="s">
        <v>9</v>
      </c>
      <c r="F602" s="32">
        <v>11</v>
      </c>
      <c r="G602" s="31" t="s">
        <v>11</v>
      </c>
    </row>
    <row r="603" spans="3:7" x14ac:dyDescent="0.3">
      <c r="C603" s="31" t="s">
        <v>49</v>
      </c>
      <c r="D603" s="20">
        <v>0.87520833333333325</v>
      </c>
      <c r="E603" s="31" t="s">
        <v>9</v>
      </c>
      <c r="F603" s="32">
        <v>28</v>
      </c>
      <c r="G603" s="31" t="s">
        <v>10</v>
      </c>
    </row>
    <row r="604" spans="3:7" x14ac:dyDescent="0.3">
      <c r="C604" s="31" t="s">
        <v>49</v>
      </c>
      <c r="D604" s="20">
        <v>0.87880787037037045</v>
      </c>
      <c r="E604" s="31" t="s">
        <v>9</v>
      </c>
      <c r="F604" s="32">
        <v>13</v>
      </c>
      <c r="G604" s="31" t="s">
        <v>11</v>
      </c>
    </row>
    <row r="605" spans="3:7" x14ac:dyDescent="0.3">
      <c r="C605" s="31" t="s">
        <v>49</v>
      </c>
      <c r="D605" s="20">
        <v>0.88275462962962958</v>
      </c>
      <c r="E605" s="31" t="s">
        <v>9</v>
      </c>
      <c r="F605" s="32">
        <v>12</v>
      </c>
      <c r="G605" s="31" t="s">
        <v>11</v>
      </c>
    </row>
    <row r="606" spans="3:7" x14ac:dyDescent="0.3">
      <c r="C606" s="31" t="s">
        <v>49</v>
      </c>
      <c r="D606" s="20">
        <v>0.88298611111111114</v>
      </c>
      <c r="E606" s="31" t="s">
        <v>9</v>
      </c>
      <c r="F606" s="32">
        <v>28</v>
      </c>
      <c r="G606" s="31" t="s">
        <v>10</v>
      </c>
    </row>
    <row r="607" spans="3:7" x14ac:dyDescent="0.3">
      <c r="C607" s="31" t="s">
        <v>49</v>
      </c>
      <c r="D607" s="20">
        <v>0.88351851851851848</v>
      </c>
      <c r="E607" s="31" t="s">
        <v>9</v>
      </c>
      <c r="F607" s="32">
        <v>12</v>
      </c>
      <c r="G607" s="31" t="s">
        <v>11</v>
      </c>
    </row>
    <row r="608" spans="3:7" x14ac:dyDescent="0.3">
      <c r="C608" s="31" t="s">
        <v>49</v>
      </c>
      <c r="D608" s="20">
        <v>0.88481481481481483</v>
      </c>
      <c r="E608" s="31" t="s">
        <v>9</v>
      </c>
      <c r="F608" s="32">
        <v>11</v>
      </c>
      <c r="G608" s="31" t="s">
        <v>11</v>
      </c>
    </row>
    <row r="609" spans="3:7" x14ac:dyDescent="0.3">
      <c r="C609" s="31" t="s">
        <v>49</v>
      </c>
      <c r="D609" s="20">
        <v>0.88528935185185187</v>
      </c>
      <c r="E609" s="31" t="s">
        <v>9</v>
      </c>
      <c r="F609" s="32">
        <v>13</v>
      </c>
      <c r="G609" s="31" t="s">
        <v>11</v>
      </c>
    </row>
    <row r="610" spans="3:7" x14ac:dyDescent="0.3">
      <c r="C610" s="31" t="s">
        <v>49</v>
      </c>
      <c r="D610" s="20">
        <v>0.88556712962962969</v>
      </c>
      <c r="E610" s="31" t="s">
        <v>9</v>
      </c>
      <c r="F610" s="32">
        <v>10</v>
      </c>
      <c r="G610" s="31" t="s">
        <v>11</v>
      </c>
    </row>
    <row r="611" spans="3:7" x14ac:dyDescent="0.3">
      <c r="C611" s="31" t="s">
        <v>49</v>
      </c>
      <c r="D611" s="20">
        <v>0.88763888888888898</v>
      </c>
      <c r="E611" s="31" t="s">
        <v>9</v>
      </c>
      <c r="F611" s="32">
        <v>13</v>
      </c>
      <c r="G611" s="31" t="s">
        <v>11</v>
      </c>
    </row>
    <row r="612" spans="3:7" x14ac:dyDescent="0.3">
      <c r="C612" s="31" t="s">
        <v>49</v>
      </c>
      <c r="D612" s="20">
        <v>0.88788194444444446</v>
      </c>
      <c r="E612" s="31" t="s">
        <v>9</v>
      </c>
      <c r="F612" s="32">
        <v>21</v>
      </c>
      <c r="G612" s="31" t="s">
        <v>10</v>
      </c>
    </row>
    <row r="613" spans="3:7" x14ac:dyDescent="0.3">
      <c r="C613" s="31" t="s">
        <v>49</v>
      </c>
      <c r="D613" s="20">
        <v>0.89015046296296296</v>
      </c>
      <c r="E613" s="31" t="s">
        <v>9</v>
      </c>
      <c r="F613" s="32">
        <v>10</v>
      </c>
      <c r="G613" s="31" t="s">
        <v>10</v>
      </c>
    </row>
    <row r="614" spans="3:7" x14ac:dyDescent="0.3">
      <c r="C614" s="31" t="s">
        <v>49</v>
      </c>
      <c r="D614" s="20">
        <v>0.89020833333333327</v>
      </c>
      <c r="E614" s="31" t="s">
        <v>9</v>
      </c>
      <c r="F614" s="32">
        <v>10</v>
      </c>
      <c r="G614" s="31" t="s">
        <v>10</v>
      </c>
    </row>
    <row r="615" spans="3:7" x14ac:dyDescent="0.3">
      <c r="C615" s="31" t="s">
        <v>49</v>
      </c>
      <c r="D615" s="20">
        <v>0.89103009259259258</v>
      </c>
      <c r="E615" s="31" t="s">
        <v>9</v>
      </c>
      <c r="F615" s="32">
        <v>10</v>
      </c>
      <c r="G615" s="31" t="s">
        <v>11</v>
      </c>
    </row>
    <row r="616" spans="3:7" x14ac:dyDescent="0.3">
      <c r="C616" s="31" t="s">
        <v>49</v>
      </c>
      <c r="D616" s="20">
        <v>0.95365740740740745</v>
      </c>
      <c r="E616" s="31" t="s">
        <v>9</v>
      </c>
      <c r="F616" s="32">
        <v>15</v>
      </c>
      <c r="G616" s="31" t="s">
        <v>10</v>
      </c>
    </row>
    <row r="617" spans="3:7" x14ac:dyDescent="0.3">
      <c r="C617" s="31" t="s">
        <v>49</v>
      </c>
      <c r="D617" s="20">
        <v>0.95424768518518521</v>
      </c>
      <c r="E617" s="31" t="s">
        <v>9</v>
      </c>
      <c r="F617" s="32">
        <v>14</v>
      </c>
      <c r="G617" s="31" t="s">
        <v>11</v>
      </c>
    </row>
    <row r="618" spans="3:7" x14ac:dyDescent="0.3">
      <c r="C618" s="31" t="s">
        <v>49</v>
      </c>
      <c r="D618" s="20">
        <v>0.98174768518518529</v>
      </c>
      <c r="E618" s="31" t="s">
        <v>9</v>
      </c>
      <c r="F618" s="32">
        <v>11</v>
      </c>
      <c r="G618" s="31" t="s">
        <v>11</v>
      </c>
    </row>
    <row r="619" spans="3:7" x14ac:dyDescent="0.3">
      <c r="C619" s="31" t="s">
        <v>50</v>
      </c>
      <c r="D619" s="20">
        <v>3.7118055555555557E-2</v>
      </c>
      <c r="E619" s="31" t="s">
        <v>9</v>
      </c>
      <c r="F619" s="32">
        <v>12</v>
      </c>
      <c r="G619" s="31" t="s">
        <v>11</v>
      </c>
    </row>
    <row r="620" spans="3:7" x14ac:dyDescent="0.3">
      <c r="C620" s="31" t="s">
        <v>50</v>
      </c>
      <c r="D620" s="20">
        <v>7.0462962962962963E-2</v>
      </c>
      <c r="E620" s="31" t="s">
        <v>9</v>
      </c>
      <c r="F620" s="32">
        <v>23</v>
      </c>
      <c r="G620" s="31" t="s">
        <v>10</v>
      </c>
    </row>
    <row r="621" spans="3:7" x14ac:dyDescent="0.3">
      <c r="C621" s="31" t="s">
        <v>50</v>
      </c>
      <c r="D621" s="20">
        <v>0.20716435185185186</v>
      </c>
      <c r="E621" s="31" t="s">
        <v>9</v>
      </c>
      <c r="F621" s="32">
        <v>32</v>
      </c>
      <c r="G621" s="31" t="s">
        <v>10</v>
      </c>
    </row>
    <row r="622" spans="3:7" x14ac:dyDescent="0.3">
      <c r="C622" s="31" t="s">
        <v>50</v>
      </c>
      <c r="D622" s="20">
        <v>0.21004629629629631</v>
      </c>
      <c r="E622" s="31" t="s">
        <v>9</v>
      </c>
      <c r="F622" s="32">
        <v>15</v>
      </c>
      <c r="G622" s="31" t="s">
        <v>11</v>
      </c>
    </row>
    <row r="623" spans="3:7" x14ac:dyDescent="0.3">
      <c r="C623" s="31" t="s">
        <v>50</v>
      </c>
      <c r="D623" s="20">
        <v>0.26791666666666664</v>
      </c>
      <c r="E623" s="31" t="s">
        <v>9</v>
      </c>
      <c r="F623" s="32">
        <v>23</v>
      </c>
      <c r="G623" s="31" t="s">
        <v>10</v>
      </c>
    </row>
    <row r="624" spans="3:7" x14ac:dyDescent="0.3">
      <c r="C624" s="31" t="s">
        <v>50</v>
      </c>
      <c r="D624" s="20">
        <v>0.27059027777777778</v>
      </c>
      <c r="E624" s="31" t="s">
        <v>9</v>
      </c>
      <c r="F624" s="32">
        <v>29</v>
      </c>
      <c r="G624" s="31" t="s">
        <v>10</v>
      </c>
    </row>
    <row r="625" spans="3:7" x14ac:dyDescent="0.3">
      <c r="C625" s="31" t="s">
        <v>50</v>
      </c>
      <c r="D625" s="20">
        <v>0.27738425925925925</v>
      </c>
      <c r="E625" s="31" t="s">
        <v>9</v>
      </c>
      <c r="F625" s="32">
        <v>22</v>
      </c>
      <c r="G625" s="31" t="s">
        <v>10</v>
      </c>
    </row>
    <row r="626" spans="3:7" x14ac:dyDescent="0.3">
      <c r="C626" s="31" t="s">
        <v>50</v>
      </c>
      <c r="D626" s="20">
        <v>0.28152777777777777</v>
      </c>
      <c r="E626" s="31" t="s">
        <v>9</v>
      </c>
      <c r="F626" s="32">
        <v>28</v>
      </c>
      <c r="G626" s="31" t="s">
        <v>10</v>
      </c>
    </row>
    <row r="627" spans="3:7" x14ac:dyDescent="0.3">
      <c r="C627" s="31" t="s">
        <v>50</v>
      </c>
      <c r="D627" s="20">
        <v>0.28184027777777776</v>
      </c>
      <c r="E627" s="31" t="s">
        <v>9</v>
      </c>
      <c r="F627" s="32">
        <v>22</v>
      </c>
      <c r="G627" s="31" t="s">
        <v>10</v>
      </c>
    </row>
    <row r="628" spans="3:7" x14ac:dyDescent="0.3">
      <c r="C628" s="31" t="s">
        <v>50</v>
      </c>
      <c r="D628" s="20">
        <v>0.28225694444444444</v>
      </c>
      <c r="E628" s="31" t="s">
        <v>9</v>
      </c>
      <c r="F628" s="32">
        <v>24</v>
      </c>
      <c r="G628" s="31" t="s">
        <v>10</v>
      </c>
    </row>
    <row r="629" spans="3:7" x14ac:dyDescent="0.3">
      <c r="C629" s="31" t="s">
        <v>50</v>
      </c>
      <c r="D629" s="20">
        <v>0.28295138888888888</v>
      </c>
      <c r="E629" s="31" t="s">
        <v>9</v>
      </c>
      <c r="F629" s="32">
        <v>10</v>
      </c>
      <c r="G629" s="31" t="s">
        <v>11</v>
      </c>
    </row>
    <row r="630" spans="3:7" x14ac:dyDescent="0.3">
      <c r="C630" s="31" t="s">
        <v>50</v>
      </c>
      <c r="D630" s="20">
        <v>0.28331018518518519</v>
      </c>
      <c r="E630" s="31" t="s">
        <v>9</v>
      </c>
      <c r="F630" s="32">
        <v>12</v>
      </c>
      <c r="G630" s="31" t="s">
        <v>11</v>
      </c>
    </row>
    <row r="631" spans="3:7" x14ac:dyDescent="0.3">
      <c r="C631" s="31" t="s">
        <v>50</v>
      </c>
      <c r="D631" s="20">
        <v>0.28358796296296296</v>
      </c>
      <c r="E631" s="31" t="s">
        <v>9</v>
      </c>
      <c r="F631" s="32">
        <v>24</v>
      </c>
      <c r="G631" s="31" t="s">
        <v>10</v>
      </c>
    </row>
    <row r="632" spans="3:7" x14ac:dyDescent="0.3">
      <c r="C632" s="31" t="s">
        <v>50</v>
      </c>
      <c r="D632" s="20">
        <v>0.28465277777777781</v>
      </c>
      <c r="E632" s="31" t="s">
        <v>9</v>
      </c>
      <c r="F632" s="32">
        <v>31</v>
      </c>
      <c r="G632" s="31" t="s">
        <v>10</v>
      </c>
    </row>
    <row r="633" spans="3:7" x14ac:dyDescent="0.3">
      <c r="C633" s="31" t="s">
        <v>50</v>
      </c>
      <c r="D633" s="20">
        <v>0.28474537037037034</v>
      </c>
      <c r="E633" s="31" t="s">
        <v>9</v>
      </c>
      <c r="F633" s="32">
        <v>31</v>
      </c>
      <c r="G633" s="31" t="s">
        <v>10</v>
      </c>
    </row>
    <row r="634" spans="3:7" x14ac:dyDescent="0.3">
      <c r="C634" s="31" t="s">
        <v>50</v>
      </c>
      <c r="D634" s="20">
        <v>0.2867939814814815</v>
      </c>
      <c r="E634" s="31" t="s">
        <v>9</v>
      </c>
      <c r="F634" s="32">
        <v>12</v>
      </c>
      <c r="G634" s="31" t="s">
        <v>11</v>
      </c>
    </row>
    <row r="635" spans="3:7" x14ac:dyDescent="0.3">
      <c r="C635" s="31" t="s">
        <v>50</v>
      </c>
      <c r="D635" s="20">
        <v>0.28715277777777776</v>
      </c>
      <c r="E635" s="31" t="s">
        <v>9</v>
      </c>
      <c r="F635" s="32">
        <v>29</v>
      </c>
      <c r="G635" s="31" t="s">
        <v>10</v>
      </c>
    </row>
    <row r="636" spans="3:7" x14ac:dyDescent="0.3">
      <c r="C636" s="31" t="s">
        <v>50</v>
      </c>
      <c r="D636" s="20">
        <v>0.28785879629629629</v>
      </c>
      <c r="E636" s="31" t="s">
        <v>9</v>
      </c>
      <c r="F636" s="32">
        <v>30</v>
      </c>
      <c r="G636" s="31" t="s">
        <v>10</v>
      </c>
    </row>
    <row r="637" spans="3:7" x14ac:dyDescent="0.3">
      <c r="C637" s="31" t="s">
        <v>50</v>
      </c>
      <c r="D637" s="20">
        <v>0.28797453703703701</v>
      </c>
      <c r="E637" s="31" t="s">
        <v>9</v>
      </c>
      <c r="F637" s="32">
        <v>13</v>
      </c>
      <c r="G637" s="31" t="s">
        <v>11</v>
      </c>
    </row>
    <row r="638" spans="3:7" x14ac:dyDescent="0.3">
      <c r="C638" s="31" t="s">
        <v>50</v>
      </c>
      <c r="D638" s="20">
        <v>0.29234953703703703</v>
      </c>
      <c r="E638" s="31" t="s">
        <v>9</v>
      </c>
      <c r="F638" s="32">
        <v>16</v>
      </c>
      <c r="G638" s="31" t="s">
        <v>10</v>
      </c>
    </row>
    <row r="639" spans="3:7" x14ac:dyDescent="0.3">
      <c r="C639" s="31" t="s">
        <v>50</v>
      </c>
      <c r="D639" s="20">
        <v>0.29428240740740741</v>
      </c>
      <c r="E639" s="31" t="s">
        <v>9</v>
      </c>
      <c r="F639" s="32">
        <v>9</v>
      </c>
      <c r="G639" s="31" t="s">
        <v>11</v>
      </c>
    </row>
    <row r="640" spans="3:7" x14ac:dyDescent="0.3">
      <c r="C640" s="31" t="s">
        <v>50</v>
      </c>
      <c r="D640" s="20">
        <v>0.29655092592592591</v>
      </c>
      <c r="E640" s="31" t="s">
        <v>9</v>
      </c>
      <c r="F640" s="32">
        <v>12</v>
      </c>
      <c r="G640" s="31" t="s">
        <v>11</v>
      </c>
    </row>
    <row r="641" spans="3:7" x14ac:dyDescent="0.3">
      <c r="C641" s="31" t="s">
        <v>50</v>
      </c>
      <c r="D641" s="20">
        <v>0.30375000000000002</v>
      </c>
      <c r="E641" s="31" t="s">
        <v>9</v>
      </c>
      <c r="F641" s="32">
        <v>13</v>
      </c>
      <c r="G641" s="31" t="s">
        <v>10</v>
      </c>
    </row>
    <row r="642" spans="3:7" x14ac:dyDescent="0.3">
      <c r="C642" s="31" t="s">
        <v>50</v>
      </c>
      <c r="D642" s="20">
        <v>0.30482638888888886</v>
      </c>
      <c r="E642" s="31" t="s">
        <v>9</v>
      </c>
      <c r="F642" s="32">
        <v>13</v>
      </c>
      <c r="G642" s="31" t="s">
        <v>11</v>
      </c>
    </row>
    <row r="643" spans="3:7" x14ac:dyDescent="0.3">
      <c r="C643" s="31" t="s">
        <v>50</v>
      </c>
      <c r="D643" s="20">
        <v>0.30917824074074074</v>
      </c>
      <c r="E643" s="31" t="s">
        <v>9</v>
      </c>
      <c r="F643" s="32">
        <v>10</v>
      </c>
      <c r="G643" s="31" t="s">
        <v>11</v>
      </c>
    </row>
    <row r="644" spans="3:7" x14ac:dyDescent="0.3">
      <c r="C644" s="31" t="s">
        <v>50</v>
      </c>
      <c r="D644" s="20">
        <v>0.30940972222222224</v>
      </c>
      <c r="E644" s="31" t="s">
        <v>9</v>
      </c>
      <c r="F644" s="32">
        <v>10</v>
      </c>
      <c r="G644" s="31" t="s">
        <v>11</v>
      </c>
    </row>
    <row r="645" spans="3:7" x14ac:dyDescent="0.3">
      <c r="C645" s="31" t="s">
        <v>50</v>
      </c>
      <c r="D645" s="20">
        <v>0.31320601851851854</v>
      </c>
      <c r="E645" s="31" t="s">
        <v>9</v>
      </c>
      <c r="F645" s="32">
        <v>24</v>
      </c>
      <c r="G645" s="31" t="s">
        <v>10</v>
      </c>
    </row>
    <row r="646" spans="3:7" x14ac:dyDescent="0.3">
      <c r="C646" s="31" t="s">
        <v>50</v>
      </c>
      <c r="D646" s="20">
        <v>0.32002314814814814</v>
      </c>
      <c r="E646" s="31" t="s">
        <v>9</v>
      </c>
      <c r="F646" s="32">
        <v>10</v>
      </c>
      <c r="G646" s="31" t="s">
        <v>11</v>
      </c>
    </row>
    <row r="647" spans="3:7" x14ac:dyDescent="0.3">
      <c r="C647" s="31" t="s">
        <v>50</v>
      </c>
      <c r="D647" s="20">
        <v>0.3208449074074074</v>
      </c>
      <c r="E647" s="31" t="s">
        <v>9</v>
      </c>
      <c r="F647" s="32">
        <v>14</v>
      </c>
      <c r="G647" s="31" t="s">
        <v>11</v>
      </c>
    </row>
    <row r="648" spans="3:7" x14ac:dyDescent="0.3">
      <c r="C648" s="31" t="s">
        <v>50</v>
      </c>
      <c r="D648" s="20">
        <v>0.34288194444444442</v>
      </c>
      <c r="E648" s="31" t="s">
        <v>9</v>
      </c>
      <c r="F648" s="32">
        <v>17</v>
      </c>
      <c r="G648" s="31" t="s">
        <v>10</v>
      </c>
    </row>
    <row r="649" spans="3:7" x14ac:dyDescent="0.3">
      <c r="C649" s="31" t="s">
        <v>50</v>
      </c>
      <c r="D649" s="20">
        <v>0.35252314814814811</v>
      </c>
      <c r="E649" s="31" t="s">
        <v>9</v>
      </c>
      <c r="F649" s="32">
        <v>26</v>
      </c>
      <c r="G649" s="31" t="s">
        <v>10</v>
      </c>
    </row>
    <row r="650" spans="3:7" x14ac:dyDescent="0.3">
      <c r="C650" s="31" t="s">
        <v>50</v>
      </c>
      <c r="D650" s="20">
        <v>0.37137731481481479</v>
      </c>
      <c r="E650" s="31" t="s">
        <v>9</v>
      </c>
      <c r="F650" s="32">
        <v>29</v>
      </c>
      <c r="G650" s="31" t="s">
        <v>10</v>
      </c>
    </row>
    <row r="651" spans="3:7" x14ac:dyDescent="0.3">
      <c r="C651" s="31" t="s">
        <v>50</v>
      </c>
      <c r="D651" s="20">
        <v>0.38045138888888891</v>
      </c>
      <c r="E651" s="31" t="s">
        <v>9</v>
      </c>
      <c r="F651" s="32">
        <v>26</v>
      </c>
      <c r="G651" s="31" t="s">
        <v>11</v>
      </c>
    </row>
    <row r="652" spans="3:7" x14ac:dyDescent="0.3">
      <c r="C652" s="31" t="s">
        <v>50</v>
      </c>
      <c r="D652" s="20">
        <v>0.38511574074074079</v>
      </c>
      <c r="E652" s="31" t="s">
        <v>9</v>
      </c>
      <c r="F652" s="32">
        <v>29</v>
      </c>
      <c r="G652" s="31" t="s">
        <v>10</v>
      </c>
    </row>
    <row r="653" spans="3:7" x14ac:dyDescent="0.3">
      <c r="C653" s="31" t="s">
        <v>50</v>
      </c>
      <c r="D653" s="20">
        <v>0.39751157407407406</v>
      </c>
      <c r="E653" s="31" t="s">
        <v>9</v>
      </c>
      <c r="F653" s="32">
        <v>28</v>
      </c>
      <c r="G653" s="31" t="s">
        <v>10</v>
      </c>
    </row>
    <row r="654" spans="3:7" x14ac:dyDescent="0.3">
      <c r="C654" s="31" t="s">
        <v>50</v>
      </c>
      <c r="D654" s="20">
        <v>0.39796296296296302</v>
      </c>
      <c r="E654" s="31" t="s">
        <v>9</v>
      </c>
      <c r="F654" s="32">
        <v>13</v>
      </c>
      <c r="G654" s="31" t="s">
        <v>11</v>
      </c>
    </row>
    <row r="655" spans="3:7" x14ac:dyDescent="0.3">
      <c r="C655" s="31" t="s">
        <v>50</v>
      </c>
      <c r="D655" s="20">
        <v>0.40552083333333333</v>
      </c>
      <c r="E655" s="31" t="s">
        <v>9</v>
      </c>
      <c r="F655" s="32">
        <v>12</v>
      </c>
      <c r="G655" s="31" t="s">
        <v>11</v>
      </c>
    </row>
    <row r="656" spans="3:7" x14ac:dyDescent="0.3">
      <c r="C656" s="31" t="s">
        <v>50</v>
      </c>
      <c r="D656" s="20">
        <v>0.41114583333333332</v>
      </c>
      <c r="E656" s="31" t="s">
        <v>9</v>
      </c>
      <c r="F656" s="32">
        <v>32</v>
      </c>
      <c r="G656" s="31" t="s">
        <v>10</v>
      </c>
    </row>
    <row r="657" spans="3:7" x14ac:dyDescent="0.3">
      <c r="C657" s="31" t="s">
        <v>50</v>
      </c>
      <c r="D657" s="20">
        <v>0.41329861111111116</v>
      </c>
      <c r="E657" s="31" t="s">
        <v>9</v>
      </c>
      <c r="F657" s="32">
        <v>12</v>
      </c>
      <c r="G657" s="31" t="s">
        <v>11</v>
      </c>
    </row>
    <row r="658" spans="3:7" x14ac:dyDescent="0.3">
      <c r="C658" s="31" t="s">
        <v>50</v>
      </c>
      <c r="D658" s="20">
        <v>0.41380787037037042</v>
      </c>
      <c r="E658" s="31" t="s">
        <v>9</v>
      </c>
      <c r="F658" s="32">
        <v>11</v>
      </c>
      <c r="G658" s="31" t="s">
        <v>11</v>
      </c>
    </row>
    <row r="659" spans="3:7" x14ac:dyDescent="0.3">
      <c r="C659" s="31" t="s">
        <v>50</v>
      </c>
      <c r="D659" s="20">
        <v>0.41402777777777783</v>
      </c>
      <c r="E659" s="31" t="s">
        <v>9</v>
      </c>
      <c r="F659" s="32">
        <v>19</v>
      </c>
      <c r="G659" s="31" t="s">
        <v>10</v>
      </c>
    </row>
    <row r="660" spans="3:7" x14ac:dyDescent="0.3">
      <c r="C660" s="31" t="s">
        <v>50</v>
      </c>
      <c r="D660" s="20">
        <v>0.43886574074074075</v>
      </c>
      <c r="E660" s="31" t="s">
        <v>9</v>
      </c>
      <c r="F660" s="32">
        <v>19</v>
      </c>
      <c r="G660" s="31" t="s">
        <v>10</v>
      </c>
    </row>
    <row r="661" spans="3:7" x14ac:dyDescent="0.3">
      <c r="C661" s="31" t="s">
        <v>50</v>
      </c>
      <c r="D661" s="20">
        <v>0.43988425925925928</v>
      </c>
      <c r="E661" s="31" t="s">
        <v>9</v>
      </c>
      <c r="F661" s="32">
        <v>30</v>
      </c>
      <c r="G661" s="31" t="s">
        <v>10</v>
      </c>
    </row>
    <row r="662" spans="3:7" x14ac:dyDescent="0.3">
      <c r="C662" s="31" t="s">
        <v>50</v>
      </c>
      <c r="D662" s="20">
        <v>0.44670138888888888</v>
      </c>
      <c r="E662" s="31" t="s">
        <v>9</v>
      </c>
      <c r="F662" s="32">
        <v>16</v>
      </c>
      <c r="G662" s="31" t="s">
        <v>10</v>
      </c>
    </row>
    <row r="663" spans="3:7" x14ac:dyDescent="0.3">
      <c r="C663" s="31" t="s">
        <v>50</v>
      </c>
      <c r="D663" s="20">
        <v>0.44770833333333332</v>
      </c>
      <c r="E663" s="31" t="s">
        <v>9</v>
      </c>
      <c r="F663" s="32">
        <v>17</v>
      </c>
      <c r="G663" s="31" t="s">
        <v>10</v>
      </c>
    </row>
    <row r="664" spans="3:7" x14ac:dyDescent="0.3">
      <c r="C664" s="31" t="s">
        <v>50</v>
      </c>
      <c r="D664" s="20">
        <v>0.4485763888888889</v>
      </c>
      <c r="E664" s="31" t="s">
        <v>9</v>
      </c>
      <c r="F664" s="32">
        <v>33</v>
      </c>
      <c r="G664" s="31" t="s">
        <v>10</v>
      </c>
    </row>
    <row r="665" spans="3:7" x14ac:dyDescent="0.3">
      <c r="C665" s="31" t="s">
        <v>50</v>
      </c>
      <c r="D665" s="20">
        <v>0.44866898148148149</v>
      </c>
      <c r="E665" s="31" t="s">
        <v>9</v>
      </c>
      <c r="F665" s="32">
        <v>15</v>
      </c>
      <c r="G665" s="31" t="s">
        <v>11</v>
      </c>
    </row>
    <row r="666" spans="3:7" x14ac:dyDescent="0.3">
      <c r="C666" s="31" t="s">
        <v>50</v>
      </c>
      <c r="D666" s="20">
        <v>0.46396990740740746</v>
      </c>
      <c r="E666" s="31" t="s">
        <v>9</v>
      </c>
      <c r="F666" s="32">
        <v>13</v>
      </c>
      <c r="G666" s="31" t="s">
        <v>11</v>
      </c>
    </row>
    <row r="667" spans="3:7" x14ac:dyDescent="0.3">
      <c r="C667" s="31" t="s">
        <v>50</v>
      </c>
      <c r="D667" s="20">
        <v>0.46482638888888889</v>
      </c>
      <c r="E667" s="31" t="s">
        <v>9</v>
      </c>
      <c r="F667" s="32">
        <v>19</v>
      </c>
      <c r="G667" s="31" t="s">
        <v>10</v>
      </c>
    </row>
    <row r="668" spans="3:7" x14ac:dyDescent="0.3">
      <c r="C668" s="31" t="s">
        <v>50</v>
      </c>
      <c r="D668" s="20">
        <v>0.4695023148148148</v>
      </c>
      <c r="E668" s="31" t="s">
        <v>9</v>
      </c>
      <c r="F668" s="32">
        <v>12</v>
      </c>
      <c r="G668" s="31" t="s">
        <v>11</v>
      </c>
    </row>
    <row r="669" spans="3:7" x14ac:dyDescent="0.3">
      <c r="C669" s="31" t="s">
        <v>50</v>
      </c>
      <c r="D669" s="20">
        <v>0.4722337962962963</v>
      </c>
      <c r="E669" s="31" t="s">
        <v>9</v>
      </c>
      <c r="F669" s="32">
        <v>21</v>
      </c>
      <c r="G669" s="31" t="s">
        <v>10</v>
      </c>
    </row>
    <row r="670" spans="3:7" x14ac:dyDescent="0.3">
      <c r="C670" s="31" t="s">
        <v>50</v>
      </c>
      <c r="D670" s="20">
        <v>0.47268518518518521</v>
      </c>
      <c r="E670" s="31" t="s">
        <v>9</v>
      </c>
      <c r="F670" s="32">
        <v>43</v>
      </c>
      <c r="G670" s="31" t="s">
        <v>10</v>
      </c>
    </row>
    <row r="671" spans="3:7" x14ac:dyDescent="0.3">
      <c r="C671" s="31" t="s">
        <v>50</v>
      </c>
      <c r="D671" s="20">
        <v>0.47348379629629633</v>
      </c>
      <c r="E671" s="31" t="s">
        <v>9</v>
      </c>
      <c r="F671" s="32">
        <v>31</v>
      </c>
      <c r="G671" s="31" t="s">
        <v>10</v>
      </c>
    </row>
    <row r="672" spans="3:7" x14ac:dyDescent="0.3">
      <c r="C672" s="31" t="s">
        <v>50</v>
      </c>
      <c r="D672" s="20">
        <v>0.47817129629629629</v>
      </c>
      <c r="E672" s="31" t="s">
        <v>9</v>
      </c>
      <c r="F672" s="32">
        <v>19</v>
      </c>
      <c r="G672" s="31" t="s">
        <v>10</v>
      </c>
    </row>
    <row r="673" spans="3:7" x14ac:dyDescent="0.3">
      <c r="C673" s="31" t="s">
        <v>50</v>
      </c>
      <c r="D673" s="20">
        <v>0.47824074074074074</v>
      </c>
      <c r="E673" s="31" t="s">
        <v>9</v>
      </c>
      <c r="F673" s="32">
        <v>26</v>
      </c>
      <c r="G673" s="31" t="s">
        <v>10</v>
      </c>
    </row>
    <row r="674" spans="3:7" x14ac:dyDescent="0.3">
      <c r="C674" s="31" t="s">
        <v>50</v>
      </c>
      <c r="D674" s="20">
        <v>0.47980324074074071</v>
      </c>
      <c r="E674" s="31" t="s">
        <v>9</v>
      </c>
      <c r="F674" s="32">
        <v>32</v>
      </c>
      <c r="G674" s="31" t="s">
        <v>10</v>
      </c>
    </row>
    <row r="675" spans="3:7" x14ac:dyDescent="0.3">
      <c r="C675" s="31" t="s">
        <v>50</v>
      </c>
      <c r="D675" s="20">
        <v>0.48106481481481483</v>
      </c>
      <c r="E675" s="31" t="s">
        <v>9</v>
      </c>
      <c r="F675" s="32">
        <v>24</v>
      </c>
      <c r="G675" s="31" t="s">
        <v>10</v>
      </c>
    </row>
    <row r="676" spans="3:7" x14ac:dyDescent="0.3">
      <c r="C676" s="31" t="s">
        <v>50</v>
      </c>
      <c r="D676" s="20">
        <v>0.48118055555555556</v>
      </c>
      <c r="E676" s="31" t="s">
        <v>9</v>
      </c>
      <c r="F676" s="32">
        <v>12</v>
      </c>
      <c r="G676" s="31" t="s">
        <v>11</v>
      </c>
    </row>
    <row r="677" spans="3:7" x14ac:dyDescent="0.3">
      <c r="C677" s="31" t="s">
        <v>50</v>
      </c>
      <c r="D677" s="20">
        <v>0.48144675925925928</v>
      </c>
      <c r="E677" s="31" t="s">
        <v>9</v>
      </c>
      <c r="F677" s="32">
        <v>11</v>
      </c>
      <c r="G677" s="31" t="s">
        <v>10</v>
      </c>
    </row>
    <row r="678" spans="3:7" x14ac:dyDescent="0.3">
      <c r="C678" s="31" t="s">
        <v>50</v>
      </c>
      <c r="D678" s="20">
        <v>0.48238425925925926</v>
      </c>
      <c r="E678" s="31" t="s">
        <v>9</v>
      </c>
      <c r="F678" s="32">
        <v>18</v>
      </c>
      <c r="G678" s="31" t="s">
        <v>10</v>
      </c>
    </row>
    <row r="679" spans="3:7" x14ac:dyDescent="0.3">
      <c r="C679" s="31" t="s">
        <v>50</v>
      </c>
      <c r="D679" s="20">
        <v>0.48293981481481479</v>
      </c>
      <c r="E679" s="31" t="s">
        <v>9</v>
      </c>
      <c r="F679" s="32">
        <v>12</v>
      </c>
      <c r="G679" s="31" t="s">
        <v>11</v>
      </c>
    </row>
    <row r="680" spans="3:7" x14ac:dyDescent="0.3">
      <c r="C680" s="31" t="s">
        <v>50</v>
      </c>
      <c r="D680" s="20">
        <v>0.48335648148148147</v>
      </c>
      <c r="E680" s="31" t="s">
        <v>9</v>
      </c>
      <c r="F680" s="32">
        <v>27</v>
      </c>
      <c r="G680" s="31" t="s">
        <v>10</v>
      </c>
    </row>
    <row r="681" spans="3:7" x14ac:dyDescent="0.3">
      <c r="C681" s="31" t="s">
        <v>50</v>
      </c>
      <c r="D681" s="20">
        <v>0.4839236111111111</v>
      </c>
      <c r="E681" s="31" t="s">
        <v>9</v>
      </c>
      <c r="F681" s="32">
        <v>15</v>
      </c>
      <c r="G681" s="31" t="s">
        <v>11</v>
      </c>
    </row>
    <row r="682" spans="3:7" x14ac:dyDescent="0.3">
      <c r="C682" s="31" t="s">
        <v>50</v>
      </c>
      <c r="D682" s="20">
        <v>0.4846759259259259</v>
      </c>
      <c r="E682" s="31" t="s">
        <v>9</v>
      </c>
      <c r="F682" s="32">
        <v>20</v>
      </c>
      <c r="G682" s="31" t="s">
        <v>10</v>
      </c>
    </row>
    <row r="683" spans="3:7" x14ac:dyDescent="0.3">
      <c r="C683" s="31" t="s">
        <v>50</v>
      </c>
      <c r="D683" s="20">
        <v>0.48708333333333331</v>
      </c>
      <c r="E683" s="31" t="s">
        <v>9</v>
      </c>
      <c r="F683" s="32">
        <v>26</v>
      </c>
      <c r="G683" s="31" t="s">
        <v>10</v>
      </c>
    </row>
    <row r="684" spans="3:7" x14ac:dyDescent="0.3">
      <c r="C684" s="31" t="s">
        <v>50</v>
      </c>
      <c r="D684" s="20">
        <v>0.4874768518518518</v>
      </c>
      <c r="E684" s="31" t="s">
        <v>9</v>
      </c>
      <c r="F684" s="32">
        <v>14</v>
      </c>
      <c r="G684" s="31" t="s">
        <v>11</v>
      </c>
    </row>
    <row r="685" spans="3:7" x14ac:dyDescent="0.3">
      <c r="C685" s="31" t="s">
        <v>50</v>
      </c>
      <c r="D685" s="20">
        <v>0.4878703703703704</v>
      </c>
      <c r="E685" s="31" t="s">
        <v>9</v>
      </c>
      <c r="F685" s="32">
        <v>12</v>
      </c>
      <c r="G685" s="31" t="s">
        <v>11</v>
      </c>
    </row>
    <row r="686" spans="3:7" x14ac:dyDescent="0.3">
      <c r="C686" s="31" t="s">
        <v>50</v>
      </c>
      <c r="D686" s="20">
        <v>0.48804398148148148</v>
      </c>
      <c r="E686" s="31" t="s">
        <v>9</v>
      </c>
      <c r="F686" s="32">
        <v>18</v>
      </c>
      <c r="G686" s="31" t="s">
        <v>10</v>
      </c>
    </row>
    <row r="687" spans="3:7" x14ac:dyDescent="0.3">
      <c r="C687" s="31" t="s">
        <v>50</v>
      </c>
      <c r="D687" s="20">
        <v>0.48810185185185184</v>
      </c>
      <c r="E687" s="31" t="s">
        <v>9</v>
      </c>
      <c r="F687" s="32">
        <v>22</v>
      </c>
      <c r="G687" s="31" t="s">
        <v>10</v>
      </c>
    </row>
    <row r="688" spans="3:7" x14ac:dyDescent="0.3">
      <c r="C688" s="31" t="s">
        <v>50</v>
      </c>
      <c r="D688" s="20">
        <v>0.48900462962962959</v>
      </c>
      <c r="E688" s="31" t="s">
        <v>9</v>
      </c>
      <c r="F688" s="32">
        <v>17</v>
      </c>
      <c r="G688" s="31" t="s">
        <v>10</v>
      </c>
    </row>
    <row r="689" spans="3:7" x14ac:dyDescent="0.3">
      <c r="C689" s="31" t="s">
        <v>50</v>
      </c>
      <c r="D689" s="20">
        <v>0.48909722222222224</v>
      </c>
      <c r="E689" s="31" t="s">
        <v>9</v>
      </c>
      <c r="F689" s="32">
        <v>12</v>
      </c>
      <c r="G689" s="31" t="s">
        <v>11</v>
      </c>
    </row>
    <row r="690" spans="3:7" x14ac:dyDescent="0.3">
      <c r="C690" s="31" t="s">
        <v>50</v>
      </c>
      <c r="D690" s="20">
        <v>0.48996527777777782</v>
      </c>
      <c r="E690" s="31" t="s">
        <v>9</v>
      </c>
      <c r="F690" s="32">
        <v>12</v>
      </c>
      <c r="G690" s="31" t="s">
        <v>11</v>
      </c>
    </row>
    <row r="691" spans="3:7" x14ac:dyDescent="0.3">
      <c r="C691" s="31" t="s">
        <v>50</v>
      </c>
      <c r="D691" s="20">
        <v>0.49140046296296297</v>
      </c>
      <c r="E691" s="31" t="s">
        <v>9</v>
      </c>
      <c r="F691" s="32">
        <v>33</v>
      </c>
      <c r="G691" s="31" t="s">
        <v>10</v>
      </c>
    </row>
    <row r="692" spans="3:7" x14ac:dyDescent="0.3">
      <c r="C692" s="31" t="s">
        <v>50</v>
      </c>
      <c r="D692" s="20">
        <v>0.49262731481481481</v>
      </c>
      <c r="E692" s="31" t="s">
        <v>9</v>
      </c>
      <c r="F692" s="32">
        <v>11</v>
      </c>
      <c r="G692" s="31" t="s">
        <v>11</v>
      </c>
    </row>
    <row r="693" spans="3:7" x14ac:dyDescent="0.3">
      <c r="C693" s="31" t="s">
        <v>50</v>
      </c>
      <c r="D693" s="20">
        <v>0.49412037037037032</v>
      </c>
      <c r="E693" s="31" t="s">
        <v>9</v>
      </c>
      <c r="F693" s="32">
        <v>15</v>
      </c>
      <c r="G693" s="31" t="s">
        <v>11</v>
      </c>
    </row>
    <row r="694" spans="3:7" x14ac:dyDescent="0.3">
      <c r="C694" s="31" t="s">
        <v>50</v>
      </c>
      <c r="D694" s="20">
        <v>0.49532407407407408</v>
      </c>
      <c r="E694" s="31" t="s">
        <v>9</v>
      </c>
      <c r="F694" s="32">
        <v>11</v>
      </c>
      <c r="G694" s="31" t="s">
        <v>11</v>
      </c>
    </row>
    <row r="695" spans="3:7" x14ac:dyDescent="0.3">
      <c r="C695" s="31" t="s">
        <v>50</v>
      </c>
      <c r="D695" s="20">
        <v>0.49563657407407408</v>
      </c>
      <c r="E695" s="31" t="s">
        <v>9</v>
      </c>
      <c r="F695" s="32">
        <v>22</v>
      </c>
      <c r="G695" s="31" t="s">
        <v>10</v>
      </c>
    </row>
    <row r="696" spans="3:7" x14ac:dyDescent="0.3">
      <c r="C696" s="31" t="s">
        <v>50</v>
      </c>
      <c r="D696" s="20">
        <v>0.49798611111111107</v>
      </c>
      <c r="E696" s="31" t="s">
        <v>9</v>
      </c>
      <c r="F696" s="32">
        <v>23</v>
      </c>
      <c r="G696" s="31" t="s">
        <v>10</v>
      </c>
    </row>
    <row r="697" spans="3:7" x14ac:dyDescent="0.3">
      <c r="C697" s="31" t="s">
        <v>50</v>
      </c>
      <c r="D697" s="20">
        <v>0.49982638888888892</v>
      </c>
      <c r="E697" s="31" t="s">
        <v>9</v>
      </c>
      <c r="F697" s="32">
        <v>27</v>
      </c>
      <c r="G697" s="31" t="s">
        <v>10</v>
      </c>
    </row>
    <row r="698" spans="3:7" x14ac:dyDescent="0.3">
      <c r="C698" s="31" t="s">
        <v>50</v>
      </c>
      <c r="D698" s="20">
        <v>0.49993055555555554</v>
      </c>
      <c r="E698" s="31" t="s">
        <v>9</v>
      </c>
      <c r="F698" s="32">
        <v>25</v>
      </c>
      <c r="G698" s="31" t="s">
        <v>10</v>
      </c>
    </row>
    <row r="699" spans="3:7" x14ac:dyDescent="0.3">
      <c r="C699" s="31" t="s">
        <v>50</v>
      </c>
      <c r="D699" s="20">
        <v>0.50246527777777772</v>
      </c>
      <c r="E699" s="31" t="s">
        <v>9</v>
      </c>
      <c r="F699" s="32">
        <v>27</v>
      </c>
      <c r="G699" s="31" t="s">
        <v>10</v>
      </c>
    </row>
    <row r="700" spans="3:7" x14ac:dyDescent="0.3">
      <c r="C700" s="31" t="s">
        <v>50</v>
      </c>
      <c r="D700" s="20">
        <v>0.50440972222222225</v>
      </c>
      <c r="E700" s="31" t="s">
        <v>9</v>
      </c>
      <c r="F700" s="32">
        <v>18</v>
      </c>
      <c r="G700" s="31" t="s">
        <v>11</v>
      </c>
    </row>
    <row r="701" spans="3:7" x14ac:dyDescent="0.3">
      <c r="C701" s="31" t="s">
        <v>50</v>
      </c>
      <c r="D701" s="20">
        <v>0.50592592592592589</v>
      </c>
      <c r="E701" s="31" t="s">
        <v>9</v>
      </c>
      <c r="F701" s="32">
        <v>11</v>
      </c>
      <c r="G701" s="31" t="s">
        <v>10</v>
      </c>
    </row>
    <row r="702" spans="3:7" x14ac:dyDescent="0.3">
      <c r="C702" s="31" t="s">
        <v>50</v>
      </c>
      <c r="D702" s="20">
        <v>0.5068287037037037</v>
      </c>
      <c r="E702" s="31" t="s">
        <v>9</v>
      </c>
      <c r="F702" s="32">
        <v>9</v>
      </c>
      <c r="G702" s="31" t="s">
        <v>10</v>
      </c>
    </row>
    <row r="703" spans="3:7" x14ac:dyDescent="0.3">
      <c r="C703" s="31" t="s">
        <v>50</v>
      </c>
      <c r="D703" s="20">
        <v>0.50700231481481484</v>
      </c>
      <c r="E703" s="31" t="s">
        <v>9</v>
      </c>
      <c r="F703" s="32">
        <v>10</v>
      </c>
      <c r="G703" s="31" t="s">
        <v>10</v>
      </c>
    </row>
    <row r="704" spans="3:7" x14ac:dyDescent="0.3">
      <c r="C704" s="31" t="s">
        <v>50</v>
      </c>
      <c r="D704" s="20">
        <v>0.50832175925925926</v>
      </c>
      <c r="E704" s="31" t="s">
        <v>9</v>
      </c>
      <c r="F704" s="32">
        <v>10</v>
      </c>
      <c r="G704" s="31" t="s">
        <v>11</v>
      </c>
    </row>
    <row r="705" spans="3:7" x14ac:dyDescent="0.3">
      <c r="C705" s="31" t="s">
        <v>50</v>
      </c>
      <c r="D705" s="20">
        <v>0.5098611111111111</v>
      </c>
      <c r="E705" s="31" t="s">
        <v>9</v>
      </c>
      <c r="F705" s="32">
        <v>10</v>
      </c>
      <c r="G705" s="31" t="s">
        <v>11</v>
      </c>
    </row>
    <row r="706" spans="3:7" x14ac:dyDescent="0.3">
      <c r="C706" s="31" t="s">
        <v>50</v>
      </c>
      <c r="D706" s="20">
        <v>0.51501157407407405</v>
      </c>
      <c r="E706" s="31" t="s">
        <v>9</v>
      </c>
      <c r="F706" s="32">
        <v>11</v>
      </c>
      <c r="G706" s="31" t="s">
        <v>11</v>
      </c>
    </row>
    <row r="707" spans="3:7" x14ac:dyDescent="0.3">
      <c r="C707" s="31" t="s">
        <v>50</v>
      </c>
      <c r="D707" s="20">
        <v>0.5161458333333333</v>
      </c>
      <c r="E707" s="31" t="s">
        <v>9</v>
      </c>
      <c r="F707" s="32">
        <v>24</v>
      </c>
      <c r="G707" s="31" t="s">
        <v>10</v>
      </c>
    </row>
    <row r="708" spans="3:7" x14ac:dyDescent="0.3">
      <c r="C708" s="31" t="s">
        <v>50</v>
      </c>
      <c r="D708" s="20">
        <v>0.51763888888888887</v>
      </c>
      <c r="E708" s="31" t="s">
        <v>9</v>
      </c>
      <c r="F708" s="32">
        <v>18</v>
      </c>
      <c r="G708" s="31" t="s">
        <v>10</v>
      </c>
    </row>
    <row r="709" spans="3:7" x14ac:dyDescent="0.3">
      <c r="C709" s="31" t="s">
        <v>50</v>
      </c>
      <c r="D709" s="20">
        <v>0.51777777777777778</v>
      </c>
      <c r="E709" s="31" t="s">
        <v>9</v>
      </c>
      <c r="F709" s="32">
        <v>17</v>
      </c>
      <c r="G709" s="31" t="s">
        <v>11</v>
      </c>
    </row>
    <row r="710" spans="3:7" x14ac:dyDescent="0.3">
      <c r="C710" s="31" t="s">
        <v>50</v>
      </c>
      <c r="D710" s="20">
        <v>0.51809027777777772</v>
      </c>
      <c r="E710" s="31" t="s">
        <v>9</v>
      </c>
      <c r="F710" s="32">
        <v>12</v>
      </c>
      <c r="G710" s="31" t="s">
        <v>11</v>
      </c>
    </row>
    <row r="711" spans="3:7" x14ac:dyDescent="0.3">
      <c r="C711" s="31" t="s">
        <v>50</v>
      </c>
      <c r="D711" s="20">
        <v>0.51880787037037035</v>
      </c>
      <c r="E711" s="31" t="s">
        <v>9</v>
      </c>
      <c r="F711" s="32">
        <v>20</v>
      </c>
      <c r="G711" s="31" t="s">
        <v>10</v>
      </c>
    </row>
    <row r="712" spans="3:7" x14ac:dyDescent="0.3">
      <c r="C712" s="31" t="s">
        <v>50</v>
      </c>
      <c r="D712" s="20">
        <v>0.51891203703703703</v>
      </c>
      <c r="E712" s="31" t="s">
        <v>9</v>
      </c>
      <c r="F712" s="32">
        <v>13</v>
      </c>
      <c r="G712" s="31" t="s">
        <v>11</v>
      </c>
    </row>
    <row r="713" spans="3:7" x14ac:dyDescent="0.3">
      <c r="C713" s="31" t="s">
        <v>50</v>
      </c>
      <c r="D713" s="20">
        <v>0.52141203703703709</v>
      </c>
      <c r="E713" s="31" t="s">
        <v>9</v>
      </c>
      <c r="F713" s="32">
        <v>27</v>
      </c>
      <c r="G713" s="31" t="s">
        <v>10</v>
      </c>
    </row>
    <row r="714" spans="3:7" x14ac:dyDescent="0.3">
      <c r="C714" s="31" t="s">
        <v>50</v>
      </c>
      <c r="D714" s="20">
        <v>0.52383101851851854</v>
      </c>
      <c r="E714" s="31" t="s">
        <v>9</v>
      </c>
      <c r="F714" s="32">
        <v>19</v>
      </c>
      <c r="G714" s="31" t="s">
        <v>10</v>
      </c>
    </row>
    <row r="715" spans="3:7" x14ac:dyDescent="0.3">
      <c r="C715" s="31" t="s">
        <v>50</v>
      </c>
      <c r="D715" s="20">
        <v>0.52407407407407403</v>
      </c>
      <c r="E715" s="31" t="s">
        <v>9</v>
      </c>
      <c r="F715" s="32">
        <v>11</v>
      </c>
      <c r="G715" s="31" t="s">
        <v>11</v>
      </c>
    </row>
    <row r="716" spans="3:7" x14ac:dyDescent="0.3">
      <c r="C716" s="31" t="s">
        <v>50</v>
      </c>
      <c r="D716" s="20">
        <v>0.52439814814814811</v>
      </c>
      <c r="E716" s="31" t="s">
        <v>9</v>
      </c>
      <c r="F716" s="32">
        <v>12</v>
      </c>
      <c r="G716" s="31" t="s">
        <v>11</v>
      </c>
    </row>
    <row r="717" spans="3:7" x14ac:dyDescent="0.3">
      <c r="C717" s="31" t="s">
        <v>50</v>
      </c>
      <c r="D717" s="20">
        <v>0.5292824074074074</v>
      </c>
      <c r="E717" s="31" t="s">
        <v>9</v>
      </c>
      <c r="F717" s="32">
        <v>11</v>
      </c>
      <c r="G717" s="31" t="s">
        <v>11</v>
      </c>
    </row>
    <row r="718" spans="3:7" x14ac:dyDescent="0.3">
      <c r="C718" s="31" t="s">
        <v>50</v>
      </c>
      <c r="D718" s="20">
        <v>0.5414930555555556</v>
      </c>
      <c r="E718" s="31" t="s">
        <v>9</v>
      </c>
      <c r="F718" s="32">
        <v>10</v>
      </c>
      <c r="G718" s="31" t="s">
        <v>11</v>
      </c>
    </row>
    <row r="719" spans="3:7" x14ac:dyDescent="0.3">
      <c r="C719" s="31" t="s">
        <v>50</v>
      </c>
      <c r="D719" s="20">
        <v>0.54744212962962957</v>
      </c>
      <c r="E719" s="31" t="s">
        <v>9</v>
      </c>
      <c r="F719" s="32">
        <v>12</v>
      </c>
      <c r="G719" s="31" t="s">
        <v>11</v>
      </c>
    </row>
    <row r="720" spans="3:7" x14ac:dyDescent="0.3">
      <c r="C720" s="31" t="s">
        <v>50</v>
      </c>
      <c r="D720" s="20">
        <v>0.55403935185185182</v>
      </c>
      <c r="E720" s="31" t="s">
        <v>9</v>
      </c>
      <c r="F720" s="32">
        <v>24</v>
      </c>
      <c r="G720" s="31" t="s">
        <v>10</v>
      </c>
    </row>
    <row r="721" spans="3:7" x14ac:dyDescent="0.3">
      <c r="C721" s="31" t="s">
        <v>50</v>
      </c>
      <c r="D721" s="20">
        <v>0.55675925925925929</v>
      </c>
      <c r="E721" s="31" t="s">
        <v>9</v>
      </c>
      <c r="F721" s="32">
        <v>10</v>
      </c>
      <c r="G721" s="31" t="s">
        <v>11</v>
      </c>
    </row>
    <row r="722" spans="3:7" x14ac:dyDescent="0.3">
      <c r="C722" s="31" t="s">
        <v>50</v>
      </c>
      <c r="D722" s="20">
        <v>0.56004629629629632</v>
      </c>
      <c r="E722" s="31" t="s">
        <v>9</v>
      </c>
      <c r="F722" s="32">
        <v>13</v>
      </c>
      <c r="G722" s="31" t="s">
        <v>11</v>
      </c>
    </row>
    <row r="723" spans="3:7" x14ac:dyDescent="0.3">
      <c r="C723" s="31" t="s">
        <v>50</v>
      </c>
      <c r="D723" s="20">
        <v>0.56009259259259259</v>
      </c>
      <c r="E723" s="31" t="s">
        <v>9</v>
      </c>
      <c r="F723" s="32">
        <v>11</v>
      </c>
      <c r="G723" s="31" t="s">
        <v>11</v>
      </c>
    </row>
    <row r="724" spans="3:7" x14ac:dyDescent="0.3">
      <c r="C724" s="31" t="s">
        <v>50</v>
      </c>
      <c r="D724" s="20">
        <v>0.56018518518518523</v>
      </c>
      <c r="E724" s="31" t="s">
        <v>9</v>
      </c>
      <c r="F724" s="32">
        <v>21</v>
      </c>
      <c r="G724" s="31" t="s">
        <v>10</v>
      </c>
    </row>
    <row r="725" spans="3:7" x14ac:dyDescent="0.3">
      <c r="C725" s="31" t="s">
        <v>50</v>
      </c>
      <c r="D725" s="20">
        <v>0.56374999999999997</v>
      </c>
      <c r="E725" s="31" t="s">
        <v>9</v>
      </c>
      <c r="F725" s="32">
        <v>12</v>
      </c>
      <c r="G725" s="31" t="s">
        <v>11</v>
      </c>
    </row>
    <row r="726" spans="3:7" x14ac:dyDescent="0.3">
      <c r="C726" s="31" t="s">
        <v>50</v>
      </c>
      <c r="D726" s="20">
        <v>0.56515046296296301</v>
      </c>
      <c r="E726" s="31" t="s">
        <v>9</v>
      </c>
      <c r="F726" s="32">
        <v>28</v>
      </c>
      <c r="G726" s="31" t="s">
        <v>10</v>
      </c>
    </row>
    <row r="727" spans="3:7" x14ac:dyDescent="0.3">
      <c r="C727" s="31" t="s">
        <v>50</v>
      </c>
      <c r="D727" s="20">
        <v>0.56643518518518521</v>
      </c>
      <c r="E727" s="31" t="s">
        <v>9</v>
      </c>
      <c r="F727" s="32">
        <v>11</v>
      </c>
      <c r="G727" s="31" t="s">
        <v>10</v>
      </c>
    </row>
    <row r="728" spans="3:7" x14ac:dyDescent="0.3">
      <c r="C728" s="31" t="s">
        <v>50</v>
      </c>
      <c r="D728" s="20">
        <v>0.56657407407407401</v>
      </c>
      <c r="E728" s="31" t="s">
        <v>9</v>
      </c>
      <c r="F728" s="32">
        <v>15</v>
      </c>
      <c r="G728" s="31" t="s">
        <v>11</v>
      </c>
    </row>
    <row r="729" spans="3:7" x14ac:dyDescent="0.3">
      <c r="C729" s="31" t="s">
        <v>50</v>
      </c>
      <c r="D729" s="20">
        <v>0.5681828703703703</v>
      </c>
      <c r="E729" s="31" t="s">
        <v>9</v>
      </c>
      <c r="F729" s="32">
        <v>10</v>
      </c>
      <c r="G729" s="31" t="s">
        <v>11</v>
      </c>
    </row>
    <row r="730" spans="3:7" x14ac:dyDescent="0.3">
      <c r="C730" s="31" t="s">
        <v>50</v>
      </c>
      <c r="D730" s="20">
        <v>0.57013888888888886</v>
      </c>
      <c r="E730" s="31" t="s">
        <v>9</v>
      </c>
      <c r="F730" s="32">
        <v>13</v>
      </c>
      <c r="G730" s="31" t="s">
        <v>11</v>
      </c>
    </row>
    <row r="731" spans="3:7" x14ac:dyDescent="0.3">
      <c r="C731" s="31" t="s">
        <v>50</v>
      </c>
      <c r="D731" s="20">
        <v>0.57208333333333339</v>
      </c>
      <c r="E731" s="31" t="s">
        <v>9</v>
      </c>
      <c r="F731" s="32">
        <v>10</v>
      </c>
      <c r="G731" s="31" t="s">
        <v>11</v>
      </c>
    </row>
    <row r="732" spans="3:7" x14ac:dyDescent="0.3">
      <c r="C732" s="31" t="s">
        <v>50</v>
      </c>
      <c r="D732" s="20">
        <v>0.57789351851851845</v>
      </c>
      <c r="E732" s="31" t="s">
        <v>9</v>
      </c>
      <c r="F732" s="32">
        <v>20</v>
      </c>
      <c r="G732" s="31" t="s">
        <v>10</v>
      </c>
    </row>
    <row r="733" spans="3:7" x14ac:dyDescent="0.3">
      <c r="C733" s="31" t="s">
        <v>50</v>
      </c>
      <c r="D733" s="20">
        <v>0.57923611111111117</v>
      </c>
      <c r="E733" s="31" t="s">
        <v>9</v>
      </c>
      <c r="F733" s="32">
        <v>9</v>
      </c>
      <c r="G733" s="31" t="s">
        <v>11</v>
      </c>
    </row>
    <row r="734" spans="3:7" x14ac:dyDescent="0.3">
      <c r="C734" s="31" t="s">
        <v>50</v>
      </c>
      <c r="D734" s="20">
        <v>0.58012731481481483</v>
      </c>
      <c r="E734" s="31" t="s">
        <v>9</v>
      </c>
      <c r="F734" s="32">
        <v>9</v>
      </c>
      <c r="G734" s="31" t="s">
        <v>10</v>
      </c>
    </row>
    <row r="735" spans="3:7" x14ac:dyDescent="0.3">
      <c r="C735" s="31" t="s">
        <v>50</v>
      </c>
      <c r="D735" s="20">
        <v>0.58221064814814816</v>
      </c>
      <c r="E735" s="31" t="s">
        <v>9</v>
      </c>
      <c r="F735" s="32">
        <v>13</v>
      </c>
      <c r="G735" s="31" t="s">
        <v>11</v>
      </c>
    </row>
    <row r="736" spans="3:7" x14ac:dyDescent="0.3">
      <c r="C736" s="31" t="s">
        <v>50</v>
      </c>
      <c r="D736" s="20">
        <v>0.58377314814814818</v>
      </c>
      <c r="E736" s="31" t="s">
        <v>9</v>
      </c>
      <c r="F736" s="32">
        <v>29</v>
      </c>
      <c r="G736" s="31" t="s">
        <v>10</v>
      </c>
    </row>
    <row r="737" spans="3:7" x14ac:dyDescent="0.3">
      <c r="C737" s="31" t="s">
        <v>50</v>
      </c>
      <c r="D737" s="20">
        <v>0.58880787037037041</v>
      </c>
      <c r="E737" s="31" t="s">
        <v>9</v>
      </c>
      <c r="F737" s="32">
        <v>12</v>
      </c>
      <c r="G737" s="31" t="s">
        <v>10</v>
      </c>
    </row>
    <row r="738" spans="3:7" x14ac:dyDescent="0.3">
      <c r="C738" s="31" t="s">
        <v>50</v>
      </c>
      <c r="D738" s="20">
        <v>0.59126157407407409</v>
      </c>
      <c r="E738" s="31" t="s">
        <v>9</v>
      </c>
      <c r="F738" s="32">
        <v>12</v>
      </c>
      <c r="G738" s="31" t="s">
        <v>11</v>
      </c>
    </row>
    <row r="739" spans="3:7" x14ac:dyDescent="0.3">
      <c r="C739" s="31" t="s">
        <v>50</v>
      </c>
      <c r="D739" s="20">
        <v>0.59143518518518523</v>
      </c>
      <c r="E739" s="31" t="s">
        <v>9</v>
      </c>
      <c r="F739" s="32">
        <v>36</v>
      </c>
      <c r="G739" s="31" t="s">
        <v>10</v>
      </c>
    </row>
    <row r="740" spans="3:7" x14ac:dyDescent="0.3">
      <c r="C740" s="31" t="s">
        <v>50</v>
      </c>
      <c r="D740" s="20">
        <v>0.59482638888888884</v>
      </c>
      <c r="E740" s="31" t="s">
        <v>9</v>
      </c>
      <c r="F740" s="32">
        <v>12</v>
      </c>
      <c r="G740" s="31" t="s">
        <v>10</v>
      </c>
    </row>
    <row r="741" spans="3:7" x14ac:dyDescent="0.3">
      <c r="C741" s="31" t="s">
        <v>50</v>
      </c>
      <c r="D741" s="20">
        <v>0.59910879629629632</v>
      </c>
      <c r="E741" s="31" t="s">
        <v>9</v>
      </c>
      <c r="F741" s="32">
        <v>14</v>
      </c>
      <c r="G741" s="31" t="s">
        <v>11</v>
      </c>
    </row>
    <row r="742" spans="3:7" x14ac:dyDescent="0.3">
      <c r="C742" s="31" t="s">
        <v>50</v>
      </c>
      <c r="D742" s="20">
        <v>0.60056712962962966</v>
      </c>
      <c r="E742" s="31" t="s">
        <v>9</v>
      </c>
      <c r="F742" s="32">
        <v>10</v>
      </c>
      <c r="G742" s="31" t="s">
        <v>10</v>
      </c>
    </row>
    <row r="743" spans="3:7" x14ac:dyDescent="0.3">
      <c r="C743" s="31" t="s">
        <v>50</v>
      </c>
      <c r="D743" s="20">
        <v>0.60554398148148147</v>
      </c>
      <c r="E743" s="31" t="s">
        <v>9</v>
      </c>
      <c r="F743" s="32">
        <v>24</v>
      </c>
      <c r="G743" s="31" t="s">
        <v>10</v>
      </c>
    </row>
    <row r="744" spans="3:7" x14ac:dyDescent="0.3">
      <c r="C744" s="31" t="s">
        <v>50</v>
      </c>
      <c r="D744" s="20">
        <v>0.60592592592592587</v>
      </c>
      <c r="E744" s="31" t="s">
        <v>9</v>
      </c>
      <c r="F744" s="32">
        <v>34</v>
      </c>
      <c r="G744" s="31" t="s">
        <v>10</v>
      </c>
    </row>
    <row r="745" spans="3:7" x14ac:dyDescent="0.3">
      <c r="C745" s="31" t="s">
        <v>50</v>
      </c>
      <c r="D745" s="20">
        <v>0.60684027777777783</v>
      </c>
      <c r="E745" s="31" t="s">
        <v>9</v>
      </c>
      <c r="F745" s="32">
        <v>15</v>
      </c>
      <c r="G745" s="31" t="s">
        <v>10</v>
      </c>
    </row>
    <row r="746" spans="3:7" x14ac:dyDescent="0.3">
      <c r="C746" s="31" t="s">
        <v>50</v>
      </c>
      <c r="D746" s="20">
        <v>0.6074074074074074</v>
      </c>
      <c r="E746" s="31" t="s">
        <v>9</v>
      </c>
      <c r="F746" s="32">
        <v>23</v>
      </c>
      <c r="G746" s="31" t="s">
        <v>10</v>
      </c>
    </row>
    <row r="747" spans="3:7" x14ac:dyDescent="0.3">
      <c r="C747" s="31" t="s">
        <v>50</v>
      </c>
      <c r="D747" s="20">
        <v>0.60810185185185184</v>
      </c>
      <c r="E747" s="31" t="s">
        <v>9</v>
      </c>
      <c r="F747" s="32">
        <v>10</v>
      </c>
      <c r="G747" s="31" t="s">
        <v>10</v>
      </c>
    </row>
    <row r="748" spans="3:7" x14ac:dyDescent="0.3">
      <c r="C748" s="31" t="s">
        <v>50</v>
      </c>
      <c r="D748" s="20">
        <v>0.61271990740740734</v>
      </c>
      <c r="E748" s="31" t="s">
        <v>9</v>
      </c>
      <c r="F748" s="32">
        <v>20</v>
      </c>
      <c r="G748" s="31" t="s">
        <v>10</v>
      </c>
    </row>
    <row r="749" spans="3:7" x14ac:dyDescent="0.3">
      <c r="C749" s="31" t="s">
        <v>50</v>
      </c>
      <c r="D749" s="20">
        <v>0.61789351851851848</v>
      </c>
      <c r="E749" s="31" t="s">
        <v>9</v>
      </c>
      <c r="F749" s="32">
        <v>11</v>
      </c>
      <c r="G749" s="31" t="s">
        <v>11</v>
      </c>
    </row>
    <row r="750" spans="3:7" x14ac:dyDescent="0.3">
      <c r="C750" s="31" t="s">
        <v>50</v>
      </c>
      <c r="D750" s="20">
        <v>0.62347222222222221</v>
      </c>
      <c r="E750" s="31" t="s">
        <v>9</v>
      </c>
      <c r="F750" s="32">
        <v>13</v>
      </c>
      <c r="G750" s="31" t="s">
        <v>11</v>
      </c>
    </row>
    <row r="751" spans="3:7" x14ac:dyDescent="0.3">
      <c r="C751" s="31" t="s">
        <v>50</v>
      </c>
      <c r="D751" s="20">
        <v>0.63040509259259259</v>
      </c>
      <c r="E751" s="31" t="s">
        <v>9</v>
      </c>
      <c r="F751" s="32">
        <v>14</v>
      </c>
      <c r="G751" s="31" t="s">
        <v>11</v>
      </c>
    </row>
    <row r="752" spans="3:7" x14ac:dyDescent="0.3">
      <c r="C752" s="31" t="s">
        <v>50</v>
      </c>
      <c r="D752" s="20">
        <v>0.63383101851851853</v>
      </c>
      <c r="E752" s="31" t="s">
        <v>9</v>
      </c>
      <c r="F752" s="32">
        <v>13</v>
      </c>
      <c r="G752" s="31" t="s">
        <v>11</v>
      </c>
    </row>
    <row r="753" spans="3:7" x14ac:dyDescent="0.3">
      <c r="C753" s="31" t="s">
        <v>50</v>
      </c>
      <c r="D753" s="20">
        <v>0.63913194444444443</v>
      </c>
      <c r="E753" s="31" t="s">
        <v>9</v>
      </c>
      <c r="F753" s="32">
        <v>33</v>
      </c>
      <c r="G753" s="31" t="s">
        <v>10</v>
      </c>
    </row>
    <row r="754" spans="3:7" x14ac:dyDescent="0.3">
      <c r="C754" s="31" t="s">
        <v>50</v>
      </c>
      <c r="D754" s="20">
        <v>0.64347222222222222</v>
      </c>
      <c r="E754" s="31" t="s">
        <v>9</v>
      </c>
      <c r="F754" s="32">
        <v>26</v>
      </c>
      <c r="G754" s="31" t="s">
        <v>10</v>
      </c>
    </row>
    <row r="755" spans="3:7" x14ac:dyDescent="0.3">
      <c r="C755" s="31" t="s">
        <v>50</v>
      </c>
      <c r="D755" s="20">
        <v>0.64421296296296293</v>
      </c>
      <c r="E755" s="31" t="s">
        <v>9</v>
      </c>
      <c r="F755" s="32">
        <v>20</v>
      </c>
      <c r="G755" s="31" t="s">
        <v>10</v>
      </c>
    </row>
    <row r="756" spans="3:7" x14ac:dyDescent="0.3">
      <c r="C756" s="31" t="s">
        <v>50</v>
      </c>
      <c r="D756" s="20">
        <v>0.64525462962962965</v>
      </c>
      <c r="E756" s="31" t="s">
        <v>9</v>
      </c>
      <c r="F756" s="32">
        <v>15</v>
      </c>
      <c r="G756" s="31" t="s">
        <v>11</v>
      </c>
    </row>
    <row r="757" spans="3:7" x14ac:dyDescent="0.3">
      <c r="C757" s="31" t="s">
        <v>50</v>
      </c>
      <c r="D757" s="20">
        <v>0.64778935185185182</v>
      </c>
      <c r="E757" s="31" t="s">
        <v>9</v>
      </c>
      <c r="F757" s="32">
        <v>12</v>
      </c>
      <c r="G757" s="31" t="s">
        <v>11</v>
      </c>
    </row>
    <row r="758" spans="3:7" x14ac:dyDescent="0.3">
      <c r="C758" s="31" t="s">
        <v>50</v>
      </c>
      <c r="D758" s="20">
        <v>0.65144675925925932</v>
      </c>
      <c r="E758" s="31" t="s">
        <v>9</v>
      </c>
      <c r="F758" s="32">
        <v>11</v>
      </c>
      <c r="G758" s="31" t="s">
        <v>11</v>
      </c>
    </row>
    <row r="759" spans="3:7" x14ac:dyDescent="0.3">
      <c r="C759" s="31" t="s">
        <v>50</v>
      </c>
      <c r="D759" s="20">
        <v>0.65150462962962963</v>
      </c>
      <c r="E759" s="31" t="s">
        <v>9</v>
      </c>
      <c r="F759" s="32">
        <v>26</v>
      </c>
      <c r="G759" s="31" t="s">
        <v>10</v>
      </c>
    </row>
    <row r="760" spans="3:7" x14ac:dyDescent="0.3">
      <c r="C760" s="31" t="s">
        <v>50</v>
      </c>
      <c r="D760" s="20">
        <v>0.65178240740740734</v>
      </c>
      <c r="E760" s="31" t="s">
        <v>9</v>
      </c>
      <c r="F760" s="32">
        <v>11</v>
      </c>
      <c r="G760" s="31" t="s">
        <v>11</v>
      </c>
    </row>
    <row r="761" spans="3:7" x14ac:dyDescent="0.3">
      <c r="C761" s="31" t="s">
        <v>50</v>
      </c>
      <c r="D761" s="20">
        <v>0.65238425925925925</v>
      </c>
      <c r="E761" s="31" t="s">
        <v>9</v>
      </c>
      <c r="F761" s="32">
        <v>12</v>
      </c>
      <c r="G761" s="31" t="s">
        <v>11</v>
      </c>
    </row>
    <row r="762" spans="3:7" x14ac:dyDescent="0.3">
      <c r="C762" s="31" t="s">
        <v>50</v>
      </c>
      <c r="D762" s="20">
        <v>0.65590277777777783</v>
      </c>
      <c r="E762" s="31" t="s">
        <v>9</v>
      </c>
      <c r="F762" s="32">
        <v>11</v>
      </c>
      <c r="G762" s="31" t="s">
        <v>11</v>
      </c>
    </row>
    <row r="763" spans="3:7" x14ac:dyDescent="0.3">
      <c r="C763" s="31" t="s">
        <v>50</v>
      </c>
      <c r="D763" s="20">
        <v>0.65597222222222229</v>
      </c>
      <c r="E763" s="31" t="s">
        <v>9</v>
      </c>
      <c r="F763" s="32">
        <v>24</v>
      </c>
      <c r="G763" s="31" t="s">
        <v>10</v>
      </c>
    </row>
    <row r="764" spans="3:7" x14ac:dyDescent="0.3">
      <c r="C764" s="31" t="s">
        <v>50</v>
      </c>
      <c r="D764" s="20">
        <v>0.65674768518518511</v>
      </c>
      <c r="E764" s="31" t="s">
        <v>9</v>
      </c>
      <c r="F764" s="32">
        <v>10</v>
      </c>
      <c r="G764" s="31" t="s">
        <v>11</v>
      </c>
    </row>
    <row r="765" spans="3:7" x14ac:dyDescent="0.3">
      <c r="C765" s="31" t="s">
        <v>50</v>
      </c>
      <c r="D765" s="20">
        <v>0.65681712962962957</v>
      </c>
      <c r="E765" s="31" t="s">
        <v>9</v>
      </c>
      <c r="F765" s="32">
        <v>10</v>
      </c>
      <c r="G765" s="31" t="s">
        <v>11</v>
      </c>
    </row>
    <row r="766" spans="3:7" x14ac:dyDescent="0.3">
      <c r="C766" s="31" t="s">
        <v>50</v>
      </c>
      <c r="D766" s="20">
        <v>0.65854166666666669</v>
      </c>
      <c r="E766" s="31" t="s">
        <v>9</v>
      </c>
      <c r="F766" s="32">
        <v>10</v>
      </c>
      <c r="G766" s="31" t="s">
        <v>10</v>
      </c>
    </row>
    <row r="767" spans="3:7" x14ac:dyDescent="0.3">
      <c r="C767" s="31" t="s">
        <v>50</v>
      </c>
      <c r="D767" s="20">
        <v>0.65856481481481477</v>
      </c>
      <c r="E767" s="31" t="s">
        <v>9</v>
      </c>
      <c r="F767" s="32">
        <v>12</v>
      </c>
      <c r="G767" s="31" t="s">
        <v>10</v>
      </c>
    </row>
    <row r="768" spans="3:7" x14ac:dyDescent="0.3">
      <c r="C768" s="31" t="s">
        <v>50</v>
      </c>
      <c r="D768" s="20">
        <v>0.66363425925925923</v>
      </c>
      <c r="E768" s="31" t="s">
        <v>9</v>
      </c>
      <c r="F768" s="32">
        <v>31</v>
      </c>
      <c r="G768" s="31" t="s">
        <v>10</v>
      </c>
    </row>
    <row r="769" spans="3:7" x14ac:dyDescent="0.3">
      <c r="C769" s="31" t="s">
        <v>50</v>
      </c>
      <c r="D769" s="20">
        <v>0.66575231481481478</v>
      </c>
      <c r="E769" s="31" t="s">
        <v>9</v>
      </c>
      <c r="F769" s="32">
        <v>11</v>
      </c>
      <c r="G769" s="31" t="s">
        <v>11</v>
      </c>
    </row>
    <row r="770" spans="3:7" x14ac:dyDescent="0.3">
      <c r="C770" s="31" t="s">
        <v>50</v>
      </c>
      <c r="D770" s="20">
        <v>0.66578703703703701</v>
      </c>
      <c r="E770" s="31" t="s">
        <v>9</v>
      </c>
      <c r="F770" s="32">
        <v>11</v>
      </c>
      <c r="G770" s="31" t="s">
        <v>11</v>
      </c>
    </row>
    <row r="771" spans="3:7" x14ac:dyDescent="0.3">
      <c r="C771" s="31" t="s">
        <v>50</v>
      </c>
      <c r="D771" s="20">
        <v>0.66982638888888879</v>
      </c>
      <c r="E771" s="31" t="s">
        <v>9</v>
      </c>
      <c r="F771" s="32">
        <v>10</v>
      </c>
      <c r="G771" s="31" t="s">
        <v>11</v>
      </c>
    </row>
    <row r="772" spans="3:7" x14ac:dyDescent="0.3">
      <c r="C772" s="31" t="s">
        <v>50</v>
      </c>
      <c r="D772" s="20">
        <v>0.67092592592592604</v>
      </c>
      <c r="E772" s="31" t="s">
        <v>9</v>
      </c>
      <c r="F772" s="32">
        <v>28</v>
      </c>
      <c r="G772" s="31" t="s">
        <v>10</v>
      </c>
    </row>
    <row r="773" spans="3:7" x14ac:dyDescent="0.3">
      <c r="C773" s="31" t="s">
        <v>50</v>
      </c>
      <c r="D773" s="20">
        <v>0.67244212962962957</v>
      </c>
      <c r="E773" s="31" t="s">
        <v>9</v>
      </c>
      <c r="F773" s="32">
        <v>14</v>
      </c>
      <c r="G773" s="31" t="s">
        <v>11</v>
      </c>
    </row>
    <row r="774" spans="3:7" x14ac:dyDescent="0.3">
      <c r="C774" s="31" t="s">
        <v>50</v>
      </c>
      <c r="D774" s="20">
        <v>0.67664351851851856</v>
      </c>
      <c r="E774" s="31" t="s">
        <v>9</v>
      </c>
      <c r="F774" s="32">
        <v>18</v>
      </c>
      <c r="G774" s="31" t="s">
        <v>11</v>
      </c>
    </row>
    <row r="775" spans="3:7" x14ac:dyDescent="0.3">
      <c r="C775" s="31" t="s">
        <v>50</v>
      </c>
      <c r="D775" s="20">
        <v>0.67688657407407404</v>
      </c>
      <c r="E775" s="31" t="s">
        <v>9</v>
      </c>
      <c r="F775" s="32">
        <v>14</v>
      </c>
      <c r="G775" s="31" t="s">
        <v>11</v>
      </c>
    </row>
    <row r="776" spans="3:7" x14ac:dyDescent="0.3">
      <c r="C776" s="31" t="s">
        <v>50</v>
      </c>
      <c r="D776" s="20">
        <v>0.67783564814814812</v>
      </c>
      <c r="E776" s="31" t="s">
        <v>9</v>
      </c>
      <c r="F776" s="32">
        <v>20</v>
      </c>
      <c r="G776" s="31" t="s">
        <v>10</v>
      </c>
    </row>
    <row r="777" spans="3:7" x14ac:dyDescent="0.3">
      <c r="C777" s="31" t="s">
        <v>50</v>
      </c>
      <c r="D777" s="20">
        <v>0.67795138888888884</v>
      </c>
      <c r="E777" s="31" t="s">
        <v>9</v>
      </c>
      <c r="F777" s="32">
        <v>15</v>
      </c>
      <c r="G777" s="31" t="s">
        <v>11</v>
      </c>
    </row>
    <row r="778" spans="3:7" x14ac:dyDescent="0.3">
      <c r="C778" s="31" t="s">
        <v>50</v>
      </c>
      <c r="D778" s="20">
        <v>0.67885416666666665</v>
      </c>
      <c r="E778" s="31" t="s">
        <v>9</v>
      </c>
      <c r="F778" s="32">
        <v>14</v>
      </c>
      <c r="G778" s="31" t="s">
        <v>11</v>
      </c>
    </row>
    <row r="779" spans="3:7" x14ac:dyDescent="0.3">
      <c r="C779" s="31" t="s">
        <v>50</v>
      </c>
      <c r="D779" s="20">
        <v>0.67930555555555561</v>
      </c>
      <c r="E779" s="31" t="s">
        <v>9</v>
      </c>
      <c r="F779" s="32">
        <v>16</v>
      </c>
      <c r="G779" s="31" t="s">
        <v>11</v>
      </c>
    </row>
    <row r="780" spans="3:7" x14ac:dyDescent="0.3">
      <c r="C780" s="31" t="s">
        <v>50</v>
      </c>
      <c r="D780" s="20">
        <v>0.68018518518518523</v>
      </c>
      <c r="E780" s="31" t="s">
        <v>9</v>
      </c>
      <c r="F780" s="32">
        <v>10</v>
      </c>
      <c r="G780" s="31" t="s">
        <v>11</v>
      </c>
    </row>
    <row r="781" spans="3:7" x14ac:dyDescent="0.3">
      <c r="C781" s="31" t="s">
        <v>50</v>
      </c>
      <c r="D781" s="20">
        <v>0.68245370370370362</v>
      </c>
      <c r="E781" s="31" t="s">
        <v>9</v>
      </c>
      <c r="F781" s="32">
        <v>11</v>
      </c>
      <c r="G781" s="31" t="s">
        <v>11</v>
      </c>
    </row>
    <row r="782" spans="3:7" x14ac:dyDescent="0.3">
      <c r="C782" s="31" t="s">
        <v>50</v>
      </c>
      <c r="D782" s="20">
        <v>0.68443287037037026</v>
      </c>
      <c r="E782" s="31" t="s">
        <v>9</v>
      </c>
      <c r="F782" s="32">
        <v>11</v>
      </c>
      <c r="G782" s="31" t="s">
        <v>11</v>
      </c>
    </row>
    <row r="783" spans="3:7" x14ac:dyDescent="0.3">
      <c r="C783" s="31" t="s">
        <v>50</v>
      </c>
      <c r="D783" s="20">
        <v>0.68517361111111119</v>
      </c>
      <c r="E783" s="31" t="s">
        <v>9</v>
      </c>
      <c r="F783" s="32">
        <v>17</v>
      </c>
      <c r="G783" s="31" t="s">
        <v>10</v>
      </c>
    </row>
    <row r="784" spans="3:7" x14ac:dyDescent="0.3">
      <c r="C784" s="31" t="s">
        <v>50</v>
      </c>
      <c r="D784" s="20">
        <v>0.69041666666666668</v>
      </c>
      <c r="E784" s="31" t="s">
        <v>9</v>
      </c>
      <c r="F784" s="32">
        <v>26</v>
      </c>
      <c r="G784" s="31" t="s">
        <v>10</v>
      </c>
    </row>
    <row r="785" spans="3:7" x14ac:dyDescent="0.3">
      <c r="C785" s="31" t="s">
        <v>50</v>
      </c>
      <c r="D785" s="20">
        <v>0.69233796296296291</v>
      </c>
      <c r="E785" s="31" t="s">
        <v>9</v>
      </c>
      <c r="F785" s="32">
        <v>11</v>
      </c>
      <c r="G785" s="31" t="s">
        <v>10</v>
      </c>
    </row>
    <row r="786" spans="3:7" x14ac:dyDescent="0.3">
      <c r="C786" s="31" t="s">
        <v>50</v>
      </c>
      <c r="D786" s="20">
        <v>0.69414351851851863</v>
      </c>
      <c r="E786" s="31" t="s">
        <v>9</v>
      </c>
      <c r="F786" s="32">
        <v>31</v>
      </c>
      <c r="G786" s="31" t="s">
        <v>10</v>
      </c>
    </row>
    <row r="787" spans="3:7" x14ac:dyDescent="0.3">
      <c r="C787" s="31" t="s">
        <v>50</v>
      </c>
      <c r="D787" s="20">
        <v>0.69740740740740748</v>
      </c>
      <c r="E787" s="31" t="s">
        <v>9</v>
      </c>
      <c r="F787" s="32">
        <v>10</v>
      </c>
      <c r="G787" s="31" t="s">
        <v>11</v>
      </c>
    </row>
    <row r="788" spans="3:7" x14ac:dyDescent="0.3">
      <c r="C788" s="31" t="s">
        <v>50</v>
      </c>
      <c r="D788" s="20">
        <v>0.7007175925925927</v>
      </c>
      <c r="E788" s="31" t="s">
        <v>9</v>
      </c>
      <c r="F788" s="32">
        <v>10</v>
      </c>
      <c r="G788" s="31" t="s">
        <v>11</v>
      </c>
    </row>
    <row r="789" spans="3:7" x14ac:dyDescent="0.3">
      <c r="C789" s="31" t="s">
        <v>50</v>
      </c>
      <c r="D789" s="20">
        <v>0.70142361111111118</v>
      </c>
      <c r="E789" s="31" t="s">
        <v>9</v>
      </c>
      <c r="F789" s="32">
        <v>14</v>
      </c>
      <c r="G789" s="31" t="s">
        <v>11</v>
      </c>
    </row>
    <row r="790" spans="3:7" x14ac:dyDescent="0.3">
      <c r="C790" s="31" t="s">
        <v>50</v>
      </c>
      <c r="D790" s="20">
        <v>0.71518518518518526</v>
      </c>
      <c r="E790" s="31" t="s">
        <v>9</v>
      </c>
      <c r="F790" s="32">
        <v>10</v>
      </c>
      <c r="G790" s="31" t="s">
        <v>10</v>
      </c>
    </row>
    <row r="791" spans="3:7" x14ac:dyDescent="0.3">
      <c r="C791" s="31" t="s">
        <v>50</v>
      </c>
      <c r="D791" s="20">
        <v>0.71709490740740733</v>
      </c>
      <c r="E791" s="31" t="s">
        <v>9</v>
      </c>
      <c r="F791" s="32">
        <v>13</v>
      </c>
      <c r="G791" s="31" t="s">
        <v>11</v>
      </c>
    </row>
    <row r="792" spans="3:7" x14ac:dyDescent="0.3">
      <c r="C792" s="31" t="s">
        <v>50</v>
      </c>
      <c r="D792" s="20">
        <v>0.71862268518518524</v>
      </c>
      <c r="E792" s="31" t="s">
        <v>9</v>
      </c>
      <c r="F792" s="32">
        <v>13</v>
      </c>
      <c r="G792" s="31" t="s">
        <v>11</v>
      </c>
    </row>
    <row r="793" spans="3:7" x14ac:dyDescent="0.3">
      <c r="C793" s="31" t="s">
        <v>50</v>
      </c>
      <c r="D793" s="20">
        <v>0.71873842592592585</v>
      </c>
      <c r="E793" s="31" t="s">
        <v>9</v>
      </c>
      <c r="F793" s="32">
        <v>17</v>
      </c>
      <c r="G793" s="31" t="s">
        <v>10</v>
      </c>
    </row>
    <row r="794" spans="3:7" x14ac:dyDescent="0.3">
      <c r="C794" s="31" t="s">
        <v>50</v>
      </c>
      <c r="D794" s="20">
        <v>0.7208564814814814</v>
      </c>
      <c r="E794" s="31" t="s">
        <v>9</v>
      </c>
      <c r="F794" s="32">
        <v>13</v>
      </c>
      <c r="G794" s="31" t="s">
        <v>11</v>
      </c>
    </row>
    <row r="795" spans="3:7" x14ac:dyDescent="0.3">
      <c r="C795" s="31" t="s">
        <v>50</v>
      </c>
      <c r="D795" s="20">
        <v>0.73848379629629635</v>
      </c>
      <c r="E795" s="31" t="s">
        <v>9</v>
      </c>
      <c r="F795" s="32">
        <v>10</v>
      </c>
      <c r="G795" s="31" t="s">
        <v>11</v>
      </c>
    </row>
    <row r="796" spans="3:7" x14ac:dyDescent="0.3">
      <c r="C796" s="31" t="s">
        <v>50</v>
      </c>
      <c r="D796" s="20">
        <v>0.74025462962962962</v>
      </c>
      <c r="E796" s="31" t="s">
        <v>9</v>
      </c>
      <c r="F796" s="32">
        <v>12</v>
      </c>
      <c r="G796" s="31" t="s">
        <v>11</v>
      </c>
    </row>
    <row r="797" spans="3:7" x14ac:dyDescent="0.3">
      <c r="C797" s="31" t="s">
        <v>50</v>
      </c>
      <c r="D797" s="20">
        <v>0.74405092592592592</v>
      </c>
      <c r="E797" s="31" t="s">
        <v>9</v>
      </c>
      <c r="F797" s="32">
        <v>22</v>
      </c>
      <c r="G797" s="31" t="s">
        <v>10</v>
      </c>
    </row>
    <row r="798" spans="3:7" x14ac:dyDescent="0.3">
      <c r="C798" s="31" t="s">
        <v>50</v>
      </c>
      <c r="D798" s="20">
        <v>0.74723379629629638</v>
      </c>
      <c r="E798" s="31" t="s">
        <v>9</v>
      </c>
      <c r="F798" s="32">
        <v>12</v>
      </c>
      <c r="G798" s="31" t="s">
        <v>11</v>
      </c>
    </row>
    <row r="799" spans="3:7" x14ac:dyDescent="0.3">
      <c r="C799" s="31" t="s">
        <v>50</v>
      </c>
      <c r="D799" s="20">
        <v>0.74799768518518517</v>
      </c>
      <c r="E799" s="31" t="s">
        <v>9</v>
      </c>
      <c r="F799" s="32">
        <v>11</v>
      </c>
      <c r="G799" s="31" t="s">
        <v>11</v>
      </c>
    </row>
    <row r="800" spans="3:7" x14ac:dyDescent="0.3">
      <c r="C800" s="31" t="s">
        <v>50</v>
      </c>
      <c r="D800" s="20">
        <v>0.74828703703703703</v>
      </c>
      <c r="E800" s="31" t="s">
        <v>9</v>
      </c>
      <c r="F800" s="32">
        <v>13</v>
      </c>
      <c r="G800" s="31" t="s">
        <v>11</v>
      </c>
    </row>
    <row r="801" spans="3:7" x14ac:dyDescent="0.3">
      <c r="C801" s="31" t="s">
        <v>50</v>
      </c>
      <c r="D801" s="20">
        <v>0.74946759259259255</v>
      </c>
      <c r="E801" s="31" t="s">
        <v>9</v>
      </c>
      <c r="F801" s="32">
        <v>19</v>
      </c>
      <c r="G801" s="31" t="s">
        <v>10</v>
      </c>
    </row>
    <row r="802" spans="3:7" x14ac:dyDescent="0.3">
      <c r="C802" s="31" t="s">
        <v>50</v>
      </c>
      <c r="D802" s="20">
        <v>0.75694444444444453</v>
      </c>
      <c r="E802" s="31" t="s">
        <v>9</v>
      </c>
      <c r="F802" s="32">
        <v>11</v>
      </c>
      <c r="G802" s="31" t="s">
        <v>11</v>
      </c>
    </row>
    <row r="803" spans="3:7" x14ac:dyDescent="0.3">
      <c r="C803" s="31" t="s">
        <v>50</v>
      </c>
      <c r="D803" s="20">
        <v>0.76206018518518526</v>
      </c>
      <c r="E803" s="31" t="s">
        <v>9</v>
      </c>
      <c r="F803" s="32">
        <v>24</v>
      </c>
      <c r="G803" s="31" t="s">
        <v>10</v>
      </c>
    </row>
    <row r="804" spans="3:7" x14ac:dyDescent="0.3">
      <c r="C804" s="31" t="s">
        <v>50</v>
      </c>
      <c r="D804" s="20">
        <v>0.76266203703703705</v>
      </c>
      <c r="E804" s="31" t="s">
        <v>9</v>
      </c>
      <c r="F804" s="32">
        <v>10</v>
      </c>
      <c r="G804" s="31" t="s">
        <v>11</v>
      </c>
    </row>
    <row r="805" spans="3:7" x14ac:dyDescent="0.3">
      <c r="C805" s="31" t="s">
        <v>50</v>
      </c>
      <c r="D805" s="20">
        <v>0.77484953703703707</v>
      </c>
      <c r="E805" s="31" t="s">
        <v>9</v>
      </c>
      <c r="F805" s="32">
        <v>12</v>
      </c>
      <c r="G805" s="31" t="s">
        <v>11</v>
      </c>
    </row>
    <row r="806" spans="3:7" x14ac:dyDescent="0.3">
      <c r="C806" s="31" t="s">
        <v>50</v>
      </c>
      <c r="D806" s="20">
        <v>0.77788194444444436</v>
      </c>
      <c r="E806" s="31" t="s">
        <v>9</v>
      </c>
      <c r="F806" s="32">
        <v>18</v>
      </c>
      <c r="G806" s="31" t="s">
        <v>10</v>
      </c>
    </row>
    <row r="807" spans="3:7" x14ac:dyDescent="0.3">
      <c r="C807" s="31" t="s">
        <v>50</v>
      </c>
      <c r="D807" s="20">
        <v>0.77932870370370377</v>
      </c>
      <c r="E807" s="31" t="s">
        <v>9</v>
      </c>
      <c r="F807" s="32">
        <v>17</v>
      </c>
      <c r="G807" s="31" t="s">
        <v>10</v>
      </c>
    </row>
    <row r="808" spans="3:7" x14ac:dyDescent="0.3">
      <c r="C808" s="31" t="s">
        <v>50</v>
      </c>
      <c r="D808" s="20">
        <v>0.78115740740740736</v>
      </c>
      <c r="E808" s="31" t="s">
        <v>9</v>
      </c>
      <c r="F808" s="32">
        <v>24</v>
      </c>
      <c r="G808" s="31" t="s">
        <v>10</v>
      </c>
    </row>
    <row r="809" spans="3:7" x14ac:dyDescent="0.3">
      <c r="C809" s="31" t="s">
        <v>50</v>
      </c>
      <c r="D809" s="20">
        <v>0.78319444444444442</v>
      </c>
      <c r="E809" s="31" t="s">
        <v>9</v>
      </c>
      <c r="F809" s="32">
        <v>10</v>
      </c>
      <c r="G809" s="31" t="s">
        <v>11</v>
      </c>
    </row>
    <row r="810" spans="3:7" x14ac:dyDescent="0.3">
      <c r="C810" s="31" t="s">
        <v>50</v>
      </c>
      <c r="D810" s="20">
        <v>0.78820601851851846</v>
      </c>
      <c r="E810" s="31" t="s">
        <v>9</v>
      </c>
      <c r="F810" s="32">
        <v>30</v>
      </c>
      <c r="G810" s="31" t="s">
        <v>10</v>
      </c>
    </row>
    <row r="811" spans="3:7" x14ac:dyDescent="0.3">
      <c r="C811" s="31" t="s">
        <v>50</v>
      </c>
      <c r="D811" s="20">
        <v>0.79096064814814815</v>
      </c>
      <c r="E811" s="31" t="s">
        <v>9</v>
      </c>
      <c r="F811" s="32">
        <v>12</v>
      </c>
      <c r="G811" s="31" t="s">
        <v>11</v>
      </c>
    </row>
    <row r="812" spans="3:7" x14ac:dyDescent="0.3">
      <c r="C812" s="31" t="s">
        <v>50</v>
      </c>
      <c r="D812" s="20">
        <v>0.79260416666666667</v>
      </c>
      <c r="E812" s="31" t="s">
        <v>9</v>
      </c>
      <c r="F812" s="32">
        <v>11</v>
      </c>
      <c r="G812" s="31" t="s">
        <v>11</v>
      </c>
    </row>
    <row r="813" spans="3:7" x14ac:dyDescent="0.3">
      <c r="C813" s="31" t="s">
        <v>50</v>
      </c>
      <c r="D813" s="20">
        <v>0.79347222222222225</v>
      </c>
      <c r="E813" s="31" t="s">
        <v>9</v>
      </c>
      <c r="F813" s="32">
        <v>25</v>
      </c>
      <c r="G813" s="31" t="s">
        <v>10</v>
      </c>
    </row>
    <row r="814" spans="3:7" x14ac:dyDescent="0.3">
      <c r="C814" s="31" t="s">
        <v>50</v>
      </c>
      <c r="D814" s="20">
        <v>0.80774305555555559</v>
      </c>
      <c r="E814" s="31" t="s">
        <v>9</v>
      </c>
      <c r="F814" s="32">
        <v>28</v>
      </c>
      <c r="G814" s="31" t="s">
        <v>10</v>
      </c>
    </row>
    <row r="815" spans="3:7" x14ac:dyDescent="0.3">
      <c r="C815" s="31" t="s">
        <v>50</v>
      </c>
      <c r="D815" s="20">
        <v>0.81185185185185194</v>
      </c>
      <c r="E815" s="31" t="s">
        <v>9</v>
      </c>
      <c r="F815" s="32">
        <v>13</v>
      </c>
      <c r="G815" s="31" t="s">
        <v>11</v>
      </c>
    </row>
    <row r="816" spans="3:7" x14ac:dyDescent="0.3">
      <c r="C816" s="31" t="s">
        <v>50</v>
      </c>
      <c r="D816" s="20">
        <v>0.81243055555555566</v>
      </c>
      <c r="E816" s="31" t="s">
        <v>9</v>
      </c>
      <c r="F816" s="32">
        <v>16</v>
      </c>
      <c r="G816" s="31" t="s">
        <v>11</v>
      </c>
    </row>
    <row r="817" spans="3:7" x14ac:dyDescent="0.3">
      <c r="C817" s="31" t="s">
        <v>50</v>
      </c>
      <c r="D817" s="20">
        <v>0.82460648148148152</v>
      </c>
      <c r="E817" s="31" t="s">
        <v>9</v>
      </c>
      <c r="F817" s="32">
        <v>19</v>
      </c>
      <c r="G817" s="31" t="s">
        <v>10</v>
      </c>
    </row>
    <row r="818" spans="3:7" x14ac:dyDescent="0.3">
      <c r="C818" s="31" t="s">
        <v>50</v>
      </c>
      <c r="D818" s="20">
        <v>0.83163194444444455</v>
      </c>
      <c r="E818" s="31" t="s">
        <v>9</v>
      </c>
      <c r="F818" s="32">
        <v>12</v>
      </c>
      <c r="G818" s="31" t="s">
        <v>11</v>
      </c>
    </row>
    <row r="819" spans="3:7" x14ac:dyDescent="0.3">
      <c r="C819" s="31" t="s">
        <v>50</v>
      </c>
      <c r="D819" s="20">
        <v>0.83324074074074073</v>
      </c>
      <c r="E819" s="31" t="s">
        <v>9</v>
      </c>
      <c r="F819" s="32">
        <v>14</v>
      </c>
      <c r="G819" s="31" t="s">
        <v>11</v>
      </c>
    </row>
    <row r="820" spans="3:7" x14ac:dyDescent="0.3">
      <c r="C820" s="31" t="s">
        <v>50</v>
      </c>
      <c r="D820" s="20">
        <v>0.83817129629629628</v>
      </c>
      <c r="E820" s="31" t="s">
        <v>9</v>
      </c>
      <c r="F820" s="32">
        <v>22</v>
      </c>
      <c r="G820" s="31" t="s">
        <v>10</v>
      </c>
    </row>
    <row r="821" spans="3:7" x14ac:dyDescent="0.3">
      <c r="C821" s="31" t="s">
        <v>50</v>
      </c>
      <c r="D821" s="20">
        <v>0.83878472222222211</v>
      </c>
      <c r="E821" s="31" t="s">
        <v>9</v>
      </c>
      <c r="F821" s="32">
        <v>10</v>
      </c>
      <c r="G821" s="31" t="s">
        <v>11</v>
      </c>
    </row>
    <row r="822" spans="3:7" x14ac:dyDescent="0.3">
      <c r="C822" s="31" t="s">
        <v>50</v>
      </c>
      <c r="D822" s="20">
        <v>0.843287037037037</v>
      </c>
      <c r="E822" s="31" t="s">
        <v>9</v>
      </c>
      <c r="F822" s="32">
        <v>10</v>
      </c>
      <c r="G822" s="31" t="s">
        <v>11</v>
      </c>
    </row>
    <row r="823" spans="3:7" x14ac:dyDescent="0.3">
      <c r="C823" s="31" t="s">
        <v>50</v>
      </c>
      <c r="D823" s="20">
        <v>0.84527777777777768</v>
      </c>
      <c r="E823" s="31" t="s">
        <v>9</v>
      </c>
      <c r="F823" s="32">
        <v>12</v>
      </c>
      <c r="G823" s="31" t="s">
        <v>11</v>
      </c>
    </row>
    <row r="824" spans="3:7" x14ac:dyDescent="0.3">
      <c r="C824" s="31" t="s">
        <v>50</v>
      </c>
      <c r="D824" s="20">
        <v>0.84672453703703709</v>
      </c>
      <c r="E824" s="31" t="s">
        <v>9</v>
      </c>
      <c r="F824" s="32">
        <v>14</v>
      </c>
      <c r="G824" s="31" t="s">
        <v>11</v>
      </c>
    </row>
    <row r="825" spans="3:7" x14ac:dyDescent="0.3">
      <c r="C825" s="31" t="s">
        <v>50</v>
      </c>
      <c r="D825" s="20">
        <v>0.85388888888888881</v>
      </c>
      <c r="E825" s="31" t="s">
        <v>9</v>
      </c>
      <c r="F825" s="32">
        <v>13</v>
      </c>
      <c r="G825" s="31" t="s">
        <v>11</v>
      </c>
    </row>
    <row r="826" spans="3:7" x14ac:dyDescent="0.3">
      <c r="C826" s="31" t="s">
        <v>50</v>
      </c>
      <c r="D826" s="20">
        <v>0.85848379629629623</v>
      </c>
      <c r="E826" s="31" t="s">
        <v>9</v>
      </c>
      <c r="F826" s="32">
        <v>30</v>
      </c>
      <c r="G826" s="31" t="s">
        <v>10</v>
      </c>
    </row>
    <row r="827" spans="3:7" x14ac:dyDescent="0.3">
      <c r="C827" s="31" t="s">
        <v>50</v>
      </c>
      <c r="D827" s="20">
        <v>0.85905092592592591</v>
      </c>
      <c r="E827" s="31" t="s">
        <v>9</v>
      </c>
      <c r="F827" s="32">
        <v>27</v>
      </c>
      <c r="G827" s="31" t="s">
        <v>10</v>
      </c>
    </row>
    <row r="828" spans="3:7" x14ac:dyDescent="0.3">
      <c r="C828" s="31" t="s">
        <v>50</v>
      </c>
      <c r="D828" s="20">
        <v>0.8621064814814815</v>
      </c>
      <c r="E828" s="31" t="s">
        <v>9</v>
      </c>
      <c r="F828" s="32">
        <v>25</v>
      </c>
      <c r="G828" s="31" t="s">
        <v>10</v>
      </c>
    </row>
    <row r="829" spans="3:7" x14ac:dyDescent="0.3">
      <c r="C829" s="31" t="s">
        <v>50</v>
      </c>
      <c r="D829" s="20">
        <v>0.86224537037037041</v>
      </c>
      <c r="E829" s="31" t="s">
        <v>9</v>
      </c>
      <c r="F829" s="32">
        <v>36</v>
      </c>
      <c r="G829" s="31" t="s">
        <v>10</v>
      </c>
    </row>
    <row r="830" spans="3:7" x14ac:dyDescent="0.3">
      <c r="C830" s="31" t="s">
        <v>50</v>
      </c>
      <c r="D830" s="20">
        <v>0.86274305555555564</v>
      </c>
      <c r="E830" s="31" t="s">
        <v>9</v>
      </c>
      <c r="F830" s="32">
        <v>12</v>
      </c>
      <c r="G830" s="31" t="s">
        <v>11</v>
      </c>
    </row>
    <row r="831" spans="3:7" x14ac:dyDescent="0.3">
      <c r="C831" s="31" t="s">
        <v>50</v>
      </c>
      <c r="D831" s="20">
        <v>0.86302083333333324</v>
      </c>
      <c r="E831" s="31" t="s">
        <v>9</v>
      </c>
      <c r="F831" s="32">
        <v>13</v>
      </c>
      <c r="G831" s="31" t="s">
        <v>11</v>
      </c>
    </row>
    <row r="832" spans="3:7" x14ac:dyDescent="0.3">
      <c r="C832" s="31" t="s">
        <v>50</v>
      </c>
      <c r="D832" s="20">
        <v>0.86631944444444453</v>
      </c>
      <c r="E832" s="31" t="s">
        <v>9</v>
      </c>
      <c r="F832" s="32">
        <v>15</v>
      </c>
      <c r="G832" s="31" t="s">
        <v>10</v>
      </c>
    </row>
    <row r="833" spans="3:7" x14ac:dyDescent="0.3">
      <c r="C833" s="31" t="s">
        <v>50</v>
      </c>
      <c r="D833" s="20">
        <v>0.87511574074074072</v>
      </c>
      <c r="E833" s="31" t="s">
        <v>9</v>
      </c>
      <c r="F833" s="32">
        <v>25</v>
      </c>
      <c r="G833" s="31" t="s">
        <v>10</v>
      </c>
    </row>
    <row r="834" spans="3:7" x14ac:dyDescent="0.3">
      <c r="C834" s="31" t="s">
        <v>50</v>
      </c>
      <c r="D834" s="20">
        <v>0.880925925925926</v>
      </c>
      <c r="E834" s="31" t="s">
        <v>9</v>
      </c>
      <c r="F834" s="32">
        <v>13</v>
      </c>
      <c r="G834" s="31" t="s">
        <v>11</v>
      </c>
    </row>
    <row r="835" spans="3:7" x14ac:dyDescent="0.3">
      <c r="C835" s="31" t="s">
        <v>50</v>
      </c>
      <c r="D835" s="20">
        <v>0.88549768518518512</v>
      </c>
      <c r="E835" s="31" t="s">
        <v>9</v>
      </c>
      <c r="F835" s="32">
        <v>19</v>
      </c>
      <c r="G835" s="31" t="s">
        <v>10</v>
      </c>
    </row>
    <row r="836" spans="3:7" x14ac:dyDescent="0.3">
      <c r="C836" s="31" t="s">
        <v>50</v>
      </c>
      <c r="D836" s="20">
        <v>0.88591435185185186</v>
      </c>
      <c r="E836" s="31" t="s">
        <v>9</v>
      </c>
      <c r="F836" s="32">
        <v>10</v>
      </c>
      <c r="G836" s="31" t="s">
        <v>11</v>
      </c>
    </row>
    <row r="837" spans="3:7" x14ac:dyDescent="0.3">
      <c r="C837" s="31" t="s">
        <v>50</v>
      </c>
      <c r="D837" s="20">
        <v>0.88714120370370375</v>
      </c>
      <c r="E837" s="31" t="s">
        <v>9</v>
      </c>
      <c r="F837" s="32">
        <v>10</v>
      </c>
      <c r="G837" s="31" t="s">
        <v>11</v>
      </c>
    </row>
    <row r="838" spans="3:7" x14ac:dyDescent="0.3">
      <c r="C838" s="31" t="s">
        <v>50</v>
      </c>
      <c r="D838" s="20">
        <v>0.88730324074074074</v>
      </c>
      <c r="E838" s="31" t="s">
        <v>9</v>
      </c>
      <c r="F838" s="32">
        <v>11</v>
      </c>
      <c r="G838" s="31" t="s">
        <v>11</v>
      </c>
    </row>
    <row r="839" spans="3:7" x14ac:dyDescent="0.3">
      <c r="C839" s="31" t="s">
        <v>50</v>
      </c>
      <c r="D839" s="20">
        <v>0.90259259259259261</v>
      </c>
      <c r="E839" s="31" t="s">
        <v>9</v>
      </c>
      <c r="F839" s="32">
        <v>14</v>
      </c>
      <c r="G839" s="31" t="s">
        <v>11</v>
      </c>
    </row>
    <row r="840" spans="3:7" x14ac:dyDescent="0.3">
      <c r="C840" s="31" t="s">
        <v>51</v>
      </c>
      <c r="D840" s="20">
        <v>0.10910879629629629</v>
      </c>
      <c r="E840" s="31" t="s">
        <v>9</v>
      </c>
      <c r="F840" s="32">
        <v>38</v>
      </c>
      <c r="G840" s="31" t="s">
        <v>10</v>
      </c>
    </row>
    <row r="841" spans="3:7" x14ac:dyDescent="0.3">
      <c r="C841" s="31" t="s">
        <v>51</v>
      </c>
      <c r="D841" s="20">
        <v>0.10918981481481482</v>
      </c>
      <c r="E841" s="31" t="s">
        <v>9</v>
      </c>
      <c r="F841" s="32">
        <v>15</v>
      </c>
      <c r="G841" s="31" t="s">
        <v>11</v>
      </c>
    </row>
    <row r="842" spans="3:7" x14ac:dyDescent="0.3">
      <c r="C842" s="31" t="s">
        <v>51</v>
      </c>
      <c r="D842" s="20">
        <v>0.18527777777777776</v>
      </c>
      <c r="E842" s="31" t="s">
        <v>9</v>
      </c>
      <c r="F842" s="32">
        <v>33</v>
      </c>
      <c r="G842" s="31" t="s">
        <v>10</v>
      </c>
    </row>
    <row r="843" spans="3:7" x14ac:dyDescent="0.3">
      <c r="C843" s="31" t="s">
        <v>51</v>
      </c>
      <c r="D843" s="20">
        <v>0.1898148148148148</v>
      </c>
      <c r="E843" s="31" t="s">
        <v>9</v>
      </c>
      <c r="F843" s="32">
        <v>14</v>
      </c>
      <c r="G843" s="31" t="s">
        <v>11</v>
      </c>
    </row>
    <row r="844" spans="3:7" x14ac:dyDescent="0.3">
      <c r="C844" s="31" t="s">
        <v>51</v>
      </c>
      <c r="D844" s="20">
        <v>0.23201388888888888</v>
      </c>
      <c r="E844" s="31" t="s">
        <v>9</v>
      </c>
      <c r="F844" s="32">
        <v>12</v>
      </c>
      <c r="G844" s="31" t="s">
        <v>11</v>
      </c>
    </row>
    <row r="845" spans="3:7" x14ac:dyDescent="0.3">
      <c r="C845" s="31" t="s">
        <v>51</v>
      </c>
      <c r="D845" s="20">
        <v>0.25438657407407406</v>
      </c>
      <c r="E845" s="31" t="s">
        <v>9</v>
      </c>
      <c r="F845" s="32">
        <v>15</v>
      </c>
      <c r="G845" s="31" t="s">
        <v>11</v>
      </c>
    </row>
    <row r="846" spans="3:7" x14ac:dyDescent="0.3">
      <c r="C846" s="31" t="s">
        <v>51</v>
      </c>
      <c r="D846" s="20">
        <v>0.25568287037037035</v>
      </c>
      <c r="E846" s="31" t="s">
        <v>9</v>
      </c>
      <c r="F846" s="32">
        <v>17</v>
      </c>
      <c r="G846" s="31" t="s">
        <v>10</v>
      </c>
    </row>
    <row r="847" spans="3:7" x14ac:dyDescent="0.3">
      <c r="C847" s="31" t="s">
        <v>51</v>
      </c>
      <c r="D847" s="20">
        <v>0.25646990740740744</v>
      </c>
      <c r="E847" s="31" t="s">
        <v>9</v>
      </c>
      <c r="F847" s="32">
        <v>12</v>
      </c>
      <c r="G847" s="31" t="s">
        <v>11</v>
      </c>
    </row>
    <row r="848" spans="3:7" x14ac:dyDescent="0.3">
      <c r="C848" s="31" t="s">
        <v>51</v>
      </c>
      <c r="D848" s="20">
        <v>0.25675925925925924</v>
      </c>
      <c r="E848" s="31" t="s">
        <v>9</v>
      </c>
      <c r="F848" s="32">
        <v>27</v>
      </c>
      <c r="G848" s="31" t="s">
        <v>10</v>
      </c>
    </row>
    <row r="849" spans="3:7" x14ac:dyDescent="0.3">
      <c r="C849" s="31" t="s">
        <v>51</v>
      </c>
      <c r="D849" s="20">
        <v>0.25922453703703702</v>
      </c>
      <c r="E849" s="31" t="s">
        <v>9</v>
      </c>
      <c r="F849" s="32">
        <v>13</v>
      </c>
      <c r="G849" s="31" t="s">
        <v>11</v>
      </c>
    </row>
    <row r="850" spans="3:7" x14ac:dyDescent="0.3">
      <c r="C850" s="31" t="s">
        <v>51</v>
      </c>
      <c r="D850" s="20">
        <v>0.26608796296296294</v>
      </c>
      <c r="E850" s="31" t="s">
        <v>9</v>
      </c>
      <c r="F850" s="32">
        <v>13</v>
      </c>
      <c r="G850" s="31" t="s">
        <v>11</v>
      </c>
    </row>
    <row r="851" spans="3:7" x14ac:dyDescent="0.3">
      <c r="C851" s="31" t="s">
        <v>51</v>
      </c>
      <c r="D851" s="20">
        <v>0.26663194444444444</v>
      </c>
      <c r="E851" s="31" t="s">
        <v>9</v>
      </c>
      <c r="F851" s="32">
        <v>15</v>
      </c>
      <c r="G851" s="31" t="s">
        <v>11</v>
      </c>
    </row>
    <row r="852" spans="3:7" x14ac:dyDescent="0.3">
      <c r="C852" s="31" t="s">
        <v>51</v>
      </c>
      <c r="D852" s="20">
        <v>0.2678935185185185</v>
      </c>
      <c r="E852" s="31" t="s">
        <v>9</v>
      </c>
      <c r="F852" s="32">
        <v>31</v>
      </c>
      <c r="G852" s="31" t="s">
        <v>10</v>
      </c>
    </row>
    <row r="853" spans="3:7" x14ac:dyDescent="0.3">
      <c r="C853" s="31" t="s">
        <v>51</v>
      </c>
      <c r="D853" s="20">
        <v>0.27211805555555557</v>
      </c>
      <c r="E853" s="31" t="s">
        <v>9</v>
      </c>
      <c r="F853" s="32">
        <v>30</v>
      </c>
      <c r="G853" s="31" t="s">
        <v>10</v>
      </c>
    </row>
    <row r="854" spans="3:7" x14ac:dyDescent="0.3">
      <c r="C854" s="31" t="s">
        <v>51</v>
      </c>
      <c r="D854" s="20">
        <v>0.27302083333333332</v>
      </c>
      <c r="E854" s="31" t="s">
        <v>9</v>
      </c>
      <c r="F854" s="32">
        <v>12</v>
      </c>
      <c r="G854" s="31" t="s">
        <v>11</v>
      </c>
    </row>
    <row r="855" spans="3:7" x14ac:dyDescent="0.3">
      <c r="C855" s="31" t="s">
        <v>51</v>
      </c>
      <c r="D855" s="20">
        <v>0.27387731481481481</v>
      </c>
      <c r="E855" s="31" t="s">
        <v>9</v>
      </c>
      <c r="F855" s="32">
        <v>26</v>
      </c>
      <c r="G855" s="31" t="s">
        <v>10</v>
      </c>
    </row>
    <row r="856" spans="3:7" x14ac:dyDescent="0.3">
      <c r="C856" s="31" t="s">
        <v>51</v>
      </c>
      <c r="D856" s="20">
        <v>0.2759375</v>
      </c>
      <c r="E856" s="31" t="s">
        <v>9</v>
      </c>
      <c r="F856" s="32">
        <v>20</v>
      </c>
      <c r="G856" s="31" t="s">
        <v>10</v>
      </c>
    </row>
    <row r="857" spans="3:7" x14ac:dyDescent="0.3">
      <c r="C857" s="31" t="s">
        <v>51</v>
      </c>
      <c r="D857" s="20">
        <v>0.27638888888888885</v>
      </c>
      <c r="E857" s="31" t="s">
        <v>9</v>
      </c>
      <c r="F857" s="32">
        <v>26</v>
      </c>
      <c r="G857" s="31" t="s">
        <v>10</v>
      </c>
    </row>
    <row r="858" spans="3:7" x14ac:dyDescent="0.3">
      <c r="C858" s="31" t="s">
        <v>51</v>
      </c>
      <c r="D858" s="20">
        <v>0.27729166666666666</v>
      </c>
      <c r="E858" s="31" t="s">
        <v>9</v>
      </c>
      <c r="F858" s="32">
        <v>9</v>
      </c>
      <c r="G858" s="31" t="s">
        <v>11</v>
      </c>
    </row>
    <row r="859" spans="3:7" x14ac:dyDescent="0.3">
      <c r="C859" s="31" t="s">
        <v>51</v>
      </c>
      <c r="D859" s="20">
        <v>0.2776851851851852</v>
      </c>
      <c r="E859" s="31" t="s">
        <v>9</v>
      </c>
      <c r="F859" s="32">
        <v>10</v>
      </c>
      <c r="G859" s="31" t="s">
        <v>11</v>
      </c>
    </row>
    <row r="860" spans="3:7" x14ac:dyDescent="0.3">
      <c r="C860" s="31" t="s">
        <v>51</v>
      </c>
      <c r="D860" s="20">
        <v>0.27858796296296295</v>
      </c>
      <c r="E860" s="31" t="s">
        <v>9</v>
      </c>
      <c r="F860" s="32">
        <v>17</v>
      </c>
      <c r="G860" s="31" t="s">
        <v>10</v>
      </c>
    </row>
    <row r="861" spans="3:7" x14ac:dyDescent="0.3">
      <c r="C861" s="31" t="s">
        <v>51</v>
      </c>
      <c r="D861" s="20">
        <v>0.27996527777777774</v>
      </c>
      <c r="E861" s="31" t="s">
        <v>9</v>
      </c>
      <c r="F861" s="32">
        <v>30</v>
      </c>
      <c r="G861" s="31" t="s">
        <v>10</v>
      </c>
    </row>
    <row r="862" spans="3:7" x14ac:dyDescent="0.3">
      <c r="C862" s="31" t="s">
        <v>51</v>
      </c>
      <c r="D862" s="20">
        <v>0.28123842592592591</v>
      </c>
      <c r="E862" s="31" t="s">
        <v>9</v>
      </c>
      <c r="F862" s="32">
        <v>11</v>
      </c>
      <c r="G862" s="31" t="s">
        <v>11</v>
      </c>
    </row>
    <row r="863" spans="3:7" x14ac:dyDescent="0.3">
      <c r="C863" s="31" t="s">
        <v>51</v>
      </c>
      <c r="D863" s="20">
        <v>0.28186342592592589</v>
      </c>
      <c r="E863" s="31" t="s">
        <v>9</v>
      </c>
      <c r="F863" s="32">
        <v>25</v>
      </c>
      <c r="G863" s="31" t="s">
        <v>10</v>
      </c>
    </row>
    <row r="864" spans="3:7" x14ac:dyDescent="0.3">
      <c r="C864" s="31" t="s">
        <v>51</v>
      </c>
      <c r="D864" s="20">
        <v>0.28407407407407409</v>
      </c>
      <c r="E864" s="31" t="s">
        <v>9</v>
      </c>
      <c r="F864" s="32">
        <v>30</v>
      </c>
      <c r="G864" s="31" t="s">
        <v>10</v>
      </c>
    </row>
    <row r="865" spans="3:7" x14ac:dyDescent="0.3">
      <c r="C865" s="31" t="s">
        <v>51</v>
      </c>
      <c r="D865" s="20">
        <v>0.28464120370370372</v>
      </c>
      <c r="E865" s="31" t="s">
        <v>9</v>
      </c>
      <c r="F865" s="32">
        <v>31</v>
      </c>
      <c r="G865" s="31" t="s">
        <v>10</v>
      </c>
    </row>
    <row r="866" spans="3:7" x14ac:dyDescent="0.3">
      <c r="C866" s="31" t="s">
        <v>51</v>
      </c>
      <c r="D866" s="20">
        <v>0.28599537037037037</v>
      </c>
      <c r="E866" s="31" t="s">
        <v>9</v>
      </c>
      <c r="F866" s="32">
        <v>22</v>
      </c>
      <c r="G866" s="31" t="s">
        <v>10</v>
      </c>
    </row>
    <row r="867" spans="3:7" x14ac:dyDescent="0.3">
      <c r="C867" s="31" t="s">
        <v>51</v>
      </c>
      <c r="D867" s="20">
        <v>0.28717592592592595</v>
      </c>
      <c r="E867" s="31" t="s">
        <v>9</v>
      </c>
      <c r="F867" s="32">
        <v>32</v>
      </c>
      <c r="G867" s="31" t="s">
        <v>10</v>
      </c>
    </row>
    <row r="868" spans="3:7" x14ac:dyDescent="0.3">
      <c r="C868" s="31" t="s">
        <v>51</v>
      </c>
      <c r="D868" s="20">
        <v>0.28725694444444444</v>
      </c>
      <c r="E868" s="31" t="s">
        <v>9</v>
      </c>
      <c r="F868" s="32">
        <v>12</v>
      </c>
      <c r="G868" s="31" t="s">
        <v>11</v>
      </c>
    </row>
    <row r="869" spans="3:7" x14ac:dyDescent="0.3">
      <c r="C869" s="31" t="s">
        <v>51</v>
      </c>
      <c r="D869" s="20">
        <v>0.28753472222222221</v>
      </c>
      <c r="E869" s="31" t="s">
        <v>9</v>
      </c>
      <c r="F869" s="32">
        <v>34</v>
      </c>
      <c r="G869" s="31" t="s">
        <v>10</v>
      </c>
    </row>
    <row r="870" spans="3:7" x14ac:dyDescent="0.3">
      <c r="C870" s="31" t="s">
        <v>51</v>
      </c>
      <c r="D870" s="20">
        <v>0.28843750000000001</v>
      </c>
      <c r="E870" s="31" t="s">
        <v>9</v>
      </c>
      <c r="F870" s="32">
        <v>35</v>
      </c>
      <c r="G870" s="31" t="s">
        <v>10</v>
      </c>
    </row>
    <row r="871" spans="3:7" x14ac:dyDescent="0.3">
      <c r="C871" s="31" t="s">
        <v>51</v>
      </c>
      <c r="D871" s="20">
        <v>0.28918981481481482</v>
      </c>
      <c r="E871" s="31" t="s">
        <v>9</v>
      </c>
      <c r="F871" s="32">
        <v>26</v>
      </c>
      <c r="G871" s="31" t="s">
        <v>10</v>
      </c>
    </row>
    <row r="872" spans="3:7" x14ac:dyDescent="0.3">
      <c r="C872" s="31" t="s">
        <v>51</v>
      </c>
      <c r="D872" s="20">
        <v>0.28980324074074076</v>
      </c>
      <c r="E872" s="31" t="s">
        <v>9</v>
      </c>
      <c r="F872" s="32">
        <v>28</v>
      </c>
      <c r="G872" s="31" t="s">
        <v>10</v>
      </c>
    </row>
    <row r="873" spans="3:7" x14ac:dyDescent="0.3">
      <c r="C873" s="31" t="s">
        <v>51</v>
      </c>
      <c r="D873" s="20">
        <v>0.29643518518518519</v>
      </c>
      <c r="E873" s="31" t="s">
        <v>9</v>
      </c>
      <c r="F873" s="32">
        <v>16</v>
      </c>
      <c r="G873" s="31" t="s">
        <v>11</v>
      </c>
    </row>
    <row r="874" spans="3:7" x14ac:dyDescent="0.3">
      <c r="C874" s="31" t="s">
        <v>51</v>
      </c>
      <c r="D874" s="20">
        <v>0.29737268518518517</v>
      </c>
      <c r="E874" s="31" t="s">
        <v>9</v>
      </c>
      <c r="F874" s="32">
        <v>11</v>
      </c>
      <c r="G874" s="31" t="s">
        <v>11</v>
      </c>
    </row>
    <row r="875" spans="3:7" x14ac:dyDescent="0.3">
      <c r="C875" s="31" t="s">
        <v>51</v>
      </c>
      <c r="D875" s="20">
        <v>0.29752314814814812</v>
      </c>
      <c r="E875" s="31" t="s">
        <v>9</v>
      </c>
      <c r="F875" s="32">
        <v>11</v>
      </c>
      <c r="G875" s="31" t="s">
        <v>11</v>
      </c>
    </row>
    <row r="876" spans="3:7" x14ac:dyDescent="0.3">
      <c r="C876" s="31" t="s">
        <v>51</v>
      </c>
      <c r="D876" s="20">
        <v>0.29842592592592593</v>
      </c>
      <c r="E876" s="31" t="s">
        <v>9</v>
      </c>
      <c r="F876" s="32">
        <v>33</v>
      </c>
      <c r="G876" s="31" t="s">
        <v>10</v>
      </c>
    </row>
    <row r="877" spans="3:7" x14ac:dyDescent="0.3">
      <c r="C877" s="31" t="s">
        <v>51</v>
      </c>
      <c r="D877" s="20">
        <v>0.30119212962962966</v>
      </c>
      <c r="E877" s="31" t="s">
        <v>9</v>
      </c>
      <c r="F877" s="32">
        <v>33</v>
      </c>
      <c r="G877" s="31" t="s">
        <v>10</v>
      </c>
    </row>
    <row r="878" spans="3:7" x14ac:dyDescent="0.3">
      <c r="C878" s="31" t="s">
        <v>51</v>
      </c>
      <c r="D878" s="20">
        <v>0.30578703703703702</v>
      </c>
      <c r="E878" s="31" t="s">
        <v>9</v>
      </c>
      <c r="F878" s="32">
        <v>25</v>
      </c>
      <c r="G878" s="31" t="s">
        <v>10</v>
      </c>
    </row>
    <row r="879" spans="3:7" x14ac:dyDescent="0.3">
      <c r="C879" s="31" t="s">
        <v>51</v>
      </c>
      <c r="D879" s="20">
        <v>0.30818287037037034</v>
      </c>
      <c r="E879" s="31" t="s">
        <v>9</v>
      </c>
      <c r="F879" s="32">
        <v>23</v>
      </c>
      <c r="G879" s="31" t="s">
        <v>10</v>
      </c>
    </row>
    <row r="880" spans="3:7" x14ac:dyDescent="0.3">
      <c r="C880" s="31" t="s">
        <v>51</v>
      </c>
      <c r="D880" s="20">
        <v>0.30934027777777778</v>
      </c>
      <c r="E880" s="31" t="s">
        <v>9</v>
      </c>
      <c r="F880" s="32">
        <v>10</v>
      </c>
      <c r="G880" s="31" t="s">
        <v>11</v>
      </c>
    </row>
    <row r="881" spans="3:7" x14ac:dyDescent="0.3">
      <c r="C881" s="31" t="s">
        <v>51</v>
      </c>
      <c r="D881" s="20">
        <v>0.30938657407407405</v>
      </c>
      <c r="E881" s="31" t="s">
        <v>9</v>
      </c>
      <c r="F881" s="32">
        <v>10</v>
      </c>
      <c r="G881" s="31" t="s">
        <v>11</v>
      </c>
    </row>
    <row r="882" spans="3:7" x14ac:dyDescent="0.3">
      <c r="C882" s="31" t="s">
        <v>51</v>
      </c>
      <c r="D882" s="20">
        <v>0.31351851851851853</v>
      </c>
      <c r="E882" s="31" t="s">
        <v>9</v>
      </c>
      <c r="F882" s="32">
        <v>32</v>
      </c>
      <c r="G882" s="31" t="s">
        <v>10</v>
      </c>
    </row>
    <row r="883" spans="3:7" x14ac:dyDescent="0.3">
      <c r="C883" s="31" t="s">
        <v>51</v>
      </c>
      <c r="D883" s="20">
        <v>0.31366898148148148</v>
      </c>
      <c r="E883" s="31" t="s">
        <v>9</v>
      </c>
      <c r="F883" s="32">
        <v>15</v>
      </c>
      <c r="G883" s="31" t="s">
        <v>10</v>
      </c>
    </row>
    <row r="884" spans="3:7" x14ac:dyDescent="0.3">
      <c r="C884" s="31" t="s">
        <v>51</v>
      </c>
      <c r="D884" s="20">
        <v>0.31637731481481485</v>
      </c>
      <c r="E884" s="31" t="s">
        <v>9</v>
      </c>
      <c r="F884" s="32">
        <v>14</v>
      </c>
      <c r="G884" s="31" t="s">
        <v>11</v>
      </c>
    </row>
    <row r="885" spans="3:7" x14ac:dyDescent="0.3">
      <c r="C885" s="31" t="s">
        <v>51</v>
      </c>
      <c r="D885" s="20">
        <v>0.31732638888888892</v>
      </c>
      <c r="E885" s="31" t="s">
        <v>9</v>
      </c>
      <c r="F885" s="32">
        <v>30</v>
      </c>
      <c r="G885" s="31" t="s">
        <v>10</v>
      </c>
    </row>
    <row r="886" spans="3:7" x14ac:dyDescent="0.3">
      <c r="C886" s="31" t="s">
        <v>51</v>
      </c>
      <c r="D886" s="20">
        <v>0.31924768518518515</v>
      </c>
      <c r="E886" s="31" t="s">
        <v>9</v>
      </c>
      <c r="F886" s="32">
        <v>15</v>
      </c>
      <c r="G886" s="31" t="s">
        <v>11</v>
      </c>
    </row>
    <row r="887" spans="3:7" x14ac:dyDescent="0.3">
      <c r="C887" s="31" t="s">
        <v>51</v>
      </c>
      <c r="D887" s="20">
        <v>0.31942129629629629</v>
      </c>
      <c r="E887" s="31" t="s">
        <v>9</v>
      </c>
      <c r="F887" s="32">
        <v>13</v>
      </c>
      <c r="G887" s="31" t="s">
        <v>11</v>
      </c>
    </row>
    <row r="888" spans="3:7" x14ac:dyDescent="0.3">
      <c r="C888" s="31" t="s">
        <v>51</v>
      </c>
      <c r="D888" s="20">
        <v>0.32048611111111108</v>
      </c>
      <c r="E888" s="31" t="s">
        <v>9</v>
      </c>
      <c r="F888" s="32">
        <v>31</v>
      </c>
      <c r="G888" s="31" t="s">
        <v>10</v>
      </c>
    </row>
    <row r="889" spans="3:7" x14ac:dyDescent="0.3">
      <c r="C889" s="31" t="s">
        <v>51</v>
      </c>
      <c r="D889" s="20">
        <v>0.3222800925925926</v>
      </c>
      <c r="E889" s="31" t="s">
        <v>9</v>
      </c>
      <c r="F889" s="32">
        <v>11</v>
      </c>
      <c r="G889" s="31" t="s">
        <v>11</v>
      </c>
    </row>
    <row r="890" spans="3:7" x14ac:dyDescent="0.3">
      <c r="C890" s="31" t="s">
        <v>51</v>
      </c>
      <c r="D890" s="20">
        <v>0.33576388888888892</v>
      </c>
      <c r="E890" s="31" t="s">
        <v>9</v>
      </c>
      <c r="F890" s="32">
        <v>28</v>
      </c>
      <c r="G890" s="31" t="s">
        <v>10</v>
      </c>
    </row>
    <row r="891" spans="3:7" x14ac:dyDescent="0.3">
      <c r="C891" s="31" t="s">
        <v>51</v>
      </c>
      <c r="D891" s="20">
        <v>0.33665509259259258</v>
      </c>
      <c r="E891" s="31" t="s">
        <v>9</v>
      </c>
      <c r="F891" s="32">
        <v>10</v>
      </c>
      <c r="G891" s="31" t="s">
        <v>11</v>
      </c>
    </row>
    <row r="892" spans="3:7" x14ac:dyDescent="0.3">
      <c r="C892" s="31" t="s">
        <v>51</v>
      </c>
      <c r="D892" s="20">
        <v>0.34083333333333332</v>
      </c>
      <c r="E892" s="31" t="s">
        <v>9</v>
      </c>
      <c r="F892" s="32">
        <v>27</v>
      </c>
      <c r="G892" s="31" t="s">
        <v>10</v>
      </c>
    </row>
    <row r="893" spans="3:7" x14ac:dyDescent="0.3">
      <c r="C893" s="31" t="s">
        <v>51</v>
      </c>
      <c r="D893" s="20">
        <v>0.3439699074074074</v>
      </c>
      <c r="E893" s="31" t="s">
        <v>9</v>
      </c>
      <c r="F893" s="32">
        <v>30</v>
      </c>
      <c r="G893" s="31" t="s">
        <v>10</v>
      </c>
    </row>
    <row r="894" spans="3:7" x14ac:dyDescent="0.3">
      <c r="C894" s="31" t="s">
        <v>51</v>
      </c>
      <c r="D894" s="20">
        <v>0.34696759259259258</v>
      </c>
      <c r="E894" s="31" t="s">
        <v>9</v>
      </c>
      <c r="F894" s="32">
        <v>10</v>
      </c>
      <c r="G894" s="31" t="s">
        <v>10</v>
      </c>
    </row>
    <row r="895" spans="3:7" x14ac:dyDescent="0.3">
      <c r="C895" s="31" t="s">
        <v>51</v>
      </c>
      <c r="D895" s="20">
        <v>0.34716435185185185</v>
      </c>
      <c r="E895" s="31" t="s">
        <v>9</v>
      </c>
      <c r="F895" s="32">
        <v>14</v>
      </c>
      <c r="G895" s="31" t="s">
        <v>10</v>
      </c>
    </row>
    <row r="896" spans="3:7" x14ac:dyDescent="0.3">
      <c r="C896" s="31" t="s">
        <v>51</v>
      </c>
      <c r="D896" s="20">
        <v>0.34745370370370371</v>
      </c>
      <c r="E896" s="31" t="s">
        <v>9</v>
      </c>
      <c r="F896" s="32">
        <v>20</v>
      </c>
      <c r="G896" s="31" t="s">
        <v>10</v>
      </c>
    </row>
    <row r="897" spans="3:7" x14ac:dyDescent="0.3">
      <c r="C897" s="31" t="s">
        <v>51</v>
      </c>
      <c r="D897" s="20">
        <v>0.35341435185185183</v>
      </c>
      <c r="E897" s="31" t="s">
        <v>9</v>
      </c>
      <c r="F897" s="32">
        <v>14</v>
      </c>
      <c r="G897" s="31" t="s">
        <v>11</v>
      </c>
    </row>
    <row r="898" spans="3:7" x14ac:dyDescent="0.3">
      <c r="C898" s="31" t="s">
        <v>51</v>
      </c>
      <c r="D898" s="20">
        <v>0.35513888888888889</v>
      </c>
      <c r="E898" s="31" t="s">
        <v>9</v>
      </c>
      <c r="F898" s="32">
        <v>9</v>
      </c>
      <c r="G898" s="31" t="s">
        <v>11</v>
      </c>
    </row>
    <row r="899" spans="3:7" x14ac:dyDescent="0.3">
      <c r="C899" s="31" t="s">
        <v>51</v>
      </c>
      <c r="D899" s="20">
        <v>0.35517361111111106</v>
      </c>
      <c r="E899" s="31" t="s">
        <v>9</v>
      </c>
      <c r="F899" s="32">
        <v>10</v>
      </c>
      <c r="G899" s="31" t="s">
        <v>11</v>
      </c>
    </row>
    <row r="900" spans="3:7" x14ac:dyDescent="0.3">
      <c r="C900" s="31" t="s">
        <v>51</v>
      </c>
      <c r="D900" s="20">
        <v>0.36561342592592588</v>
      </c>
      <c r="E900" s="31" t="s">
        <v>9</v>
      </c>
      <c r="F900" s="32">
        <v>10</v>
      </c>
      <c r="G900" s="31" t="s">
        <v>10</v>
      </c>
    </row>
    <row r="901" spans="3:7" x14ac:dyDescent="0.3">
      <c r="C901" s="31" t="s">
        <v>51</v>
      </c>
      <c r="D901" s="20">
        <v>0.3732523148148148</v>
      </c>
      <c r="E901" s="31" t="s">
        <v>9</v>
      </c>
      <c r="F901" s="32">
        <v>34</v>
      </c>
      <c r="G901" s="31" t="s">
        <v>10</v>
      </c>
    </row>
    <row r="902" spans="3:7" x14ac:dyDescent="0.3">
      <c r="C902" s="31" t="s">
        <v>51</v>
      </c>
      <c r="D902" s="20">
        <v>0.37371527777777774</v>
      </c>
      <c r="E902" s="31" t="s">
        <v>9</v>
      </c>
      <c r="F902" s="32">
        <v>25</v>
      </c>
      <c r="G902" s="31" t="s">
        <v>10</v>
      </c>
    </row>
    <row r="903" spans="3:7" x14ac:dyDescent="0.3">
      <c r="C903" s="31" t="s">
        <v>51</v>
      </c>
      <c r="D903" s="20">
        <v>0.38688657407407406</v>
      </c>
      <c r="E903" s="31" t="s">
        <v>9</v>
      </c>
      <c r="F903" s="32">
        <v>29</v>
      </c>
      <c r="G903" s="31" t="s">
        <v>10</v>
      </c>
    </row>
    <row r="904" spans="3:7" x14ac:dyDescent="0.3">
      <c r="C904" s="31" t="s">
        <v>51</v>
      </c>
      <c r="D904" s="20">
        <v>0.39098379629629632</v>
      </c>
      <c r="E904" s="31" t="s">
        <v>9</v>
      </c>
      <c r="F904" s="32">
        <v>11</v>
      </c>
      <c r="G904" s="31" t="s">
        <v>11</v>
      </c>
    </row>
    <row r="905" spans="3:7" x14ac:dyDescent="0.3">
      <c r="C905" s="31" t="s">
        <v>51</v>
      </c>
      <c r="D905" s="20">
        <v>0.39215277777777779</v>
      </c>
      <c r="E905" s="31" t="s">
        <v>9</v>
      </c>
      <c r="F905" s="32">
        <v>35</v>
      </c>
      <c r="G905" s="31" t="s">
        <v>10</v>
      </c>
    </row>
    <row r="906" spans="3:7" x14ac:dyDescent="0.3">
      <c r="C906" s="31" t="s">
        <v>51</v>
      </c>
      <c r="D906" s="20">
        <v>0.39755787037037038</v>
      </c>
      <c r="E906" s="31" t="s">
        <v>9</v>
      </c>
      <c r="F906" s="32">
        <v>10</v>
      </c>
      <c r="G906" s="31" t="s">
        <v>10</v>
      </c>
    </row>
    <row r="907" spans="3:7" x14ac:dyDescent="0.3">
      <c r="C907" s="31" t="s">
        <v>51</v>
      </c>
      <c r="D907" s="20">
        <v>0.39755787037037038</v>
      </c>
      <c r="E907" s="31" t="s">
        <v>9</v>
      </c>
      <c r="F907" s="32">
        <v>11</v>
      </c>
      <c r="G907" s="31" t="s">
        <v>10</v>
      </c>
    </row>
    <row r="908" spans="3:7" x14ac:dyDescent="0.3">
      <c r="C908" s="31" t="s">
        <v>51</v>
      </c>
      <c r="D908" s="20">
        <v>0.3976851851851852</v>
      </c>
      <c r="E908" s="31" t="s">
        <v>9</v>
      </c>
      <c r="F908" s="32">
        <v>19</v>
      </c>
      <c r="G908" s="31" t="s">
        <v>10</v>
      </c>
    </row>
    <row r="909" spans="3:7" x14ac:dyDescent="0.3">
      <c r="C909" s="31" t="s">
        <v>51</v>
      </c>
      <c r="D909" s="20">
        <v>0.39924768518518516</v>
      </c>
      <c r="E909" s="31" t="s">
        <v>9</v>
      </c>
      <c r="F909" s="32">
        <v>11</v>
      </c>
      <c r="G909" s="31" t="s">
        <v>11</v>
      </c>
    </row>
    <row r="910" spans="3:7" x14ac:dyDescent="0.3">
      <c r="C910" s="31" t="s">
        <v>51</v>
      </c>
      <c r="D910" s="20">
        <v>0.39930555555555558</v>
      </c>
      <c r="E910" s="31" t="s">
        <v>9</v>
      </c>
      <c r="F910" s="32">
        <v>10</v>
      </c>
      <c r="G910" s="31" t="s">
        <v>11</v>
      </c>
    </row>
    <row r="911" spans="3:7" x14ac:dyDescent="0.3">
      <c r="C911" s="31" t="s">
        <v>51</v>
      </c>
      <c r="D911" s="20">
        <v>0.40194444444444444</v>
      </c>
      <c r="E911" s="31" t="s">
        <v>9</v>
      </c>
      <c r="F911" s="32">
        <v>12</v>
      </c>
      <c r="G911" s="31" t="s">
        <v>11</v>
      </c>
    </row>
    <row r="912" spans="3:7" x14ac:dyDescent="0.3">
      <c r="C912" s="31" t="s">
        <v>51</v>
      </c>
      <c r="D912" s="20">
        <v>0.40195601851851853</v>
      </c>
      <c r="E912" s="31" t="s">
        <v>9</v>
      </c>
      <c r="F912" s="32">
        <v>10</v>
      </c>
      <c r="G912" s="31" t="s">
        <v>11</v>
      </c>
    </row>
    <row r="913" spans="3:7" x14ac:dyDescent="0.3">
      <c r="C913" s="31" t="s">
        <v>51</v>
      </c>
      <c r="D913" s="20">
        <v>0.40444444444444444</v>
      </c>
      <c r="E913" s="31" t="s">
        <v>9</v>
      </c>
      <c r="F913" s="32">
        <v>11</v>
      </c>
      <c r="G913" s="31" t="s">
        <v>11</v>
      </c>
    </row>
    <row r="914" spans="3:7" x14ac:dyDescent="0.3">
      <c r="C914" s="31" t="s">
        <v>51</v>
      </c>
      <c r="D914" s="20">
        <v>0.40906250000000005</v>
      </c>
      <c r="E914" s="31" t="s">
        <v>9</v>
      </c>
      <c r="F914" s="32">
        <v>14</v>
      </c>
      <c r="G914" s="31" t="s">
        <v>11</v>
      </c>
    </row>
    <row r="915" spans="3:7" x14ac:dyDescent="0.3">
      <c r="C915" s="31" t="s">
        <v>51</v>
      </c>
      <c r="D915" s="20">
        <v>0.41372685185185182</v>
      </c>
      <c r="E915" s="31" t="s">
        <v>9</v>
      </c>
      <c r="F915" s="32">
        <v>13</v>
      </c>
      <c r="G915" s="31" t="s">
        <v>11</v>
      </c>
    </row>
    <row r="916" spans="3:7" x14ac:dyDescent="0.3">
      <c r="C916" s="31" t="s">
        <v>51</v>
      </c>
      <c r="D916" s="20">
        <v>0.42495370370370367</v>
      </c>
      <c r="E916" s="31" t="s">
        <v>9</v>
      </c>
      <c r="F916" s="32">
        <v>8</v>
      </c>
      <c r="G916" s="31" t="s">
        <v>10</v>
      </c>
    </row>
    <row r="917" spans="3:7" x14ac:dyDescent="0.3">
      <c r="C917" s="31" t="s">
        <v>51</v>
      </c>
      <c r="D917" s="20">
        <v>0.42517361111111113</v>
      </c>
      <c r="E917" s="31" t="s">
        <v>9</v>
      </c>
      <c r="F917" s="32">
        <v>18</v>
      </c>
      <c r="G917" s="31" t="s">
        <v>10</v>
      </c>
    </row>
    <row r="918" spans="3:7" x14ac:dyDescent="0.3">
      <c r="C918" s="31" t="s">
        <v>51</v>
      </c>
      <c r="D918" s="20">
        <v>0.42940972222222223</v>
      </c>
      <c r="E918" s="31" t="s">
        <v>9</v>
      </c>
      <c r="F918" s="32">
        <v>12</v>
      </c>
      <c r="G918" s="31" t="s">
        <v>11</v>
      </c>
    </row>
    <row r="919" spans="3:7" x14ac:dyDescent="0.3">
      <c r="C919" s="31" t="s">
        <v>51</v>
      </c>
      <c r="D919" s="20">
        <v>0.42961805555555554</v>
      </c>
      <c r="E919" s="31" t="s">
        <v>9</v>
      </c>
      <c r="F919" s="32">
        <v>12</v>
      </c>
      <c r="G919" s="31" t="s">
        <v>11</v>
      </c>
    </row>
    <row r="920" spans="3:7" x14ac:dyDescent="0.3">
      <c r="C920" s="31" t="s">
        <v>51</v>
      </c>
      <c r="D920" s="20">
        <v>0.42982638888888891</v>
      </c>
      <c r="E920" s="31" t="s">
        <v>9</v>
      </c>
      <c r="F920" s="32">
        <v>11</v>
      </c>
      <c r="G920" s="31" t="s">
        <v>11</v>
      </c>
    </row>
    <row r="921" spans="3:7" x14ac:dyDescent="0.3">
      <c r="C921" s="31" t="s">
        <v>51</v>
      </c>
      <c r="D921" s="20">
        <v>0.43016203703703698</v>
      </c>
      <c r="E921" s="31" t="s">
        <v>9</v>
      </c>
      <c r="F921" s="32">
        <v>10</v>
      </c>
      <c r="G921" s="31" t="s">
        <v>11</v>
      </c>
    </row>
    <row r="922" spans="3:7" x14ac:dyDescent="0.3">
      <c r="C922" s="31" t="s">
        <v>51</v>
      </c>
      <c r="D922" s="20">
        <v>0.43019675925925926</v>
      </c>
      <c r="E922" s="31" t="s">
        <v>9</v>
      </c>
      <c r="F922" s="32">
        <v>20</v>
      </c>
      <c r="G922" s="31" t="s">
        <v>10</v>
      </c>
    </row>
    <row r="923" spans="3:7" x14ac:dyDescent="0.3">
      <c r="C923" s="31" t="s">
        <v>51</v>
      </c>
      <c r="D923" s="20">
        <v>0.43234953703703699</v>
      </c>
      <c r="E923" s="31" t="s">
        <v>9</v>
      </c>
      <c r="F923" s="32">
        <v>28</v>
      </c>
      <c r="G923" s="31" t="s">
        <v>10</v>
      </c>
    </row>
    <row r="924" spans="3:7" x14ac:dyDescent="0.3">
      <c r="C924" s="31" t="s">
        <v>51</v>
      </c>
      <c r="D924" s="20">
        <v>0.43380787037037033</v>
      </c>
      <c r="E924" s="31" t="s">
        <v>9</v>
      </c>
      <c r="F924" s="32">
        <v>17</v>
      </c>
      <c r="G924" s="31" t="s">
        <v>11</v>
      </c>
    </row>
    <row r="925" spans="3:7" x14ac:dyDescent="0.3">
      <c r="C925" s="31" t="s">
        <v>51</v>
      </c>
      <c r="D925" s="20">
        <v>0.43723379629629627</v>
      </c>
      <c r="E925" s="31" t="s">
        <v>9</v>
      </c>
      <c r="F925" s="32">
        <v>23</v>
      </c>
      <c r="G925" s="31" t="s">
        <v>10</v>
      </c>
    </row>
    <row r="926" spans="3:7" x14ac:dyDescent="0.3">
      <c r="C926" s="31" t="s">
        <v>51</v>
      </c>
      <c r="D926" s="20">
        <v>0.43908564814814816</v>
      </c>
      <c r="E926" s="31" t="s">
        <v>9</v>
      </c>
      <c r="F926" s="32">
        <v>27</v>
      </c>
      <c r="G926" s="31" t="s">
        <v>10</v>
      </c>
    </row>
    <row r="927" spans="3:7" x14ac:dyDescent="0.3">
      <c r="C927" s="31" t="s">
        <v>51</v>
      </c>
      <c r="D927" s="20">
        <v>0.44149305555555557</v>
      </c>
      <c r="E927" s="31" t="s">
        <v>9</v>
      </c>
      <c r="F927" s="32">
        <v>12</v>
      </c>
      <c r="G927" s="31" t="s">
        <v>11</v>
      </c>
    </row>
    <row r="928" spans="3:7" x14ac:dyDescent="0.3">
      <c r="C928" s="31" t="s">
        <v>51</v>
      </c>
      <c r="D928" s="20">
        <v>0.44620370370370371</v>
      </c>
      <c r="E928" s="31" t="s">
        <v>9</v>
      </c>
      <c r="F928" s="32">
        <v>16</v>
      </c>
      <c r="G928" s="31" t="s">
        <v>11</v>
      </c>
    </row>
    <row r="929" spans="3:7" x14ac:dyDescent="0.3">
      <c r="C929" s="31" t="s">
        <v>51</v>
      </c>
      <c r="D929" s="20">
        <v>0.44866898148148149</v>
      </c>
      <c r="E929" s="31" t="s">
        <v>9</v>
      </c>
      <c r="F929" s="32">
        <v>23</v>
      </c>
      <c r="G929" s="31" t="s">
        <v>10</v>
      </c>
    </row>
    <row r="930" spans="3:7" x14ac:dyDescent="0.3">
      <c r="C930" s="31" t="s">
        <v>51</v>
      </c>
      <c r="D930" s="20">
        <v>0.4490277777777778</v>
      </c>
      <c r="E930" s="31" t="s">
        <v>9</v>
      </c>
      <c r="F930" s="32">
        <v>27</v>
      </c>
      <c r="G930" s="31" t="s">
        <v>10</v>
      </c>
    </row>
    <row r="931" spans="3:7" x14ac:dyDescent="0.3">
      <c r="C931" s="31" t="s">
        <v>51</v>
      </c>
      <c r="D931" s="20">
        <v>0.45322916666666663</v>
      </c>
      <c r="E931" s="31" t="s">
        <v>9</v>
      </c>
      <c r="F931" s="32">
        <v>17</v>
      </c>
      <c r="G931" s="31" t="s">
        <v>10</v>
      </c>
    </row>
    <row r="932" spans="3:7" x14ac:dyDescent="0.3">
      <c r="C932" s="31" t="s">
        <v>51</v>
      </c>
      <c r="D932" s="20">
        <v>0.45398148148148149</v>
      </c>
      <c r="E932" s="31" t="s">
        <v>9</v>
      </c>
      <c r="F932" s="32">
        <v>10</v>
      </c>
      <c r="G932" s="31" t="s">
        <v>11</v>
      </c>
    </row>
    <row r="933" spans="3:7" x14ac:dyDescent="0.3">
      <c r="C933" s="31" t="s">
        <v>51</v>
      </c>
      <c r="D933" s="20">
        <v>0.45446759259259256</v>
      </c>
      <c r="E933" s="31" t="s">
        <v>9</v>
      </c>
      <c r="F933" s="32">
        <v>24</v>
      </c>
      <c r="G933" s="31" t="s">
        <v>10</v>
      </c>
    </row>
    <row r="934" spans="3:7" x14ac:dyDescent="0.3">
      <c r="C934" s="31" t="s">
        <v>51</v>
      </c>
      <c r="D934" s="20">
        <v>0.45491898148148152</v>
      </c>
      <c r="E934" s="31" t="s">
        <v>9</v>
      </c>
      <c r="F934" s="32">
        <v>36</v>
      </c>
      <c r="G934" s="31" t="s">
        <v>10</v>
      </c>
    </row>
    <row r="935" spans="3:7" x14ac:dyDescent="0.3">
      <c r="C935" s="31" t="s">
        <v>51</v>
      </c>
      <c r="D935" s="20">
        <v>0.45548611111111109</v>
      </c>
      <c r="E935" s="31" t="s">
        <v>9</v>
      </c>
      <c r="F935" s="32">
        <v>22</v>
      </c>
      <c r="G935" s="31" t="s">
        <v>10</v>
      </c>
    </row>
    <row r="936" spans="3:7" x14ac:dyDescent="0.3">
      <c r="C936" s="31" t="s">
        <v>51</v>
      </c>
      <c r="D936" s="20">
        <v>0.45753472222222219</v>
      </c>
      <c r="E936" s="31" t="s">
        <v>9</v>
      </c>
      <c r="F936" s="32">
        <v>18</v>
      </c>
      <c r="G936" s="31" t="s">
        <v>10</v>
      </c>
    </row>
    <row r="937" spans="3:7" x14ac:dyDescent="0.3">
      <c r="C937" s="31" t="s">
        <v>51</v>
      </c>
      <c r="D937" s="20">
        <v>0.4578356481481482</v>
      </c>
      <c r="E937" s="31" t="s">
        <v>9</v>
      </c>
      <c r="F937" s="32">
        <v>29</v>
      </c>
      <c r="G937" s="31" t="s">
        <v>10</v>
      </c>
    </row>
    <row r="938" spans="3:7" x14ac:dyDescent="0.3">
      <c r="C938" s="31" t="s">
        <v>51</v>
      </c>
      <c r="D938" s="20">
        <v>0.45892361111111107</v>
      </c>
      <c r="E938" s="31" t="s">
        <v>9</v>
      </c>
      <c r="F938" s="32">
        <v>30</v>
      </c>
      <c r="G938" s="31" t="s">
        <v>10</v>
      </c>
    </row>
    <row r="939" spans="3:7" x14ac:dyDescent="0.3">
      <c r="C939" s="31" t="s">
        <v>51</v>
      </c>
      <c r="D939" s="20">
        <v>0.46171296296296299</v>
      </c>
      <c r="E939" s="31" t="s">
        <v>9</v>
      </c>
      <c r="F939" s="32">
        <v>11</v>
      </c>
      <c r="G939" s="31" t="s">
        <v>11</v>
      </c>
    </row>
    <row r="940" spans="3:7" x14ac:dyDescent="0.3">
      <c r="C940" s="31" t="s">
        <v>51</v>
      </c>
      <c r="D940" s="20">
        <v>0.46182870370370371</v>
      </c>
      <c r="E940" s="31" t="s">
        <v>9</v>
      </c>
      <c r="F940" s="32">
        <v>13</v>
      </c>
      <c r="G940" s="31" t="s">
        <v>11</v>
      </c>
    </row>
    <row r="941" spans="3:7" x14ac:dyDescent="0.3">
      <c r="C941" s="31" t="s">
        <v>51</v>
      </c>
      <c r="D941" s="20">
        <v>0.46224537037037039</v>
      </c>
      <c r="E941" s="31" t="s">
        <v>9</v>
      </c>
      <c r="F941" s="32">
        <v>25</v>
      </c>
      <c r="G941" s="31" t="s">
        <v>10</v>
      </c>
    </row>
    <row r="942" spans="3:7" x14ac:dyDescent="0.3">
      <c r="C942" s="31" t="s">
        <v>51</v>
      </c>
      <c r="D942" s="20">
        <v>0.46244212962962966</v>
      </c>
      <c r="E942" s="31" t="s">
        <v>9</v>
      </c>
      <c r="F942" s="32">
        <v>10</v>
      </c>
      <c r="G942" s="31" t="s">
        <v>11</v>
      </c>
    </row>
    <row r="943" spans="3:7" x14ac:dyDescent="0.3">
      <c r="C943" s="31" t="s">
        <v>51</v>
      </c>
      <c r="D943" s="20">
        <v>0.46491898148148153</v>
      </c>
      <c r="E943" s="31" t="s">
        <v>9</v>
      </c>
      <c r="F943" s="32">
        <v>26</v>
      </c>
      <c r="G943" s="31" t="s">
        <v>10</v>
      </c>
    </row>
    <row r="944" spans="3:7" x14ac:dyDescent="0.3">
      <c r="C944" s="31" t="s">
        <v>51</v>
      </c>
      <c r="D944" s="20">
        <v>0.46504629629629629</v>
      </c>
      <c r="E944" s="31" t="s">
        <v>9</v>
      </c>
      <c r="F944" s="32">
        <v>11</v>
      </c>
      <c r="G944" s="31" t="s">
        <v>11</v>
      </c>
    </row>
    <row r="945" spans="3:7" x14ac:dyDescent="0.3">
      <c r="C945" s="31" t="s">
        <v>51</v>
      </c>
      <c r="D945" s="20">
        <v>0.46652777777777782</v>
      </c>
      <c r="E945" s="31" t="s">
        <v>9</v>
      </c>
      <c r="F945" s="32">
        <v>11</v>
      </c>
      <c r="G945" s="31" t="s">
        <v>11</v>
      </c>
    </row>
    <row r="946" spans="3:7" x14ac:dyDescent="0.3">
      <c r="C946" s="31" t="s">
        <v>51</v>
      </c>
      <c r="D946" s="20">
        <v>0.46758101851851852</v>
      </c>
      <c r="E946" s="31" t="s">
        <v>9</v>
      </c>
      <c r="F946" s="32">
        <v>9</v>
      </c>
      <c r="G946" s="31" t="s">
        <v>10</v>
      </c>
    </row>
    <row r="947" spans="3:7" x14ac:dyDescent="0.3">
      <c r="C947" s="31" t="s">
        <v>51</v>
      </c>
      <c r="D947" s="20">
        <v>0.46771990740740743</v>
      </c>
      <c r="E947" s="31" t="s">
        <v>9</v>
      </c>
      <c r="F947" s="32">
        <v>16</v>
      </c>
      <c r="G947" s="31" t="s">
        <v>10</v>
      </c>
    </row>
    <row r="948" spans="3:7" x14ac:dyDescent="0.3">
      <c r="C948" s="31" t="s">
        <v>51</v>
      </c>
      <c r="D948" s="20">
        <v>0.47106481481481483</v>
      </c>
      <c r="E948" s="31" t="s">
        <v>9</v>
      </c>
      <c r="F948" s="32">
        <v>32</v>
      </c>
      <c r="G948" s="31" t="s">
        <v>10</v>
      </c>
    </row>
    <row r="949" spans="3:7" x14ac:dyDescent="0.3">
      <c r="C949" s="31" t="s">
        <v>51</v>
      </c>
      <c r="D949" s="20">
        <v>0.47175925925925927</v>
      </c>
      <c r="E949" s="31" t="s">
        <v>9</v>
      </c>
      <c r="F949" s="32">
        <v>11</v>
      </c>
      <c r="G949" s="31" t="s">
        <v>11</v>
      </c>
    </row>
    <row r="950" spans="3:7" x14ac:dyDescent="0.3">
      <c r="C950" s="31" t="s">
        <v>51</v>
      </c>
      <c r="D950" s="20">
        <v>0.47339120370370374</v>
      </c>
      <c r="E950" s="31" t="s">
        <v>9</v>
      </c>
      <c r="F950" s="32">
        <v>26</v>
      </c>
      <c r="G950" s="31" t="s">
        <v>10</v>
      </c>
    </row>
    <row r="951" spans="3:7" x14ac:dyDescent="0.3">
      <c r="C951" s="31" t="s">
        <v>51</v>
      </c>
      <c r="D951" s="20">
        <v>0.47407407407407409</v>
      </c>
      <c r="E951" s="31" t="s">
        <v>9</v>
      </c>
      <c r="F951" s="32">
        <v>12</v>
      </c>
      <c r="G951" s="31" t="s">
        <v>11</v>
      </c>
    </row>
    <row r="952" spans="3:7" x14ac:dyDescent="0.3">
      <c r="C952" s="31" t="s">
        <v>51</v>
      </c>
      <c r="D952" s="20">
        <v>0.47524305555555557</v>
      </c>
      <c r="E952" s="31" t="s">
        <v>9</v>
      </c>
      <c r="F952" s="32">
        <v>11</v>
      </c>
      <c r="G952" s="31" t="s">
        <v>11</v>
      </c>
    </row>
    <row r="953" spans="3:7" x14ac:dyDescent="0.3">
      <c r="C953" s="31" t="s">
        <v>51</v>
      </c>
      <c r="D953" s="20">
        <v>0.47555555555555556</v>
      </c>
      <c r="E953" s="31" t="s">
        <v>9</v>
      </c>
      <c r="F953" s="32">
        <v>11</v>
      </c>
      <c r="G953" s="31" t="s">
        <v>11</v>
      </c>
    </row>
    <row r="954" spans="3:7" x14ac:dyDescent="0.3">
      <c r="C954" s="31" t="s">
        <v>51</v>
      </c>
      <c r="D954" s="20">
        <v>0.47601851851851856</v>
      </c>
      <c r="E954" s="31" t="s">
        <v>9</v>
      </c>
      <c r="F954" s="32">
        <v>13</v>
      </c>
      <c r="G954" s="31" t="s">
        <v>11</v>
      </c>
    </row>
    <row r="955" spans="3:7" x14ac:dyDescent="0.3">
      <c r="C955" s="31" t="s">
        <v>51</v>
      </c>
      <c r="D955" s="20">
        <v>0.47613425925925923</v>
      </c>
      <c r="E955" s="31" t="s">
        <v>9</v>
      </c>
      <c r="F955" s="32">
        <v>22</v>
      </c>
      <c r="G955" s="31" t="s">
        <v>10</v>
      </c>
    </row>
    <row r="956" spans="3:7" x14ac:dyDescent="0.3">
      <c r="C956" s="31" t="s">
        <v>51</v>
      </c>
      <c r="D956" s="20">
        <v>0.47846064814814815</v>
      </c>
      <c r="E956" s="31" t="s">
        <v>9</v>
      </c>
      <c r="F956" s="32">
        <v>19</v>
      </c>
      <c r="G956" s="31" t="s">
        <v>10</v>
      </c>
    </row>
    <row r="957" spans="3:7" x14ac:dyDescent="0.3">
      <c r="C957" s="31" t="s">
        <v>51</v>
      </c>
      <c r="D957" s="20">
        <v>0.47857638888888893</v>
      </c>
      <c r="E957" s="31" t="s">
        <v>9</v>
      </c>
      <c r="F957" s="32">
        <v>13</v>
      </c>
      <c r="G957" s="31" t="s">
        <v>11</v>
      </c>
    </row>
    <row r="958" spans="3:7" x14ac:dyDescent="0.3">
      <c r="C958" s="31" t="s">
        <v>51</v>
      </c>
      <c r="D958" s="20">
        <v>0.47859953703703706</v>
      </c>
      <c r="E958" s="31" t="s">
        <v>9</v>
      </c>
      <c r="F958" s="32">
        <v>18</v>
      </c>
      <c r="G958" s="31" t="s">
        <v>10</v>
      </c>
    </row>
    <row r="959" spans="3:7" x14ac:dyDescent="0.3">
      <c r="C959" s="31" t="s">
        <v>51</v>
      </c>
      <c r="D959" s="20">
        <v>0.47950231481481481</v>
      </c>
      <c r="E959" s="31" t="s">
        <v>9</v>
      </c>
      <c r="F959" s="32">
        <v>10</v>
      </c>
      <c r="G959" s="31" t="s">
        <v>11</v>
      </c>
    </row>
    <row r="960" spans="3:7" x14ac:dyDescent="0.3">
      <c r="C960" s="31" t="s">
        <v>51</v>
      </c>
      <c r="D960" s="20">
        <v>0.47961805555555559</v>
      </c>
      <c r="E960" s="31" t="s">
        <v>9</v>
      </c>
      <c r="F960" s="32">
        <v>10</v>
      </c>
      <c r="G960" s="31" t="s">
        <v>11</v>
      </c>
    </row>
    <row r="961" spans="3:7" x14ac:dyDescent="0.3">
      <c r="C961" s="31" t="s">
        <v>51</v>
      </c>
      <c r="D961" s="20">
        <v>0.48071759259259261</v>
      </c>
      <c r="E961" s="31" t="s">
        <v>9</v>
      </c>
      <c r="F961" s="32">
        <v>23</v>
      </c>
      <c r="G961" s="31" t="s">
        <v>10</v>
      </c>
    </row>
    <row r="962" spans="3:7" x14ac:dyDescent="0.3">
      <c r="C962" s="31" t="s">
        <v>51</v>
      </c>
      <c r="D962" s="20">
        <v>0.48101851851851851</v>
      </c>
      <c r="E962" s="31" t="s">
        <v>9</v>
      </c>
      <c r="F962" s="32">
        <v>28</v>
      </c>
      <c r="G962" s="31" t="s">
        <v>10</v>
      </c>
    </row>
    <row r="963" spans="3:7" x14ac:dyDescent="0.3">
      <c r="C963" s="31" t="s">
        <v>51</v>
      </c>
      <c r="D963" s="20">
        <v>0.48172453703703705</v>
      </c>
      <c r="E963" s="31" t="s">
        <v>9</v>
      </c>
      <c r="F963" s="32">
        <v>27</v>
      </c>
      <c r="G963" s="31" t="s">
        <v>10</v>
      </c>
    </row>
    <row r="964" spans="3:7" x14ac:dyDescent="0.3">
      <c r="C964" s="31" t="s">
        <v>51</v>
      </c>
      <c r="D964" s="20">
        <v>0.48266203703703708</v>
      </c>
      <c r="E964" s="31" t="s">
        <v>9</v>
      </c>
      <c r="F964" s="32">
        <v>18</v>
      </c>
      <c r="G964" s="31" t="s">
        <v>10</v>
      </c>
    </row>
    <row r="965" spans="3:7" x14ac:dyDescent="0.3">
      <c r="C965" s="31" t="s">
        <v>51</v>
      </c>
      <c r="D965" s="20">
        <v>0.48324074074074069</v>
      </c>
      <c r="E965" s="31" t="s">
        <v>9</v>
      </c>
      <c r="F965" s="32">
        <v>17</v>
      </c>
      <c r="G965" s="31" t="s">
        <v>11</v>
      </c>
    </row>
    <row r="966" spans="3:7" x14ac:dyDescent="0.3">
      <c r="C966" s="31" t="s">
        <v>51</v>
      </c>
      <c r="D966" s="20">
        <v>0.4839236111111111</v>
      </c>
      <c r="E966" s="31" t="s">
        <v>9</v>
      </c>
      <c r="F966" s="32">
        <v>13</v>
      </c>
      <c r="G966" s="31" t="s">
        <v>11</v>
      </c>
    </row>
    <row r="967" spans="3:7" x14ac:dyDescent="0.3">
      <c r="C967" s="31" t="s">
        <v>51</v>
      </c>
      <c r="D967" s="20">
        <v>0.48408564814814814</v>
      </c>
      <c r="E967" s="31" t="s">
        <v>9</v>
      </c>
      <c r="F967" s="32">
        <v>11</v>
      </c>
      <c r="G967" s="31" t="s">
        <v>11</v>
      </c>
    </row>
    <row r="968" spans="3:7" x14ac:dyDescent="0.3">
      <c r="C968" s="31" t="s">
        <v>51</v>
      </c>
      <c r="D968" s="20">
        <v>0.4841550925925926</v>
      </c>
      <c r="E968" s="31" t="s">
        <v>9</v>
      </c>
      <c r="F968" s="32">
        <v>26</v>
      </c>
      <c r="G968" s="31" t="s">
        <v>10</v>
      </c>
    </row>
    <row r="969" spans="3:7" x14ac:dyDescent="0.3">
      <c r="C969" s="31" t="s">
        <v>51</v>
      </c>
      <c r="D969" s="20">
        <v>0.48445601851851849</v>
      </c>
      <c r="E969" s="31" t="s">
        <v>9</v>
      </c>
      <c r="F969" s="32">
        <v>13</v>
      </c>
      <c r="G969" s="31" t="s">
        <v>11</v>
      </c>
    </row>
    <row r="970" spans="3:7" x14ac:dyDescent="0.3">
      <c r="C970" s="31" t="s">
        <v>51</v>
      </c>
      <c r="D970" s="20">
        <v>0.4848958333333333</v>
      </c>
      <c r="E970" s="31" t="s">
        <v>9</v>
      </c>
      <c r="F970" s="32">
        <v>23</v>
      </c>
      <c r="G970" s="31" t="s">
        <v>10</v>
      </c>
    </row>
    <row r="971" spans="3:7" x14ac:dyDescent="0.3">
      <c r="C971" s="31" t="s">
        <v>51</v>
      </c>
      <c r="D971" s="20">
        <v>0.48564814814814811</v>
      </c>
      <c r="E971" s="31" t="s">
        <v>9</v>
      </c>
      <c r="F971" s="32">
        <v>11</v>
      </c>
      <c r="G971" s="31" t="s">
        <v>10</v>
      </c>
    </row>
    <row r="972" spans="3:7" x14ac:dyDescent="0.3">
      <c r="C972" s="31" t="s">
        <v>51</v>
      </c>
      <c r="D972" s="20">
        <v>0.48590277777777779</v>
      </c>
      <c r="E972" s="31" t="s">
        <v>9</v>
      </c>
      <c r="F972" s="32">
        <v>12</v>
      </c>
      <c r="G972" s="31" t="s">
        <v>11</v>
      </c>
    </row>
    <row r="973" spans="3:7" x14ac:dyDescent="0.3">
      <c r="C973" s="31" t="s">
        <v>51</v>
      </c>
      <c r="D973" s="20">
        <v>0.48726851851851855</v>
      </c>
      <c r="E973" s="31" t="s">
        <v>9</v>
      </c>
      <c r="F973" s="32">
        <v>17</v>
      </c>
      <c r="G973" s="31" t="s">
        <v>10</v>
      </c>
    </row>
    <row r="974" spans="3:7" x14ac:dyDescent="0.3">
      <c r="C974" s="31" t="s">
        <v>51</v>
      </c>
      <c r="D974" s="20">
        <v>0.48745370370370367</v>
      </c>
      <c r="E974" s="31" t="s">
        <v>9</v>
      </c>
      <c r="F974" s="32">
        <v>10</v>
      </c>
      <c r="G974" s="31" t="s">
        <v>11</v>
      </c>
    </row>
    <row r="975" spans="3:7" x14ac:dyDescent="0.3">
      <c r="C975" s="31" t="s">
        <v>51</v>
      </c>
      <c r="D975" s="20">
        <v>0.48866898148148147</v>
      </c>
      <c r="E975" s="31" t="s">
        <v>9</v>
      </c>
      <c r="F975" s="32">
        <v>11</v>
      </c>
      <c r="G975" s="31" t="s">
        <v>11</v>
      </c>
    </row>
    <row r="976" spans="3:7" x14ac:dyDescent="0.3">
      <c r="C976" s="31" t="s">
        <v>51</v>
      </c>
      <c r="D976" s="20">
        <v>0.48879629629629634</v>
      </c>
      <c r="E976" s="31" t="s">
        <v>9</v>
      </c>
      <c r="F976" s="32">
        <v>32</v>
      </c>
      <c r="G976" s="31" t="s">
        <v>10</v>
      </c>
    </row>
    <row r="977" spans="3:7" x14ac:dyDescent="0.3">
      <c r="C977" s="31" t="s">
        <v>51</v>
      </c>
      <c r="D977" s="20">
        <v>0.4894444444444444</v>
      </c>
      <c r="E977" s="31" t="s">
        <v>9</v>
      </c>
      <c r="F977" s="32">
        <v>19</v>
      </c>
      <c r="G977" s="31" t="s">
        <v>10</v>
      </c>
    </row>
    <row r="978" spans="3:7" x14ac:dyDescent="0.3">
      <c r="C978" s="31" t="s">
        <v>51</v>
      </c>
      <c r="D978" s="20">
        <v>0.48979166666666668</v>
      </c>
      <c r="E978" s="31" t="s">
        <v>9</v>
      </c>
      <c r="F978" s="32">
        <v>29</v>
      </c>
      <c r="G978" s="31" t="s">
        <v>10</v>
      </c>
    </row>
    <row r="979" spans="3:7" x14ac:dyDescent="0.3">
      <c r="C979" s="31" t="s">
        <v>51</v>
      </c>
      <c r="D979" s="20">
        <v>0.49030092592592589</v>
      </c>
      <c r="E979" s="31" t="s">
        <v>9</v>
      </c>
      <c r="F979" s="32">
        <v>17</v>
      </c>
      <c r="G979" s="31" t="s">
        <v>10</v>
      </c>
    </row>
    <row r="980" spans="3:7" x14ac:dyDescent="0.3">
      <c r="C980" s="31" t="s">
        <v>51</v>
      </c>
      <c r="D980" s="20">
        <v>0.4904398148148148</v>
      </c>
      <c r="E980" s="31" t="s">
        <v>9</v>
      </c>
      <c r="F980" s="32">
        <v>18</v>
      </c>
      <c r="G980" s="31" t="s">
        <v>10</v>
      </c>
    </row>
    <row r="981" spans="3:7" x14ac:dyDescent="0.3">
      <c r="C981" s="31" t="s">
        <v>51</v>
      </c>
      <c r="D981" s="20">
        <v>0.49092592592592593</v>
      </c>
      <c r="E981" s="31" t="s">
        <v>9</v>
      </c>
      <c r="F981" s="32">
        <v>40</v>
      </c>
      <c r="G981" s="31" t="s">
        <v>10</v>
      </c>
    </row>
    <row r="982" spans="3:7" x14ac:dyDescent="0.3">
      <c r="C982" s="31" t="s">
        <v>51</v>
      </c>
      <c r="D982" s="20">
        <v>0.49137731481481484</v>
      </c>
      <c r="E982" s="31" t="s">
        <v>9</v>
      </c>
      <c r="F982" s="32">
        <v>11</v>
      </c>
      <c r="G982" s="31" t="s">
        <v>11</v>
      </c>
    </row>
    <row r="983" spans="3:7" x14ac:dyDescent="0.3">
      <c r="C983" s="31" t="s">
        <v>51</v>
      </c>
      <c r="D983" s="20">
        <v>0.49144675925925929</v>
      </c>
      <c r="E983" s="31" t="s">
        <v>9</v>
      </c>
      <c r="F983" s="32">
        <v>21</v>
      </c>
      <c r="G983" s="31" t="s">
        <v>11</v>
      </c>
    </row>
    <row r="984" spans="3:7" x14ac:dyDescent="0.3">
      <c r="C984" s="31" t="s">
        <v>51</v>
      </c>
      <c r="D984" s="20">
        <v>0.49177083333333332</v>
      </c>
      <c r="E984" s="31" t="s">
        <v>9</v>
      </c>
      <c r="F984" s="32">
        <v>11</v>
      </c>
      <c r="G984" s="31" t="s">
        <v>11</v>
      </c>
    </row>
    <row r="985" spans="3:7" x14ac:dyDescent="0.3">
      <c r="C985" s="31" t="s">
        <v>51</v>
      </c>
      <c r="D985" s="20">
        <v>0.49283564814814818</v>
      </c>
      <c r="E985" s="31" t="s">
        <v>9</v>
      </c>
      <c r="F985" s="32">
        <v>21</v>
      </c>
      <c r="G985" s="31" t="s">
        <v>10</v>
      </c>
    </row>
    <row r="986" spans="3:7" x14ac:dyDescent="0.3">
      <c r="C986" s="31" t="s">
        <v>51</v>
      </c>
      <c r="D986" s="20">
        <v>0.50108796296296299</v>
      </c>
      <c r="E986" s="31" t="s">
        <v>9</v>
      </c>
      <c r="F986" s="32">
        <v>27</v>
      </c>
      <c r="G986" s="31" t="s">
        <v>10</v>
      </c>
    </row>
    <row r="987" spans="3:7" x14ac:dyDescent="0.3">
      <c r="C987" s="31" t="s">
        <v>51</v>
      </c>
      <c r="D987" s="20">
        <v>0.5025115740740741</v>
      </c>
      <c r="E987" s="31" t="s">
        <v>9</v>
      </c>
      <c r="F987" s="32">
        <v>10</v>
      </c>
      <c r="G987" s="31" t="s">
        <v>11</v>
      </c>
    </row>
    <row r="988" spans="3:7" x14ac:dyDescent="0.3">
      <c r="C988" s="31" t="s">
        <v>51</v>
      </c>
      <c r="D988" s="20">
        <v>0.5040972222222222</v>
      </c>
      <c r="E988" s="31" t="s">
        <v>9</v>
      </c>
      <c r="F988" s="32">
        <v>12</v>
      </c>
      <c r="G988" s="31" t="s">
        <v>11</v>
      </c>
    </row>
    <row r="989" spans="3:7" x14ac:dyDescent="0.3">
      <c r="C989" s="31" t="s">
        <v>51</v>
      </c>
      <c r="D989" s="20">
        <v>0.5047800925925926</v>
      </c>
      <c r="E989" s="31" t="s">
        <v>9</v>
      </c>
      <c r="F989" s="32">
        <v>23</v>
      </c>
      <c r="G989" s="31" t="s">
        <v>10</v>
      </c>
    </row>
    <row r="990" spans="3:7" x14ac:dyDescent="0.3">
      <c r="C990" s="31" t="s">
        <v>51</v>
      </c>
      <c r="D990" s="20">
        <v>0.50512731481481488</v>
      </c>
      <c r="E990" s="31" t="s">
        <v>9</v>
      </c>
      <c r="F990" s="32">
        <v>27</v>
      </c>
      <c r="G990" s="31" t="s">
        <v>10</v>
      </c>
    </row>
    <row r="991" spans="3:7" x14ac:dyDescent="0.3">
      <c r="C991" s="31" t="s">
        <v>51</v>
      </c>
      <c r="D991" s="20">
        <v>0.50533564814814813</v>
      </c>
      <c r="E991" s="31" t="s">
        <v>9</v>
      </c>
      <c r="F991" s="32">
        <v>29</v>
      </c>
      <c r="G991" s="31" t="s">
        <v>10</v>
      </c>
    </row>
    <row r="992" spans="3:7" x14ac:dyDescent="0.3">
      <c r="C992" s="31" t="s">
        <v>51</v>
      </c>
      <c r="D992" s="20">
        <v>0.50775462962962969</v>
      </c>
      <c r="E992" s="31" t="s">
        <v>9</v>
      </c>
      <c r="F992" s="32">
        <v>30</v>
      </c>
      <c r="G992" s="31" t="s">
        <v>10</v>
      </c>
    </row>
    <row r="993" spans="3:7" x14ac:dyDescent="0.3">
      <c r="C993" s="31" t="s">
        <v>51</v>
      </c>
      <c r="D993" s="20">
        <v>0.50805555555555559</v>
      </c>
      <c r="E993" s="31" t="s">
        <v>9</v>
      </c>
      <c r="F993" s="32">
        <v>10</v>
      </c>
      <c r="G993" s="31" t="s">
        <v>11</v>
      </c>
    </row>
    <row r="994" spans="3:7" x14ac:dyDescent="0.3">
      <c r="C994" s="31" t="s">
        <v>51</v>
      </c>
      <c r="D994" s="20">
        <v>0.5084953703703704</v>
      </c>
      <c r="E994" s="31" t="s">
        <v>9</v>
      </c>
      <c r="F994" s="32">
        <v>24</v>
      </c>
      <c r="G994" s="31" t="s">
        <v>10</v>
      </c>
    </row>
    <row r="995" spans="3:7" x14ac:dyDescent="0.3">
      <c r="C995" s="31" t="s">
        <v>51</v>
      </c>
      <c r="D995" s="20">
        <v>0.50973379629629634</v>
      </c>
      <c r="E995" s="31" t="s">
        <v>9</v>
      </c>
      <c r="F995" s="32">
        <v>10</v>
      </c>
      <c r="G995" s="31" t="s">
        <v>10</v>
      </c>
    </row>
    <row r="996" spans="3:7" x14ac:dyDescent="0.3">
      <c r="C996" s="31" t="s">
        <v>51</v>
      </c>
      <c r="D996" s="20">
        <v>0.51201388888888888</v>
      </c>
      <c r="E996" s="31" t="s">
        <v>9</v>
      </c>
      <c r="F996" s="32">
        <v>10</v>
      </c>
      <c r="G996" s="31" t="s">
        <v>11</v>
      </c>
    </row>
    <row r="997" spans="3:7" x14ac:dyDescent="0.3">
      <c r="C997" s="31" t="s">
        <v>51</v>
      </c>
      <c r="D997" s="20">
        <v>0.51298611111111114</v>
      </c>
      <c r="E997" s="31" t="s">
        <v>9</v>
      </c>
      <c r="F997" s="32">
        <v>24</v>
      </c>
      <c r="G997" s="31" t="s">
        <v>10</v>
      </c>
    </row>
    <row r="998" spans="3:7" x14ac:dyDescent="0.3">
      <c r="C998" s="31" t="s">
        <v>51</v>
      </c>
      <c r="D998" s="20">
        <v>0.51340277777777776</v>
      </c>
      <c r="E998" s="31" t="s">
        <v>9</v>
      </c>
      <c r="F998" s="32">
        <v>27</v>
      </c>
      <c r="G998" s="31" t="s">
        <v>10</v>
      </c>
    </row>
    <row r="999" spans="3:7" x14ac:dyDescent="0.3">
      <c r="C999" s="31" t="s">
        <v>51</v>
      </c>
      <c r="D999" s="20">
        <v>0.51379629629629631</v>
      </c>
      <c r="E999" s="31" t="s">
        <v>9</v>
      </c>
      <c r="F999" s="32">
        <v>11</v>
      </c>
      <c r="G999" s="31" t="s">
        <v>11</v>
      </c>
    </row>
    <row r="1000" spans="3:7" x14ac:dyDescent="0.3">
      <c r="C1000" s="31" t="s">
        <v>51</v>
      </c>
      <c r="D1000" s="20">
        <v>0.51408564814814817</v>
      </c>
      <c r="E1000" s="31" t="s">
        <v>9</v>
      </c>
      <c r="F1000" s="32">
        <v>12</v>
      </c>
      <c r="G1000" s="31" t="s">
        <v>11</v>
      </c>
    </row>
    <row r="1001" spans="3:7" x14ac:dyDescent="0.3">
      <c r="C1001" s="31" t="s">
        <v>51</v>
      </c>
      <c r="D1001" s="20">
        <v>0.51517361111111104</v>
      </c>
      <c r="E1001" s="31" t="s">
        <v>9</v>
      </c>
      <c r="F1001" s="32">
        <v>31</v>
      </c>
      <c r="G1001" s="31" t="s">
        <v>10</v>
      </c>
    </row>
    <row r="1002" spans="3:7" x14ac:dyDescent="0.3">
      <c r="C1002" s="31" t="s">
        <v>51</v>
      </c>
      <c r="D1002" s="20">
        <v>0.51604166666666662</v>
      </c>
      <c r="E1002" s="31" t="s">
        <v>9</v>
      </c>
      <c r="F1002" s="32">
        <v>11</v>
      </c>
      <c r="G1002" s="31" t="s">
        <v>11</v>
      </c>
    </row>
    <row r="1003" spans="3:7" x14ac:dyDescent="0.3">
      <c r="C1003" s="31" t="s">
        <v>51</v>
      </c>
      <c r="D1003" s="20">
        <v>0.51722222222222225</v>
      </c>
      <c r="E1003" s="31" t="s">
        <v>9</v>
      </c>
      <c r="F1003" s="32">
        <v>11</v>
      </c>
      <c r="G1003" s="31" t="s">
        <v>11</v>
      </c>
    </row>
    <row r="1004" spans="3:7" x14ac:dyDescent="0.3">
      <c r="C1004" s="31" t="s">
        <v>51</v>
      </c>
      <c r="D1004" s="20">
        <v>0.51771990740740736</v>
      </c>
      <c r="E1004" s="31" t="s">
        <v>9</v>
      </c>
      <c r="F1004" s="32">
        <v>11</v>
      </c>
      <c r="G1004" s="31" t="s">
        <v>11</v>
      </c>
    </row>
    <row r="1005" spans="3:7" x14ac:dyDescent="0.3">
      <c r="C1005" s="31" t="s">
        <v>51</v>
      </c>
      <c r="D1005" s="20">
        <v>0.51811342592592591</v>
      </c>
      <c r="E1005" s="31" t="s">
        <v>9</v>
      </c>
      <c r="F1005" s="32">
        <v>11</v>
      </c>
      <c r="G1005" s="31" t="s">
        <v>11</v>
      </c>
    </row>
    <row r="1006" spans="3:7" x14ac:dyDescent="0.3">
      <c r="C1006" s="31" t="s">
        <v>51</v>
      </c>
      <c r="D1006" s="20">
        <v>0.51841435185185192</v>
      </c>
      <c r="E1006" s="31" t="s">
        <v>9</v>
      </c>
      <c r="F1006" s="32">
        <v>14</v>
      </c>
      <c r="G1006" s="31" t="s">
        <v>11</v>
      </c>
    </row>
    <row r="1007" spans="3:7" x14ac:dyDescent="0.3">
      <c r="C1007" s="31" t="s">
        <v>51</v>
      </c>
      <c r="D1007" s="20">
        <v>0.52025462962962965</v>
      </c>
      <c r="E1007" s="31" t="s">
        <v>9</v>
      </c>
      <c r="F1007" s="32">
        <v>23</v>
      </c>
      <c r="G1007" s="31" t="s">
        <v>10</v>
      </c>
    </row>
    <row r="1008" spans="3:7" x14ac:dyDescent="0.3">
      <c r="C1008" s="31" t="s">
        <v>51</v>
      </c>
      <c r="D1008" s="20">
        <v>0.52033564814814814</v>
      </c>
      <c r="E1008" s="31" t="s">
        <v>9</v>
      </c>
      <c r="F1008" s="32">
        <v>16</v>
      </c>
      <c r="G1008" s="31" t="s">
        <v>11</v>
      </c>
    </row>
    <row r="1009" spans="3:7" x14ac:dyDescent="0.3">
      <c r="C1009" s="31" t="s">
        <v>51</v>
      </c>
      <c r="D1009" s="20">
        <v>0.52201388888888889</v>
      </c>
      <c r="E1009" s="31" t="s">
        <v>9</v>
      </c>
      <c r="F1009" s="32">
        <v>22</v>
      </c>
      <c r="G1009" s="31" t="s">
        <v>10</v>
      </c>
    </row>
    <row r="1010" spans="3:7" x14ac:dyDescent="0.3">
      <c r="C1010" s="31" t="s">
        <v>51</v>
      </c>
      <c r="D1010" s="20">
        <v>0.52225694444444437</v>
      </c>
      <c r="E1010" s="31" t="s">
        <v>9</v>
      </c>
      <c r="F1010" s="32">
        <v>22</v>
      </c>
      <c r="G1010" s="31" t="s">
        <v>10</v>
      </c>
    </row>
    <row r="1011" spans="3:7" x14ac:dyDescent="0.3">
      <c r="C1011" s="31" t="s">
        <v>51</v>
      </c>
      <c r="D1011" s="20">
        <v>0.5238194444444445</v>
      </c>
      <c r="E1011" s="31" t="s">
        <v>9</v>
      </c>
      <c r="F1011" s="32">
        <v>15</v>
      </c>
      <c r="G1011" s="31" t="s">
        <v>11</v>
      </c>
    </row>
    <row r="1012" spans="3:7" x14ac:dyDescent="0.3">
      <c r="C1012" s="31" t="s">
        <v>51</v>
      </c>
      <c r="D1012" s="20">
        <v>0.52806712962962965</v>
      </c>
      <c r="E1012" s="31" t="s">
        <v>9</v>
      </c>
      <c r="F1012" s="32">
        <v>12</v>
      </c>
      <c r="G1012" s="31" t="s">
        <v>11</v>
      </c>
    </row>
    <row r="1013" spans="3:7" x14ac:dyDescent="0.3">
      <c r="C1013" s="31" t="s">
        <v>51</v>
      </c>
      <c r="D1013" s="20">
        <v>0.5282175925925926</v>
      </c>
      <c r="E1013" s="31" t="s">
        <v>9</v>
      </c>
      <c r="F1013" s="32">
        <v>32</v>
      </c>
      <c r="G1013" s="31" t="s">
        <v>10</v>
      </c>
    </row>
    <row r="1014" spans="3:7" x14ac:dyDescent="0.3">
      <c r="C1014" s="31" t="s">
        <v>51</v>
      </c>
      <c r="D1014" s="20">
        <v>0.53</v>
      </c>
      <c r="E1014" s="31" t="s">
        <v>9</v>
      </c>
      <c r="F1014" s="32">
        <v>13</v>
      </c>
      <c r="G1014" s="31" t="s">
        <v>11</v>
      </c>
    </row>
    <row r="1015" spans="3:7" x14ac:dyDescent="0.3">
      <c r="C1015" s="31" t="s">
        <v>51</v>
      </c>
      <c r="D1015" s="20">
        <v>0.53003472222222225</v>
      </c>
      <c r="E1015" s="31" t="s">
        <v>9</v>
      </c>
      <c r="F1015" s="32">
        <v>18</v>
      </c>
      <c r="G1015" s="31" t="s">
        <v>10</v>
      </c>
    </row>
    <row r="1016" spans="3:7" x14ac:dyDescent="0.3">
      <c r="C1016" s="31" t="s">
        <v>51</v>
      </c>
      <c r="D1016" s="20">
        <v>0.54017361111111117</v>
      </c>
      <c r="E1016" s="31" t="s">
        <v>9</v>
      </c>
      <c r="F1016" s="32">
        <v>24</v>
      </c>
      <c r="G1016" s="31" t="s">
        <v>10</v>
      </c>
    </row>
    <row r="1017" spans="3:7" x14ac:dyDescent="0.3">
      <c r="C1017" s="31" t="s">
        <v>51</v>
      </c>
      <c r="D1017" s="20">
        <v>0.54464120370370372</v>
      </c>
      <c r="E1017" s="31" t="s">
        <v>9</v>
      </c>
      <c r="F1017" s="32">
        <v>14</v>
      </c>
      <c r="G1017" s="31" t="s">
        <v>11</v>
      </c>
    </row>
    <row r="1018" spans="3:7" x14ac:dyDescent="0.3">
      <c r="C1018" s="31" t="s">
        <v>51</v>
      </c>
      <c r="D1018" s="20">
        <v>0.54726851851851854</v>
      </c>
      <c r="E1018" s="31" t="s">
        <v>9</v>
      </c>
      <c r="F1018" s="32">
        <v>16</v>
      </c>
      <c r="G1018" s="31" t="s">
        <v>11</v>
      </c>
    </row>
    <row r="1019" spans="3:7" x14ac:dyDescent="0.3">
      <c r="C1019" s="31" t="s">
        <v>51</v>
      </c>
      <c r="D1019" s="20">
        <v>0.5481597222222222</v>
      </c>
      <c r="E1019" s="31" t="s">
        <v>9</v>
      </c>
      <c r="F1019" s="32">
        <v>10</v>
      </c>
      <c r="G1019" s="31" t="s">
        <v>10</v>
      </c>
    </row>
    <row r="1020" spans="3:7" x14ac:dyDescent="0.3">
      <c r="C1020" s="31" t="s">
        <v>51</v>
      </c>
      <c r="D1020" s="20">
        <v>0.54842592592592598</v>
      </c>
      <c r="E1020" s="31" t="s">
        <v>9</v>
      </c>
      <c r="F1020" s="32">
        <v>11</v>
      </c>
      <c r="G1020" s="31" t="s">
        <v>11</v>
      </c>
    </row>
    <row r="1021" spans="3:7" x14ac:dyDescent="0.3">
      <c r="C1021" s="31" t="s">
        <v>51</v>
      </c>
      <c r="D1021" s="20">
        <v>0.54925925925925922</v>
      </c>
      <c r="E1021" s="31" t="s">
        <v>9</v>
      </c>
      <c r="F1021" s="32">
        <v>11</v>
      </c>
      <c r="G1021" s="31" t="s">
        <v>10</v>
      </c>
    </row>
    <row r="1022" spans="3:7" x14ac:dyDescent="0.3">
      <c r="C1022" s="31" t="s">
        <v>51</v>
      </c>
      <c r="D1022" s="20">
        <v>0.55412037037037043</v>
      </c>
      <c r="E1022" s="31" t="s">
        <v>9</v>
      </c>
      <c r="F1022" s="32">
        <v>24</v>
      </c>
      <c r="G1022" s="31" t="s">
        <v>10</v>
      </c>
    </row>
    <row r="1023" spans="3:7" x14ac:dyDescent="0.3">
      <c r="C1023" s="31" t="s">
        <v>51</v>
      </c>
      <c r="D1023" s="20">
        <v>0.55626157407407406</v>
      </c>
      <c r="E1023" s="31" t="s">
        <v>9</v>
      </c>
      <c r="F1023" s="32">
        <v>11</v>
      </c>
      <c r="G1023" s="31" t="s">
        <v>10</v>
      </c>
    </row>
    <row r="1024" spans="3:7" x14ac:dyDescent="0.3">
      <c r="C1024" s="31" t="s">
        <v>51</v>
      </c>
      <c r="D1024" s="20">
        <v>0.5566550925925926</v>
      </c>
      <c r="E1024" s="31" t="s">
        <v>9</v>
      </c>
      <c r="F1024" s="32">
        <v>29</v>
      </c>
      <c r="G1024" s="31" t="s">
        <v>10</v>
      </c>
    </row>
    <row r="1025" spans="3:7" x14ac:dyDescent="0.3">
      <c r="C1025" s="31" t="s">
        <v>51</v>
      </c>
      <c r="D1025" s="20">
        <v>0.55767361111111113</v>
      </c>
      <c r="E1025" s="31" t="s">
        <v>9</v>
      </c>
      <c r="F1025" s="32">
        <v>10</v>
      </c>
      <c r="G1025" s="31" t="s">
        <v>11</v>
      </c>
    </row>
    <row r="1026" spans="3:7" x14ac:dyDescent="0.3">
      <c r="C1026" s="31" t="s">
        <v>51</v>
      </c>
      <c r="D1026" s="20">
        <v>0.55807870370370372</v>
      </c>
      <c r="E1026" s="31" t="s">
        <v>9</v>
      </c>
      <c r="F1026" s="32">
        <v>20</v>
      </c>
      <c r="G1026" s="31" t="s">
        <v>10</v>
      </c>
    </row>
    <row r="1027" spans="3:7" x14ac:dyDescent="0.3">
      <c r="C1027" s="31" t="s">
        <v>51</v>
      </c>
      <c r="D1027" s="20">
        <v>0.56017361111111108</v>
      </c>
      <c r="E1027" s="31" t="s">
        <v>9</v>
      </c>
      <c r="F1027" s="32">
        <v>21</v>
      </c>
      <c r="G1027" s="31" t="s">
        <v>10</v>
      </c>
    </row>
    <row r="1028" spans="3:7" x14ac:dyDescent="0.3">
      <c r="C1028" s="31" t="s">
        <v>51</v>
      </c>
      <c r="D1028" s="20">
        <v>0.56032407407407414</v>
      </c>
      <c r="E1028" s="31" t="s">
        <v>9</v>
      </c>
      <c r="F1028" s="32">
        <v>15</v>
      </c>
      <c r="G1028" s="31" t="s">
        <v>10</v>
      </c>
    </row>
    <row r="1029" spans="3:7" x14ac:dyDescent="0.3">
      <c r="C1029" s="31" t="s">
        <v>51</v>
      </c>
      <c r="D1029" s="20">
        <v>0.56070601851851853</v>
      </c>
      <c r="E1029" s="31" t="s">
        <v>9</v>
      </c>
      <c r="F1029" s="32">
        <v>11</v>
      </c>
      <c r="G1029" s="31" t="s">
        <v>11</v>
      </c>
    </row>
    <row r="1030" spans="3:7" x14ac:dyDescent="0.3">
      <c r="C1030" s="31" t="s">
        <v>51</v>
      </c>
      <c r="D1030" s="20">
        <v>0.56115740740740738</v>
      </c>
      <c r="E1030" s="31" t="s">
        <v>9</v>
      </c>
      <c r="F1030" s="32">
        <v>15</v>
      </c>
      <c r="G1030" s="31" t="s">
        <v>10</v>
      </c>
    </row>
    <row r="1031" spans="3:7" x14ac:dyDescent="0.3">
      <c r="C1031" s="31" t="s">
        <v>51</v>
      </c>
      <c r="D1031" s="20">
        <v>0.56125000000000003</v>
      </c>
      <c r="E1031" s="31" t="s">
        <v>9</v>
      </c>
      <c r="F1031" s="32">
        <v>12</v>
      </c>
      <c r="G1031" s="31" t="s">
        <v>11</v>
      </c>
    </row>
    <row r="1032" spans="3:7" x14ac:dyDescent="0.3">
      <c r="C1032" s="31" t="s">
        <v>51</v>
      </c>
      <c r="D1032" s="20">
        <v>0.56136574074074075</v>
      </c>
      <c r="E1032" s="31" t="s">
        <v>9</v>
      </c>
      <c r="F1032" s="32">
        <v>23</v>
      </c>
      <c r="G1032" s="31" t="s">
        <v>10</v>
      </c>
    </row>
    <row r="1033" spans="3:7" x14ac:dyDescent="0.3">
      <c r="C1033" s="31" t="s">
        <v>51</v>
      </c>
      <c r="D1033" s="20">
        <v>0.56268518518518518</v>
      </c>
      <c r="E1033" s="31" t="s">
        <v>9</v>
      </c>
      <c r="F1033" s="32">
        <v>11</v>
      </c>
      <c r="G1033" s="31" t="s">
        <v>11</v>
      </c>
    </row>
    <row r="1034" spans="3:7" x14ac:dyDescent="0.3">
      <c r="C1034" s="31" t="s">
        <v>51</v>
      </c>
      <c r="D1034" s="20">
        <v>0.5628009259259259</v>
      </c>
      <c r="E1034" s="31" t="s">
        <v>9</v>
      </c>
      <c r="F1034" s="32">
        <v>11</v>
      </c>
      <c r="G1034" s="31" t="s">
        <v>11</v>
      </c>
    </row>
    <row r="1035" spans="3:7" x14ac:dyDescent="0.3">
      <c r="C1035" s="31" t="s">
        <v>51</v>
      </c>
      <c r="D1035" s="20">
        <v>0.56334490740740739</v>
      </c>
      <c r="E1035" s="31" t="s">
        <v>9</v>
      </c>
      <c r="F1035" s="32">
        <v>11</v>
      </c>
      <c r="G1035" s="31" t="s">
        <v>11</v>
      </c>
    </row>
    <row r="1036" spans="3:7" x14ac:dyDescent="0.3">
      <c r="C1036" s="31" t="s">
        <v>51</v>
      </c>
      <c r="D1036" s="20">
        <v>0.56343750000000004</v>
      </c>
      <c r="E1036" s="31" t="s">
        <v>9</v>
      </c>
      <c r="F1036" s="32">
        <v>10</v>
      </c>
      <c r="G1036" s="31" t="s">
        <v>11</v>
      </c>
    </row>
    <row r="1037" spans="3:7" x14ac:dyDescent="0.3">
      <c r="C1037" s="31" t="s">
        <v>51</v>
      </c>
      <c r="D1037" s="20">
        <v>0.5635648148148148</v>
      </c>
      <c r="E1037" s="31" t="s">
        <v>9</v>
      </c>
      <c r="F1037" s="32">
        <v>20</v>
      </c>
      <c r="G1037" s="31" t="s">
        <v>10</v>
      </c>
    </row>
    <row r="1038" spans="3:7" x14ac:dyDescent="0.3">
      <c r="C1038" s="31" t="s">
        <v>51</v>
      </c>
      <c r="D1038" s="20">
        <v>0.56406250000000002</v>
      </c>
      <c r="E1038" s="31" t="s">
        <v>9</v>
      </c>
      <c r="F1038" s="32">
        <v>9</v>
      </c>
      <c r="G1038" s="31" t="s">
        <v>11</v>
      </c>
    </row>
    <row r="1039" spans="3:7" x14ac:dyDescent="0.3">
      <c r="C1039" s="31" t="s">
        <v>51</v>
      </c>
      <c r="D1039" s="20">
        <v>0.56440972222222219</v>
      </c>
      <c r="E1039" s="31" t="s">
        <v>9</v>
      </c>
      <c r="F1039" s="32">
        <v>28</v>
      </c>
      <c r="G1039" s="31" t="s">
        <v>10</v>
      </c>
    </row>
    <row r="1040" spans="3:7" x14ac:dyDescent="0.3">
      <c r="C1040" s="31" t="s">
        <v>51</v>
      </c>
      <c r="D1040" s="20">
        <v>0.56452546296296291</v>
      </c>
      <c r="E1040" s="31" t="s">
        <v>9</v>
      </c>
      <c r="F1040" s="32">
        <v>15</v>
      </c>
      <c r="G1040" s="31" t="s">
        <v>11</v>
      </c>
    </row>
    <row r="1041" spans="3:7" x14ac:dyDescent="0.3">
      <c r="C1041" s="31" t="s">
        <v>51</v>
      </c>
      <c r="D1041" s="20">
        <v>0.56748842592592597</v>
      </c>
      <c r="E1041" s="31" t="s">
        <v>9</v>
      </c>
      <c r="F1041" s="32">
        <v>24</v>
      </c>
      <c r="G1041" s="31" t="s">
        <v>10</v>
      </c>
    </row>
    <row r="1042" spans="3:7" x14ac:dyDescent="0.3">
      <c r="C1042" s="31" t="s">
        <v>51</v>
      </c>
      <c r="D1042" s="20">
        <v>0.57057870370370367</v>
      </c>
      <c r="E1042" s="31" t="s">
        <v>9</v>
      </c>
      <c r="F1042" s="32">
        <v>14</v>
      </c>
      <c r="G1042" s="31" t="s">
        <v>11</v>
      </c>
    </row>
    <row r="1043" spans="3:7" x14ac:dyDescent="0.3">
      <c r="C1043" s="31" t="s">
        <v>51</v>
      </c>
      <c r="D1043" s="20">
        <v>0.57174768518518515</v>
      </c>
      <c r="E1043" s="31" t="s">
        <v>9</v>
      </c>
      <c r="F1043" s="32">
        <v>12</v>
      </c>
      <c r="G1043" s="31" t="s">
        <v>11</v>
      </c>
    </row>
    <row r="1044" spans="3:7" x14ac:dyDescent="0.3">
      <c r="C1044" s="31" t="s">
        <v>51</v>
      </c>
      <c r="D1044" s="20">
        <v>0.57315972222222222</v>
      </c>
      <c r="E1044" s="31" t="s">
        <v>9</v>
      </c>
      <c r="F1044" s="32">
        <v>15</v>
      </c>
      <c r="G1044" s="31" t="s">
        <v>11</v>
      </c>
    </row>
    <row r="1045" spans="3:7" x14ac:dyDescent="0.3">
      <c r="C1045" s="31" t="s">
        <v>51</v>
      </c>
      <c r="D1045" s="20">
        <v>0.57407407407407407</v>
      </c>
      <c r="E1045" s="31" t="s">
        <v>9</v>
      </c>
      <c r="F1045" s="32">
        <v>22</v>
      </c>
      <c r="G1045" s="31" t="s">
        <v>10</v>
      </c>
    </row>
    <row r="1046" spans="3:7" x14ac:dyDescent="0.3">
      <c r="C1046" s="31" t="s">
        <v>51</v>
      </c>
      <c r="D1046" s="20">
        <v>0.57543981481481488</v>
      </c>
      <c r="E1046" s="31" t="s">
        <v>9</v>
      </c>
      <c r="F1046" s="32">
        <v>12</v>
      </c>
      <c r="G1046" s="31" t="s">
        <v>11</v>
      </c>
    </row>
    <row r="1047" spans="3:7" x14ac:dyDescent="0.3">
      <c r="C1047" s="31" t="s">
        <v>51</v>
      </c>
      <c r="D1047" s="20">
        <v>0.57712962962962966</v>
      </c>
      <c r="E1047" s="31" t="s">
        <v>9</v>
      </c>
      <c r="F1047" s="32">
        <v>10</v>
      </c>
      <c r="G1047" s="31" t="s">
        <v>10</v>
      </c>
    </row>
    <row r="1048" spans="3:7" x14ac:dyDescent="0.3">
      <c r="C1048" s="31" t="s">
        <v>51</v>
      </c>
      <c r="D1048" s="20">
        <v>0.57731481481481484</v>
      </c>
      <c r="E1048" s="31" t="s">
        <v>9</v>
      </c>
      <c r="F1048" s="32">
        <v>10</v>
      </c>
      <c r="G1048" s="31" t="s">
        <v>11</v>
      </c>
    </row>
    <row r="1049" spans="3:7" x14ac:dyDescent="0.3">
      <c r="C1049" s="31" t="s">
        <v>51</v>
      </c>
      <c r="D1049" s="20">
        <v>0.57837962962962963</v>
      </c>
      <c r="E1049" s="31" t="s">
        <v>9</v>
      </c>
      <c r="F1049" s="32">
        <v>10</v>
      </c>
      <c r="G1049" s="31" t="s">
        <v>11</v>
      </c>
    </row>
    <row r="1050" spans="3:7" x14ac:dyDescent="0.3">
      <c r="C1050" s="31" t="s">
        <v>51</v>
      </c>
      <c r="D1050" s="20">
        <v>0.57840277777777771</v>
      </c>
      <c r="E1050" s="31" t="s">
        <v>9</v>
      </c>
      <c r="F1050" s="32">
        <v>10</v>
      </c>
      <c r="G1050" s="31" t="s">
        <v>11</v>
      </c>
    </row>
    <row r="1051" spans="3:7" x14ac:dyDescent="0.3">
      <c r="C1051" s="31" t="s">
        <v>51</v>
      </c>
      <c r="D1051" s="20">
        <v>0.57935185185185178</v>
      </c>
      <c r="E1051" s="31" t="s">
        <v>9</v>
      </c>
      <c r="F1051" s="32">
        <v>11</v>
      </c>
      <c r="G1051" s="31" t="s">
        <v>11</v>
      </c>
    </row>
    <row r="1052" spans="3:7" x14ac:dyDescent="0.3">
      <c r="C1052" s="31" t="s">
        <v>51</v>
      </c>
      <c r="D1052" s="20">
        <v>0.58094907407407403</v>
      </c>
      <c r="E1052" s="31" t="s">
        <v>9</v>
      </c>
      <c r="F1052" s="32">
        <v>26</v>
      </c>
      <c r="G1052" s="31" t="s">
        <v>10</v>
      </c>
    </row>
    <row r="1053" spans="3:7" x14ac:dyDescent="0.3">
      <c r="C1053" s="31" t="s">
        <v>51</v>
      </c>
      <c r="D1053" s="20">
        <v>0.58385416666666667</v>
      </c>
      <c r="E1053" s="31" t="s">
        <v>9</v>
      </c>
      <c r="F1053" s="32">
        <v>13</v>
      </c>
      <c r="G1053" s="31" t="s">
        <v>11</v>
      </c>
    </row>
    <row r="1054" spans="3:7" x14ac:dyDescent="0.3">
      <c r="C1054" s="31" t="s">
        <v>51</v>
      </c>
      <c r="D1054" s="20">
        <v>0.58678240740740739</v>
      </c>
      <c r="E1054" s="31" t="s">
        <v>9</v>
      </c>
      <c r="F1054" s="32">
        <v>14</v>
      </c>
      <c r="G1054" s="31" t="s">
        <v>11</v>
      </c>
    </row>
    <row r="1055" spans="3:7" x14ac:dyDescent="0.3">
      <c r="C1055" s="31" t="s">
        <v>51</v>
      </c>
      <c r="D1055" s="20">
        <v>0.58892361111111113</v>
      </c>
      <c r="E1055" s="31" t="s">
        <v>9</v>
      </c>
      <c r="F1055" s="32">
        <v>11</v>
      </c>
      <c r="G1055" s="31" t="s">
        <v>11</v>
      </c>
    </row>
    <row r="1056" spans="3:7" x14ac:dyDescent="0.3">
      <c r="C1056" s="31" t="s">
        <v>51</v>
      </c>
      <c r="D1056" s="20">
        <v>0.59012731481481484</v>
      </c>
      <c r="E1056" s="31" t="s">
        <v>9</v>
      </c>
      <c r="F1056" s="32">
        <v>35</v>
      </c>
      <c r="G1056" s="31" t="s">
        <v>10</v>
      </c>
    </row>
    <row r="1057" spans="3:7" x14ac:dyDescent="0.3">
      <c r="C1057" s="31" t="s">
        <v>51</v>
      </c>
      <c r="D1057" s="20">
        <v>0.59091435185185182</v>
      </c>
      <c r="E1057" s="31" t="s">
        <v>9</v>
      </c>
      <c r="F1057" s="32">
        <v>16</v>
      </c>
      <c r="G1057" s="31" t="s">
        <v>11</v>
      </c>
    </row>
    <row r="1058" spans="3:7" x14ac:dyDescent="0.3">
      <c r="C1058" s="31" t="s">
        <v>51</v>
      </c>
      <c r="D1058" s="20">
        <v>0.59175925925925921</v>
      </c>
      <c r="E1058" s="31" t="s">
        <v>9</v>
      </c>
      <c r="F1058" s="32">
        <v>23</v>
      </c>
      <c r="G1058" s="31" t="s">
        <v>10</v>
      </c>
    </row>
    <row r="1059" spans="3:7" x14ac:dyDescent="0.3">
      <c r="C1059" s="31" t="s">
        <v>51</v>
      </c>
      <c r="D1059" s="20">
        <v>0.59334490740740742</v>
      </c>
      <c r="E1059" s="31" t="s">
        <v>9</v>
      </c>
      <c r="F1059" s="32">
        <v>26</v>
      </c>
      <c r="G1059" s="31" t="s">
        <v>10</v>
      </c>
    </row>
    <row r="1060" spans="3:7" x14ac:dyDescent="0.3">
      <c r="C1060" s="31" t="s">
        <v>51</v>
      </c>
      <c r="D1060" s="20">
        <v>0.59428240740740745</v>
      </c>
      <c r="E1060" s="31" t="s">
        <v>9</v>
      </c>
      <c r="F1060" s="32">
        <v>10</v>
      </c>
      <c r="G1060" s="31" t="s">
        <v>11</v>
      </c>
    </row>
    <row r="1061" spans="3:7" x14ac:dyDescent="0.3">
      <c r="C1061" s="31" t="s">
        <v>51</v>
      </c>
      <c r="D1061" s="20">
        <v>0.5950347222222222</v>
      </c>
      <c r="E1061" s="31" t="s">
        <v>9</v>
      </c>
      <c r="F1061" s="32">
        <v>27</v>
      </c>
      <c r="G1061" s="31" t="s">
        <v>10</v>
      </c>
    </row>
    <row r="1062" spans="3:7" x14ac:dyDescent="0.3">
      <c r="C1062" s="31" t="s">
        <v>51</v>
      </c>
      <c r="D1062" s="20">
        <v>0.59811342592592587</v>
      </c>
      <c r="E1062" s="31" t="s">
        <v>9</v>
      </c>
      <c r="F1062" s="32">
        <v>20</v>
      </c>
      <c r="G1062" s="31" t="s">
        <v>10</v>
      </c>
    </row>
    <row r="1063" spans="3:7" x14ac:dyDescent="0.3">
      <c r="C1063" s="31" t="s">
        <v>51</v>
      </c>
      <c r="D1063" s="20">
        <v>0.59866898148148151</v>
      </c>
      <c r="E1063" s="31" t="s">
        <v>9</v>
      </c>
      <c r="F1063" s="32">
        <v>12</v>
      </c>
      <c r="G1063" s="31" t="s">
        <v>11</v>
      </c>
    </row>
    <row r="1064" spans="3:7" x14ac:dyDescent="0.3">
      <c r="C1064" s="31" t="s">
        <v>51</v>
      </c>
      <c r="D1064" s="20">
        <v>0.59879629629629627</v>
      </c>
      <c r="E1064" s="31" t="s">
        <v>9</v>
      </c>
      <c r="F1064" s="32">
        <v>11</v>
      </c>
      <c r="G1064" s="31" t="s">
        <v>11</v>
      </c>
    </row>
    <row r="1065" spans="3:7" x14ac:dyDescent="0.3">
      <c r="C1065" s="31" t="s">
        <v>51</v>
      </c>
      <c r="D1065" s="20">
        <v>0.59884259259259254</v>
      </c>
      <c r="E1065" s="31" t="s">
        <v>9</v>
      </c>
      <c r="F1065" s="32">
        <v>9</v>
      </c>
      <c r="G1065" s="31" t="s">
        <v>11</v>
      </c>
    </row>
    <row r="1066" spans="3:7" x14ac:dyDescent="0.3">
      <c r="C1066" s="31" t="s">
        <v>51</v>
      </c>
      <c r="D1066" s="20">
        <v>0.59915509259259259</v>
      </c>
      <c r="E1066" s="31" t="s">
        <v>9</v>
      </c>
      <c r="F1066" s="32">
        <v>12</v>
      </c>
      <c r="G1066" s="31" t="s">
        <v>11</v>
      </c>
    </row>
    <row r="1067" spans="3:7" x14ac:dyDescent="0.3">
      <c r="C1067" s="31" t="s">
        <v>51</v>
      </c>
      <c r="D1067" s="20">
        <v>0.60333333333333339</v>
      </c>
      <c r="E1067" s="31" t="s">
        <v>9</v>
      </c>
      <c r="F1067" s="32">
        <v>27</v>
      </c>
      <c r="G1067" s="31" t="s">
        <v>10</v>
      </c>
    </row>
    <row r="1068" spans="3:7" x14ac:dyDescent="0.3">
      <c r="C1068" s="31" t="s">
        <v>51</v>
      </c>
      <c r="D1068" s="20">
        <v>0.60567129629629635</v>
      </c>
      <c r="E1068" s="31" t="s">
        <v>9</v>
      </c>
      <c r="F1068" s="32">
        <v>16</v>
      </c>
      <c r="G1068" s="31" t="s">
        <v>11</v>
      </c>
    </row>
    <row r="1069" spans="3:7" x14ac:dyDescent="0.3">
      <c r="C1069" s="31" t="s">
        <v>51</v>
      </c>
      <c r="D1069" s="20">
        <v>0.60655092592592597</v>
      </c>
      <c r="E1069" s="31" t="s">
        <v>9</v>
      </c>
      <c r="F1069" s="32">
        <v>12</v>
      </c>
      <c r="G1069" s="31" t="s">
        <v>11</v>
      </c>
    </row>
    <row r="1070" spans="3:7" x14ac:dyDescent="0.3">
      <c r="C1070" s="31" t="s">
        <v>51</v>
      </c>
      <c r="D1070" s="20">
        <v>0.60702546296296289</v>
      </c>
      <c r="E1070" s="31" t="s">
        <v>9</v>
      </c>
      <c r="F1070" s="32">
        <v>10</v>
      </c>
      <c r="G1070" s="31" t="s">
        <v>11</v>
      </c>
    </row>
    <row r="1071" spans="3:7" x14ac:dyDescent="0.3">
      <c r="C1071" s="31" t="s">
        <v>51</v>
      </c>
      <c r="D1071" s="20">
        <v>0.60790509259259262</v>
      </c>
      <c r="E1071" s="31" t="s">
        <v>9</v>
      </c>
      <c r="F1071" s="32">
        <v>25</v>
      </c>
      <c r="G1071" s="31" t="s">
        <v>10</v>
      </c>
    </row>
    <row r="1072" spans="3:7" x14ac:dyDescent="0.3">
      <c r="C1072" s="31" t="s">
        <v>51</v>
      </c>
      <c r="D1072" s="20">
        <v>0.61255787037037035</v>
      </c>
      <c r="E1072" s="31" t="s">
        <v>9</v>
      </c>
      <c r="F1072" s="32">
        <v>15</v>
      </c>
      <c r="G1072" s="31" t="s">
        <v>11</v>
      </c>
    </row>
    <row r="1073" spans="3:7" x14ac:dyDescent="0.3">
      <c r="C1073" s="31" t="s">
        <v>51</v>
      </c>
      <c r="D1073" s="20">
        <v>0.61387731481481478</v>
      </c>
      <c r="E1073" s="31" t="s">
        <v>9</v>
      </c>
      <c r="F1073" s="32">
        <v>20</v>
      </c>
      <c r="G1073" s="31" t="s">
        <v>10</v>
      </c>
    </row>
    <row r="1074" spans="3:7" x14ac:dyDescent="0.3">
      <c r="C1074" s="31" t="s">
        <v>51</v>
      </c>
      <c r="D1074" s="20">
        <v>0.61575231481481485</v>
      </c>
      <c r="E1074" s="31" t="s">
        <v>9</v>
      </c>
      <c r="F1074" s="32">
        <v>27</v>
      </c>
      <c r="G1074" s="31" t="s">
        <v>10</v>
      </c>
    </row>
    <row r="1075" spans="3:7" x14ac:dyDescent="0.3">
      <c r="C1075" s="31" t="s">
        <v>51</v>
      </c>
      <c r="D1075" s="20">
        <v>0.61689814814814814</v>
      </c>
      <c r="E1075" s="31" t="s">
        <v>9</v>
      </c>
      <c r="F1075" s="32">
        <v>32</v>
      </c>
      <c r="G1075" s="31" t="s">
        <v>10</v>
      </c>
    </row>
    <row r="1076" spans="3:7" x14ac:dyDescent="0.3">
      <c r="C1076" s="31" t="s">
        <v>51</v>
      </c>
      <c r="D1076" s="20">
        <v>0.62488425925925928</v>
      </c>
      <c r="E1076" s="31" t="s">
        <v>9</v>
      </c>
      <c r="F1076" s="32">
        <v>28</v>
      </c>
      <c r="G1076" s="31" t="s">
        <v>10</v>
      </c>
    </row>
    <row r="1077" spans="3:7" x14ac:dyDescent="0.3">
      <c r="C1077" s="31" t="s">
        <v>51</v>
      </c>
      <c r="D1077" s="20">
        <v>0.62888888888888894</v>
      </c>
      <c r="E1077" s="31" t="s">
        <v>9</v>
      </c>
      <c r="F1077" s="32">
        <v>11</v>
      </c>
      <c r="G1077" s="31" t="s">
        <v>10</v>
      </c>
    </row>
    <row r="1078" spans="3:7" x14ac:dyDescent="0.3">
      <c r="C1078" s="31" t="s">
        <v>51</v>
      </c>
      <c r="D1078" s="20">
        <v>0.63167824074074075</v>
      </c>
      <c r="E1078" s="31" t="s">
        <v>9</v>
      </c>
      <c r="F1078" s="32">
        <v>11</v>
      </c>
      <c r="G1078" s="31" t="s">
        <v>11</v>
      </c>
    </row>
    <row r="1079" spans="3:7" x14ac:dyDescent="0.3">
      <c r="C1079" s="31" t="s">
        <v>51</v>
      </c>
      <c r="D1079" s="20">
        <v>0.6355439814814815</v>
      </c>
      <c r="E1079" s="31" t="s">
        <v>9</v>
      </c>
      <c r="F1079" s="32">
        <v>23</v>
      </c>
      <c r="G1079" s="31" t="s">
        <v>10</v>
      </c>
    </row>
    <row r="1080" spans="3:7" x14ac:dyDescent="0.3">
      <c r="C1080" s="31" t="s">
        <v>51</v>
      </c>
      <c r="D1080" s="20">
        <v>0.63960648148148147</v>
      </c>
      <c r="E1080" s="31" t="s">
        <v>9</v>
      </c>
      <c r="F1080" s="32">
        <v>14</v>
      </c>
      <c r="G1080" s="31" t="s">
        <v>11</v>
      </c>
    </row>
    <row r="1081" spans="3:7" x14ac:dyDescent="0.3">
      <c r="C1081" s="31" t="s">
        <v>51</v>
      </c>
      <c r="D1081" s="20">
        <v>0.6413078703703704</v>
      </c>
      <c r="E1081" s="31" t="s">
        <v>9</v>
      </c>
      <c r="F1081" s="32">
        <v>26</v>
      </c>
      <c r="G1081" s="31" t="s">
        <v>10</v>
      </c>
    </row>
    <row r="1082" spans="3:7" x14ac:dyDescent="0.3">
      <c r="C1082" s="31" t="s">
        <v>51</v>
      </c>
      <c r="D1082" s="20">
        <v>0.64387731481481481</v>
      </c>
      <c r="E1082" s="31" t="s">
        <v>9</v>
      </c>
      <c r="F1082" s="32">
        <v>24</v>
      </c>
      <c r="G1082" s="31" t="s">
        <v>10</v>
      </c>
    </row>
    <row r="1083" spans="3:7" x14ac:dyDescent="0.3">
      <c r="C1083" s="31" t="s">
        <v>51</v>
      </c>
      <c r="D1083" s="20">
        <v>0.64524305555555561</v>
      </c>
      <c r="E1083" s="31" t="s">
        <v>9</v>
      </c>
      <c r="F1083" s="32">
        <v>22</v>
      </c>
      <c r="G1083" s="31" t="s">
        <v>10</v>
      </c>
    </row>
    <row r="1084" spans="3:7" x14ac:dyDescent="0.3">
      <c r="C1084" s="31" t="s">
        <v>51</v>
      </c>
      <c r="D1084" s="20">
        <v>0.64572916666666669</v>
      </c>
      <c r="E1084" s="31" t="s">
        <v>9</v>
      </c>
      <c r="F1084" s="32">
        <v>11</v>
      </c>
      <c r="G1084" s="31" t="s">
        <v>10</v>
      </c>
    </row>
    <row r="1085" spans="3:7" x14ac:dyDescent="0.3">
      <c r="C1085" s="31" t="s">
        <v>51</v>
      </c>
      <c r="D1085" s="20">
        <v>0.64712962962962961</v>
      </c>
      <c r="E1085" s="31" t="s">
        <v>9</v>
      </c>
      <c r="F1085" s="32">
        <v>13</v>
      </c>
      <c r="G1085" s="31" t="s">
        <v>11</v>
      </c>
    </row>
    <row r="1086" spans="3:7" x14ac:dyDescent="0.3">
      <c r="C1086" s="31" t="s">
        <v>51</v>
      </c>
      <c r="D1086" s="20">
        <v>0.64746527777777774</v>
      </c>
      <c r="E1086" s="31" t="s">
        <v>9</v>
      </c>
      <c r="F1086" s="32">
        <v>13</v>
      </c>
      <c r="G1086" s="31" t="s">
        <v>11</v>
      </c>
    </row>
    <row r="1087" spans="3:7" x14ac:dyDescent="0.3">
      <c r="C1087" s="31" t="s">
        <v>51</v>
      </c>
      <c r="D1087" s="20">
        <v>0.64758101851851857</v>
      </c>
      <c r="E1087" s="31" t="s">
        <v>9</v>
      </c>
      <c r="F1087" s="32">
        <v>11</v>
      </c>
      <c r="G1087" s="31" t="s">
        <v>11</v>
      </c>
    </row>
    <row r="1088" spans="3:7" x14ac:dyDescent="0.3">
      <c r="C1088" s="31" t="s">
        <v>51</v>
      </c>
      <c r="D1088" s="20">
        <v>0.64766203703703706</v>
      </c>
      <c r="E1088" s="31" t="s">
        <v>9</v>
      </c>
      <c r="F1088" s="32">
        <v>13</v>
      </c>
      <c r="G1088" s="31" t="s">
        <v>11</v>
      </c>
    </row>
    <row r="1089" spans="3:7" x14ac:dyDescent="0.3">
      <c r="C1089" s="31" t="s">
        <v>51</v>
      </c>
      <c r="D1089" s="20">
        <v>0.64973379629629624</v>
      </c>
      <c r="E1089" s="31" t="s">
        <v>9</v>
      </c>
      <c r="F1089" s="32">
        <v>10</v>
      </c>
      <c r="G1089" s="31" t="s">
        <v>11</v>
      </c>
    </row>
    <row r="1090" spans="3:7" x14ac:dyDescent="0.3">
      <c r="C1090" s="31" t="s">
        <v>51</v>
      </c>
      <c r="D1090" s="20">
        <v>0.65224537037037034</v>
      </c>
      <c r="E1090" s="31" t="s">
        <v>9</v>
      </c>
      <c r="F1090" s="32">
        <v>10</v>
      </c>
      <c r="G1090" s="31" t="s">
        <v>11</v>
      </c>
    </row>
    <row r="1091" spans="3:7" x14ac:dyDescent="0.3">
      <c r="C1091" s="31" t="s">
        <v>51</v>
      </c>
      <c r="D1091" s="20">
        <v>0.65427083333333336</v>
      </c>
      <c r="E1091" s="31" t="s">
        <v>9</v>
      </c>
      <c r="F1091" s="32">
        <v>13</v>
      </c>
      <c r="G1091" s="31" t="s">
        <v>11</v>
      </c>
    </row>
    <row r="1092" spans="3:7" x14ac:dyDescent="0.3">
      <c r="C1092" s="31" t="s">
        <v>51</v>
      </c>
      <c r="D1092" s="20">
        <v>0.65604166666666663</v>
      </c>
      <c r="E1092" s="31" t="s">
        <v>9</v>
      </c>
      <c r="F1092" s="32">
        <v>22</v>
      </c>
      <c r="G1092" s="31" t="s">
        <v>10</v>
      </c>
    </row>
    <row r="1093" spans="3:7" x14ac:dyDescent="0.3">
      <c r="C1093" s="31" t="s">
        <v>51</v>
      </c>
      <c r="D1093" s="20">
        <v>0.65710648148148143</v>
      </c>
      <c r="E1093" s="31" t="s">
        <v>9</v>
      </c>
      <c r="F1093" s="32">
        <v>28</v>
      </c>
      <c r="G1093" s="31" t="s">
        <v>10</v>
      </c>
    </row>
    <row r="1094" spans="3:7" x14ac:dyDescent="0.3">
      <c r="C1094" s="31" t="s">
        <v>51</v>
      </c>
      <c r="D1094" s="20">
        <v>0.65946759259259258</v>
      </c>
      <c r="E1094" s="31" t="s">
        <v>9</v>
      </c>
      <c r="F1094" s="32">
        <v>23</v>
      </c>
      <c r="G1094" s="31" t="s">
        <v>10</v>
      </c>
    </row>
    <row r="1095" spans="3:7" x14ac:dyDescent="0.3">
      <c r="C1095" s="31" t="s">
        <v>51</v>
      </c>
      <c r="D1095" s="20">
        <v>0.66162037037037036</v>
      </c>
      <c r="E1095" s="31" t="s">
        <v>9</v>
      </c>
      <c r="F1095" s="32">
        <v>12</v>
      </c>
      <c r="G1095" s="31" t="s">
        <v>11</v>
      </c>
    </row>
    <row r="1096" spans="3:7" x14ac:dyDescent="0.3">
      <c r="C1096" s="31" t="s">
        <v>51</v>
      </c>
      <c r="D1096" s="20">
        <v>0.66248842592592594</v>
      </c>
      <c r="E1096" s="31" t="s">
        <v>9</v>
      </c>
      <c r="F1096" s="32">
        <v>29</v>
      </c>
      <c r="G1096" s="31" t="s">
        <v>10</v>
      </c>
    </row>
    <row r="1097" spans="3:7" x14ac:dyDescent="0.3">
      <c r="C1097" s="31" t="s">
        <v>51</v>
      </c>
      <c r="D1097" s="20">
        <v>0.66498842592592589</v>
      </c>
      <c r="E1097" s="31" t="s">
        <v>9</v>
      </c>
      <c r="F1097" s="32">
        <v>15</v>
      </c>
      <c r="G1097" s="31" t="s">
        <v>10</v>
      </c>
    </row>
    <row r="1098" spans="3:7" x14ac:dyDescent="0.3">
      <c r="C1098" s="31" t="s">
        <v>51</v>
      </c>
      <c r="D1098" s="20">
        <v>0.66673611111111108</v>
      </c>
      <c r="E1098" s="31" t="s">
        <v>9</v>
      </c>
      <c r="F1098" s="32">
        <v>15</v>
      </c>
      <c r="G1098" s="31" t="s">
        <v>11</v>
      </c>
    </row>
    <row r="1099" spans="3:7" x14ac:dyDescent="0.3">
      <c r="C1099" s="31" t="s">
        <v>51</v>
      </c>
      <c r="D1099" s="20">
        <v>0.66704861111111102</v>
      </c>
      <c r="E1099" s="31" t="s">
        <v>9</v>
      </c>
      <c r="F1099" s="32">
        <v>14</v>
      </c>
      <c r="G1099" s="31" t="s">
        <v>11</v>
      </c>
    </row>
    <row r="1100" spans="3:7" x14ac:dyDescent="0.3">
      <c r="C1100" s="31" t="s">
        <v>51</v>
      </c>
      <c r="D1100" s="20">
        <v>0.66752314814814817</v>
      </c>
      <c r="E1100" s="31" t="s">
        <v>9</v>
      </c>
      <c r="F1100" s="32">
        <v>16</v>
      </c>
      <c r="G1100" s="31" t="s">
        <v>11</v>
      </c>
    </row>
    <row r="1101" spans="3:7" x14ac:dyDescent="0.3">
      <c r="C1101" s="31" t="s">
        <v>51</v>
      </c>
      <c r="D1101" s="20">
        <v>0.66753472222222221</v>
      </c>
      <c r="E1101" s="31" t="s">
        <v>9</v>
      </c>
      <c r="F1101" s="32">
        <v>13</v>
      </c>
      <c r="G1101" s="31" t="s">
        <v>11</v>
      </c>
    </row>
    <row r="1102" spans="3:7" x14ac:dyDescent="0.3">
      <c r="C1102" s="31" t="s">
        <v>51</v>
      </c>
      <c r="D1102" s="20">
        <v>0.66782407407407407</v>
      </c>
      <c r="E1102" s="31" t="s">
        <v>9</v>
      </c>
      <c r="F1102" s="32">
        <v>11</v>
      </c>
      <c r="G1102" s="31" t="s">
        <v>11</v>
      </c>
    </row>
    <row r="1103" spans="3:7" x14ac:dyDescent="0.3">
      <c r="C1103" s="31" t="s">
        <v>51</v>
      </c>
      <c r="D1103" s="20">
        <v>0.67086805555555562</v>
      </c>
      <c r="E1103" s="31" t="s">
        <v>9</v>
      </c>
      <c r="F1103" s="32">
        <v>26</v>
      </c>
      <c r="G1103" s="31" t="s">
        <v>10</v>
      </c>
    </row>
    <row r="1104" spans="3:7" x14ac:dyDescent="0.3">
      <c r="C1104" s="31" t="s">
        <v>51</v>
      </c>
      <c r="D1104" s="20">
        <v>0.67099537037037038</v>
      </c>
      <c r="E1104" s="31" t="s">
        <v>9</v>
      </c>
      <c r="F1104" s="32">
        <v>11</v>
      </c>
      <c r="G1104" s="31" t="s">
        <v>11</v>
      </c>
    </row>
    <row r="1105" spans="3:7" x14ac:dyDescent="0.3">
      <c r="C1105" s="31" t="s">
        <v>51</v>
      </c>
      <c r="D1105" s="20">
        <v>0.67307870370370371</v>
      </c>
      <c r="E1105" s="31" t="s">
        <v>9</v>
      </c>
      <c r="F1105" s="32">
        <v>11</v>
      </c>
      <c r="G1105" s="31" t="s">
        <v>11</v>
      </c>
    </row>
    <row r="1106" spans="3:7" x14ac:dyDescent="0.3">
      <c r="C1106" s="31" t="s">
        <v>51</v>
      </c>
      <c r="D1106" s="20">
        <v>0.67340277777777768</v>
      </c>
      <c r="E1106" s="31" t="s">
        <v>9</v>
      </c>
      <c r="F1106" s="32">
        <v>27</v>
      </c>
      <c r="G1106" s="31" t="s">
        <v>10</v>
      </c>
    </row>
    <row r="1107" spans="3:7" x14ac:dyDescent="0.3">
      <c r="C1107" s="31" t="s">
        <v>51</v>
      </c>
      <c r="D1107" s="20">
        <v>0.67491898148148144</v>
      </c>
      <c r="E1107" s="31" t="s">
        <v>9</v>
      </c>
      <c r="F1107" s="32">
        <v>10</v>
      </c>
      <c r="G1107" s="31" t="s">
        <v>11</v>
      </c>
    </row>
    <row r="1108" spans="3:7" x14ac:dyDescent="0.3">
      <c r="C1108" s="31" t="s">
        <v>51</v>
      </c>
      <c r="D1108" s="20">
        <v>0.67512731481481481</v>
      </c>
      <c r="E1108" s="31" t="s">
        <v>9</v>
      </c>
      <c r="F1108" s="32">
        <v>10</v>
      </c>
      <c r="G1108" s="31" t="s">
        <v>11</v>
      </c>
    </row>
    <row r="1109" spans="3:7" x14ac:dyDescent="0.3">
      <c r="C1109" s="31" t="s">
        <v>51</v>
      </c>
      <c r="D1109" s="20">
        <v>0.67549768518518516</v>
      </c>
      <c r="E1109" s="31" t="s">
        <v>9</v>
      </c>
      <c r="F1109" s="32">
        <v>10</v>
      </c>
      <c r="G1109" s="31" t="s">
        <v>11</v>
      </c>
    </row>
    <row r="1110" spans="3:7" x14ac:dyDescent="0.3">
      <c r="C1110" s="31" t="s">
        <v>51</v>
      </c>
      <c r="D1110" s="20">
        <v>0.67554398148148154</v>
      </c>
      <c r="E1110" s="31" t="s">
        <v>9</v>
      </c>
      <c r="F1110" s="32">
        <v>10</v>
      </c>
      <c r="G1110" s="31" t="s">
        <v>11</v>
      </c>
    </row>
    <row r="1111" spans="3:7" x14ac:dyDescent="0.3">
      <c r="C1111" s="31" t="s">
        <v>51</v>
      </c>
      <c r="D1111" s="20">
        <v>0.67714120370370379</v>
      </c>
      <c r="E1111" s="31" t="s">
        <v>9</v>
      </c>
      <c r="F1111" s="32">
        <v>11</v>
      </c>
      <c r="G1111" s="31" t="s">
        <v>11</v>
      </c>
    </row>
    <row r="1112" spans="3:7" x14ac:dyDescent="0.3">
      <c r="C1112" s="31" t="s">
        <v>51</v>
      </c>
      <c r="D1112" s="20">
        <v>0.68018518518518523</v>
      </c>
      <c r="E1112" s="31" t="s">
        <v>9</v>
      </c>
      <c r="F1112" s="32">
        <v>27</v>
      </c>
      <c r="G1112" s="31" t="s">
        <v>10</v>
      </c>
    </row>
    <row r="1113" spans="3:7" x14ac:dyDescent="0.3">
      <c r="C1113" s="31" t="s">
        <v>51</v>
      </c>
      <c r="D1113" s="20">
        <v>0.68100694444444443</v>
      </c>
      <c r="E1113" s="31" t="s">
        <v>9</v>
      </c>
      <c r="F1113" s="32">
        <v>31</v>
      </c>
      <c r="G1113" s="31" t="s">
        <v>10</v>
      </c>
    </row>
    <row r="1114" spans="3:7" x14ac:dyDescent="0.3">
      <c r="C1114" s="31" t="s">
        <v>51</v>
      </c>
      <c r="D1114" s="20">
        <v>0.6815162037037038</v>
      </c>
      <c r="E1114" s="31" t="s">
        <v>9</v>
      </c>
      <c r="F1114" s="32">
        <v>12</v>
      </c>
      <c r="G1114" s="31" t="s">
        <v>11</v>
      </c>
    </row>
    <row r="1115" spans="3:7" x14ac:dyDescent="0.3">
      <c r="C1115" s="31" t="s">
        <v>51</v>
      </c>
      <c r="D1115" s="20">
        <v>0.68167824074074079</v>
      </c>
      <c r="E1115" s="31" t="s">
        <v>9</v>
      </c>
      <c r="F1115" s="32">
        <v>14</v>
      </c>
      <c r="G1115" s="31" t="s">
        <v>11</v>
      </c>
    </row>
    <row r="1116" spans="3:7" x14ac:dyDescent="0.3">
      <c r="C1116" s="31" t="s">
        <v>51</v>
      </c>
      <c r="D1116" s="20">
        <v>0.68246527777777777</v>
      </c>
      <c r="E1116" s="31" t="s">
        <v>9</v>
      </c>
      <c r="F1116" s="32">
        <v>23</v>
      </c>
      <c r="G1116" s="31" t="s">
        <v>10</v>
      </c>
    </row>
    <row r="1117" spans="3:7" x14ac:dyDescent="0.3">
      <c r="C1117" s="31" t="s">
        <v>51</v>
      </c>
      <c r="D1117" s="20">
        <v>0.68615740740740738</v>
      </c>
      <c r="E1117" s="31" t="s">
        <v>9</v>
      </c>
      <c r="F1117" s="32">
        <v>25</v>
      </c>
      <c r="G1117" s="31" t="s">
        <v>10</v>
      </c>
    </row>
    <row r="1118" spans="3:7" x14ac:dyDescent="0.3">
      <c r="C1118" s="31" t="s">
        <v>51</v>
      </c>
      <c r="D1118" s="20">
        <v>0.68662037037037038</v>
      </c>
      <c r="E1118" s="31" t="s">
        <v>9</v>
      </c>
      <c r="F1118" s="32">
        <v>10</v>
      </c>
      <c r="G1118" s="31" t="s">
        <v>11</v>
      </c>
    </row>
    <row r="1119" spans="3:7" x14ac:dyDescent="0.3">
      <c r="C1119" s="31" t="s">
        <v>51</v>
      </c>
      <c r="D1119" s="20">
        <v>0.68711805555555561</v>
      </c>
      <c r="E1119" s="31" t="s">
        <v>9</v>
      </c>
      <c r="F1119" s="32">
        <v>10</v>
      </c>
      <c r="G1119" s="31" t="s">
        <v>10</v>
      </c>
    </row>
    <row r="1120" spans="3:7" x14ac:dyDescent="0.3">
      <c r="C1120" s="31" t="s">
        <v>51</v>
      </c>
      <c r="D1120" s="20">
        <v>0.68759259259259264</v>
      </c>
      <c r="E1120" s="31" t="s">
        <v>9</v>
      </c>
      <c r="F1120" s="32">
        <v>16</v>
      </c>
      <c r="G1120" s="31" t="s">
        <v>10</v>
      </c>
    </row>
    <row r="1121" spans="3:7" x14ac:dyDescent="0.3">
      <c r="C1121" s="31" t="s">
        <v>51</v>
      </c>
      <c r="D1121" s="20">
        <v>0.68769675925925933</v>
      </c>
      <c r="E1121" s="31" t="s">
        <v>9</v>
      </c>
      <c r="F1121" s="32">
        <v>19</v>
      </c>
      <c r="G1121" s="31" t="s">
        <v>11</v>
      </c>
    </row>
    <row r="1122" spans="3:7" x14ac:dyDescent="0.3">
      <c r="C1122" s="31" t="s">
        <v>51</v>
      </c>
      <c r="D1122" s="20">
        <v>0.68773148148148155</v>
      </c>
      <c r="E1122" s="31" t="s">
        <v>9</v>
      </c>
      <c r="F1122" s="32">
        <v>14</v>
      </c>
      <c r="G1122" s="31" t="s">
        <v>11</v>
      </c>
    </row>
    <row r="1123" spans="3:7" x14ac:dyDescent="0.3">
      <c r="C1123" s="31" t="s">
        <v>51</v>
      </c>
      <c r="D1123" s="20">
        <v>0.69146990740740744</v>
      </c>
      <c r="E1123" s="31" t="s">
        <v>9</v>
      </c>
      <c r="F1123" s="32">
        <v>10</v>
      </c>
      <c r="G1123" s="31" t="s">
        <v>11</v>
      </c>
    </row>
    <row r="1124" spans="3:7" x14ac:dyDescent="0.3">
      <c r="C1124" s="31" t="s">
        <v>51</v>
      </c>
      <c r="D1124" s="20">
        <v>0.6934837962962962</v>
      </c>
      <c r="E1124" s="31" t="s">
        <v>9</v>
      </c>
      <c r="F1124" s="32">
        <v>28</v>
      </c>
      <c r="G1124" s="31" t="s">
        <v>10</v>
      </c>
    </row>
    <row r="1125" spans="3:7" x14ac:dyDescent="0.3">
      <c r="C1125" s="31" t="s">
        <v>51</v>
      </c>
      <c r="D1125" s="20">
        <v>0.69447916666666665</v>
      </c>
      <c r="E1125" s="31" t="s">
        <v>9</v>
      </c>
      <c r="F1125" s="32">
        <v>15</v>
      </c>
      <c r="G1125" s="31" t="s">
        <v>11</v>
      </c>
    </row>
    <row r="1126" spans="3:7" x14ac:dyDescent="0.3">
      <c r="C1126" s="31" t="s">
        <v>51</v>
      </c>
      <c r="D1126" s="20">
        <v>0.69570601851851854</v>
      </c>
      <c r="E1126" s="31" t="s">
        <v>9</v>
      </c>
      <c r="F1126" s="32">
        <v>15</v>
      </c>
      <c r="G1126" s="31" t="s">
        <v>11</v>
      </c>
    </row>
    <row r="1127" spans="3:7" x14ac:dyDescent="0.3">
      <c r="C1127" s="31" t="s">
        <v>51</v>
      </c>
      <c r="D1127" s="20">
        <v>0.69611111111111112</v>
      </c>
      <c r="E1127" s="31" t="s">
        <v>9</v>
      </c>
      <c r="F1127" s="32">
        <v>14</v>
      </c>
      <c r="G1127" s="31" t="s">
        <v>11</v>
      </c>
    </row>
    <row r="1128" spans="3:7" x14ac:dyDescent="0.3">
      <c r="C1128" s="31" t="s">
        <v>51</v>
      </c>
      <c r="D1128" s="20">
        <v>0.6997106481481481</v>
      </c>
      <c r="E1128" s="31" t="s">
        <v>9</v>
      </c>
      <c r="F1128" s="32">
        <v>10</v>
      </c>
      <c r="G1128" s="31" t="s">
        <v>10</v>
      </c>
    </row>
    <row r="1129" spans="3:7" x14ac:dyDescent="0.3">
      <c r="C1129" s="31" t="s">
        <v>51</v>
      </c>
      <c r="D1129" s="20">
        <v>0.70231481481481473</v>
      </c>
      <c r="E1129" s="31" t="s">
        <v>9</v>
      </c>
      <c r="F1129" s="32">
        <v>27</v>
      </c>
      <c r="G1129" s="31" t="s">
        <v>10</v>
      </c>
    </row>
    <row r="1130" spans="3:7" x14ac:dyDescent="0.3">
      <c r="C1130" s="31" t="s">
        <v>51</v>
      </c>
      <c r="D1130" s="20">
        <v>0.70452546296296292</v>
      </c>
      <c r="E1130" s="31" t="s">
        <v>9</v>
      </c>
      <c r="F1130" s="32">
        <v>14</v>
      </c>
      <c r="G1130" s="31" t="s">
        <v>11</v>
      </c>
    </row>
    <row r="1131" spans="3:7" x14ac:dyDescent="0.3">
      <c r="C1131" s="31" t="s">
        <v>51</v>
      </c>
      <c r="D1131" s="20">
        <v>0.70784722222222218</v>
      </c>
      <c r="E1131" s="31" t="s">
        <v>9</v>
      </c>
      <c r="F1131" s="32">
        <v>11</v>
      </c>
      <c r="G1131" s="31" t="s">
        <v>11</v>
      </c>
    </row>
    <row r="1132" spans="3:7" x14ac:dyDescent="0.3">
      <c r="C1132" s="31" t="s">
        <v>51</v>
      </c>
      <c r="D1132" s="20">
        <v>0.71006944444444453</v>
      </c>
      <c r="E1132" s="31" t="s">
        <v>9</v>
      </c>
      <c r="F1132" s="32">
        <v>14</v>
      </c>
      <c r="G1132" s="31" t="s">
        <v>11</v>
      </c>
    </row>
    <row r="1133" spans="3:7" x14ac:dyDescent="0.3">
      <c r="C1133" s="31" t="s">
        <v>51</v>
      </c>
      <c r="D1133" s="20">
        <v>0.71089120370370373</v>
      </c>
      <c r="E1133" s="31" t="s">
        <v>9</v>
      </c>
      <c r="F1133" s="32">
        <v>10</v>
      </c>
      <c r="G1133" s="31" t="s">
        <v>11</v>
      </c>
    </row>
    <row r="1134" spans="3:7" x14ac:dyDescent="0.3">
      <c r="C1134" s="31" t="s">
        <v>51</v>
      </c>
      <c r="D1134" s="20">
        <v>0.71372685185185192</v>
      </c>
      <c r="E1134" s="31" t="s">
        <v>9</v>
      </c>
      <c r="F1134" s="32">
        <v>10</v>
      </c>
      <c r="G1134" s="31" t="s">
        <v>11</v>
      </c>
    </row>
    <row r="1135" spans="3:7" x14ac:dyDescent="0.3">
      <c r="C1135" s="31" t="s">
        <v>51</v>
      </c>
      <c r="D1135" s="20">
        <v>0.72152777777777777</v>
      </c>
      <c r="E1135" s="31" t="s">
        <v>9</v>
      </c>
      <c r="F1135" s="32">
        <v>14</v>
      </c>
      <c r="G1135" s="31" t="s">
        <v>11</v>
      </c>
    </row>
    <row r="1136" spans="3:7" x14ac:dyDescent="0.3">
      <c r="C1136" s="31" t="s">
        <v>51</v>
      </c>
      <c r="D1136" s="20">
        <v>0.72504629629629624</v>
      </c>
      <c r="E1136" s="31" t="s">
        <v>9</v>
      </c>
      <c r="F1136" s="32">
        <v>24</v>
      </c>
      <c r="G1136" s="31" t="s">
        <v>10</v>
      </c>
    </row>
    <row r="1137" spans="3:7" x14ac:dyDescent="0.3">
      <c r="C1137" s="31" t="s">
        <v>51</v>
      </c>
      <c r="D1137" s="20">
        <v>0.72761574074074076</v>
      </c>
      <c r="E1137" s="31" t="s">
        <v>9</v>
      </c>
      <c r="F1137" s="32">
        <v>22</v>
      </c>
      <c r="G1137" s="31" t="s">
        <v>10</v>
      </c>
    </row>
    <row r="1138" spans="3:7" x14ac:dyDescent="0.3">
      <c r="C1138" s="31" t="s">
        <v>51</v>
      </c>
      <c r="D1138" s="20">
        <v>0.72864583333333333</v>
      </c>
      <c r="E1138" s="31" t="s">
        <v>9</v>
      </c>
      <c r="F1138" s="32">
        <v>12</v>
      </c>
      <c r="G1138" s="31" t="s">
        <v>11</v>
      </c>
    </row>
    <row r="1139" spans="3:7" x14ac:dyDescent="0.3">
      <c r="C1139" s="31" t="s">
        <v>51</v>
      </c>
      <c r="D1139" s="20">
        <v>0.73175925925925922</v>
      </c>
      <c r="E1139" s="31" t="s">
        <v>9</v>
      </c>
      <c r="F1139" s="32">
        <v>19</v>
      </c>
      <c r="G1139" s="31" t="s">
        <v>10</v>
      </c>
    </row>
    <row r="1140" spans="3:7" x14ac:dyDescent="0.3">
      <c r="C1140" s="31" t="s">
        <v>51</v>
      </c>
      <c r="D1140" s="20">
        <v>0.73315972222222225</v>
      </c>
      <c r="E1140" s="31" t="s">
        <v>9</v>
      </c>
      <c r="F1140" s="32">
        <v>13</v>
      </c>
      <c r="G1140" s="31" t="s">
        <v>11</v>
      </c>
    </row>
    <row r="1141" spans="3:7" x14ac:dyDescent="0.3">
      <c r="C1141" s="31" t="s">
        <v>51</v>
      </c>
      <c r="D1141" s="20">
        <v>0.73409722222222218</v>
      </c>
      <c r="E1141" s="31" t="s">
        <v>9</v>
      </c>
      <c r="F1141" s="32">
        <v>12</v>
      </c>
      <c r="G1141" s="31" t="s">
        <v>11</v>
      </c>
    </row>
    <row r="1142" spans="3:7" x14ac:dyDescent="0.3">
      <c r="C1142" s="31" t="s">
        <v>51</v>
      </c>
      <c r="D1142" s="20">
        <v>0.7346759259259259</v>
      </c>
      <c r="E1142" s="31" t="s">
        <v>9</v>
      </c>
      <c r="F1142" s="32">
        <v>10</v>
      </c>
      <c r="G1142" s="31" t="s">
        <v>11</v>
      </c>
    </row>
    <row r="1143" spans="3:7" x14ac:dyDescent="0.3">
      <c r="C1143" s="31" t="s">
        <v>51</v>
      </c>
      <c r="D1143" s="20">
        <v>0.7388541666666667</v>
      </c>
      <c r="E1143" s="31" t="s">
        <v>9</v>
      </c>
      <c r="F1143" s="32">
        <v>15</v>
      </c>
      <c r="G1143" s="31" t="s">
        <v>11</v>
      </c>
    </row>
    <row r="1144" spans="3:7" x14ac:dyDescent="0.3">
      <c r="C1144" s="31" t="s">
        <v>51</v>
      </c>
      <c r="D1144" s="20">
        <v>0.748113425925926</v>
      </c>
      <c r="E1144" s="31" t="s">
        <v>9</v>
      </c>
      <c r="F1144" s="32">
        <v>12</v>
      </c>
      <c r="G1144" s="31" t="s">
        <v>10</v>
      </c>
    </row>
    <row r="1145" spans="3:7" x14ac:dyDescent="0.3">
      <c r="C1145" s="31" t="s">
        <v>51</v>
      </c>
      <c r="D1145" s="20">
        <v>0.74928240740740737</v>
      </c>
      <c r="E1145" s="31" t="s">
        <v>9</v>
      </c>
      <c r="F1145" s="32">
        <v>26</v>
      </c>
      <c r="G1145" s="31" t="s">
        <v>10</v>
      </c>
    </row>
    <row r="1146" spans="3:7" x14ac:dyDescent="0.3">
      <c r="C1146" s="31" t="s">
        <v>51</v>
      </c>
      <c r="D1146" s="20">
        <v>0.7578125</v>
      </c>
      <c r="E1146" s="31" t="s">
        <v>9</v>
      </c>
      <c r="F1146" s="32">
        <v>14</v>
      </c>
      <c r="G1146" s="31" t="s">
        <v>11</v>
      </c>
    </row>
    <row r="1147" spans="3:7" x14ac:dyDescent="0.3">
      <c r="C1147" s="31" t="s">
        <v>51</v>
      </c>
      <c r="D1147" s="20">
        <v>0.75782407407407415</v>
      </c>
      <c r="E1147" s="31" t="s">
        <v>9</v>
      </c>
      <c r="F1147" s="32">
        <v>13</v>
      </c>
      <c r="G1147" s="31" t="s">
        <v>11</v>
      </c>
    </row>
    <row r="1148" spans="3:7" x14ac:dyDescent="0.3">
      <c r="C1148" s="31" t="s">
        <v>51</v>
      </c>
      <c r="D1148" s="20">
        <v>0.76670138888888895</v>
      </c>
      <c r="E1148" s="31" t="s">
        <v>9</v>
      </c>
      <c r="F1148" s="32">
        <v>12</v>
      </c>
      <c r="G1148" s="31" t="s">
        <v>11</v>
      </c>
    </row>
    <row r="1149" spans="3:7" x14ac:dyDescent="0.3">
      <c r="C1149" s="31" t="s">
        <v>51</v>
      </c>
      <c r="D1149" s="20">
        <v>0.77258101851851846</v>
      </c>
      <c r="E1149" s="31" t="s">
        <v>9</v>
      </c>
      <c r="F1149" s="32">
        <v>10</v>
      </c>
      <c r="G1149" s="31" t="s">
        <v>11</v>
      </c>
    </row>
    <row r="1150" spans="3:7" x14ac:dyDescent="0.3">
      <c r="C1150" s="31" t="s">
        <v>51</v>
      </c>
      <c r="D1150" s="20">
        <v>0.77731481481481479</v>
      </c>
      <c r="E1150" s="31" t="s">
        <v>9</v>
      </c>
      <c r="F1150" s="32">
        <v>10</v>
      </c>
      <c r="G1150" s="31" t="s">
        <v>11</v>
      </c>
    </row>
    <row r="1151" spans="3:7" x14ac:dyDescent="0.3">
      <c r="C1151" s="31" t="s">
        <v>51</v>
      </c>
      <c r="D1151" s="20">
        <v>0.7837615740740741</v>
      </c>
      <c r="E1151" s="31" t="s">
        <v>9</v>
      </c>
      <c r="F1151" s="32">
        <v>11</v>
      </c>
      <c r="G1151" s="31" t="s">
        <v>10</v>
      </c>
    </row>
    <row r="1152" spans="3:7" x14ac:dyDescent="0.3">
      <c r="C1152" s="31" t="s">
        <v>51</v>
      </c>
      <c r="D1152" s="20">
        <v>0.79322916666666676</v>
      </c>
      <c r="E1152" s="31" t="s">
        <v>9</v>
      </c>
      <c r="F1152" s="32">
        <v>12</v>
      </c>
      <c r="G1152" s="31" t="s">
        <v>10</v>
      </c>
    </row>
    <row r="1153" spans="3:7" x14ac:dyDescent="0.3">
      <c r="C1153" s="31" t="s">
        <v>51</v>
      </c>
      <c r="D1153" s="20">
        <v>0.80125000000000002</v>
      </c>
      <c r="E1153" s="31" t="s">
        <v>9</v>
      </c>
      <c r="F1153" s="32">
        <v>17</v>
      </c>
      <c r="G1153" s="31" t="s">
        <v>10</v>
      </c>
    </row>
    <row r="1154" spans="3:7" x14ac:dyDescent="0.3">
      <c r="C1154" s="31" t="s">
        <v>51</v>
      </c>
      <c r="D1154" s="20">
        <v>0.801875</v>
      </c>
      <c r="E1154" s="31" t="s">
        <v>9</v>
      </c>
      <c r="F1154" s="32">
        <v>25</v>
      </c>
      <c r="G1154" s="31" t="s">
        <v>10</v>
      </c>
    </row>
    <row r="1155" spans="3:7" x14ac:dyDescent="0.3">
      <c r="C1155" s="31" t="s">
        <v>51</v>
      </c>
      <c r="D1155" s="20">
        <v>0.80732638888888886</v>
      </c>
      <c r="E1155" s="31" t="s">
        <v>9</v>
      </c>
      <c r="F1155" s="32">
        <v>13</v>
      </c>
      <c r="G1155" s="31" t="s">
        <v>10</v>
      </c>
    </row>
    <row r="1156" spans="3:7" x14ac:dyDescent="0.3">
      <c r="C1156" s="31" t="s">
        <v>51</v>
      </c>
      <c r="D1156" s="20">
        <v>0.81186342592592586</v>
      </c>
      <c r="E1156" s="31" t="s">
        <v>9</v>
      </c>
      <c r="F1156" s="32">
        <v>10</v>
      </c>
      <c r="G1156" s="31" t="s">
        <v>11</v>
      </c>
    </row>
    <row r="1157" spans="3:7" x14ac:dyDescent="0.3">
      <c r="C1157" s="31" t="s">
        <v>51</v>
      </c>
      <c r="D1157" s="20">
        <v>0.81898148148148142</v>
      </c>
      <c r="E1157" s="31" t="s">
        <v>9</v>
      </c>
      <c r="F1157" s="32">
        <v>22</v>
      </c>
      <c r="G1157" s="31" t="s">
        <v>10</v>
      </c>
    </row>
    <row r="1158" spans="3:7" x14ac:dyDescent="0.3">
      <c r="C1158" s="31" t="s">
        <v>51</v>
      </c>
      <c r="D1158" s="20">
        <v>0.83476851851851841</v>
      </c>
      <c r="E1158" s="31" t="s">
        <v>9</v>
      </c>
      <c r="F1158" s="32">
        <v>27</v>
      </c>
      <c r="G1158" s="31" t="s">
        <v>10</v>
      </c>
    </row>
    <row r="1159" spans="3:7" x14ac:dyDescent="0.3">
      <c r="C1159" s="31" t="s">
        <v>51</v>
      </c>
      <c r="D1159" s="20">
        <v>0.84393518518518518</v>
      </c>
      <c r="E1159" s="31" t="s">
        <v>9</v>
      </c>
      <c r="F1159" s="32">
        <v>11</v>
      </c>
      <c r="G1159" s="31" t="s">
        <v>10</v>
      </c>
    </row>
    <row r="1160" spans="3:7" x14ac:dyDescent="0.3">
      <c r="C1160" s="31" t="s">
        <v>51</v>
      </c>
      <c r="D1160" s="20">
        <v>0.84621527777777772</v>
      </c>
      <c r="E1160" s="31" t="s">
        <v>9</v>
      </c>
      <c r="F1160" s="32">
        <v>15</v>
      </c>
      <c r="G1160" s="31" t="s">
        <v>11</v>
      </c>
    </row>
    <row r="1161" spans="3:7" x14ac:dyDescent="0.3">
      <c r="C1161" s="31" t="s">
        <v>51</v>
      </c>
      <c r="D1161" s="20">
        <v>0.84813657407407417</v>
      </c>
      <c r="E1161" s="31" t="s">
        <v>9</v>
      </c>
      <c r="F1161" s="32">
        <v>18</v>
      </c>
      <c r="G1161" s="31" t="s">
        <v>10</v>
      </c>
    </row>
    <row r="1162" spans="3:7" x14ac:dyDescent="0.3">
      <c r="C1162" s="31" t="s">
        <v>51</v>
      </c>
      <c r="D1162" s="20">
        <v>0.84821759259259266</v>
      </c>
      <c r="E1162" s="31" t="s">
        <v>9</v>
      </c>
      <c r="F1162" s="32">
        <v>10</v>
      </c>
      <c r="G1162" s="31" t="s">
        <v>10</v>
      </c>
    </row>
    <row r="1163" spans="3:7" x14ac:dyDescent="0.3">
      <c r="C1163" s="31" t="s">
        <v>51</v>
      </c>
      <c r="D1163" s="20">
        <v>0.84847222222222218</v>
      </c>
      <c r="E1163" s="31" t="s">
        <v>9</v>
      </c>
      <c r="F1163" s="32">
        <v>10</v>
      </c>
      <c r="G1163" s="31" t="s">
        <v>11</v>
      </c>
    </row>
    <row r="1164" spans="3:7" x14ac:dyDescent="0.3">
      <c r="C1164" s="31" t="s">
        <v>51</v>
      </c>
      <c r="D1164" s="20">
        <v>0.85311342592592598</v>
      </c>
      <c r="E1164" s="31" t="s">
        <v>9</v>
      </c>
      <c r="F1164" s="32">
        <v>28</v>
      </c>
      <c r="G1164" s="31" t="s">
        <v>10</v>
      </c>
    </row>
    <row r="1165" spans="3:7" x14ac:dyDescent="0.3">
      <c r="C1165" s="31" t="s">
        <v>51</v>
      </c>
      <c r="D1165" s="20">
        <v>0.85760416666666661</v>
      </c>
      <c r="E1165" s="31" t="s">
        <v>9</v>
      </c>
      <c r="F1165" s="32">
        <v>11</v>
      </c>
      <c r="G1165" s="31" t="s">
        <v>11</v>
      </c>
    </row>
    <row r="1166" spans="3:7" x14ac:dyDescent="0.3">
      <c r="C1166" s="31" t="s">
        <v>51</v>
      </c>
      <c r="D1166" s="20">
        <v>0.8588541666666667</v>
      </c>
      <c r="E1166" s="31" t="s">
        <v>9</v>
      </c>
      <c r="F1166" s="32">
        <v>27</v>
      </c>
      <c r="G1166" s="31" t="s">
        <v>10</v>
      </c>
    </row>
    <row r="1167" spans="3:7" x14ac:dyDescent="0.3">
      <c r="C1167" s="31" t="s">
        <v>51</v>
      </c>
      <c r="D1167" s="20">
        <v>0.85944444444444434</v>
      </c>
      <c r="E1167" s="31" t="s">
        <v>9</v>
      </c>
      <c r="F1167" s="32">
        <v>30</v>
      </c>
      <c r="G1167" s="31" t="s">
        <v>10</v>
      </c>
    </row>
    <row r="1168" spans="3:7" x14ac:dyDescent="0.3">
      <c r="C1168" s="31" t="s">
        <v>51</v>
      </c>
      <c r="D1168" s="20">
        <v>0.86135416666666664</v>
      </c>
      <c r="E1168" s="31" t="s">
        <v>9</v>
      </c>
      <c r="F1168" s="32">
        <v>9</v>
      </c>
      <c r="G1168" s="31" t="s">
        <v>11</v>
      </c>
    </row>
    <row r="1169" spans="3:7" x14ac:dyDescent="0.3">
      <c r="C1169" s="31" t="s">
        <v>51</v>
      </c>
      <c r="D1169" s="20">
        <v>0.8746990740740741</v>
      </c>
      <c r="E1169" s="31" t="s">
        <v>9</v>
      </c>
      <c r="F1169" s="32">
        <v>11</v>
      </c>
      <c r="G1169" s="31" t="s">
        <v>11</v>
      </c>
    </row>
    <row r="1170" spans="3:7" x14ac:dyDescent="0.3">
      <c r="C1170" s="31" t="s">
        <v>51</v>
      </c>
      <c r="D1170" s="20">
        <v>0.88118055555555552</v>
      </c>
      <c r="E1170" s="31" t="s">
        <v>9</v>
      </c>
      <c r="F1170" s="32">
        <v>23</v>
      </c>
      <c r="G1170" s="31" t="s">
        <v>10</v>
      </c>
    </row>
    <row r="1171" spans="3:7" x14ac:dyDescent="0.3">
      <c r="C1171" s="31" t="s">
        <v>51</v>
      </c>
      <c r="D1171" s="20">
        <v>0.88449074074074074</v>
      </c>
      <c r="E1171" s="31" t="s">
        <v>9</v>
      </c>
      <c r="F1171" s="32">
        <v>11</v>
      </c>
      <c r="G1171" s="31" t="s">
        <v>11</v>
      </c>
    </row>
    <row r="1172" spans="3:7" x14ac:dyDescent="0.3">
      <c r="C1172" s="31" t="s">
        <v>51</v>
      </c>
      <c r="D1172" s="20">
        <v>0.88579861111111102</v>
      </c>
      <c r="E1172" s="31" t="s">
        <v>9</v>
      </c>
      <c r="F1172" s="32">
        <v>10</v>
      </c>
      <c r="G1172" s="31" t="s">
        <v>11</v>
      </c>
    </row>
    <row r="1173" spans="3:7" x14ac:dyDescent="0.3">
      <c r="C1173" s="31" t="s">
        <v>51</v>
      </c>
      <c r="D1173" s="20">
        <v>0.88657407407407407</v>
      </c>
      <c r="E1173" s="31" t="s">
        <v>9</v>
      </c>
      <c r="F1173" s="32">
        <v>10</v>
      </c>
      <c r="G1173" s="31" t="s">
        <v>11</v>
      </c>
    </row>
    <row r="1174" spans="3:7" x14ac:dyDescent="0.3">
      <c r="C1174" s="31" t="s">
        <v>51</v>
      </c>
      <c r="D1174" s="20">
        <v>0.8868287037037037</v>
      </c>
      <c r="E1174" s="31" t="s">
        <v>9</v>
      </c>
      <c r="F1174" s="32">
        <v>11</v>
      </c>
      <c r="G1174" s="31" t="s">
        <v>11</v>
      </c>
    </row>
    <row r="1175" spans="3:7" x14ac:dyDescent="0.3">
      <c r="C1175" s="31" t="s">
        <v>51</v>
      </c>
      <c r="D1175" s="20">
        <v>0.8874305555555555</v>
      </c>
      <c r="E1175" s="31" t="s">
        <v>9</v>
      </c>
      <c r="F1175" s="32">
        <v>13</v>
      </c>
      <c r="G1175" s="31" t="s">
        <v>10</v>
      </c>
    </row>
    <row r="1176" spans="3:7" x14ac:dyDescent="0.3">
      <c r="C1176" s="31" t="s">
        <v>51</v>
      </c>
      <c r="D1176" s="20">
        <v>0.89280092592592597</v>
      </c>
      <c r="E1176" s="31" t="s">
        <v>9</v>
      </c>
      <c r="F1176" s="32">
        <v>11</v>
      </c>
      <c r="G1176" s="31" t="s">
        <v>11</v>
      </c>
    </row>
    <row r="1177" spans="3:7" x14ac:dyDescent="0.3">
      <c r="C1177" s="31" t="s">
        <v>52</v>
      </c>
      <c r="D1177" s="20">
        <v>0.10627314814814814</v>
      </c>
      <c r="E1177" s="31" t="s">
        <v>9</v>
      </c>
      <c r="F1177" s="32">
        <v>32</v>
      </c>
      <c r="G1177" s="31" t="s">
        <v>10</v>
      </c>
    </row>
    <row r="1178" spans="3:7" x14ac:dyDescent="0.3">
      <c r="C1178" s="31" t="s">
        <v>52</v>
      </c>
      <c r="D1178" s="20">
        <v>0.10865740740740741</v>
      </c>
      <c r="E1178" s="31" t="s">
        <v>9</v>
      </c>
      <c r="F1178" s="32">
        <v>14</v>
      </c>
      <c r="G1178" s="31" t="s">
        <v>11</v>
      </c>
    </row>
    <row r="1179" spans="3:7" x14ac:dyDescent="0.3">
      <c r="C1179" s="31" t="s">
        <v>52</v>
      </c>
      <c r="D1179" s="20">
        <v>0.20912037037037037</v>
      </c>
      <c r="E1179" s="31" t="s">
        <v>9</v>
      </c>
      <c r="F1179" s="32">
        <v>11</v>
      </c>
      <c r="G1179" s="31" t="s">
        <v>10</v>
      </c>
    </row>
    <row r="1180" spans="3:7" x14ac:dyDescent="0.3">
      <c r="C1180" s="31" t="s">
        <v>52</v>
      </c>
      <c r="D1180" s="20">
        <v>0.2146875</v>
      </c>
      <c r="E1180" s="31" t="s">
        <v>9</v>
      </c>
      <c r="F1180" s="32">
        <v>30</v>
      </c>
      <c r="G1180" s="31" t="s">
        <v>10</v>
      </c>
    </row>
    <row r="1181" spans="3:7" x14ac:dyDescent="0.3">
      <c r="C1181" s="31" t="s">
        <v>52</v>
      </c>
      <c r="D1181" s="20">
        <v>0.22943287037037038</v>
      </c>
      <c r="E1181" s="31" t="s">
        <v>9</v>
      </c>
      <c r="F1181" s="32">
        <v>10</v>
      </c>
      <c r="G1181" s="31" t="s">
        <v>11</v>
      </c>
    </row>
    <row r="1182" spans="3:7" x14ac:dyDescent="0.3">
      <c r="C1182" s="31" t="s">
        <v>52</v>
      </c>
      <c r="D1182" s="20">
        <v>0.23490740740740743</v>
      </c>
      <c r="E1182" s="31" t="s">
        <v>9</v>
      </c>
      <c r="F1182" s="32">
        <v>14</v>
      </c>
      <c r="G1182" s="31" t="s">
        <v>11</v>
      </c>
    </row>
    <row r="1183" spans="3:7" x14ac:dyDescent="0.3">
      <c r="C1183" s="31" t="s">
        <v>52</v>
      </c>
      <c r="D1183" s="20">
        <v>0.25572916666666667</v>
      </c>
      <c r="E1183" s="31" t="s">
        <v>9</v>
      </c>
      <c r="F1183" s="32">
        <v>13</v>
      </c>
      <c r="G1183" s="31" t="s">
        <v>11</v>
      </c>
    </row>
    <row r="1184" spans="3:7" x14ac:dyDescent="0.3">
      <c r="C1184" s="31" t="s">
        <v>52</v>
      </c>
      <c r="D1184" s="20">
        <v>0.2560763888888889</v>
      </c>
      <c r="E1184" s="31" t="s">
        <v>9</v>
      </c>
      <c r="F1184" s="32">
        <v>27</v>
      </c>
      <c r="G1184" s="31" t="s">
        <v>10</v>
      </c>
    </row>
    <row r="1185" spans="3:7" x14ac:dyDescent="0.3">
      <c r="C1185" s="31" t="s">
        <v>52</v>
      </c>
      <c r="D1185" s="20">
        <v>0.2570486111111111</v>
      </c>
      <c r="E1185" s="31" t="s">
        <v>9</v>
      </c>
      <c r="F1185" s="32">
        <v>11</v>
      </c>
      <c r="G1185" s="31" t="s">
        <v>11</v>
      </c>
    </row>
    <row r="1186" spans="3:7" x14ac:dyDescent="0.3">
      <c r="C1186" s="31" t="s">
        <v>52</v>
      </c>
      <c r="D1186" s="20">
        <v>0.25950231481481484</v>
      </c>
      <c r="E1186" s="31" t="s">
        <v>9</v>
      </c>
      <c r="F1186" s="32">
        <v>14</v>
      </c>
      <c r="G1186" s="31" t="s">
        <v>11</v>
      </c>
    </row>
    <row r="1187" spans="3:7" x14ac:dyDescent="0.3">
      <c r="C1187" s="31" t="s">
        <v>52</v>
      </c>
      <c r="D1187" s="20">
        <v>0.26726851851851852</v>
      </c>
      <c r="E1187" s="31" t="s">
        <v>9</v>
      </c>
      <c r="F1187" s="32">
        <v>28</v>
      </c>
      <c r="G1187" s="31" t="s">
        <v>10</v>
      </c>
    </row>
    <row r="1188" spans="3:7" x14ac:dyDescent="0.3">
      <c r="C1188" s="31" t="s">
        <v>52</v>
      </c>
      <c r="D1188" s="20">
        <v>0.26894675925925926</v>
      </c>
      <c r="E1188" s="31" t="s">
        <v>9</v>
      </c>
      <c r="F1188" s="32">
        <v>32</v>
      </c>
      <c r="G1188" s="31" t="s">
        <v>10</v>
      </c>
    </row>
    <row r="1189" spans="3:7" x14ac:dyDescent="0.3">
      <c r="C1189" s="31" t="s">
        <v>52</v>
      </c>
      <c r="D1189" s="20">
        <v>0.27226851851851852</v>
      </c>
      <c r="E1189" s="31" t="s">
        <v>9</v>
      </c>
      <c r="F1189" s="32">
        <v>29</v>
      </c>
      <c r="G1189" s="31" t="s">
        <v>10</v>
      </c>
    </row>
    <row r="1190" spans="3:7" x14ac:dyDescent="0.3">
      <c r="C1190" s="31" t="s">
        <v>52</v>
      </c>
      <c r="D1190" s="20">
        <v>0.27248842592592593</v>
      </c>
      <c r="E1190" s="31" t="s">
        <v>9</v>
      </c>
      <c r="F1190" s="32">
        <v>28</v>
      </c>
      <c r="G1190" s="31" t="s">
        <v>10</v>
      </c>
    </row>
    <row r="1191" spans="3:7" x14ac:dyDescent="0.3">
      <c r="C1191" s="31" t="s">
        <v>52</v>
      </c>
      <c r="D1191" s="20">
        <v>0.27408564814814812</v>
      </c>
      <c r="E1191" s="31" t="s">
        <v>9</v>
      </c>
      <c r="F1191" s="32">
        <v>9</v>
      </c>
      <c r="G1191" s="31" t="s">
        <v>11</v>
      </c>
    </row>
    <row r="1192" spans="3:7" x14ac:dyDescent="0.3">
      <c r="C1192" s="31" t="s">
        <v>52</v>
      </c>
      <c r="D1192" s="20">
        <v>0.27626157407407409</v>
      </c>
      <c r="E1192" s="31" t="s">
        <v>9</v>
      </c>
      <c r="F1192" s="32">
        <v>10</v>
      </c>
      <c r="G1192" s="31" t="s">
        <v>11</v>
      </c>
    </row>
    <row r="1193" spans="3:7" x14ac:dyDescent="0.3">
      <c r="C1193" s="31" t="s">
        <v>52</v>
      </c>
      <c r="D1193" s="20">
        <v>0.27652777777777776</v>
      </c>
      <c r="E1193" s="31" t="s">
        <v>9</v>
      </c>
      <c r="F1193" s="32">
        <v>12</v>
      </c>
      <c r="G1193" s="31" t="s">
        <v>11</v>
      </c>
    </row>
    <row r="1194" spans="3:7" x14ac:dyDescent="0.3">
      <c r="C1194" s="31" t="s">
        <v>52</v>
      </c>
      <c r="D1194" s="20">
        <v>0.2786689814814815</v>
      </c>
      <c r="E1194" s="31" t="s">
        <v>9</v>
      </c>
      <c r="F1194" s="32">
        <v>24</v>
      </c>
      <c r="G1194" s="31" t="s">
        <v>10</v>
      </c>
    </row>
    <row r="1195" spans="3:7" x14ac:dyDescent="0.3">
      <c r="C1195" s="31" t="s">
        <v>52</v>
      </c>
      <c r="D1195" s="20">
        <v>0.28206018518518516</v>
      </c>
      <c r="E1195" s="31" t="s">
        <v>9</v>
      </c>
      <c r="F1195" s="32">
        <v>22</v>
      </c>
      <c r="G1195" s="31" t="s">
        <v>10</v>
      </c>
    </row>
    <row r="1196" spans="3:7" x14ac:dyDescent="0.3">
      <c r="C1196" s="31" t="s">
        <v>52</v>
      </c>
      <c r="D1196" s="20">
        <v>0.28241898148148148</v>
      </c>
      <c r="E1196" s="31" t="s">
        <v>9</v>
      </c>
      <c r="F1196" s="32">
        <v>34</v>
      </c>
      <c r="G1196" s="31" t="s">
        <v>10</v>
      </c>
    </row>
    <row r="1197" spans="3:7" x14ac:dyDescent="0.3">
      <c r="C1197" s="31" t="s">
        <v>52</v>
      </c>
      <c r="D1197" s="20">
        <v>0.28484953703703703</v>
      </c>
      <c r="E1197" s="31" t="s">
        <v>9</v>
      </c>
      <c r="F1197" s="32">
        <v>29</v>
      </c>
      <c r="G1197" s="31" t="s">
        <v>10</v>
      </c>
    </row>
    <row r="1198" spans="3:7" x14ac:dyDescent="0.3">
      <c r="C1198" s="31" t="s">
        <v>52</v>
      </c>
      <c r="D1198" s="20">
        <v>0.28594907407407405</v>
      </c>
      <c r="E1198" s="31" t="s">
        <v>9</v>
      </c>
      <c r="F1198" s="32">
        <v>26</v>
      </c>
      <c r="G1198" s="31" t="s">
        <v>10</v>
      </c>
    </row>
    <row r="1199" spans="3:7" x14ac:dyDescent="0.3">
      <c r="C1199" s="31" t="s">
        <v>52</v>
      </c>
      <c r="D1199" s="20">
        <v>0.2873263888888889</v>
      </c>
      <c r="E1199" s="31" t="s">
        <v>9</v>
      </c>
      <c r="F1199" s="32">
        <v>16</v>
      </c>
      <c r="G1199" s="31" t="s">
        <v>11</v>
      </c>
    </row>
    <row r="1200" spans="3:7" x14ac:dyDescent="0.3">
      <c r="C1200" s="31" t="s">
        <v>52</v>
      </c>
      <c r="D1200" s="20">
        <v>0.28775462962962961</v>
      </c>
      <c r="E1200" s="31" t="s">
        <v>9</v>
      </c>
      <c r="F1200" s="32">
        <v>29</v>
      </c>
      <c r="G1200" s="31" t="s">
        <v>10</v>
      </c>
    </row>
    <row r="1201" spans="3:7" x14ac:dyDescent="0.3">
      <c r="C1201" s="31" t="s">
        <v>52</v>
      </c>
      <c r="D1201" s="20">
        <v>0.28913194444444446</v>
      </c>
      <c r="E1201" s="31" t="s">
        <v>9</v>
      </c>
      <c r="F1201" s="32">
        <v>31</v>
      </c>
      <c r="G1201" s="31" t="s">
        <v>10</v>
      </c>
    </row>
    <row r="1202" spans="3:7" x14ac:dyDescent="0.3">
      <c r="C1202" s="31" t="s">
        <v>52</v>
      </c>
      <c r="D1202" s="20">
        <v>0.28921296296296295</v>
      </c>
      <c r="E1202" s="31" t="s">
        <v>9</v>
      </c>
      <c r="F1202" s="32">
        <v>12</v>
      </c>
      <c r="G1202" s="31" t="s">
        <v>11</v>
      </c>
    </row>
    <row r="1203" spans="3:7" x14ac:dyDescent="0.3">
      <c r="C1203" s="31" t="s">
        <v>52</v>
      </c>
      <c r="D1203" s="20">
        <v>0.28932870370370373</v>
      </c>
      <c r="E1203" s="31" t="s">
        <v>9</v>
      </c>
      <c r="F1203" s="32">
        <v>37</v>
      </c>
      <c r="G1203" s="31" t="s">
        <v>10</v>
      </c>
    </row>
    <row r="1204" spans="3:7" x14ac:dyDescent="0.3">
      <c r="C1204" s="31" t="s">
        <v>52</v>
      </c>
      <c r="D1204" s="20">
        <v>0.29445601851851849</v>
      </c>
      <c r="E1204" s="31" t="s">
        <v>9</v>
      </c>
      <c r="F1204" s="32">
        <v>17</v>
      </c>
      <c r="G1204" s="31" t="s">
        <v>11</v>
      </c>
    </row>
    <row r="1205" spans="3:7" x14ac:dyDescent="0.3">
      <c r="C1205" s="31" t="s">
        <v>52</v>
      </c>
      <c r="D1205" s="20">
        <v>0.29629629629629628</v>
      </c>
      <c r="E1205" s="31" t="s">
        <v>9</v>
      </c>
      <c r="F1205" s="32">
        <v>11</v>
      </c>
      <c r="G1205" s="31" t="s">
        <v>11</v>
      </c>
    </row>
    <row r="1206" spans="3:7" x14ac:dyDescent="0.3">
      <c r="C1206" s="31" t="s">
        <v>52</v>
      </c>
      <c r="D1206" s="20">
        <v>0.29726851851851849</v>
      </c>
      <c r="E1206" s="31" t="s">
        <v>9</v>
      </c>
      <c r="F1206" s="32">
        <v>30</v>
      </c>
      <c r="G1206" s="31" t="s">
        <v>10</v>
      </c>
    </row>
    <row r="1207" spans="3:7" x14ac:dyDescent="0.3">
      <c r="C1207" s="31" t="s">
        <v>52</v>
      </c>
      <c r="D1207" s="20">
        <v>0.29994212962962963</v>
      </c>
      <c r="E1207" s="31" t="s">
        <v>9</v>
      </c>
      <c r="F1207" s="32">
        <v>11</v>
      </c>
      <c r="G1207" s="31" t="s">
        <v>11</v>
      </c>
    </row>
    <row r="1208" spans="3:7" x14ac:dyDescent="0.3">
      <c r="C1208" s="31" t="s">
        <v>52</v>
      </c>
      <c r="D1208" s="20">
        <v>0.30075231481481485</v>
      </c>
      <c r="E1208" s="31" t="s">
        <v>9</v>
      </c>
      <c r="F1208" s="32">
        <v>28</v>
      </c>
      <c r="G1208" s="31" t="s">
        <v>10</v>
      </c>
    </row>
    <row r="1209" spans="3:7" x14ac:dyDescent="0.3">
      <c r="C1209" s="31" t="s">
        <v>52</v>
      </c>
      <c r="D1209" s="20">
        <v>0.30146990740740742</v>
      </c>
      <c r="E1209" s="31" t="s">
        <v>9</v>
      </c>
      <c r="F1209" s="32">
        <v>29</v>
      </c>
      <c r="G1209" s="31" t="s">
        <v>10</v>
      </c>
    </row>
    <row r="1210" spans="3:7" x14ac:dyDescent="0.3">
      <c r="C1210" s="31" t="s">
        <v>52</v>
      </c>
      <c r="D1210" s="20">
        <v>0.30195601851851855</v>
      </c>
      <c r="E1210" s="31" t="s">
        <v>9</v>
      </c>
      <c r="F1210" s="32">
        <v>10</v>
      </c>
      <c r="G1210" s="31" t="s">
        <v>10</v>
      </c>
    </row>
    <row r="1211" spans="3:7" x14ac:dyDescent="0.3">
      <c r="C1211" s="31" t="s">
        <v>52</v>
      </c>
      <c r="D1211" s="20">
        <v>0.30225694444444445</v>
      </c>
      <c r="E1211" s="31" t="s">
        <v>9</v>
      </c>
      <c r="F1211" s="32">
        <v>10</v>
      </c>
      <c r="G1211" s="31" t="s">
        <v>11</v>
      </c>
    </row>
    <row r="1212" spans="3:7" x14ac:dyDescent="0.3">
      <c r="C1212" s="31" t="s">
        <v>52</v>
      </c>
      <c r="D1212" s="20">
        <v>0.3027083333333333</v>
      </c>
      <c r="E1212" s="31" t="s">
        <v>9</v>
      </c>
      <c r="F1212" s="32">
        <v>12</v>
      </c>
      <c r="G1212" s="31" t="s">
        <v>11</v>
      </c>
    </row>
    <row r="1213" spans="3:7" x14ac:dyDescent="0.3">
      <c r="C1213" s="31" t="s">
        <v>52</v>
      </c>
      <c r="D1213" s="20">
        <v>0.30386574074074074</v>
      </c>
      <c r="E1213" s="31" t="s">
        <v>9</v>
      </c>
      <c r="F1213" s="32">
        <v>22</v>
      </c>
      <c r="G1213" s="31" t="s">
        <v>10</v>
      </c>
    </row>
    <row r="1214" spans="3:7" x14ac:dyDescent="0.3">
      <c r="C1214" s="31" t="s">
        <v>52</v>
      </c>
      <c r="D1214" s="20">
        <v>0.30523148148148149</v>
      </c>
      <c r="E1214" s="31" t="s">
        <v>9</v>
      </c>
      <c r="F1214" s="32">
        <v>10</v>
      </c>
      <c r="G1214" s="31" t="s">
        <v>11</v>
      </c>
    </row>
    <row r="1215" spans="3:7" x14ac:dyDescent="0.3">
      <c r="C1215" s="31" t="s">
        <v>52</v>
      </c>
      <c r="D1215" s="20">
        <v>0.30586805555555557</v>
      </c>
      <c r="E1215" s="31" t="s">
        <v>9</v>
      </c>
      <c r="F1215" s="32">
        <v>23</v>
      </c>
      <c r="G1215" s="31" t="s">
        <v>10</v>
      </c>
    </row>
    <row r="1216" spans="3:7" x14ac:dyDescent="0.3">
      <c r="C1216" s="31" t="s">
        <v>52</v>
      </c>
      <c r="D1216" s="20">
        <v>0.30609953703703702</v>
      </c>
      <c r="E1216" s="31" t="s">
        <v>9</v>
      </c>
      <c r="F1216" s="32">
        <v>36</v>
      </c>
      <c r="G1216" s="31" t="s">
        <v>10</v>
      </c>
    </row>
    <row r="1217" spans="3:7" x14ac:dyDescent="0.3">
      <c r="C1217" s="31" t="s">
        <v>52</v>
      </c>
      <c r="D1217" s="20">
        <v>0.30633101851851852</v>
      </c>
      <c r="E1217" s="31" t="s">
        <v>9</v>
      </c>
      <c r="F1217" s="32">
        <v>36</v>
      </c>
      <c r="G1217" s="31" t="s">
        <v>10</v>
      </c>
    </row>
    <row r="1218" spans="3:7" x14ac:dyDescent="0.3">
      <c r="C1218" s="31" t="s">
        <v>52</v>
      </c>
      <c r="D1218" s="20">
        <v>0.30730324074074072</v>
      </c>
      <c r="E1218" s="31" t="s">
        <v>9</v>
      </c>
      <c r="F1218" s="32">
        <v>21</v>
      </c>
      <c r="G1218" s="31" t="s">
        <v>10</v>
      </c>
    </row>
    <row r="1219" spans="3:7" x14ac:dyDescent="0.3">
      <c r="C1219" s="31" t="s">
        <v>52</v>
      </c>
      <c r="D1219" s="20">
        <v>0.30768518518518517</v>
      </c>
      <c r="E1219" s="31" t="s">
        <v>9</v>
      </c>
      <c r="F1219" s="32">
        <v>24</v>
      </c>
      <c r="G1219" s="31" t="s">
        <v>10</v>
      </c>
    </row>
    <row r="1220" spans="3:7" x14ac:dyDescent="0.3">
      <c r="C1220" s="31" t="s">
        <v>52</v>
      </c>
      <c r="D1220" s="20">
        <v>0.3081712962962963</v>
      </c>
      <c r="E1220" s="31" t="s">
        <v>9</v>
      </c>
      <c r="F1220" s="32">
        <v>27</v>
      </c>
      <c r="G1220" s="31" t="s">
        <v>10</v>
      </c>
    </row>
    <row r="1221" spans="3:7" x14ac:dyDescent="0.3">
      <c r="C1221" s="31" t="s">
        <v>52</v>
      </c>
      <c r="D1221" s="20">
        <v>0.31940972222222225</v>
      </c>
      <c r="E1221" s="31" t="s">
        <v>9</v>
      </c>
      <c r="F1221" s="32">
        <v>11</v>
      </c>
      <c r="G1221" s="31" t="s">
        <v>10</v>
      </c>
    </row>
    <row r="1222" spans="3:7" x14ac:dyDescent="0.3">
      <c r="C1222" s="31" t="s">
        <v>52</v>
      </c>
      <c r="D1222" s="20">
        <v>0.32329861111111108</v>
      </c>
      <c r="E1222" s="31" t="s">
        <v>9</v>
      </c>
      <c r="F1222" s="32">
        <v>24</v>
      </c>
      <c r="G1222" s="31" t="s">
        <v>10</v>
      </c>
    </row>
    <row r="1223" spans="3:7" x14ac:dyDescent="0.3">
      <c r="C1223" s="31" t="s">
        <v>52</v>
      </c>
      <c r="D1223" s="20">
        <v>0.32914351851851853</v>
      </c>
      <c r="E1223" s="31" t="s">
        <v>9</v>
      </c>
      <c r="F1223" s="32">
        <v>18</v>
      </c>
      <c r="G1223" s="31" t="s">
        <v>11</v>
      </c>
    </row>
    <row r="1224" spans="3:7" x14ac:dyDescent="0.3">
      <c r="C1224" s="31" t="s">
        <v>52</v>
      </c>
      <c r="D1224" s="20">
        <v>0.32915509259259262</v>
      </c>
      <c r="E1224" s="31" t="s">
        <v>9</v>
      </c>
      <c r="F1224" s="32">
        <v>17</v>
      </c>
      <c r="G1224" s="31" t="s">
        <v>10</v>
      </c>
    </row>
    <row r="1225" spans="3:7" x14ac:dyDescent="0.3">
      <c r="C1225" s="31" t="s">
        <v>52</v>
      </c>
      <c r="D1225" s="20">
        <v>0.33739583333333334</v>
      </c>
      <c r="E1225" s="31" t="s">
        <v>9</v>
      </c>
      <c r="F1225" s="32">
        <v>29</v>
      </c>
      <c r="G1225" s="31" t="s">
        <v>10</v>
      </c>
    </row>
    <row r="1226" spans="3:7" x14ac:dyDescent="0.3">
      <c r="C1226" s="31" t="s">
        <v>52</v>
      </c>
      <c r="D1226" s="20">
        <v>0.34740740740740739</v>
      </c>
      <c r="E1226" s="31" t="s">
        <v>9</v>
      </c>
      <c r="F1226" s="32">
        <v>20</v>
      </c>
      <c r="G1226" s="31" t="s">
        <v>10</v>
      </c>
    </row>
    <row r="1227" spans="3:7" x14ac:dyDescent="0.3">
      <c r="C1227" s="31" t="s">
        <v>52</v>
      </c>
      <c r="D1227" s="20">
        <v>0.35020833333333329</v>
      </c>
      <c r="E1227" s="31" t="s">
        <v>9</v>
      </c>
      <c r="F1227" s="32">
        <v>11</v>
      </c>
      <c r="G1227" s="31" t="s">
        <v>11</v>
      </c>
    </row>
    <row r="1228" spans="3:7" x14ac:dyDescent="0.3">
      <c r="C1228" s="31" t="s">
        <v>52</v>
      </c>
      <c r="D1228" s="20">
        <v>0.36034722222222221</v>
      </c>
      <c r="E1228" s="31" t="s">
        <v>9</v>
      </c>
      <c r="F1228" s="32">
        <v>27</v>
      </c>
      <c r="G1228" s="31" t="s">
        <v>10</v>
      </c>
    </row>
    <row r="1229" spans="3:7" x14ac:dyDescent="0.3">
      <c r="C1229" s="31" t="s">
        <v>52</v>
      </c>
      <c r="D1229" s="20">
        <v>0.36084490740740738</v>
      </c>
      <c r="E1229" s="31" t="s">
        <v>9</v>
      </c>
      <c r="F1229" s="32">
        <v>10</v>
      </c>
      <c r="G1229" s="31" t="s">
        <v>10</v>
      </c>
    </row>
    <row r="1230" spans="3:7" x14ac:dyDescent="0.3">
      <c r="C1230" s="31" t="s">
        <v>52</v>
      </c>
      <c r="D1230" s="20">
        <v>0.36236111111111113</v>
      </c>
      <c r="E1230" s="31" t="s">
        <v>9</v>
      </c>
      <c r="F1230" s="32">
        <v>36</v>
      </c>
      <c r="G1230" s="31" t="s">
        <v>10</v>
      </c>
    </row>
    <row r="1231" spans="3:7" x14ac:dyDescent="0.3">
      <c r="C1231" s="31" t="s">
        <v>52</v>
      </c>
      <c r="D1231" s="20">
        <v>0.36273148148148149</v>
      </c>
      <c r="E1231" s="31" t="s">
        <v>9</v>
      </c>
      <c r="F1231" s="32">
        <v>9</v>
      </c>
      <c r="G1231" s="31" t="s">
        <v>10</v>
      </c>
    </row>
    <row r="1232" spans="3:7" x14ac:dyDescent="0.3">
      <c r="C1232" s="31" t="s">
        <v>52</v>
      </c>
      <c r="D1232" s="20">
        <v>0.36431712962962964</v>
      </c>
      <c r="E1232" s="31" t="s">
        <v>9</v>
      </c>
      <c r="F1232" s="32">
        <v>28</v>
      </c>
      <c r="G1232" s="31" t="s">
        <v>10</v>
      </c>
    </row>
    <row r="1233" spans="3:7" x14ac:dyDescent="0.3">
      <c r="C1233" s="31" t="s">
        <v>52</v>
      </c>
      <c r="D1233" s="20">
        <v>0.36564814814814817</v>
      </c>
      <c r="E1233" s="31" t="s">
        <v>9</v>
      </c>
      <c r="F1233" s="32">
        <v>11</v>
      </c>
      <c r="G1233" s="31" t="s">
        <v>11</v>
      </c>
    </row>
    <row r="1234" spans="3:7" x14ac:dyDescent="0.3">
      <c r="C1234" s="31" t="s">
        <v>52</v>
      </c>
      <c r="D1234" s="20">
        <v>0.36668981481481483</v>
      </c>
      <c r="E1234" s="31" t="s">
        <v>9</v>
      </c>
      <c r="F1234" s="32">
        <v>27</v>
      </c>
      <c r="G1234" s="31" t="s">
        <v>10</v>
      </c>
    </row>
    <row r="1235" spans="3:7" x14ac:dyDescent="0.3">
      <c r="C1235" s="31" t="s">
        <v>52</v>
      </c>
      <c r="D1235" s="20">
        <v>0.36706018518518518</v>
      </c>
      <c r="E1235" s="31" t="s">
        <v>9</v>
      </c>
      <c r="F1235" s="32">
        <v>10</v>
      </c>
      <c r="G1235" s="31" t="s">
        <v>11</v>
      </c>
    </row>
    <row r="1236" spans="3:7" x14ac:dyDescent="0.3">
      <c r="C1236" s="31" t="s">
        <v>52</v>
      </c>
      <c r="D1236" s="20">
        <v>0.37011574074074072</v>
      </c>
      <c r="E1236" s="31" t="s">
        <v>9</v>
      </c>
      <c r="F1236" s="32">
        <v>24</v>
      </c>
      <c r="G1236" s="31" t="s">
        <v>10</v>
      </c>
    </row>
    <row r="1237" spans="3:7" x14ac:dyDescent="0.3">
      <c r="C1237" s="31" t="s">
        <v>52</v>
      </c>
      <c r="D1237" s="20">
        <v>0.37285879629629631</v>
      </c>
      <c r="E1237" s="31" t="s">
        <v>9</v>
      </c>
      <c r="F1237" s="32">
        <v>25</v>
      </c>
      <c r="G1237" s="31" t="s">
        <v>10</v>
      </c>
    </row>
    <row r="1238" spans="3:7" x14ac:dyDescent="0.3">
      <c r="C1238" s="31" t="s">
        <v>52</v>
      </c>
      <c r="D1238" s="20">
        <v>0.37417824074074074</v>
      </c>
      <c r="E1238" s="31" t="s">
        <v>9</v>
      </c>
      <c r="F1238" s="32">
        <v>10</v>
      </c>
      <c r="G1238" s="31" t="s">
        <v>11</v>
      </c>
    </row>
    <row r="1239" spans="3:7" x14ac:dyDescent="0.3">
      <c r="C1239" s="31" t="s">
        <v>52</v>
      </c>
      <c r="D1239" s="20">
        <v>0.37488425925925922</v>
      </c>
      <c r="E1239" s="31" t="s">
        <v>9</v>
      </c>
      <c r="F1239" s="32">
        <v>12</v>
      </c>
      <c r="G1239" s="31" t="s">
        <v>10</v>
      </c>
    </row>
    <row r="1240" spans="3:7" x14ac:dyDescent="0.3">
      <c r="C1240" s="31" t="s">
        <v>52</v>
      </c>
      <c r="D1240" s="20">
        <v>0.37873842592592594</v>
      </c>
      <c r="E1240" s="31" t="s">
        <v>9</v>
      </c>
      <c r="F1240" s="32">
        <v>30</v>
      </c>
      <c r="G1240" s="31" t="s">
        <v>10</v>
      </c>
    </row>
    <row r="1241" spans="3:7" x14ac:dyDescent="0.3">
      <c r="C1241" s="31" t="s">
        <v>52</v>
      </c>
      <c r="D1241" s="20">
        <v>0.3795486111111111</v>
      </c>
      <c r="E1241" s="31" t="s">
        <v>9</v>
      </c>
      <c r="F1241" s="32">
        <v>34</v>
      </c>
      <c r="G1241" s="31" t="s">
        <v>10</v>
      </c>
    </row>
    <row r="1242" spans="3:7" x14ac:dyDescent="0.3">
      <c r="C1242" s="31" t="s">
        <v>52</v>
      </c>
      <c r="D1242" s="20">
        <v>0.38318287037037035</v>
      </c>
      <c r="E1242" s="31" t="s">
        <v>9</v>
      </c>
      <c r="F1242" s="32">
        <v>28</v>
      </c>
      <c r="G1242" s="31" t="s">
        <v>10</v>
      </c>
    </row>
    <row r="1243" spans="3:7" x14ac:dyDescent="0.3">
      <c r="C1243" s="31" t="s">
        <v>52</v>
      </c>
      <c r="D1243" s="20">
        <v>0.38493055555555555</v>
      </c>
      <c r="E1243" s="31" t="s">
        <v>9</v>
      </c>
      <c r="F1243" s="32">
        <v>26</v>
      </c>
      <c r="G1243" s="31" t="s">
        <v>10</v>
      </c>
    </row>
    <row r="1244" spans="3:7" x14ac:dyDescent="0.3">
      <c r="C1244" s="31" t="s">
        <v>52</v>
      </c>
      <c r="D1244" s="20">
        <v>0.39042824074074073</v>
      </c>
      <c r="E1244" s="31" t="s">
        <v>9</v>
      </c>
      <c r="F1244" s="32">
        <v>10</v>
      </c>
      <c r="G1244" s="31" t="s">
        <v>11</v>
      </c>
    </row>
    <row r="1245" spans="3:7" x14ac:dyDescent="0.3">
      <c r="C1245" s="31" t="s">
        <v>52</v>
      </c>
      <c r="D1245" s="20">
        <v>0.39108796296296294</v>
      </c>
      <c r="E1245" s="31" t="s">
        <v>9</v>
      </c>
      <c r="F1245" s="32">
        <v>34</v>
      </c>
      <c r="G1245" s="31" t="s">
        <v>10</v>
      </c>
    </row>
    <row r="1246" spans="3:7" x14ac:dyDescent="0.3">
      <c r="C1246" s="31" t="s">
        <v>52</v>
      </c>
      <c r="D1246" s="20">
        <v>0.39467592592592587</v>
      </c>
      <c r="E1246" s="31" t="s">
        <v>9</v>
      </c>
      <c r="F1246" s="32">
        <v>21</v>
      </c>
      <c r="G1246" s="31" t="s">
        <v>10</v>
      </c>
    </row>
    <row r="1247" spans="3:7" x14ac:dyDescent="0.3">
      <c r="C1247" s="31" t="s">
        <v>52</v>
      </c>
      <c r="D1247" s="20">
        <v>0.39784722222222224</v>
      </c>
      <c r="E1247" s="31" t="s">
        <v>9</v>
      </c>
      <c r="F1247" s="32">
        <v>12</v>
      </c>
      <c r="G1247" s="31" t="s">
        <v>11</v>
      </c>
    </row>
    <row r="1248" spans="3:7" x14ac:dyDescent="0.3">
      <c r="C1248" s="31" t="s">
        <v>52</v>
      </c>
      <c r="D1248" s="20">
        <v>0.39854166666666663</v>
      </c>
      <c r="E1248" s="31" t="s">
        <v>9</v>
      </c>
      <c r="F1248" s="32">
        <v>27</v>
      </c>
      <c r="G1248" s="31" t="s">
        <v>10</v>
      </c>
    </row>
    <row r="1249" spans="3:7" x14ac:dyDescent="0.3">
      <c r="C1249" s="31" t="s">
        <v>52</v>
      </c>
      <c r="D1249" s="20">
        <v>0.40126157407407409</v>
      </c>
      <c r="E1249" s="31" t="s">
        <v>9</v>
      </c>
      <c r="F1249" s="32">
        <v>13</v>
      </c>
      <c r="G1249" s="31" t="s">
        <v>11</v>
      </c>
    </row>
    <row r="1250" spans="3:7" x14ac:dyDescent="0.3">
      <c r="C1250" s="31" t="s">
        <v>52</v>
      </c>
      <c r="D1250" s="20">
        <v>0.41388888888888892</v>
      </c>
      <c r="E1250" s="31" t="s">
        <v>9</v>
      </c>
      <c r="F1250" s="32">
        <v>23</v>
      </c>
      <c r="G1250" s="31" t="s">
        <v>11</v>
      </c>
    </row>
    <row r="1251" spans="3:7" x14ac:dyDescent="0.3">
      <c r="C1251" s="31" t="s">
        <v>52</v>
      </c>
      <c r="D1251" s="20">
        <v>0.41390046296296296</v>
      </c>
      <c r="E1251" s="31" t="s">
        <v>9</v>
      </c>
      <c r="F1251" s="32">
        <v>21</v>
      </c>
      <c r="G1251" s="31" t="s">
        <v>10</v>
      </c>
    </row>
    <row r="1252" spans="3:7" x14ac:dyDescent="0.3">
      <c r="C1252" s="31" t="s">
        <v>52</v>
      </c>
      <c r="D1252" s="20">
        <v>0.41438657407407403</v>
      </c>
      <c r="E1252" s="31" t="s">
        <v>9</v>
      </c>
      <c r="F1252" s="32">
        <v>31</v>
      </c>
      <c r="G1252" s="31" t="s">
        <v>10</v>
      </c>
    </row>
    <row r="1253" spans="3:7" x14ac:dyDescent="0.3">
      <c r="C1253" s="31" t="s">
        <v>52</v>
      </c>
      <c r="D1253" s="20">
        <v>0.41598379629629628</v>
      </c>
      <c r="E1253" s="31" t="s">
        <v>9</v>
      </c>
      <c r="F1253" s="32">
        <v>12</v>
      </c>
      <c r="G1253" s="31" t="s">
        <v>11</v>
      </c>
    </row>
    <row r="1254" spans="3:7" x14ac:dyDescent="0.3">
      <c r="C1254" s="31" t="s">
        <v>52</v>
      </c>
      <c r="D1254" s="20">
        <v>0.41613425925925923</v>
      </c>
      <c r="E1254" s="31" t="s">
        <v>9</v>
      </c>
      <c r="F1254" s="32">
        <v>12</v>
      </c>
      <c r="G1254" s="31" t="s">
        <v>11</v>
      </c>
    </row>
    <row r="1255" spans="3:7" x14ac:dyDescent="0.3">
      <c r="C1255" s="31" t="s">
        <v>52</v>
      </c>
      <c r="D1255" s="20">
        <v>0.41745370370370366</v>
      </c>
      <c r="E1255" s="31" t="s">
        <v>9</v>
      </c>
      <c r="F1255" s="32">
        <v>26</v>
      </c>
      <c r="G1255" s="31" t="s">
        <v>10</v>
      </c>
    </row>
    <row r="1256" spans="3:7" x14ac:dyDescent="0.3">
      <c r="C1256" s="31" t="s">
        <v>52</v>
      </c>
      <c r="D1256" s="20">
        <v>0.42215277777777777</v>
      </c>
      <c r="E1256" s="31" t="s">
        <v>9</v>
      </c>
      <c r="F1256" s="32">
        <v>12</v>
      </c>
      <c r="G1256" s="31" t="s">
        <v>11</v>
      </c>
    </row>
    <row r="1257" spans="3:7" x14ac:dyDescent="0.3">
      <c r="C1257" s="31" t="s">
        <v>52</v>
      </c>
      <c r="D1257" s="20">
        <v>0.42244212962962963</v>
      </c>
      <c r="E1257" s="31" t="s">
        <v>9</v>
      </c>
      <c r="F1257" s="32">
        <v>33</v>
      </c>
      <c r="G1257" s="31" t="s">
        <v>10</v>
      </c>
    </row>
    <row r="1258" spans="3:7" x14ac:dyDescent="0.3">
      <c r="C1258" s="31" t="s">
        <v>52</v>
      </c>
      <c r="D1258" s="20">
        <v>0.42434027777777777</v>
      </c>
      <c r="E1258" s="31" t="s">
        <v>9</v>
      </c>
      <c r="F1258" s="32">
        <v>11</v>
      </c>
      <c r="G1258" s="31" t="s">
        <v>11</v>
      </c>
    </row>
    <row r="1259" spans="3:7" x14ac:dyDescent="0.3">
      <c r="C1259" s="31" t="s">
        <v>52</v>
      </c>
      <c r="D1259" s="20">
        <v>0.42652777777777778</v>
      </c>
      <c r="E1259" s="31" t="s">
        <v>9</v>
      </c>
      <c r="F1259" s="32">
        <v>11</v>
      </c>
      <c r="G1259" s="31" t="s">
        <v>11</v>
      </c>
    </row>
    <row r="1260" spans="3:7" x14ac:dyDescent="0.3">
      <c r="C1260" s="31" t="s">
        <v>52</v>
      </c>
      <c r="D1260" s="20">
        <v>0.43515046296296295</v>
      </c>
      <c r="E1260" s="31" t="s">
        <v>9</v>
      </c>
      <c r="F1260" s="32">
        <v>12</v>
      </c>
      <c r="G1260" s="31" t="s">
        <v>11</v>
      </c>
    </row>
    <row r="1261" spans="3:7" x14ac:dyDescent="0.3">
      <c r="C1261" s="31" t="s">
        <v>52</v>
      </c>
      <c r="D1261" s="20">
        <v>0.43890046296296298</v>
      </c>
      <c r="E1261" s="31" t="s">
        <v>9</v>
      </c>
      <c r="F1261" s="32">
        <v>11</v>
      </c>
      <c r="G1261" s="31" t="s">
        <v>11</v>
      </c>
    </row>
    <row r="1262" spans="3:7" x14ac:dyDescent="0.3">
      <c r="C1262" s="31" t="s">
        <v>52</v>
      </c>
      <c r="D1262" s="20">
        <v>0.44112268518518521</v>
      </c>
      <c r="E1262" s="31" t="s">
        <v>9</v>
      </c>
      <c r="F1262" s="32">
        <v>25</v>
      </c>
      <c r="G1262" s="31" t="s">
        <v>10</v>
      </c>
    </row>
    <row r="1263" spans="3:7" x14ac:dyDescent="0.3">
      <c r="C1263" s="31" t="s">
        <v>52</v>
      </c>
      <c r="D1263" s="20">
        <v>0.44122685185185184</v>
      </c>
      <c r="E1263" s="31" t="s">
        <v>9</v>
      </c>
      <c r="F1263" s="32">
        <v>25</v>
      </c>
      <c r="G1263" s="31" t="s">
        <v>10</v>
      </c>
    </row>
    <row r="1264" spans="3:7" x14ac:dyDescent="0.3">
      <c r="C1264" s="31" t="s">
        <v>52</v>
      </c>
      <c r="D1264" s="20">
        <v>0.44865740740740739</v>
      </c>
      <c r="E1264" s="31" t="s">
        <v>9</v>
      </c>
      <c r="F1264" s="32">
        <v>20</v>
      </c>
      <c r="G1264" s="31" t="s">
        <v>10</v>
      </c>
    </row>
    <row r="1265" spans="3:7" x14ac:dyDescent="0.3">
      <c r="C1265" s="31" t="s">
        <v>52</v>
      </c>
      <c r="D1265" s="20">
        <v>0.45046296296296301</v>
      </c>
      <c r="E1265" s="31" t="s">
        <v>9</v>
      </c>
      <c r="F1265" s="32">
        <v>28</v>
      </c>
      <c r="G1265" s="31" t="s">
        <v>10</v>
      </c>
    </row>
    <row r="1266" spans="3:7" x14ac:dyDescent="0.3">
      <c r="C1266" s="31" t="s">
        <v>52</v>
      </c>
      <c r="D1266" s="20">
        <v>0.45606481481481481</v>
      </c>
      <c r="E1266" s="31" t="s">
        <v>9</v>
      </c>
      <c r="F1266" s="32">
        <v>30</v>
      </c>
      <c r="G1266" s="31" t="s">
        <v>10</v>
      </c>
    </row>
    <row r="1267" spans="3:7" x14ac:dyDescent="0.3">
      <c r="C1267" s="31" t="s">
        <v>52</v>
      </c>
      <c r="D1267" s="20">
        <v>0.45721064814814816</v>
      </c>
      <c r="E1267" s="31" t="s">
        <v>9</v>
      </c>
      <c r="F1267" s="32">
        <v>13</v>
      </c>
      <c r="G1267" s="31" t="s">
        <v>10</v>
      </c>
    </row>
    <row r="1268" spans="3:7" x14ac:dyDescent="0.3">
      <c r="C1268" s="31" t="s">
        <v>52</v>
      </c>
      <c r="D1268" s="20">
        <v>0.45753472222222219</v>
      </c>
      <c r="E1268" s="31" t="s">
        <v>9</v>
      </c>
      <c r="F1268" s="32">
        <v>18</v>
      </c>
      <c r="G1268" s="31" t="s">
        <v>11</v>
      </c>
    </row>
    <row r="1269" spans="3:7" x14ac:dyDescent="0.3">
      <c r="C1269" s="31" t="s">
        <v>52</v>
      </c>
      <c r="D1269" s="20">
        <v>0.45953703703703702</v>
      </c>
      <c r="E1269" s="31" t="s">
        <v>9</v>
      </c>
      <c r="F1269" s="32">
        <v>21</v>
      </c>
      <c r="G1269" s="31" t="s">
        <v>10</v>
      </c>
    </row>
    <row r="1270" spans="3:7" x14ac:dyDescent="0.3">
      <c r="C1270" s="31" t="s">
        <v>52</v>
      </c>
      <c r="D1270" s="20">
        <v>0.45996527777777779</v>
      </c>
      <c r="E1270" s="31" t="s">
        <v>9</v>
      </c>
      <c r="F1270" s="32">
        <v>36</v>
      </c>
      <c r="G1270" s="31" t="s">
        <v>10</v>
      </c>
    </row>
    <row r="1271" spans="3:7" x14ac:dyDescent="0.3">
      <c r="C1271" s="31" t="s">
        <v>52</v>
      </c>
      <c r="D1271" s="20">
        <v>0.46094907407407404</v>
      </c>
      <c r="E1271" s="31" t="s">
        <v>9</v>
      </c>
      <c r="F1271" s="32">
        <v>22</v>
      </c>
      <c r="G1271" s="31" t="s">
        <v>10</v>
      </c>
    </row>
    <row r="1272" spans="3:7" x14ac:dyDescent="0.3">
      <c r="C1272" s="31" t="s">
        <v>52</v>
      </c>
      <c r="D1272" s="20">
        <v>0.4616898148148148</v>
      </c>
      <c r="E1272" s="31" t="s">
        <v>9</v>
      </c>
      <c r="F1272" s="32">
        <v>20</v>
      </c>
      <c r="G1272" s="31" t="s">
        <v>10</v>
      </c>
    </row>
    <row r="1273" spans="3:7" x14ac:dyDescent="0.3">
      <c r="C1273" s="31" t="s">
        <v>52</v>
      </c>
      <c r="D1273" s="20">
        <v>0.4619907407407407</v>
      </c>
      <c r="E1273" s="31" t="s">
        <v>9</v>
      </c>
      <c r="F1273" s="32">
        <v>14</v>
      </c>
      <c r="G1273" s="31" t="s">
        <v>11</v>
      </c>
    </row>
    <row r="1274" spans="3:7" x14ac:dyDescent="0.3">
      <c r="C1274" s="31" t="s">
        <v>52</v>
      </c>
      <c r="D1274" s="20">
        <v>0.46291666666666664</v>
      </c>
      <c r="E1274" s="31" t="s">
        <v>9</v>
      </c>
      <c r="F1274" s="32">
        <v>18</v>
      </c>
      <c r="G1274" s="31" t="s">
        <v>10</v>
      </c>
    </row>
    <row r="1275" spans="3:7" x14ac:dyDescent="0.3">
      <c r="C1275" s="31" t="s">
        <v>52</v>
      </c>
      <c r="D1275" s="20">
        <v>0.46437499999999998</v>
      </c>
      <c r="E1275" s="31" t="s">
        <v>9</v>
      </c>
      <c r="F1275" s="32">
        <v>13</v>
      </c>
      <c r="G1275" s="31" t="s">
        <v>11</v>
      </c>
    </row>
    <row r="1276" spans="3:7" x14ac:dyDescent="0.3">
      <c r="C1276" s="31" t="s">
        <v>52</v>
      </c>
      <c r="D1276" s="20">
        <v>0.46607638888888886</v>
      </c>
      <c r="E1276" s="31" t="s">
        <v>9</v>
      </c>
      <c r="F1276" s="32">
        <v>11</v>
      </c>
      <c r="G1276" s="31" t="s">
        <v>11</v>
      </c>
    </row>
    <row r="1277" spans="3:7" x14ac:dyDescent="0.3">
      <c r="C1277" s="31" t="s">
        <v>52</v>
      </c>
      <c r="D1277" s="20">
        <v>0.46770833333333334</v>
      </c>
      <c r="E1277" s="31" t="s">
        <v>9</v>
      </c>
      <c r="F1277" s="32">
        <v>12</v>
      </c>
      <c r="G1277" s="31" t="s">
        <v>11</v>
      </c>
    </row>
    <row r="1278" spans="3:7" x14ac:dyDescent="0.3">
      <c r="C1278" s="31" t="s">
        <v>52</v>
      </c>
      <c r="D1278" s="20">
        <v>0.46819444444444441</v>
      </c>
      <c r="E1278" s="31" t="s">
        <v>9</v>
      </c>
      <c r="F1278" s="32">
        <v>23</v>
      </c>
      <c r="G1278" s="31" t="s">
        <v>10</v>
      </c>
    </row>
    <row r="1279" spans="3:7" x14ac:dyDescent="0.3">
      <c r="C1279" s="31" t="s">
        <v>52</v>
      </c>
      <c r="D1279" s="20">
        <v>0.47104166666666664</v>
      </c>
      <c r="E1279" s="31" t="s">
        <v>9</v>
      </c>
      <c r="F1279" s="32">
        <v>20</v>
      </c>
      <c r="G1279" s="31" t="s">
        <v>10</v>
      </c>
    </row>
    <row r="1280" spans="3:7" x14ac:dyDescent="0.3">
      <c r="C1280" s="31" t="s">
        <v>52</v>
      </c>
      <c r="D1280" s="20">
        <v>0.47116898148148145</v>
      </c>
      <c r="E1280" s="31" t="s">
        <v>9</v>
      </c>
      <c r="F1280" s="32">
        <v>12</v>
      </c>
      <c r="G1280" s="31" t="s">
        <v>11</v>
      </c>
    </row>
    <row r="1281" spans="3:7" x14ac:dyDescent="0.3">
      <c r="C1281" s="31" t="s">
        <v>52</v>
      </c>
      <c r="D1281" s="20">
        <v>0.47410879629629626</v>
      </c>
      <c r="E1281" s="31" t="s">
        <v>9</v>
      </c>
      <c r="F1281" s="32">
        <v>30</v>
      </c>
      <c r="G1281" s="31" t="s">
        <v>10</v>
      </c>
    </row>
    <row r="1282" spans="3:7" x14ac:dyDescent="0.3">
      <c r="C1282" s="31" t="s">
        <v>52</v>
      </c>
      <c r="D1282" s="20">
        <v>0.47543981481481484</v>
      </c>
      <c r="E1282" s="31" t="s">
        <v>9</v>
      </c>
      <c r="F1282" s="32">
        <v>13</v>
      </c>
      <c r="G1282" s="31" t="s">
        <v>11</v>
      </c>
    </row>
    <row r="1283" spans="3:7" x14ac:dyDescent="0.3">
      <c r="C1283" s="31" t="s">
        <v>52</v>
      </c>
      <c r="D1283" s="20">
        <v>0.47599537037037037</v>
      </c>
      <c r="E1283" s="31" t="s">
        <v>9</v>
      </c>
      <c r="F1283" s="32">
        <v>9</v>
      </c>
      <c r="G1283" s="31" t="s">
        <v>11</v>
      </c>
    </row>
    <row r="1284" spans="3:7" x14ac:dyDescent="0.3">
      <c r="C1284" s="31" t="s">
        <v>52</v>
      </c>
      <c r="D1284" s="20">
        <v>0.47707175925925926</v>
      </c>
      <c r="E1284" s="31" t="s">
        <v>9</v>
      </c>
      <c r="F1284" s="32">
        <v>11</v>
      </c>
      <c r="G1284" s="31" t="s">
        <v>11</v>
      </c>
    </row>
    <row r="1285" spans="3:7" x14ac:dyDescent="0.3">
      <c r="C1285" s="31" t="s">
        <v>52</v>
      </c>
      <c r="D1285" s="20">
        <v>0.47756944444444444</v>
      </c>
      <c r="E1285" s="31" t="s">
        <v>9</v>
      </c>
      <c r="F1285" s="32">
        <v>11</v>
      </c>
      <c r="G1285" s="31" t="s">
        <v>11</v>
      </c>
    </row>
    <row r="1286" spans="3:7" x14ac:dyDescent="0.3">
      <c r="C1286" s="31" t="s">
        <v>52</v>
      </c>
      <c r="D1286" s="20">
        <v>0.48153935185185182</v>
      </c>
      <c r="E1286" s="31" t="s">
        <v>9</v>
      </c>
      <c r="F1286" s="32">
        <v>15</v>
      </c>
      <c r="G1286" s="31" t="s">
        <v>11</v>
      </c>
    </row>
    <row r="1287" spans="3:7" x14ac:dyDescent="0.3">
      <c r="C1287" s="31" t="s">
        <v>52</v>
      </c>
      <c r="D1287" s="20">
        <v>0.48243055555555553</v>
      </c>
      <c r="E1287" s="31" t="s">
        <v>9</v>
      </c>
      <c r="F1287" s="32">
        <v>22</v>
      </c>
      <c r="G1287" s="31" t="s">
        <v>10</v>
      </c>
    </row>
    <row r="1288" spans="3:7" x14ac:dyDescent="0.3">
      <c r="C1288" s="31" t="s">
        <v>52</v>
      </c>
      <c r="D1288" s="20">
        <v>0.48289351851851853</v>
      </c>
      <c r="E1288" s="31" t="s">
        <v>9</v>
      </c>
      <c r="F1288" s="32">
        <v>26</v>
      </c>
      <c r="G1288" s="31" t="s">
        <v>10</v>
      </c>
    </row>
    <row r="1289" spans="3:7" x14ac:dyDescent="0.3">
      <c r="C1289" s="31" t="s">
        <v>52</v>
      </c>
      <c r="D1289" s="20">
        <v>0.4840740740740741</v>
      </c>
      <c r="E1289" s="31" t="s">
        <v>9</v>
      </c>
      <c r="F1289" s="32">
        <v>35</v>
      </c>
      <c r="G1289" s="31" t="s">
        <v>10</v>
      </c>
    </row>
    <row r="1290" spans="3:7" x14ac:dyDescent="0.3">
      <c r="C1290" s="31" t="s">
        <v>52</v>
      </c>
      <c r="D1290" s="20">
        <v>0.48454861111111108</v>
      </c>
      <c r="E1290" s="31" t="s">
        <v>9</v>
      </c>
      <c r="F1290" s="32">
        <v>11</v>
      </c>
      <c r="G1290" s="31" t="s">
        <v>11</v>
      </c>
    </row>
    <row r="1291" spans="3:7" x14ac:dyDescent="0.3">
      <c r="C1291" s="31" t="s">
        <v>52</v>
      </c>
      <c r="D1291" s="20">
        <v>0.48497685185185185</v>
      </c>
      <c r="E1291" s="31" t="s">
        <v>9</v>
      </c>
      <c r="F1291" s="32">
        <v>10</v>
      </c>
      <c r="G1291" s="31" t="s">
        <v>11</v>
      </c>
    </row>
    <row r="1292" spans="3:7" x14ac:dyDescent="0.3">
      <c r="C1292" s="31" t="s">
        <v>52</v>
      </c>
      <c r="D1292" s="20">
        <v>0.48555555555555557</v>
      </c>
      <c r="E1292" s="31" t="s">
        <v>9</v>
      </c>
      <c r="F1292" s="32">
        <v>29</v>
      </c>
      <c r="G1292" s="31" t="s">
        <v>10</v>
      </c>
    </row>
    <row r="1293" spans="3:7" x14ac:dyDescent="0.3">
      <c r="C1293" s="31" t="s">
        <v>52</v>
      </c>
      <c r="D1293" s="20">
        <v>0.48714120370370373</v>
      </c>
      <c r="E1293" s="31" t="s">
        <v>9</v>
      </c>
      <c r="F1293" s="32">
        <v>33</v>
      </c>
      <c r="G1293" s="31" t="s">
        <v>10</v>
      </c>
    </row>
    <row r="1294" spans="3:7" x14ac:dyDescent="0.3">
      <c r="C1294" s="31" t="s">
        <v>52</v>
      </c>
      <c r="D1294" s="20">
        <v>0.48724537037037036</v>
      </c>
      <c r="E1294" s="31" t="s">
        <v>9</v>
      </c>
      <c r="F1294" s="32">
        <v>11</v>
      </c>
      <c r="G1294" s="31" t="s">
        <v>11</v>
      </c>
    </row>
    <row r="1295" spans="3:7" x14ac:dyDescent="0.3">
      <c r="C1295" s="31" t="s">
        <v>52</v>
      </c>
      <c r="D1295" s="20">
        <v>0.48739583333333331</v>
      </c>
      <c r="E1295" s="31" t="s">
        <v>9</v>
      </c>
      <c r="F1295" s="32">
        <v>23</v>
      </c>
      <c r="G1295" s="31" t="s">
        <v>10</v>
      </c>
    </row>
    <row r="1296" spans="3:7" x14ac:dyDescent="0.3">
      <c r="C1296" s="31" t="s">
        <v>52</v>
      </c>
      <c r="D1296" s="20">
        <v>0.48821759259259262</v>
      </c>
      <c r="E1296" s="31" t="s">
        <v>9</v>
      </c>
      <c r="F1296" s="32">
        <v>26</v>
      </c>
      <c r="G1296" s="31" t="s">
        <v>10</v>
      </c>
    </row>
    <row r="1297" spans="3:7" x14ac:dyDescent="0.3">
      <c r="C1297" s="31" t="s">
        <v>52</v>
      </c>
      <c r="D1297" s="20">
        <v>0.48907407407407405</v>
      </c>
      <c r="E1297" s="31" t="s">
        <v>9</v>
      </c>
      <c r="F1297" s="32">
        <v>29</v>
      </c>
      <c r="G1297" s="31" t="s">
        <v>10</v>
      </c>
    </row>
    <row r="1298" spans="3:7" x14ac:dyDescent="0.3">
      <c r="C1298" s="31" t="s">
        <v>52</v>
      </c>
      <c r="D1298" s="20">
        <v>0.4904398148148148</v>
      </c>
      <c r="E1298" s="31" t="s">
        <v>9</v>
      </c>
      <c r="F1298" s="32">
        <v>14</v>
      </c>
      <c r="G1298" s="31" t="s">
        <v>11</v>
      </c>
    </row>
    <row r="1299" spans="3:7" x14ac:dyDescent="0.3">
      <c r="C1299" s="31" t="s">
        <v>52</v>
      </c>
      <c r="D1299" s="20">
        <v>0.49090277777777774</v>
      </c>
      <c r="E1299" s="31" t="s">
        <v>9</v>
      </c>
      <c r="F1299" s="32">
        <v>22</v>
      </c>
      <c r="G1299" s="31" t="s">
        <v>10</v>
      </c>
    </row>
    <row r="1300" spans="3:7" x14ac:dyDescent="0.3">
      <c r="C1300" s="31" t="s">
        <v>52</v>
      </c>
      <c r="D1300" s="20">
        <v>0.4916666666666667</v>
      </c>
      <c r="E1300" s="31" t="s">
        <v>9</v>
      </c>
      <c r="F1300" s="32">
        <v>13</v>
      </c>
      <c r="G1300" s="31" t="s">
        <v>11</v>
      </c>
    </row>
    <row r="1301" spans="3:7" x14ac:dyDescent="0.3">
      <c r="C1301" s="31" t="s">
        <v>52</v>
      </c>
      <c r="D1301" s="20">
        <v>0.49181712962962965</v>
      </c>
      <c r="E1301" s="31" t="s">
        <v>9</v>
      </c>
      <c r="F1301" s="32">
        <v>10</v>
      </c>
      <c r="G1301" s="31" t="s">
        <v>10</v>
      </c>
    </row>
    <row r="1302" spans="3:7" x14ac:dyDescent="0.3">
      <c r="C1302" s="31" t="s">
        <v>52</v>
      </c>
      <c r="D1302" s="20">
        <v>0.49199074074074073</v>
      </c>
      <c r="E1302" s="31" t="s">
        <v>9</v>
      </c>
      <c r="F1302" s="32">
        <v>17</v>
      </c>
      <c r="G1302" s="31" t="s">
        <v>11</v>
      </c>
    </row>
    <row r="1303" spans="3:7" x14ac:dyDescent="0.3">
      <c r="C1303" s="31" t="s">
        <v>52</v>
      </c>
      <c r="D1303" s="20">
        <v>0.49201388888888892</v>
      </c>
      <c r="E1303" s="31" t="s">
        <v>9</v>
      </c>
      <c r="F1303" s="32">
        <v>18</v>
      </c>
      <c r="G1303" s="31" t="s">
        <v>10</v>
      </c>
    </row>
    <row r="1304" spans="3:7" x14ac:dyDescent="0.3">
      <c r="C1304" s="31" t="s">
        <v>52</v>
      </c>
      <c r="D1304" s="20">
        <v>0.49256944444444445</v>
      </c>
      <c r="E1304" s="31" t="s">
        <v>9</v>
      </c>
      <c r="F1304" s="32">
        <v>16</v>
      </c>
      <c r="G1304" s="31" t="s">
        <v>11</v>
      </c>
    </row>
    <row r="1305" spans="3:7" x14ac:dyDescent="0.3">
      <c r="C1305" s="31" t="s">
        <v>52</v>
      </c>
      <c r="D1305" s="20">
        <v>0.49303240740740745</v>
      </c>
      <c r="E1305" s="31" t="s">
        <v>9</v>
      </c>
      <c r="F1305" s="32">
        <v>14</v>
      </c>
      <c r="G1305" s="31" t="s">
        <v>11</v>
      </c>
    </row>
    <row r="1306" spans="3:7" x14ac:dyDescent="0.3">
      <c r="C1306" s="31" t="s">
        <v>52</v>
      </c>
      <c r="D1306" s="20">
        <v>0.49357638888888888</v>
      </c>
      <c r="E1306" s="31" t="s">
        <v>9</v>
      </c>
      <c r="F1306" s="32">
        <v>28</v>
      </c>
      <c r="G1306" s="31" t="s">
        <v>10</v>
      </c>
    </row>
    <row r="1307" spans="3:7" x14ac:dyDescent="0.3">
      <c r="C1307" s="31" t="s">
        <v>52</v>
      </c>
      <c r="D1307" s="20">
        <v>0.49400462962962965</v>
      </c>
      <c r="E1307" s="31" t="s">
        <v>9</v>
      </c>
      <c r="F1307" s="32">
        <v>19</v>
      </c>
      <c r="G1307" s="31" t="s">
        <v>10</v>
      </c>
    </row>
    <row r="1308" spans="3:7" x14ac:dyDescent="0.3">
      <c r="C1308" s="31" t="s">
        <v>52</v>
      </c>
      <c r="D1308" s="20">
        <v>0.49556712962962962</v>
      </c>
      <c r="E1308" s="31" t="s">
        <v>9</v>
      </c>
      <c r="F1308" s="32">
        <v>24</v>
      </c>
      <c r="G1308" s="31" t="s">
        <v>10</v>
      </c>
    </row>
    <row r="1309" spans="3:7" x14ac:dyDescent="0.3">
      <c r="C1309" s="31" t="s">
        <v>52</v>
      </c>
      <c r="D1309" s="20">
        <v>0.49686342592592592</v>
      </c>
      <c r="E1309" s="31" t="s">
        <v>9</v>
      </c>
      <c r="F1309" s="32">
        <v>14</v>
      </c>
      <c r="G1309" s="31" t="s">
        <v>11</v>
      </c>
    </row>
    <row r="1310" spans="3:7" x14ac:dyDescent="0.3">
      <c r="C1310" s="31" t="s">
        <v>52</v>
      </c>
      <c r="D1310" s="20">
        <v>0.4971990740740741</v>
      </c>
      <c r="E1310" s="31" t="s">
        <v>9</v>
      </c>
      <c r="F1310" s="32">
        <v>24</v>
      </c>
      <c r="G1310" s="31" t="s">
        <v>10</v>
      </c>
    </row>
    <row r="1311" spans="3:7" x14ac:dyDescent="0.3">
      <c r="C1311" s="31" t="s">
        <v>52</v>
      </c>
      <c r="D1311" s="20">
        <v>0.50008101851851849</v>
      </c>
      <c r="E1311" s="31" t="s">
        <v>9</v>
      </c>
      <c r="F1311" s="32">
        <v>13</v>
      </c>
      <c r="G1311" s="31" t="s">
        <v>11</v>
      </c>
    </row>
    <row r="1312" spans="3:7" x14ac:dyDescent="0.3">
      <c r="C1312" s="31" t="s">
        <v>52</v>
      </c>
      <c r="D1312" s="20">
        <v>0.50240740740740741</v>
      </c>
      <c r="E1312" s="31" t="s">
        <v>9</v>
      </c>
      <c r="F1312" s="32">
        <v>23</v>
      </c>
      <c r="G1312" s="31" t="s">
        <v>10</v>
      </c>
    </row>
    <row r="1313" spans="3:7" x14ac:dyDescent="0.3">
      <c r="C1313" s="31" t="s">
        <v>52</v>
      </c>
      <c r="D1313" s="20">
        <v>0.50325231481481481</v>
      </c>
      <c r="E1313" s="31" t="s">
        <v>9</v>
      </c>
      <c r="F1313" s="32">
        <v>11</v>
      </c>
      <c r="G1313" s="31" t="s">
        <v>11</v>
      </c>
    </row>
    <row r="1314" spans="3:7" x14ac:dyDescent="0.3">
      <c r="C1314" s="31" t="s">
        <v>52</v>
      </c>
      <c r="D1314" s="20">
        <v>0.50412037037037039</v>
      </c>
      <c r="E1314" s="31" t="s">
        <v>9</v>
      </c>
      <c r="F1314" s="32">
        <v>21</v>
      </c>
      <c r="G1314" s="31" t="s">
        <v>10</v>
      </c>
    </row>
    <row r="1315" spans="3:7" x14ac:dyDescent="0.3">
      <c r="C1315" s="31" t="s">
        <v>52</v>
      </c>
      <c r="D1315" s="20">
        <v>0.50428240740740737</v>
      </c>
      <c r="E1315" s="31" t="s">
        <v>9</v>
      </c>
      <c r="F1315" s="32">
        <v>29</v>
      </c>
      <c r="G1315" s="31" t="s">
        <v>10</v>
      </c>
    </row>
    <row r="1316" spans="3:7" x14ac:dyDescent="0.3">
      <c r="C1316" s="31" t="s">
        <v>52</v>
      </c>
      <c r="D1316" s="20">
        <v>0.50442129629629628</v>
      </c>
      <c r="E1316" s="31" t="s">
        <v>9</v>
      </c>
      <c r="F1316" s="32">
        <v>26</v>
      </c>
      <c r="G1316" s="31" t="s">
        <v>10</v>
      </c>
    </row>
    <row r="1317" spans="3:7" x14ac:dyDescent="0.3">
      <c r="C1317" s="31" t="s">
        <v>52</v>
      </c>
      <c r="D1317" s="20">
        <v>0.50589120370370366</v>
      </c>
      <c r="E1317" s="31" t="s">
        <v>9</v>
      </c>
      <c r="F1317" s="32">
        <v>25</v>
      </c>
      <c r="G1317" s="31" t="s">
        <v>10</v>
      </c>
    </row>
    <row r="1318" spans="3:7" x14ac:dyDescent="0.3">
      <c r="C1318" s="31" t="s">
        <v>52</v>
      </c>
      <c r="D1318" s="20">
        <v>0.50638888888888889</v>
      </c>
      <c r="E1318" s="31" t="s">
        <v>9</v>
      </c>
      <c r="F1318" s="32">
        <v>25</v>
      </c>
      <c r="G1318" s="31" t="s">
        <v>10</v>
      </c>
    </row>
    <row r="1319" spans="3:7" x14ac:dyDescent="0.3">
      <c r="C1319" s="31" t="s">
        <v>52</v>
      </c>
      <c r="D1319" s="20">
        <v>0.5072916666666667</v>
      </c>
      <c r="E1319" s="31" t="s">
        <v>9</v>
      </c>
      <c r="F1319" s="32">
        <v>11</v>
      </c>
      <c r="G1319" s="31" t="s">
        <v>11</v>
      </c>
    </row>
    <row r="1320" spans="3:7" x14ac:dyDescent="0.3">
      <c r="C1320" s="31" t="s">
        <v>52</v>
      </c>
      <c r="D1320" s="20">
        <v>0.50858796296296294</v>
      </c>
      <c r="E1320" s="31" t="s">
        <v>9</v>
      </c>
      <c r="F1320" s="32">
        <v>25</v>
      </c>
      <c r="G1320" s="31" t="s">
        <v>10</v>
      </c>
    </row>
    <row r="1321" spans="3:7" x14ac:dyDescent="0.3">
      <c r="C1321" s="31" t="s">
        <v>52</v>
      </c>
      <c r="D1321" s="20">
        <v>0.51030092592592591</v>
      </c>
      <c r="E1321" s="31" t="s">
        <v>9</v>
      </c>
      <c r="F1321" s="32">
        <v>10</v>
      </c>
      <c r="G1321" s="31" t="s">
        <v>11</v>
      </c>
    </row>
    <row r="1322" spans="3:7" x14ac:dyDescent="0.3">
      <c r="C1322" s="31" t="s">
        <v>52</v>
      </c>
      <c r="D1322" s="20">
        <v>0.51056712962962958</v>
      </c>
      <c r="E1322" s="31" t="s">
        <v>9</v>
      </c>
      <c r="F1322" s="32">
        <v>27</v>
      </c>
      <c r="G1322" s="31" t="s">
        <v>10</v>
      </c>
    </row>
    <row r="1323" spans="3:7" x14ac:dyDescent="0.3">
      <c r="C1323" s="31" t="s">
        <v>52</v>
      </c>
      <c r="D1323" s="20">
        <v>0.51302083333333337</v>
      </c>
      <c r="E1323" s="31" t="s">
        <v>9</v>
      </c>
      <c r="F1323" s="32">
        <v>30</v>
      </c>
      <c r="G1323" s="31" t="s">
        <v>10</v>
      </c>
    </row>
    <row r="1324" spans="3:7" x14ac:dyDescent="0.3">
      <c r="C1324" s="31" t="s">
        <v>52</v>
      </c>
      <c r="D1324" s="20">
        <v>0.51343749999999999</v>
      </c>
      <c r="E1324" s="31" t="s">
        <v>9</v>
      </c>
      <c r="F1324" s="32">
        <v>14</v>
      </c>
      <c r="G1324" s="31" t="s">
        <v>11</v>
      </c>
    </row>
    <row r="1325" spans="3:7" x14ac:dyDescent="0.3">
      <c r="C1325" s="31" t="s">
        <v>52</v>
      </c>
      <c r="D1325" s="20">
        <v>0.51413194444444443</v>
      </c>
      <c r="E1325" s="31" t="s">
        <v>9</v>
      </c>
      <c r="F1325" s="32">
        <v>18</v>
      </c>
      <c r="G1325" s="31" t="s">
        <v>10</v>
      </c>
    </row>
    <row r="1326" spans="3:7" x14ac:dyDescent="0.3">
      <c r="C1326" s="31" t="s">
        <v>52</v>
      </c>
      <c r="D1326" s="20">
        <v>0.51431712962962961</v>
      </c>
      <c r="E1326" s="31" t="s">
        <v>9</v>
      </c>
      <c r="F1326" s="32">
        <v>13</v>
      </c>
      <c r="G1326" s="31" t="s">
        <v>11</v>
      </c>
    </row>
    <row r="1327" spans="3:7" x14ac:dyDescent="0.3">
      <c r="C1327" s="31" t="s">
        <v>52</v>
      </c>
      <c r="D1327" s="20">
        <v>0.51476851851851857</v>
      </c>
      <c r="E1327" s="31" t="s">
        <v>9</v>
      </c>
      <c r="F1327" s="32">
        <v>11</v>
      </c>
      <c r="G1327" s="31" t="s">
        <v>11</v>
      </c>
    </row>
    <row r="1328" spans="3:7" x14ac:dyDescent="0.3">
      <c r="C1328" s="31" t="s">
        <v>52</v>
      </c>
      <c r="D1328" s="20">
        <v>0.5163888888888889</v>
      </c>
      <c r="E1328" s="31" t="s">
        <v>9</v>
      </c>
      <c r="F1328" s="32">
        <v>12</v>
      </c>
      <c r="G1328" s="31" t="s">
        <v>11</v>
      </c>
    </row>
    <row r="1329" spans="3:7" x14ac:dyDescent="0.3">
      <c r="C1329" s="31" t="s">
        <v>52</v>
      </c>
      <c r="D1329" s="20">
        <v>0.51766203703703706</v>
      </c>
      <c r="E1329" s="31" t="s">
        <v>9</v>
      </c>
      <c r="F1329" s="32">
        <v>13</v>
      </c>
      <c r="G1329" s="31" t="s">
        <v>11</v>
      </c>
    </row>
    <row r="1330" spans="3:7" x14ac:dyDescent="0.3">
      <c r="C1330" s="31" t="s">
        <v>52</v>
      </c>
      <c r="D1330" s="20">
        <v>0.5193402777777778</v>
      </c>
      <c r="E1330" s="31" t="s">
        <v>9</v>
      </c>
      <c r="F1330" s="32">
        <v>29</v>
      </c>
      <c r="G1330" s="31" t="s">
        <v>10</v>
      </c>
    </row>
    <row r="1331" spans="3:7" x14ac:dyDescent="0.3">
      <c r="C1331" s="31" t="s">
        <v>52</v>
      </c>
      <c r="D1331" s="20">
        <v>0.52</v>
      </c>
      <c r="E1331" s="31" t="s">
        <v>9</v>
      </c>
      <c r="F1331" s="32">
        <v>25</v>
      </c>
      <c r="G1331" s="31" t="s">
        <v>10</v>
      </c>
    </row>
    <row r="1332" spans="3:7" x14ac:dyDescent="0.3">
      <c r="C1332" s="31" t="s">
        <v>52</v>
      </c>
      <c r="D1332" s="20">
        <v>0.52032407407407411</v>
      </c>
      <c r="E1332" s="31" t="s">
        <v>9</v>
      </c>
      <c r="F1332" s="32">
        <v>14</v>
      </c>
      <c r="G1332" s="31" t="s">
        <v>10</v>
      </c>
    </row>
    <row r="1333" spans="3:7" x14ac:dyDescent="0.3">
      <c r="C1333" s="31" t="s">
        <v>52</v>
      </c>
      <c r="D1333" s="20">
        <v>0.52111111111111108</v>
      </c>
      <c r="E1333" s="31" t="s">
        <v>9</v>
      </c>
      <c r="F1333" s="32">
        <v>13</v>
      </c>
      <c r="G1333" s="31" t="s">
        <v>11</v>
      </c>
    </row>
    <row r="1334" spans="3:7" x14ac:dyDescent="0.3">
      <c r="C1334" s="31" t="s">
        <v>52</v>
      </c>
      <c r="D1334" s="20">
        <v>0.52121527777777776</v>
      </c>
      <c r="E1334" s="31" t="s">
        <v>9</v>
      </c>
      <c r="F1334" s="32">
        <v>32</v>
      </c>
      <c r="G1334" s="31" t="s">
        <v>10</v>
      </c>
    </row>
    <row r="1335" spans="3:7" x14ac:dyDescent="0.3">
      <c r="C1335" s="31" t="s">
        <v>52</v>
      </c>
      <c r="D1335" s="20">
        <v>0.52178240740740744</v>
      </c>
      <c r="E1335" s="31" t="s">
        <v>9</v>
      </c>
      <c r="F1335" s="32">
        <v>23</v>
      </c>
      <c r="G1335" s="31" t="s">
        <v>10</v>
      </c>
    </row>
    <row r="1336" spans="3:7" x14ac:dyDescent="0.3">
      <c r="C1336" s="31" t="s">
        <v>52</v>
      </c>
      <c r="D1336" s="20">
        <v>0.52209490740740738</v>
      </c>
      <c r="E1336" s="31" t="s">
        <v>9</v>
      </c>
      <c r="F1336" s="32">
        <v>20</v>
      </c>
      <c r="G1336" s="31" t="s">
        <v>10</v>
      </c>
    </row>
    <row r="1337" spans="3:7" x14ac:dyDescent="0.3">
      <c r="C1337" s="31" t="s">
        <v>52</v>
      </c>
      <c r="D1337" s="20">
        <v>0.52238425925925924</v>
      </c>
      <c r="E1337" s="31" t="s">
        <v>9</v>
      </c>
      <c r="F1337" s="32">
        <v>27</v>
      </c>
      <c r="G1337" s="31" t="s">
        <v>11</v>
      </c>
    </row>
    <row r="1338" spans="3:7" x14ac:dyDescent="0.3">
      <c r="C1338" s="31" t="s">
        <v>52</v>
      </c>
      <c r="D1338" s="20">
        <v>0.52312499999999995</v>
      </c>
      <c r="E1338" s="31" t="s">
        <v>9</v>
      </c>
      <c r="F1338" s="32">
        <v>10</v>
      </c>
      <c r="G1338" s="31" t="s">
        <v>11</v>
      </c>
    </row>
    <row r="1339" spans="3:7" x14ac:dyDescent="0.3">
      <c r="C1339" s="31" t="s">
        <v>52</v>
      </c>
      <c r="D1339" s="20">
        <v>0.52593750000000006</v>
      </c>
      <c r="E1339" s="31" t="s">
        <v>9</v>
      </c>
      <c r="F1339" s="32">
        <v>12</v>
      </c>
      <c r="G1339" s="31" t="s">
        <v>11</v>
      </c>
    </row>
    <row r="1340" spans="3:7" x14ac:dyDescent="0.3">
      <c r="C1340" s="31" t="s">
        <v>52</v>
      </c>
      <c r="D1340" s="20">
        <v>0.5264699074074074</v>
      </c>
      <c r="E1340" s="31" t="s">
        <v>9</v>
      </c>
      <c r="F1340" s="32">
        <v>27</v>
      </c>
      <c r="G1340" s="31" t="s">
        <v>10</v>
      </c>
    </row>
    <row r="1341" spans="3:7" x14ac:dyDescent="0.3">
      <c r="C1341" s="31" t="s">
        <v>52</v>
      </c>
      <c r="D1341" s="20">
        <v>0.52657407407407408</v>
      </c>
      <c r="E1341" s="31" t="s">
        <v>9</v>
      </c>
      <c r="F1341" s="32">
        <v>12</v>
      </c>
      <c r="G1341" s="31" t="s">
        <v>11</v>
      </c>
    </row>
    <row r="1342" spans="3:7" x14ac:dyDescent="0.3">
      <c r="C1342" s="31" t="s">
        <v>52</v>
      </c>
      <c r="D1342" s="20">
        <v>0.52673611111111118</v>
      </c>
      <c r="E1342" s="31" t="s">
        <v>9</v>
      </c>
      <c r="F1342" s="32">
        <v>26</v>
      </c>
      <c r="G1342" s="31" t="s">
        <v>10</v>
      </c>
    </row>
    <row r="1343" spans="3:7" x14ac:dyDescent="0.3">
      <c r="C1343" s="31" t="s">
        <v>52</v>
      </c>
      <c r="D1343" s="20">
        <v>0.52700231481481474</v>
      </c>
      <c r="E1343" s="31" t="s">
        <v>9</v>
      </c>
      <c r="F1343" s="32">
        <v>25</v>
      </c>
      <c r="G1343" s="31" t="s">
        <v>10</v>
      </c>
    </row>
    <row r="1344" spans="3:7" x14ac:dyDescent="0.3">
      <c r="C1344" s="31" t="s">
        <v>52</v>
      </c>
      <c r="D1344" s="20">
        <v>0.52732638888888894</v>
      </c>
      <c r="E1344" s="31" t="s">
        <v>9</v>
      </c>
      <c r="F1344" s="32">
        <v>10</v>
      </c>
      <c r="G1344" s="31" t="s">
        <v>11</v>
      </c>
    </row>
    <row r="1345" spans="3:7" x14ac:dyDescent="0.3">
      <c r="C1345" s="31" t="s">
        <v>52</v>
      </c>
      <c r="D1345" s="20">
        <v>0.5289814814814815</v>
      </c>
      <c r="E1345" s="31" t="s">
        <v>9</v>
      </c>
      <c r="F1345" s="32">
        <v>25</v>
      </c>
      <c r="G1345" s="31" t="s">
        <v>10</v>
      </c>
    </row>
    <row r="1346" spans="3:7" x14ac:dyDescent="0.3">
      <c r="C1346" s="31" t="s">
        <v>52</v>
      </c>
      <c r="D1346" s="20">
        <v>0.5294444444444445</v>
      </c>
      <c r="E1346" s="31" t="s">
        <v>9</v>
      </c>
      <c r="F1346" s="32">
        <v>13</v>
      </c>
      <c r="G1346" s="31" t="s">
        <v>11</v>
      </c>
    </row>
    <row r="1347" spans="3:7" x14ac:dyDescent="0.3">
      <c r="C1347" s="31" t="s">
        <v>52</v>
      </c>
      <c r="D1347" s="20">
        <v>0.53263888888888888</v>
      </c>
      <c r="E1347" s="31" t="s">
        <v>9</v>
      </c>
      <c r="F1347" s="32">
        <v>23</v>
      </c>
      <c r="G1347" s="31" t="s">
        <v>10</v>
      </c>
    </row>
    <row r="1348" spans="3:7" x14ac:dyDescent="0.3">
      <c r="C1348" s="31" t="s">
        <v>52</v>
      </c>
      <c r="D1348" s="20">
        <v>0.53348379629629628</v>
      </c>
      <c r="E1348" s="31" t="s">
        <v>9</v>
      </c>
      <c r="F1348" s="32">
        <v>11</v>
      </c>
      <c r="G1348" s="31" t="s">
        <v>11</v>
      </c>
    </row>
    <row r="1349" spans="3:7" x14ac:dyDescent="0.3">
      <c r="C1349" s="31" t="s">
        <v>52</v>
      </c>
      <c r="D1349" s="20">
        <v>0.53365740740740741</v>
      </c>
      <c r="E1349" s="31" t="s">
        <v>9</v>
      </c>
      <c r="F1349" s="32">
        <v>21</v>
      </c>
      <c r="G1349" s="31" t="s">
        <v>10</v>
      </c>
    </row>
    <row r="1350" spans="3:7" x14ac:dyDescent="0.3">
      <c r="C1350" s="31" t="s">
        <v>52</v>
      </c>
      <c r="D1350" s="20">
        <v>0.5345833333333333</v>
      </c>
      <c r="E1350" s="31" t="s">
        <v>9</v>
      </c>
      <c r="F1350" s="32">
        <v>28</v>
      </c>
      <c r="G1350" s="31" t="s">
        <v>10</v>
      </c>
    </row>
    <row r="1351" spans="3:7" x14ac:dyDescent="0.3">
      <c r="C1351" s="31" t="s">
        <v>52</v>
      </c>
      <c r="D1351" s="20">
        <v>0.53497685185185184</v>
      </c>
      <c r="E1351" s="31" t="s">
        <v>9</v>
      </c>
      <c r="F1351" s="32">
        <v>20</v>
      </c>
      <c r="G1351" s="31" t="s">
        <v>10</v>
      </c>
    </row>
    <row r="1352" spans="3:7" x14ac:dyDescent="0.3">
      <c r="C1352" s="31" t="s">
        <v>52</v>
      </c>
      <c r="D1352" s="20">
        <v>0.53505787037037034</v>
      </c>
      <c r="E1352" s="31" t="s">
        <v>9</v>
      </c>
      <c r="F1352" s="32">
        <v>12</v>
      </c>
      <c r="G1352" s="31" t="s">
        <v>11</v>
      </c>
    </row>
    <row r="1353" spans="3:7" x14ac:dyDescent="0.3">
      <c r="C1353" s="31" t="s">
        <v>52</v>
      </c>
      <c r="D1353" s="20">
        <v>0.53614583333333332</v>
      </c>
      <c r="E1353" s="31" t="s">
        <v>9</v>
      </c>
      <c r="F1353" s="32">
        <v>33</v>
      </c>
      <c r="G1353" s="31" t="s">
        <v>10</v>
      </c>
    </row>
    <row r="1354" spans="3:7" x14ac:dyDescent="0.3">
      <c r="C1354" s="31" t="s">
        <v>52</v>
      </c>
      <c r="D1354" s="20">
        <v>0.53726851851851853</v>
      </c>
      <c r="E1354" s="31" t="s">
        <v>9</v>
      </c>
      <c r="F1354" s="32">
        <v>11</v>
      </c>
      <c r="G1354" s="31" t="s">
        <v>11</v>
      </c>
    </row>
    <row r="1355" spans="3:7" x14ac:dyDescent="0.3">
      <c r="C1355" s="31" t="s">
        <v>52</v>
      </c>
      <c r="D1355" s="20">
        <v>0.53728009259259257</v>
      </c>
      <c r="E1355" s="31" t="s">
        <v>9</v>
      </c>
      <c r="F1355" s="32">
        <v>10</v>
      </c>
      <c r="G1355" s="31" t="s">
        <v>11</v>
      </c>
    </row>
    <row r="1356" spans="3:7" x14ac:dyDescent="0.3">
      <c r="C1356" s="31" t="s">
        <v>52</v>
      </c>
      <c r="D1356" s="20">
        <v>0.53833333333333333</v>
      </c>
      <c r="E1356" s="31" t="s">
        <v>9</v>
      </c>
      <c r="F1356" s="32">
        <v>14</v>
      </c>
      <c r="G1356" s="31" t="s">
        <v>11</v>
      </c>
    </row>
    <row r="1357" spans="3:7" x14ac:dyDescent="0.3">
      <c r="C1357" s="31" t="s">
        <v>52</v>
      </c>
      <c r="D1357" s="20">
        <v>0.53885416666666663</v>
      </c>
      <c r="E1357" s="31" t="s">
        <v>9</v>
      </c>
      <c r="F1357" s="32">
        <v>10</v>
      </c>
      <c r="G1357" s="31" t="s">
        <v>11</v>
      </c>
    </row>
    <row r="1358" spans="3:7" x14ac:dyDescent="0.3">
      <c r="C1358" s="31" t="s">
        <v>52</v>
      </c>
      <c r="D1358" s="20">
        <v>0.53949074074074077</v>
      </c>
      <c r="E1358" s="31" t="s">
        <v>9</v>
      </c>
      <c r="F1358" s="32">
        <v>11</v>
      </c>
      <c r="G1358" s="31" t="s">
        <v>11</v>
      </c>
    </row>
    <row r="1359" spans="3:7" x14ac:dyDescent="0.3">
      <c r="C1359" s="31" t="s">
        <v>52</v>
      </c>
      <c r="D1359" s="20">
        <v>0.5406481481481481</v>
      </c>
      <c r="E1359" s="31" t="s">
        <v>9</v>
      </c>
      <c r="F1359" s="32">
        <v>15</v>
      </c>
      <c r="G1359" s="31" t="s">
        <v>11</v>
      </c>
    </row>
    <row r="1360" spans="3:7" x14ac:dyDescent="0.3">
      <c r="C1360" s="31" t="s">
        <v>52</v>
      </c>
      <c r="D1360" s="20">
        <v>0.54296296296296298</v>
      </c>
      <c r="E1360" s="31" t="s">
        <v>9</v>
      </c>
      <c r="F1360" s="32">
        <v>13</v>
      </c>
      <c r="G1360" s="31" t="s">
        <v>11</v>
      </c>
    </row>
    <row r="1361" spans="3:7" x14ac:dyDescent="0.3">
      <c r="C1361" s="31" t="s">
        <v>52</v>
      </c>
      <c r="D1361" s="20">
        <v>0.54333333333333333</v>
      </c>
      <c r="E1361" s="31" t="s">
        <v>9</v>
      </c>
      <c r="F1361" s="32">
        <v>12</v>
      </c>
      <c r="G1361" s="31" t="s">
        <v>11</v>
      </c>
    </row>
    <row r="1362" spans="3:7" x14ac:dyDescent="0.3">
      <c r="C1362" s="31" t="s">
        <v>52</v>
      </c>
      <c r="D1362" s="20">
        <v>0.54359953703703701</v>
      </c>
      <c r="E1362" s="31" t="s">
        <v>9</v>
      </c>
      <c r="F1362" s="32">
        <v>13</v>
      </c>
      <c r="G1362" s="31" t="s">
        <v>11</v>
      </c>
    </row>
    <row r="1363" spans="3:7" x14ac:dyDescent="0.3">
      <c r="C1363" s="31" t="s">
        <v>52</v>
      </c>
      <c r="D1363" s="20">
        <v>0.54373842592592592</v>
      </c>
      <c r="E1363" s="31" t="s">
        <v>9</v>
      </c>
      <c r="F1363" s="32">
        <v>22</v>
      </c>
      <c r="G1363" s="31" t="s">
        <v>10</v>
      </c>
    </row>
    <row r="1364" spans="3:7" x14ac:dyDescent="0.3">
      <c r="C1364" s="31" t="s">
        <v>52</v>
      </c>
      <c r="D1364" s="20">
        <v>0.54812499999999997</v>
      </c>
      <c r="E1364" s="31" t="s">
        <v>9</v>
      </c>
      <c r="F1364" s="32">
        <v>15</v>
      </c>
      <c r="G1364" s="31" t="s">
        <v>10</v>
      </c>
    </row>
    <row r="1365" spans="3:7" x14ac:dyDescent="0.3">
      <c r="C1365" s="31" t="s">
        <v>52</v>
      </c>
      <c r="D1365" s="20">
        <v>0.54835648148148153</v>
      </c>
      <c r="E1365" s="31" t="s">
        <v>9</v>
      </c>
      <c r="F1365" s="32">
        <v>10</v>
      </c>
      <c r="G1365" s="31" t="s">
        <v>10</v>
      </c>
    </row>
    <row r="1366" spans="3:7" x14ac:dyDescent="0.3">
      <c r="C1366" s="31" t="s">
        <v>52</v>
      </c>
      <c r="D1366" s="20">
        <v>0.54865740740740743</v>
      </c>
      <c r="E1366" s="31" t="s">
        <v>9</v>
      </c>
      <c r="F1366" s="32">
        <v>10</v>
      </c>
      <c r="G1366" s="31" t="s">
        <v>11</v>
      </c>
    </row>
    <row r="1367" spans="3:7" x14ac:dyDescent="0.3">
      <c r="C1367" s="31" t="s">
        <v>52</v>
      </c>
      <c r="D1367" s="20">
        <v>0.54937500000000006</v>
      </c>
      <c r="E1367" s="31" t="s">
        <v>9</v>
      </c>
      <c r="F1367" s="32">
        <v>24</v>
      </c>
      <c r="G1367" s="31" t="s">
        <v>10</v>
      </c>
    </row>
    <row r="1368" spans="3:7" x14ac:dyDescent="0.3">
      <c r="C1368" s="31" t="s">
        <v>52</v>
      </c>
      <c r="D1368" s="20">
        <v>0.54982638888888891</v>
      </c>
      <c r="E1368" s="31" t="s">
        <v>9</v>
      </c>
      <c r="F1368" s="32">
        <v>27</v>
      </c>
      <c r="G1368" s="31" t="s">
        <v>10</v>
      </c>
    </row>
    <row r="1369" spans="3:7" x14ac:dyDescent="0.3">
      <c r="C1369" s="31" t="s">
        <v>52</v>
      </c>
      <c r="D1369" s="20">
        <v>0.55112268518518526</v>
      </c>
      <c r="E1369" s="31" t="s">
        <v>9</v>
      </c>
      <c r="F1369" s="32">
        <v>16</v>
      </c>
      <c r="G1369" s="31" t="s">
        <v>11</v>
      </c>
    </row>
    <row r="1370" spans="3:7" x14ac:dyDescent="0.3">
      <c r="C1370" s="31" t="s">
        <v>52</v>
      </c>
      <c r="D1370" s="20">
        <v>0.55329861111111112</v>
      </c>
      <c r="E1370" s="31" t="s">
        <v>9</v>
      </c>
      <c r="F1370" s="32">
        <v>12</v>
      </c>
      <c r="G1370" s="31" t="s">
        <v>11</v>
      </c>
    </row>
    <row r="1371" spans="3:7" x14ac:dyDescent="0.3">
      <c r="C1371" s="31" t="s">
        <v>52</v>
      </c>
      <c r="D1371" s="20">
        <v>0.55709490740740741</v>
      </c>
      <c r="E1371" s="31" t="s">
        <v>9</v>
      </c>
      <c r="F1371" s="32">
        <v>32</v>
      </c>
      <c r="G1371" s="31" t="s">
        <v>10</v>
      </c>
    </row>
    <row r="1372" spans="3:7" x14ac:dyDescent="0.3">
      <c r="C1372" s="31" t="s">
        <v>52</v>
      </c>
      <c r="D1372" s="20">
        <v>0.5571990740740741</v>
      </c>
      <c r="E1372" s="31" t="s">
        <v>9</v>
      </c>
      <c r="F1372" s="32">
        <v>17</v>
      </c>
      <c r="G1372" s="31" t="s">
        <v>11</v>
      </c>
    </row>
    <row r="1373" spans="3:7" x14ac:dyDescent="0.3">
      <c r="C1373" s="31" t="s">
        <v>52</v>
      </c>
      <c r="D1373" s="20">
        <v>0.5577199074074074</v>
      </c>
      <c r="E1373" s="31" t="s">
        <v>9</v>
      </c>
      <c r="F1373" s="32">
        <v>12</v>
      </c>
      <c r="G1373" s="31" t="s">
        <v>11</v>
      </c>
    </row>
    <row r="1374" spans="3:7" x14ac:dyDescent="0.3">
      <c r="C1374" s="31" t="s">
        <v>52</v>
      </c>
      <c r="D1374" s="20">
        <v>0.55784722222222227</v>
      </c>
      <c r="E1374" s="31" t="s">
        <v>9</v>
      </c>
      <c r="F1374" s="32">
        <v>17</v>
      </c>
      <c r="G1374" s="31" t="s">
        <v>10</v>
      </c>
    </row>
    <row r="1375" spans="3:7" x14ac:dyDescent="0.3">
      <c r="C1375" s="31" t="s">
        <v>52</v>
      </c>
      <c r="D1375" s="20">
        <v>0.55797453703703703</v>
      </c>
      <c r="E1375" s="31" t="s">
        <v>9</v>
      </c>
      <c r="F1375" s="32">
        <v>21</v>
      </c>
      <c r="G1375" s="31" t="s">
        <v>11</v>
      </c>
    </row>
    <row r="1376" spans="3:7" x14ac:dyDescent="0.3">
      <c r="C1376" s="31" t="s">
        <v>52</v>
      </c>
      <c r="D1376" s="20">
        <v>0.55797453703703703</v>
      </c>
      <c r="E1376" s="31" t="s">
        <v>9</v>
      </c>
      <c r="F1376" s="32">
        <v>17</v>
      </c>
      <c r="G1376" s="31" t="s">
        <v>11</v>
      </c>
    </row>
    <row r="1377" spans="3:7" x14ac:dyDescent="0.3">
      <c r="C1377" s="31" t="s">
        <v>52</v>
      </c>
      <c r="D1377" s="20">
        <v>0.55798611111111118</v>
      </c>
      <c r="E1377" s="31" t="s">
        <v>9</v>
      </c>
      <c r="F1377" s="32">
        <v>13</v>
      </c>
      <c r="G1377" s="31" t="s">
        <v>11</v>
      </c>
    </row>
    <row r="1378" spans="3:7" x14ac:dyDescent="0.3">
      <c r="C1378" s="31" t="s">
        <v>52</v>
      </c>
      <c r="D1378" s="20">
        <v>0.55804398148148149</v>
      </c>
      <c r="E1378" s="31" t="s">
        <v>9</v>
      </c>
      <c r="F1378" s="32">
        <v>11</v>
      </c>
      <c r="G1378" s="31" t="s">
        <v>11</v>
      </c>
    </row>
    <row r="1379" spans="3:7" x14ac:dyDescent="0.3">
      <c r="C1379" s="31" t="s">
        <v>52</v>
      </c>
      <c r="D1379" s="20">
        <v>0.56140046296296298</v>
      </c>
      <c r="E1379" s="31" t="s">
        <v>9</v>
      </c>
      <c r="F1379" s="32">
        <v>25</v>
      </c>
      <c r="G1379" s="31" t="s">
        <v>10</v>
      </c>
    </row>
    <row r="1380" spans="3:7" x14ac:dyDescent="0.3">
      <c r="C1380" s="31" t="s">
        <v>52</v>
      </c>
      <c r="D1380" s="20">
        <v>0.56155092592592593</v>
      </c>
      <c r="E1380" s="31" t="s">
        <v>9</v>
      </c>
      <c r="F1380" s="32">
        <v>11</v>
      </c>
      <c r="G1380" s="31" t="s">
        <v>11</v>
      </c>
    </row>
    <row r="1381" spans="3:7" x14ac:dyDescent="0.3">
      <c r="C1381" s="31" t="s">
        <v>52</v>
      </c>
      <c r="D1381" s="20">
        <v>0.56437499999999996</v>
      </c>
      <c r="E1381" s="31" t="s">
        <v>9</v>
      </c>
      <c r="F1381" s="32">
        <v>10</v>
      </c>
      <c r="G1381" s="31" t="s">
        <v>11</v>
      </c>
    </row>
    <row r="1382" spans="3:7" x14ac:dyDescent="0.3">
      <c r="C1382" s="31" t="s">
        <v>52</v>
      </c>
      <c r="D1382" s="20">
        <v>0.56524305555555554</v>
      </c>
      <c r="E1382" s="31" t="s">
        <v>9</v>
      </c>
      <c r="F1382" s="32">
        <v>34</v>
      </c>
      <c r="G1382" s="31" t="s">
        <v>10</v>
      </c>
    </row>
    <row r="1383" spans="3:7" x14ac:dyDescent="0.3">
      <c r="C1383" s="31" t="s">
        <v>52</v>
      </c>
      <c r="D1383" s="20">
        <v>0.56682870370370375</v>
      </c>
      <c r="E1383" s="31" t="s">
        <v>9</v>
      </c>
      <c r="F1383" s="32">
        <v>10</v>
      </c>
      <c r="G1383" s="31" t="s">
        <v>11</v>
      </c>
    </row>
    <row r="1384" spans="3:7" x14ac:dyDescent="0.3">
      <c r="C1384" s="31" t="s">
        <v>52</v>
      </c>
      <c r="D1384" s="20">
        <v>0.57388888888888889</v>
      </c>
      <c r="E1384" s="31" t="s">
        <v>9</v>
      </c>
      <c r="F1384" s="32">
        <v>10</v>
      </c>
      <c r="G1384" s="31" t="s">
        <v>11</v>
      </c>
    </row>
    <row r="1385" spans="3:7" x14ac:dyDescent="0.3">
      <c r="C1385" s="31" t="s">
        <v>52</v>
      </c>
      <c r="D1385" s="20">
        <v>0.57400462962962961</v>
      </c>
      <c r="E1385" s="31" t="s">
        <v>9</v>
      </c>
      <c r="F1385" s="32">
        <v>21</v>
      </c>
      <c r="G1385" s="31" t="s">
        <v>10</v>
      </c>
    </row>
    <row r="1386" spans="3:7" x14ac:dyDescent="0.3">
      <c r="C1386" s="31" t="s">
        <v>52</v>
      </c>
      <c r="D1386" s="20">
        <v>0.57598379629629626</v>
      </c>
      <c r="E1386" s="31" t="s">
        <v>9</v>
      </c>
      <c r="F1386" s="32">
        <v>13</v>
      </c>
      <c r="G1386" s="31" t="s">
        <v>11</v>
      </c>
    </row>
    <row r="1387" spans="3:7" x14ac:dyDescent="0.3">
      <c r="C1387" s="31" t="s">
        <v>52</v>
      </c>
      <c r="D1387" s="20">
        <v>0.5821412037037037</v>
      </c>
      <c r="E1387" s="31" t="s">
        <v>9</v>
      </c>
      <c r="F1387" s="32">
        <v>28</v>
      </c>
      <c r="G1387" s="31" t="s">
        <v>10</v>
      </c>
    </row>
    <row r="1388" spans="3:7" x14ac:dyDescent="0.3">
      <c r="C1388" s="31" t="s">
        <v>52</v>
      </c>
      <c r="D1388" s="20">
        <v>0.5823842592592593</v>
      </c>
      <c r="E1388" s="31" t="s">
        <v>9</v>
      </c>
      <c r="F1388" s="32">
        <v>9</v>
      </c>
      <c r="G1388" s="31" t="s">
        <v>11</v>
      </c>
    </row>
    <row r="1389" spans="3:7" x14ac:dyDescent="0.3">
      <c r="C1389" s="31" t="s">
        <v>52</v>
      </c>
      <c r="D1389" s="20">
        <v>0.58567129629629633</v>
      </c>
      <c r="E1389" s="31" t="s">
        <v>9</v>
      </c>
      <c r="F1389" s="32">
        <v>12</v>
      </c>
      <c r="G1389" s="31" t="s">
        <v>11</v>
      </c>
    </row>
    <row r="1390" spans="3:7" x14ac:dyDescent="0.3">
      <c r="C1390" s="31" t="s">
        <v>52</v>
      </c>
      <c r="D1390" s="20">
        <v>0.58702546296296299</v>
      </c>
      <c r="E1390" s="31" t="s">
        <v>9</v>
      </c>
      <c r="F1390" s="32">
        <v>13</v>
      </c>
      <c r="G1390" s="31" t="s">
        <v>11</v>
      </c>
    </row>
    <row r="1391" spans="3:7" x14ac:dyDescent="0.3">
      <c r="C1391" s="31" t="s">
        <v>52</v>
      </c>
      <c r="D1391" s="20">
        <v>0.59167824074074071</v>
      </c>
      <c r="E1391" s="31" t="s">
        <v>9</v>
      </c>
      <c r="F1391" s="32">
        <v>31</v>
      </c>
      <c r="G1391" s="31" t="s">
        <v>10</v>
      </c>
    </row>
    <row r="1392" spans="3:7" x14ac:dyDescent="0.3">
      <c r="C1392" s="31" t="s">
        <v>52</v>
      </c>
      <c r="D1392" s="20">
        <v>0.59210648148148148</v>
      </c>
      <c r="E1392" s="31" t="s">
        <v>9</v>
      </c>
      <c r="F1392" s="32">
        <v>10</v>
      </c>
      <c r="G1392" s="31" t="s">
        <v>11</v>
      </c>
    </row>
    <row r="1393" spans="3:7" x14ac:dyDescent="0.3">
      <c r="C1393" s="31" t="s">
        <v>52</v>
      </c>
      <c r="D1393" s="20">
        <v>0.59693287037037035</v>
      </c>
      <c r="E1393" s="31" t="s">
        <v>9</v>
      </c>
      <c r="F1393" s="32">
        <v>16</v>
      </c>
      <c r="G1393" s="31" t="s">
        <v>10</v>
      </c>
    </row>
    <row r="1394" spans="3:7" x14ac:dyDescent="0.3">
      <c r="C1394" s="31" t="s">
        <v>52</v>
      </c>
      <c r="D1394" s="20">
        <v>0.59796296296296292</v>
      </c>
      <c r="E1394" s="31" t="s">
        <v>9</v>
      </c>
      <c r="F1394" s="32">
        <v>36</v>
      </c>
      <c r="G1394" s="31" t="s">
        <v>10</v>
      </c>
    </row>
    <row r="1395" spans="3:7" x14ac:dyDescent="0.3">
      <c r="C1395" s="31" t="s">
        <v>52</v>
      </c>
      <c r="D1395" s="20">
        <v>0.60236111111111112</v>
      </c>
      <c r="E1395" s="31" t="s">
        <v>9</v>
      </c>
      <c r="F1395" s="32">
        <v>27</v>
      </c>
      <c r="G1395" s="31" t="s">
        <v>10</v>
      </c>
    </row>
    <row r="1396" spans="3:7" x14ac:dyDescent="0.3">
      <c r="C1396" s="31" t="s">
        <v>52</v>
      </c>
      <c r="D1396" s="20">
        <v>0.60388888888888892</v>
      </c>
      <c r="E1396" s="31" t="s">
        <v>9</v>
      </c>
      <c r="F1396" s="32">
        <v>10</v>
      </c>
      <c r="G1396" s="31" t="s">
        <v>11</v>
      </c>
    </row>
    <row r="1397" spans="3:7" x14ac:dyDescent="0.3">
      <c r="C1397" s="31" t="s">
        <v>52</v>
      </c>
      <c r="D1397" s="20">
        <v>0.60391203703703711</v>
      </c>
      <c r="E1397" s="31" t="s">
        <v>9</v>
      </c>
      <c r="F1397" s="32">
        <v>11</v>
      </c>
      <c r="G1397" s="31" t="s">
        <v>11</v>
      </c>
    </row>
    <row r="1398" spans="3:7" x14ac:dyDescent="0.3">
      <c r="C1398" s="31" t="s">
        <v>52</v>
      </c>
      <c r="D1398" s="20">
        <v>0.60406250000000006</v>
      </c>
      <c r="E1398" s="31" t="s">
        <v>9</v>
      </c>
      <c r="F1398" s="32">
        <v>11</v>
      </c>
      <c r="G1398" s="31" t="s">
        <v>11</v>
      </c>
    </row>
    <row r="1399" spans="3:7" x14ac:dyDescent="0.3">
      <c r="C1399" s="31" t="s">
        <v>52</v>
      </c>
      <c r="D1399" s="20">
        <v>0.60643518518518513</v>
      </c>
      <c r="E1399" s="31" t="s">
        <v>9</v>
      </c>
      <c r="F1399" s="32">
        <v>11</v>
      </c>
      <c r="G1399" s="31" t="s">
        <v>11</v>
      </c>
    </row>
    <row r="1400" spans="3:7" x14ac:dyDescent="0.3">
      <c r="C1400" s="31" t="s">
        <v>52</v>
      </c>
      <c r="D1400" s="20">
        <v>0.60674768518518518</v>
      </c>
      <c r="E1400" s="31" t="s">
        <v>9</v>
      </c>
      <c r="F1400" s="32">
        <v>11</v>
      </c>
      <c r="G1400" s="31" t="s">
        <v>11</v>
      </c>
    </row>
    <row r="1401" spans="3:7" x14ac:dyDescent="0.3">
      <c r="C1401" s="31" t="s">
        <v>52</v>
      </c>
      <c r="D1401" s="20">
        <v>0.60687499999999994</v>
      </c>
      <c r="E1401" s="31" t="s">
        <v>9</v>
      </c>
      <c r="F1401" s="32">
        <v>12</v>
      </c>
      <c r="G1401" s="31" t="s">
        <v>11</v>
      </c>
    </row>
    <row r="1402" spans="3:7" x14ac:dyDescent="0.3">
      <c r="C1402" s="31" t="s">
        <v>52</v>
      </c>
      <c r="D1402" s="20">
        <v>0.60700231481481481</v>
      </c>
      <c r="E1402" s="31" t="s">
        <v>9</v>
      </c>
      <c r="F1402" s="32">
        <v>23</v>
      </c>
      <c r="G1402" s="31" t="s">
        <v>10</v>
      </c>
    </row>
    <row r="1403" spans="3:7" x14ac:dyDescent="0.3">
      <c r="C1403" s="31" t="s">
        <v>52</v>
      </c>
      <c r="D1403" s="20">
        <v>0.60709490740740735</v>
      </c>
      <c r="E1403" s="31" t="s">
        <v>9</v>
      </c>
      <c r="F1403" s="32">
        <v>12</v>
      </c>
      <c r="G1403" s="31" t="s">
        <v>11</v>
      </c>
    </row>
    <row r="1404" spans="3:7" x14ac:dyDescent="0.3">
      <c r="C1404" s="31" t="s">
        <v>52</v>
      </c>
      <c r="D1404" s="20">
        <v>0.60714120370370372</v>
      </c>
      <c r="E1404" s="31" t="s">
        <v>9</v>
      </c>
      <c r="F1404" s="32">
        <v>10</v>
      </c>
      <c r="G1404" s="31" t="s">
        <v>11</v>
      </c>
    </row>
    <row r="1405" spans="3:7" x14ac:dyDescent="0.3">
      <c r="C1405" s="31" t="s">
        <v>52</v>
      </c>
      <c r="D1405" s="20">
        <v>0.60722222222222222</v>
      </c>
      <c r="E1405" s="31" t="s">
        <v>9</v>
      </c>
      <c r="F1405" s="32">
        <v>31</v>
      </c>
      <c r="G1405" s="31" t="s">
        <v>10</v>
      </c>
    </row>
    <row r="1406" spans="3:7" x14ac:dyDescent="0.3">
      <c r="C1406" s="31" t="s">
        <v>52</v>
      </c>
      <c r="D1406" s="20">
        <v>0.60758101851851853</v>
      </c>
      <c r="E1406" s="31" t="s">
        <v>9</v>
      </c>
      <c r="F1406" s="32">
        <v>12</v>
      </c>
      <c r="G1406" s="31" t="s">
        <v>11</v>
      </c>
    </row>
    <row r="1407" spans="3:7" x14ac:dyDescent="0.3">
      <c r="C1407" s="31" t="s">
        <v>52</v>
      </c>
      <c r="D1407" s="20">
        <v>0.60814814814814822</v>
      </c>
      <c r="E1407" s="31" t="s">
        <v>9</v>
      </c>
      <c r="F1407" s="32">
        <v>12</v>
      </c>
      <c r="G1407" s="31" t="s">
        <v>11</v>
      </c>
    </row>
    <row r="1408" spans="3:7" x14ac:dyDescent="0.3">
      <c r="C1408" s="31" t="s">
        <v>52</v>
      </c>
      <c r="D1408" s="20">
        <v>0.61143518518518525</v>
      </c>
      <c r="E1408" s="31" t="s">
        <v>9</v>
      </c>
      <c r="F1408" s="32">
        <v>41</v>
      </c>
      <c r="G1408" s="31" t="s">
        <v>10</v>
      </c>
    </row>
    <row r="1409" spans="3:7" x14ac:dyDescent="0.3">
      <c r="C1409" s="31" t="s">
        <v>52</v>
      </c>
      <c r="D1409" s="20">
        <v>0.61155092592592586</v>
      </c>
      <c r="E1409" s="31" t="s">
        <v>9</v>
      </c>
      <c r="F1409" s="32">
        <v>26</v>
      </c>
      <c r="G1409" s="31" t="s">
        <v>10</v>
      </c>
    </row>
    <row r="1410" spans="3:7" x14ac:dyDescent="0.3">
      <c r="C1410" s="31" t="s">
        <v>52</v>
      </c>
      <c r="D1410" s="20">
        <v>0.61972222222222217</v>
      </c>
      <c r="E1410" s="31" t="s">
        <v>9</v>
      </c>
      <c r="F1410" s="32">
        <v>10</v>
      </c>
      <c r="G1410" s="31" t="s">
        <v>11</v>
      </c>
    </row>
    <row r="1411" spans="3:7" x14ac:dyDescent="0.3">
      <c r="C1411" s="31" t="s">
        <v>52</v>
      </c>
      <c r="D1411" s="20">
        <v>0.62269675925925927</v>
      </c>
      <c r="E1411" s="31" t="s">
        <v>9</v>
      </c>
      <c r="F1411" s="32">
        <v>29</v>
      </c>
      <c r="G1411" s="31" t="s">
        <v>10</v>
      </c>
    </row>
    <row r="1412" spans="3:7" x14ac:dyDescent="0.3">
      <c r="C1412" s="31" t="s">
        <v>52</v>
      </c>
      <c r="D1412" s="20">
        <v>0.62379629629629629</v>
      </c>
      <c r="E1412" s="31" t="s">
        <v>9</v>
      </c>
      <c r="F1412" s="32">
        <v>9</v>
      </c>
      <c r="G1412" s="31" t="s">
        <v>10</v>
      </c>
    </row>
    <row r="1413" spans="3:7" x14ac:dyDescent="0.3">
      <c r="C1413" s="31" t="s">
        <v>52</v>
      </c>
      <c r="D1413" s="20">
        <v>0.6280324074074074</v>
      </c>
      <c r="E1413" s="31" t="s">
        <v>9</v>
      </c>
      <c r="F1413" s="32">
        <v>15</v>
      </c>
      <c r="G1413" s="31" t="s">
        <v>11</v>
      </c>
    </row>
    <row r="1414" spans="3:7" x14ac:dyDescent="0.3">
      <c r="C1414" s="31" t="s">
        <v>52</v>
      </c>
      <c r="D1414" s="20">
        <v>0.6328125</v>
      </c>
      <c r="E1414" s="31" t="s">
        <v>9</v>
      </c>
      <c r="F1414" s="32">
        <v>12</v>
      </c>
      <c r="G1414" s="31" t="s">
        <v>11</v>
      </c>
    </row>
    <row r="1415" spans="3:7" x14ac:dyDescent="0.3">
      <c r="C1415" s="31" t="s">
        <v>52</v>
      </c>
      <c r="D1415" s="20">
        <v>0.63833333333333331</v>
      </c>
      <c r="E1415" s="31" t="s">
        <v>9</v>
      </c>
      <c r="F1415" s="32">
        <v>25</v>
      </c>
      <c r="G1415" s="31" t="s">
        <v>10</v>
      </c>
    </row>
    <row r="1416" spans="3:7" x14ac:dyDescent="0.3">
      <c r="C1416" s="31" t="s">
        <v>52</v>
      </c>
      <c r="D1416" s="20">
        <v>0.64063657407407404</v>
      </c>
      <c r="E1416" s="31" t="s">
        <v>9</v>
      </c>
      <c r="F1416" s="32">
        <v>29</v>
      </c>
      <c r="G1416" s="31" t="s">
        <v>10</v>
      </c>
    </row>
    <row r="1417" spans="3:7" x14ac:dyDescent="0.3">
      <c r="C1417" s="31" t="s">
        <v>52</v>
      </c>
      <c r="D1417" s="20">
        <v>0.64075231481481476</v>
      </c>
      <c r="E1417" s="31" t="s">
        <v>9</v>
      </c>
      <c r="F1417" s="32">
        <v>12</v>
      </c>
      <c r="G1417" s="31" t="s">
        <v>11</v>
      </c>
    </row>
    <row r="1418" spans="3:7" x14ac:dyDescent="0.3">
      <c r="C1418" s="31" t="s">
        <v>52</v>
      </c>
      <c r="D1418" s="20">
        <v>0.64149305555555558</v>
      </c>
      <c r="E1418" s="31" t="s">
        <v>9</v>
      </c>
      <c r="F1418" s="32">
        <v>25</v>
      </c>
      <c r="G1418" s="31" t="s">
        <v>10</v>
      </c>
    </row>
    <row r="1419" spans="3:7" x14ac:dyDescent="0.3">
      <c r="C1419" s="31" t="s">
        <v>52</v>
      </c>
      <c r="D1419" s="20">
        <v>0.64265046296296291</v>
      </c>
      <c r="E1419" s="31" t="s">
        <v>9</v>
      </c>
      <c r="F1419" s="32">
        <v>29</v>
      </c>
      <c r="G1419" s="31" t="s">
        <v>10</v>
      </c>
    </row>
    <row r="1420" spans="3:7" x14ac:dyDescent="0.3">
      <c r="C1420" s="31" t="s">
        <v>52</v>
      </c>
      <c r="D1420" s="20">
        <v>0.64800925925925923</v>
      </c>
      <c r="E1420" s="31" t="s">
        <v>9</v>
      </c>
      <c r="F1420" s="32">
        <v>12</v>
      </c>
      <c r="G1420" s="31" t="s">
        <v>11</v>
      </c>
    </row>
    <row r="1421" spans="3:7" x14ac:dyDescent="0.3">
      <c r="C1421" s="31" t="s">
        <v>52</v>
      </c>
      <c r="D1421" s="20">
        <v>0.64828703703703705</v>
      </c>
      <c r="E1421" s="31" t="s">
        <v>9</v>
      </c>
      <c r="F1421" s="32">
        <v>17</v>
      </c>
      <c r="G1421" s="31" t="s">
        <v>11</v>
      </c>
    </row>
    <row r="1422" spans="3:7" x14ac:dyDescent="0.3">
      <c r="C1422" s="31" t="s">
        <v>52</v>
      </c>
      <c r="D1422" s="20">
        <v>0.65045138888888887</v>
      </c>
      <c r="E1422" s="31" t="s">
        <v>9</v>
      </c>
      <c r="F1422" s="32">
        <v>11</v>
      </c>
      <c r="G1422" s="31" t="s">
        <v>10</v>
      </c>
    </row>
    <row r="1423" spans="3:7" x14ac:dyDescent="0.3">
      <c r="C1423" s="31" t="s">
        <v>52</v>
      </c>
      <c r="D1423" s="20">
        <v>0.65099537037037036</v>
      </c>
      <c r="E1423" s="31" t="s">
        <v>9</v>
      </c>
      <c r="F1423" s="32">
        <v>15</v>
      </c>
      <c r="G1423" s="31" t="s">
        <v>11</v>
      </c>
    </row>
    <row r="1424" spans="3:7" x14ac:dyDescent="0.3">
      <c r="C1424" s="31" t="s">
        <v>52</v>
      </c>
      <c r="D1424" s="20">
        <v>0.65200231481481474</v>
      </c>
      <c r="E1424" s="31" t="s">
        <v>9</v>
      </c>
      <c r="F1424" s="32">
        <v>11</v>
      </c>
      <c r="G1424" s="31" t="s">
        <v>11</v>
      </c>
    </row>
    <row r="1425" spans="3:7" x14ac:dyDescent="0.3">
      <c r="C1425" s="31" t="s">
        <v>52</v>
      </c>
      <c r="D1425" s="20">
        <v>0.65204861111111112</v>
      </c>
      <c r="E1425" s="31" t="s">
        <v>9</v>
      </c>
      <c r="F1425" s="32">
        <v>10</v>
      </c>
      <c r="G1425" s="31" t="s">
        <v>11</v>
      </c>
    </row>
    <row r="1426" spans="3:7" x14ac:dyDescent="0.3">
      <c r="C1426" s="31" t="s">
        <v>52</v>
      </c>
      <c r="D1426" s="20">
        <v>0.65206018518518516</v>
      </c>
      <c r="E1426" s="31" t="s">
        <v>9</v>
      </c>
      <c r="F1426" s="32">
        <v>11</v>
      </c>
      <c r="G1426" s="31" t="s">
        <v>11</v>
      </c>
    </row>
    <row r="1427" spans="3:7" x14ac:dyDescent="0.3">
      <c r="C1427" s="31" t="s">
        <v>52</v>
      </c>
      <c r="D1427" s="20">
        <v>0.6520717592592592</v>
      </c>
      <c r="E1427" s="31" t="s">
        <v>9</v>
      </c>
      <c r="F1427" s="32">
        <v>10</v>
      </c>
      <c r="G1427" s="31" t="s">
        <v>11</v>
      </c>
    </row>
    <row r="1428" spans="3:7" x14ac:dyDescent="0.3">
      <c r="C1428" s="31" t="s">
        <v>52</v>
      </c>
      <c r="D1428" s="20">
        <v>0.65347222222222223</v>
      </c>
      <c r="E1428" s="31" t="s">
        <v>9</v>
      </c>
      <c r="F1428" s="32">
        <v>14</v>
      </c>
      <c r="G1428" s="31" t="s">
        <v>11</v>
      </c>
    </row>
    <row r="1429" spans="3:7" x14ac:dyDescent="0.3">
      <c r="C1429" s="31" t="s">
        <v>52</v>
      </c>
      <c r="D1429" s="20">
        <v>0.65456018518518522</v>
      </c>
      <c r="E1429" s="31" t="s">
        <v>9</v>
      </c>
      <c r="F1429" s="32">
        <v>22</v>
      </c>
      <c r="G1429" s="31" t="s">
        <v>10</v>
      </c>
    </row>
    <row r="1430" spans="3:7" x14ac:dyDescent="0.3">
      <c r="C1430" s="31" t="s">
        <v>52</v>
      </c>
      <c r="D1430" s="20">
        <v>0.65657407407407409</v>
      </c>
      <c r="E1430" s="31" t="s">
        <v>9</v>
      </c>
      <c r="F1430" s="32">
        <v>26</v>
      </c>
      <c r="G1430" s="31" t="s">
        <v>10</v>
      </c>
    </row>
    <row r="1431" spans="3:7" x14ac:dyDescent="0.3">
      <c r="C1431" s="31" t="s">
        <v>52</v>
      </c>
      <c r="D1431" s="20">
        <v>0.65702546296296294</v>
      </c>
      <c r="E1431" s="31" t="s">
        <v>9</v>
      </c>
      <c r="F1431" s="32">
        <v>16</v>
      </c>
      <c r="G1431" s="31" t="s">
        <v>11</v>
      </c>
    </row>
    <row r="1432" spans="3:7" x14ac:dyDescent="0.3">
      <c r="C1432" s="31" t="s">
        <v>52</v>
      </c>
      <c r="D1432" s="20">
        <v>0.65724537037037034</v>
      </c>
      <c r="E1432" s="31" t="s">
        <v>9</v>
      </c>
      <c r="F1432" s="32">
        <v>11</v>
      </c>
      <c r="G1432" s="31" t="s">
        <v>11</v>
      </c>
    </row>
    <row r="1433" spans="3:7" x14ac:dyDescent="0.3">
      <c r="C1433" s="31" t="s">
        <v>52</v>
      </c>
      <c r="D1433" s="20">
        <v>0.66104166666666664</v>
      </c>
      <c r="E1433" s="31" t="s">
        <v>9</v>
      </c>
      <c r="F1433" s="32">
        <v>20</v>
      </c>
      <c r="G1433" s="31" t="s">
        <v>10</v>
      </c>
    </row>
    <row r="1434" spans="3:7" x14ac:dyDescent="0.3">
      <c r="C1434" s="31" t="s">
        <v>52</v>
      </c>
      <c r="D1434" s="20">
        <v>0.66146990740740741</v>
      </c>
      <c r="E1434" s="31" t="s">
        <v>9</v>
      </c>
      <c r="F1434" s="32">
        <v>11</v>
      </c>
      <c r="G1434" s="31" t="s">
        <v>11</v>
      </c>
    </row>
    <row r="1435" spans="3:7" x14ac:dyDescent="0.3">
      <c r="C1435" s="31" t="s">
        <v>52</v>
      </c>
      <c r="D1435" s="20">
        <v>0.66197916666666667</v>
      </c>
      <c r="E1435" s="31" t="s">
        <v>9</v>
      </c>
      <c r="F1435" s="32">
        <v>11</v>
      </c>
      <c r="G1435" s="31" t="s">
        <v>11</v>
      </c>
    </row>
    <row r="1436" spans="3:7" x14ac:dyDescent="0.3">
      <c r="C1436" s="31" t="s">
        <v>52</v>
      </c>
      <c r="D1436" s="20">
        <v>0.66341435185185182</v>
      </c>
      <c r="E1436" s="31" t="s">
        <v>9</v>
      </c>
      <c r="F1436" s="32">
        <v>10</v>
      </c>
      <c r="G1436" s="31" t="s">
        <v>11</v>
      </c>
    </row>
    <row r="1437" spans="3:7" x14ac:dyDescent="0.3">
      <c r="C1437" s="31" t="s">
        <v>52</v>
      </c>
      <c r="D1437" s="20">
        <v>0.66344907407407405</v>
      </c>
      <c r="E1437" s="31" t="s">
        <v>9</v>
      </c>
      <c r="F1437" s="32">
        <v>11</v>
      </c>
      <c r="G1437" s="31" t="s">
        <v>11</v>
      </c>
    </row>
    <row r="1438" spans="3:7" x14ac:dyDescent="0.3">
      <c r="C1438" s="31" t="s">
        <v>52</v>
      </c>
      <c r="D1438" s="20">
        <v>0.66440972222222217</v>
      </c>
      <c r="E1438" s="31" t="s">
        <v>9</v>
      </c>
      <c r="F1438" s="32">
        <v>11</v>
      </c>
      <c r="G1438" s="31" t="s">
        <v>11</v>
      </c>
    </row>
    <row r="1439" spans="3:7" x14ac:dyDescent="0.3">
      <c r="C1439" s="31" t="s">
        <v>52</v>
      </c>
      <c r="D1439" s="20">
        <v>0.66656250000000006</v>
      </c>
      <c r="E1439" s="31" t="s">
        <v>9</v>
      </c>
      <c r="F1439" s="32">
        <v>22</v>
      </c>
      <c r="G1439" s="31" t="s">
        <v>10</v>
      </c>
    </row>
    <row r="1440" spans="3:7" x14ac:dyDescent="0.3">
      <c r="C1440" s="31" t="s">
        <v>52</v>
      </c>
      <c r="D1440" s="20">
        <v>0.66672453703703705</v>
      </c>
      <c r="E1440" s="31" t="s">
        <v>9</v>
      </c>
      <c r="F1440" s="32">
        <v>11</v>
      </c>
      <c r="G1440" s="31" t="s">
        <v>11</v>
      </c>
    </row>
    <row r="1441" spans="3:7" x14ac:dyDescent="0.3">
      <c r="C1441" s="31" t="s">
        <v>52</v>
      </c>
      <c r="D1441" s="20">
        <v>0.66813657407407412</v>
      </c>
      <c r="E1441" s="31" t="s">
        <v>9</v>
      </c>
      <c r="F1441" s="32">
        <v>14</v>
      </c>
      <c r="G1441" s="31" t="s">
        <v>11</v>
      </c>
    </row>
    <row r="1442" spans="3:7" x14ac:dyDescent="0.3">
      <c r="C1442" s="31" t="s">
        <v>52</v>
      </c>
      <c r="D1442" s="20">
        <v>0.66945601851851855</v>
      </c>
      <c r="E1442" s="31" t="s">
        <v>9</v>
      </c>
      <c r="F1442" s="32">
        <v>11</v>
      </c>
      <c r="G1442" s="31" t="s">
        <v>11</v>
      </c>
    </row>
    <row r="1443" spans="3:7" x14ac:dyDescent="0.3">
      <c r="C1443" s="31" t="s">
        <v>52</v>
      </c>
      <c r="D1443" s="20">
        <v>0.67314814814814816</v>
      </c>
      <c r="E1443" s="31" t="s">
        <v>9</v>
      </c>
      <c r="F1443" s="32">
        <v>12</v>
      </c>
      <c r="G1443" s="31" t="s">
        <v>11</v>
      </c>
    </row>
    <row r="1444" spans="3:7" x14ac:dyDescent="0.3">
      <c r="C1444" s="31" t="s">
        <v>52</v>
      </c>
      <c r="D1444" s="20">
        <v>0.67480324074074083</v>
      </c>
      <c r="E1444" s="31" t="s">
        <v>9</v>
      </c>
      <c r="F1444" s="32">
        <v>10</v>
      </c>
      <c r="G1444" s="31" t="s">
        <v>10</v>
      </c>
    </row>
    <row r="1445" spans="3:7" x14ac:dyDescent="0.3">
      <c r="C1445" s="31" t="s">
        <v>52</v>
      </c>
      <c r="D1445" s="20">
        <v>0.67503472222222216</v>
      </c>
      <c r="E1445" s="31" t="s">
        <v>9</v>
      </c>
      <c r="F1445" s="32">
        <v>16</v>
      </c>
      <c r="G1445" s="31" t="s">
        <v>11</v>
      </c>
    </row>
    <row r="1446" spans="3:7" x14ac:dyDescent="0.3">
      <c r="C1446" s="31" t="s">
        <v>52</v>
      </c>
      <c r="D1446" s="20">
        <v>0.67671296296296291</v>
      </c>
      <c r="E1446" s="31" t="s">
        <v>9</v>
      </c>
      <c r="F1446" s="32">
        <v>10</v>
      </c>
      <c r="G1446" s="31" t="s">
        <v>11</v>
      </c>
    </row>
    <row r="1447" spans="3:7" x14ac:dyDescent="0.3">
      <c r="C1447" s="31" t="s">
        <v>52</v>
      </c>
      <c r="D1447" s="20">
        <v>0.67756944444444445</v>
      </c>
      <c r="E1447" s="31" t="s">
        <v>9</v>
      </c>
      <c r="F1447" s="32">
        <v>23</v>
      </c>
      <c r="G1447" s="31" t="s">
        <v>10</v>
      </c>
    </row>
    <row r="1448" spans="3:7" x14ac:dyDescent="0.3">
      <c r="C1448" s="31" t="s">
        <v>52</v>
      </c>
      <c r="D1448" s="20">
        <v>0.67790509259259257</v>
      </c>
      <c r="E1448" s="31" t="s">
        <v>9</v>
      </c>
      <c r="F1448" s="32">
        <v>20</v>
      </c>
      <c r="G1448" s="31" t="s">
        <v>10</v>
      </c>
    </row>
    <row r="1449" spans="3:7" x14ac:dyDescent="0.3">
      <c r="C1449" s="31" t="s">
        <v>52</v>
      </c>
      <c r="D1449" s="20">
        <v>0.67902777777777779</v>
      </c>
      <c r="E1449" s="31" t="s">
        <v>9</v>
      </c>
      <c r="F1449" s="32">
        <v>26</v>
      </c>
      <c r="G1449" s="31" t="s">
        <v>10</v>
      </c>
    </row>
    <row r="1450" spans="3:7" x14ac:dyDescent="0.3">
      <c r="C1450" s="31" t="s">
        <v>52</v>
      </c>
      <c r="D1450" s="20">
        <v>0.68069444444444438</v>
      </c>
      <c r="E1450" s="31" t="s">
        <v>9</v>
      </c>
      <c r="F1450" s="32">
        <v>27</v>
      </c>
      <c r="G1450" s="31" t="s">
        <v>10</v>
      </c>
    </row>
    <row r="1451" spans="3:7" x14ac:dyDescent="0.3">
      <c r="C1451" s="31" t="s">
        <v>52</v>
      </c>
      <c r="D1451" s="20">
        <v>0.68158564814814815</v>
      </c>
      <c r="E1451" s="31" t="s">
        <v>9</v>
      </c>
      <c r="F1451" s="32">
        <v>29</v>
      </c>
      <c r="G1451" s="31" t="s">
        <v>10</v>
      </c>
    </row>
    <row r="1452" spans="3:7" x14ac:dyDescent="0.3">
      <c r="C1452" s="31" t="s">
        <v>52</v>
      </c>
      <c r="D1452" s="20">
        <v>0.68303240740740734</v>
      </c>
      <c r="E1452" s="31" t="s">
        <v>9</v>
      </c>
      <c r="F1452" s="32">
        <v>13</v>
      </c>
      <c r="G1452" s="31" t="s">
        <v>11</v>
      </c>
    </row>
    <row r="1453" spans="3:7" x14ac:dyDescent="0.3">
      <c r="C1453" s="31" t="s">
        <v>52</v>
      </c>
      <c r="D1453" s="20">
        <v>0.68417824074074074</v>
      </c>
      <c r="E1453" s="31" t="s">
        <v>9</v>
      </c>
      <c r="F1453" s="32">
        <v>10</v>
      </c>
      <c r="G1453" s="31" t="s">
        <v>11</v>
      </c>
    </row>
    <row r="1454" spans="3:7" x14ac:dyDescent="0.3">
      <c r="C1454" s="31" t="s">
        <v>52</v>
      </c>
      <c r="D1454" s="20">
        <v>0.68432870370370369</v>
      </c>
      <c r="E1454" s="31" t="s">
        <v>9</v>
      </c>
      <c r="F1454" s="32">
        <v>10</v>
      </c>
      <c r="G1454" s="31" t="s">
        <v>11</v>
      </c>
    </row>
    <row r="1455" spans="3:7" x14ac:dyDescent="0.3">
      <c r="C1455" s="31" t="s">
        <v>52</v>
      </c>
      <c r="D1455" s="20">
        <v>0.68671296296296302</v>
      </c>
      <c r="E1455" s="31" t="s">
        <v>9</v>
      </c>
      <c r="F1455" s="32">
        <v>10</v>
      </c>
      <c r="G1455" s="31" t="s">
        <v>11</v>
      </c>
    </row>
    <row r="1456" spans="3:7" x14ac:dyDescent="0.3">
      <c r="C1456" s="31" t="s">
        <v>52</v>
      </c>
      <c r="D1456" s="20">
        <v>0.6881018518518518</v>
      </c>
      <c r="E1456" s="31" t="s">
        <v>9</v>
      </c>
      <c r="F1456" s="32">
        <v>11</v>
      </c>
      <c r="G1456" s="31" t="s">
        <v>11</v>
      </c>
    </row>
    <row r="1457" spans="3:7" x14ac:dyDescent="0.3">
      <c r="C1457" s="31" t="s">
        <v>52</v>
      </c>
      <c r="D1457" s="20">
        <v>0.6893287037037038</v>
      </c>
      <c r="E1457" s="31" t="s">
        <v>9</v>
      </c>
      <c r="F1457" s="32">
        <v>13</v>
      </c>
      <c r="G1457" s="31" t="s">
        <v>11</v>
      </c>
    </row>
    <row r="1458" spans="3:7" x14ac:dyDescent="0.3">
      <c r="C1458" s="31" t="s">
        <v>52</v>
      </c>
      <c r="D1458" s="20">
        <v>0.69107638888888889</v>
      </c>
      <c r="E1458" s="31" t="s">
        <v>9</v>
      </c>
      <c r="F1458" s="32">
        <v>12</v>
      </c>
      <c r="G1458" s="31" t="s">
        <v>11</v>
      </c>
    </row>
    <row r="1459" spans="3:7" x14ac:dyDescent="0.3">
      <c r="C1459" s="31" t="s">
        <v>52</v>
      </c>
      <c r="D1459" s="20">
        <v>0.69185185185185183</v>
      </c>
      <c r="E1459" s="31" t="s">
        <v>9</v>
      </c>
      <c r="F1459" s="32">
        <v>30</v>
      </c>
      <c r="G1459" s="31" t="s">
        <v>10</v>
      </c>
    </row>
    <row r="1460" spans="3:7" x14ac:dyDescent="0.3">
      <c r="C1460" s="31" t="s">
        <v>52</v>
      </c>
      <c r="D1460" s="20">
        <v>0.69482638888888892</v>
      </c>
      <c r="E1460" s="31" t="s">
        <v>9</v>
      </c>
      <c r="F1460" s="32">
        <v>15</v>
      </c>
      <c r="G1460" s="31" t="s">
        <v>11</v>
      </c>
    </row>
    <row r="1461" spans="3:7" x14ac:dyDescent="0.3">
      <c r="C1461" s="31" t="s">
        <v>52</v>
      </c>
      <c r="D1461" s="20">
        <v>0.69568287037037047</v>
      </c>
      <c r="E1461" s="31" t="s">
        <v>9</v>
      </c>
      <c r="F1461" s="32">
        <v>16</v>
      </c>
      <c r="G1461" s="31" t="s">
        <v>11</v>
      </c>
    </row>
    <row r="1462" spans="3:7" x14ac:dyDescent="0.3">
      <c r="C1462" s="31" t="s">
        <v>52</v>
      </c>
      <c r="D1462" s="20">
        <v>0.69579861111111108</v>
      </c>
      <c r="E1462" s="31" t="s">
        <v>9</v>
      </c>
      <c r="F1462" s="32">
        <v>22</v>
      </c>
      <c r="G1462" s="31" t="s">
        <v>10</v>
      </c>
    </row>
    <row r="1463" spans="3:7" x14ac:dyDescent="0.3">
      <c r="C1463" s="31" t="s">
        <v>52</v>
      </c>
      <c r="D1463" s="20">
        <v>0.69686342592592598</v>
      </c>
      <c r="E1463" s="31" t="s">
        <v>9</v>
      </c>
      <c r="F1463" s="32">
        <v>11</v>
      </c>
      <c r="G1463" s="31" t="s">
        <v>11</v>
      </c>
    </row>
    <row r="1464" spans="3:7" x14ac:dyDescent="0.3">
      <c r="C1464" s="31" t="s">
        <v>52</v>
      </c>
      <c r="D1464" s="20">
        <v>0.69721064814814815</v>
      </c>
      <c r="E1464" s="31" t="s">
        <v>9</v>
      </c>
      <c r="F1464" s="32">
        <v>39</v>
      </c>
      <c r="G1464" s="31" t="s">
        <v>10</v>
      </c>
    </row>
    <row r="1465" spans="3:7" x14ac:dyDescent="0.3">
      <c r="C1465" s="31" t="s">
        <v>52</v>
      </c>
      <c r="D1465" s="20">
        <v>0.69788194444444451</v>
      </c>
      <c r="E1465" s="31" t="s">
        <v>9</v>
      </c>
      <c r="F1465" s="32">
        <v>26</v>
      </c>
      <c r="G1465" s="31" t="s">
        <v>10</v>
      </c>
    </row>
    <row r="1466" spans="3:7" x14ac:dyDescent="0.3">
      <c r="C1466" s="31" t="s">
        <v>52</v>
      </c>
      <c r="D1466" s="20">
        <v>0.69855324074074077</v>
      </c>
      <c r="E1466" s="31" t="s">
        <v>9</v>
      </c>
      <c r="F1466" s="32">
        <v>18</v>
      </c>
      <c r="G1466" s="31" t="s">
        <v>10</v>
      </c>
    </row>
    <row r="1467" spans="3:7" x14ac:dyDescent="0.3">
      <c r="C1467" s="31" t="s">
        <v>52</v>
      </c>
      <c r="D1467" s="20">
        <v>0.70159722222222232</v>
      </c>
      <c r="E1467" s="31" t="s">
        <v>9</v>
      </c>
      <c r="F1467" s="32">
        <v>12</v>
      </c>
      <c r="G1467" s="31" t="s">
        <v>11</v>
      </c>
    </row>
    <row r="1468" spans="3:7" x14ac:dyDescent="0.3">
      <c r="C1468" s="31" t="s">
        <v>52</v>
      </c>
      <c r="D1468" s="20">
        <v>0.70168981481481474</v>
      </c>
      <c r="E1468" s="31" t="s">
        <v>9</v>
      </c>
      <c r="F1468" s="32">
        <v>11</v>
      </c>
      <c r="G1468" s="31" t="s">
        <v>11</v>
      </c>
    </row>
    <row r="1469" spans="3:7" x14ac:dyDescent="0.3">
      <c r="C1469" s="31" t="s">
        <v>52</v>
      </c>
      <c r="D1469" s="20">
        <v>0.70174768518518515</v>
      </c>
      <c r="E1469" s="31" t="s">
        <v>9</v>
      </c>
      <c r="F1469" s="32">
        <v>29</v>
      </c>
      <c r="G1469" s="31" t="s">
        <v>10</v>
      </c>
    </row>
    <row r="1470" spans="3:7" x14ac:dyDescent="0.3">
      <c r="C1470" s="31" t="s">
        <v>52</v>
      </c>
      <c r="D1470" s="20">
        <v>0.70197916666666671</v>
      </c>
      <c r="E1470" s="31" t="s">
        <v>9</v>
      </c>
      <c r="F1470" s="32">
        <v>32</v>
      </c>
      <c r="G1470" s="31" t="s">
        <v>10</v>
      </c>
    </row>
    <row r="1471" spans="3:7" x14ac:dyDescent="0.3">
      <c r="C1471" s="31" t="s">
        <v>52</v>
      </c>
      <c r="D1471" s="20">
        <v>0.70226851851851846</v>
      </c>
      <c r="E1471" s="31" t="s">
        <v>9</v>
      </c>
      <c r="F1471" s="32">
        <v>13</v>
      </c>
      <c r="G1471" s="31" t="s">
        <v>11</v>
      </c>
    </row>
    <row r="1472" spans="3:7" x14ac:dyDescent="0.3">
      <c r="C1472" s="31" t="s">
        <v>52</v>
      </c>
      <c r="D1472" s="20">
        <v>0.70366898148148149</v>
      </c>
      <c r="E1472" s="31" t="s">
        <v>9</v>
      </c>
      <c r="F1472" s="32">
        <v>13</v>
      </c>
      <c r="G1472" s="31" t="s">
        <v>10</v>
      </c>
    </row>
    <row r="1473" spans="3:7" x14ac:dyDescent="0.3">
      <c r="C1473" s="31" t="s">
        <v>52</v>
      </c>
      <c r="D1473" s="20">
        <v>0.70444444444444443</v>
      </c>
      <c r="E1473" s="31" t="s">
        <v>9</v>
      </c>
      <c r="F1473" s="32">
        <v>26</v>
      </c>
      <c r="G1473" s="31" t="s">
        <v>10</v>
      </c>
    </row>
    <row r="1474" spans="3:7" x14ac:dyDescent="0.3">
      <c r="C1474" s="31" t="s">
        <v>52</v>
      </c>
      <c r="D1474" s="20">
        <v>0.70616898148148144</v>
      </c>
      <c r="E1474" s="31" t="s">
        <v>9</v>
      </c>
      <c r="F1474" s="32">
        <v>12</v>
      </c>
      <c r="G1474" s="31" t="s">
        <v>11</v>
      </c>
    </row>
    <row r="1475" spans="3:7" x14ac:dyDescent="0.3">
      <c r="C1475" s="31" t="s">
        <v>52</v>
      </c>
      <c r="D1475" s="20">
        <v>0.70862268518518512</v>
      </c>
      <c r="E1475" s="31" t="s">
        <v>9</v>
      </c>
      <c r="F1475" s="32">
        <v>11</v>
      </c>
      <c r="G1475" s="31" t="s">
        <v>11</v>
      </c>
    </row>
    <row r="1476" spans="3:7" x14ac:dyDescent="0.3">
      <c r="C1476" s="31" t="s">
        <v>52</v>
      </c>
      <c r="D1476" s="20">
        <v>0.7087500000000001</v>
      </c>
      <c r="E1476" s="31" t="s">
        <v>9</v>
      </c>
      <c r="F1476" s="32">
        <v>11</v>
      </c>
      <c r="G1476" s="31" t="s">
        <v>11</v>
      </c>
    </row>
    <row r="1477" spans="3:7" x14ac:dyDescent="0.3">
      <c r="C1477" s="31" t="s">
        <v>52</v>
      </c>
      <c r="D1477" s="20">
        <v>0.70896990740740751</v>
      </c>
      <c r="E1477" s="31" t="s">
        <v>9</v>
      </c>
      <c r="F1477" s="32">
        <v>13</v>
      </c>
      <c r="G1477" s="31" t="s">
        <v>11</v>
      </c>
    </row>
    <row r="1478" spans="3:7" x14ac:dyDescent="0.3">
      <c r="C1478" s="31" t="s">
        <v>52</v>
      </c>
      <c r="D1478" s="20">
        <v>0.71372685185185192</v>
      </c>
      <c r="E1478" s="31" t="s">
        <v>9</v>
      </c>
      <c r="F1478" s="32">
        <v>15</v>
      </c>
      <c r="G1478" s="31" t="s">
        <v>11</v>
      </c>
    </row>
    <row r="1479" spans="3:7" x14ac:dyDescent="0.3">
      <c r="C1479" s="31" t="s">
        <v>52</v>
      </c>
      <c r="D1479" s="20">
        <v>0.71412037037037035</v>
      </c>
      <c r="E1479" s="31" t="s">
        <v>9</v>
      </c>
      <c r="F1479" s="32">
        <v>13</v>
      </c>
      <c r="G1479" s="31" t="s">
        <v>11</v>
      </c>
    </row>
    <row r="1480" spans="3:7" x14ac:dyDescent="0.3">
      <c r="C1480" s="31" t="s">
        <v>52</v>
      </c>
      <c r="D1480" s="20">
        <v>0.71732638888888889</v>
      </c>
      <c r="E1480" s="31" t="s">
        <v>9</v>
      </c>
      <c r="F1480" s="32">
        <v>31</v>
      </c>
      <c r="G1480" s="31" t="s">
        <v>10</v>
      </c>
    </row>
    <row r="1481" spans="3:7" x14ac:dyDescent="0.3">
      <c r="C1481" s="31" t="s">
        <v>52</v>
      </c>
      <c r="D1481" s="20">
        <v>0.72274305555555562</v>
      </c>
      <c r="E1481" s="31" t="s">
        <v>9</v>
      </c>
      <c r="F1481" s="32">
        <v>17</v>
      </c>
      <c r="G1481" s="31" t="s">
        <v>10</v>
      </c>
    </row>
    <row r="1482" spans="3:7" x14ac:dyDescent="0.3">
      <c r="C1482" s="31" t="s">
        <v>52</v>
      </c>
      <c r="D1482" s="20">
        <v>0.72761574074074076</v>
      </c>
      <c r="E1482" s="31" t="s">
        <v>9</v>
      </c>
      <c r="F1482" s="32">
        <v>26</v>
      </c>
      <c r="G1482" s="31" t="s">
        <v>10</v>
      </c>
    </row>
    <row r="1483" spans="3:7" x14ac:dyDescent="0.3">
      <c r="C1483" s="31" t="s">
        <v>52</v>
      </c>
      <c r="D1483" s="20">
        <v>0.72771990740740744</v>
      </c>
      <c r="E1483" s="31" t="s">
        <v>9</v>
      </c>
      <c r="F1483" s="32">
        <v>12</v>
      </c>
      <c r="G1483" s="31" t="s">
        <v>11</v>
      </c>
    </row>
    <row r="1484" spans="3:7" x14ac:dyDescent="0.3">
      <c r="C1484" s="31" t="s">
        <v>52</v>
      </c>
      <c r="D1484" s="20">
        <v>0.72829861111111116</v>
      </c>
      <c r="E1484" s="31" t="s">
        <v>9</v>
      </c>
      <c r="F1484" s="32">
        <v>17</v>
      </c>
      <c r="G1484" s="31" t="s">
        <v>10</v>
      </c>
    </row>
    <row r="1485" spans="3:7" x14ac:dyDescent="0.3">
      <c r="C1485" s="31" t="s">
        <v>52</v>
      </c>
      <c r="D1485" s="20">
        <v>0.72891203703703711</v>
      </c>
      <c r="E1485" s="31" t="s">
        <v>9</v>
      </c>
      <c r="F1485" s="32">
        <v>12</v>
      </c>
      <c r="G1485" s="31" t="s">
        <v>11</v>
      </c>
    </row>
    <row r="1486" spans="3:7" x14ac:dyDescent="0.3">
      <c r="C1486" s="31" t="s">
        <v>52</v>
      </c>
      <c r="D1486" s="20">
        <v>0.73017361111111112</v>
      </c>
      <c r="E1486" s="31" t="s">
        <v>9</v>
      </c>
      <c r="F1486" s="32">
        <v>10</v>
      </c>
      <c r="G1486" s="31" t="s">
        <v>10</v>
      </c>
    </row>
    <row r="1487" spans="3:7" x14ac:dyDescent="0.3">
      <c r="C1487" s="31" t="s">
        <v>52</v>
      </c>
      <c r="D1487" s="20">
        <v>0.73313657407407407</v>
      </c>
      <c r="E1487" s="31" t="s">
        <v>9</v>
      </c>
      <c r="F1487" s="32">
        <v>10</v>
      </c>
      <c r="G1487" s="31" t="s">
        <v>10</v>
      </c>
    </row>
    <row r="1488" spans="3:7" x14ac:dyDescent="0.3">
      <c r="C1488" s="31" t="s">
        <v>52</v>
      </c>
      <c r="D1488" s="20">
        <v>0.73324074074074075</v>
      </c>
      <c r="E1488" s="31" t="s">
        <v>9</v>
      </c>
      <c r="F1488" s="32">
        <v>18</v>
      </c>
      <c r="G1488" s="31" t="s">
        <v>10</v>
      </c>
    </row>
    <row r="1489" spans="3:7" x14ac:dyDescent="0.3">
      <c r="C1489" s="31" t="s">
        <v>52</v>
      </c>
      <c r="D1489" s="20">
        <v>0.73383101851851851</v>
      </c>
      <c r="E1489" s="31" t="s">
        <v>9</v>
      </c>
      <c r="F1489" s="32">
        <v>23</v>
      </c>
      <c r="G1489" s="31" t="s">
        <v>10</v>
      </c>
    </row>
    <row r="1490" spans="3:7" x14ac:dyDescent="0.3">
      <c r="C1490" s="31" t="s">
        <v>52</v>
      </c>
      <c r="D1490" s="20">
        <v>0.73450231481481476</v>
      </c>
      <c r="E1490" s="31" t="s">
        <v>9</v>
      </c>
      <c r="F1490" s="32">
        <v>9</v>
      </c>
      <c r="G1490" s="31" t="s">
        <v>11</v>
      </c>
    </row>
    <row r="1491" spans="3:7" x14ac:dyDescent="0.3">
      <c r="C1491" s="31" t="s">
        <v>52</v>
      </c>
      <c r="D1491" s="20">
        <v>0.73609953703703701</v>
      </c>
      <c r="E1491" s="31" t="s">
        <v>9</v>
      </c>
      <c r="F1491" s="32">
        <v>16</v>
      </c>
      <c r="G1491" s="31" t="s">
        <v>11</v>
      </c>
    </row>
    <row r="1492" spans="3:7" x14ac:dyDescent="0.3">
      <c r="C1492" s="31" t="s">
        <v>52</v>
      </c>
      <c r="D1492" s="20">
        <v>0.73611111111111116</v>
      </c>
      <c r="E1492" s="31" t="s">
        <v>9</v>
      </c>
      <c r="F1492" s="32">
        <v>12</v>
      </c>
      <c r="G1492" s="31" t="s">
        <v>11</v>
      </c>
    </row>
    <row r="1493" spans="3:7" x14ac:dyDescent="0.3">
      <c r="C1493" s="31" t="s">
        <v>52</v>
      </c>
      <c r="D1493" s="20">
        <v>0.73611111111111116</v>
      </c>
      <c r="E1493" s="31" t="s">
        <v>9</v>
      </c>
      <c r="F1493" s="32">
        <v>9</v>
      </c>
      <c r="G1493" s="31" t="s">
        <v>11</v>
      </c>
    </row>
    <row r="1494" spans="3:7" x14ac:dyDescent="0.3">
      <c r="C1494" s="31" t="s">
        <v>52</v>
      </c>
      <c r="D1494" s="20">
        <v>0.73622685185185188</v>
      </c>
      <c r="E1494" s="31" t="s">
        <v>9</v>
      </c>
      <c r="F1494" s="32">
        <v>10</v>
      </c>
      <c r="G1494" s="31" t="s">
        <v>11</v>
      </c>
    </row>
    <row r="1495" spans="3:7" x14ac:dyDescent="0.3">
      <c r="C1495" s="31" t="s">
        <v>52</v>
      </c>
      <c r="D1495" s="20">
        <v>0.73625000000000007</v>
      </c>
      <c r="E1495" s="31" t="s">
        <v>9</v>
      </c>
      <c r="F1495" s="32">
        <v>11</v>
      </c>
      <c r="G1495" s="31" t="s">
        <v>11</v>
      </c>
    </row>
    <row r="1496" spans="3:7" x14ac:dyDescent="0.3">
      <c r="C1496" s="31" t="s">
        <v>52</v>
      </c>
      <c r="D1496" s="20">
        <v>0.73660879629629628</v>
      </c>
      <c r="E1496" s="31" t="s">
        <v>9</v>
      </c>
      <c r="F1496" s="32">
        <v>16</v>
      </c>
      <c r="G1496" s="31" t="s">
        <v>11</v>
      </c>
    </row>
    <row r="1497" spans="3:7" x14ac:dyDescent="0.3">
      <c r="C1497" s="31" t="s">
        <v>52</v>
      </c>
      <c r="D1497" s="20">
        <v>0.74269675925925915</v>
      </c>
      <c r="E1497" s="31" t="s">
        <v>9</v>
      </c>
      <c r="F1497" s="32">
        <v>14</v>
      </c>
      <c r="G1497" s="31" t="s">
        <v>11</v>
      </c>
    </row>
    <row r="1498" spans="3:7" x14ac:dyDescent="0.3">
      <c r="C1498" s="31" t="s">
        <v>52</v>
      </c>
      <c r="D1498" s="20">
        <v>0.74719907407407404</v>
      </c>
      <c r="E1498" s="31" t="s">
        <v>9</v>
      </c>
      <c r="F1498" s="32">
        <v>14</v>
      </c>
      <c r="G1498" s="31" t="s">
        <v>11</v>
      </c>
    </row>
    <row r="1499" spans="3:7" x14ac:dyDescent="0.3">
      <c r="C1499" s="31" t="s">
        <v>52</v>
      </c>
      <c r="D1499" s="20">
        <v>0.74732638888888892</v>
      </c>
      <c r="E1499" s="31" t="s">
        <v>9</v>
      </c>
      <c r="F1499" s="32">
        <v>12</v>
      </c>
      <c r="G1499" s="31" t="s">
        <v>11</v>
      </c>
    </row>
    <row r="1500" spans="3:7" x14ac:dyDescent="0.3">
      <c r="C1500" s="31" t="s">
        <v>52</v>
      </c>
      <c r="D1500" s="20">
        <v>0.74880787037037033</v>
      </c>
      <c r="E1500" s="31" t="s">
        <v>9</v>
      </c>
      <c r="F1500" s="32">
        <v>25</v>
      </c>
      <c r="G1500" s="31" t="s">
        <v>10</v>
      </c>
    </row>
    <row r="1501" spans="3:7" x14ac:dyDescent="0.3">
      <c r="C1501" s="31" t="s">
        <v>52</v>
      </c>
      <c r="D1501" s="20">
        <v>0.7515856481481481</v>
      </c>
      <c r="E1501" s="31" t="s">
        <v>9</v>
      </c>
      <c r="F1501" s="32">
        <v>22</v>
      </c>
      <c r="G1501" s="31" t="s">
        <v>10</v>
      </c>
    </row>
    <row r="1502" spans="3:7" x14ac:dyDescent="0.3">
      <c r="C1502" s="31" t="s">
        <v>52</v>
      </c>
      <c r="D1502" s="20">
        <v>0.75398148148148147</v>
      </c>
      <c r="E1502" s="31" t="s">
        <v>9</v>
      </c>
      <c r="F1502" s="32">
        <v>25</v>
      </c>
      <c r="G1502" s="31" t="s">
        <v>10</v>
      </c>
    </row>
    <row r="1503" spans="3:7" x14ac:dyDescent="0.3">
      <c r="C1503" s="31" t="s">
        <v>52</v>
      </c>
      <c r="D1503" s="20">
        <v>0.75613425925925926</v>
      </c>
      <c r="E1503" s="31" t="s">
        <v>9</v>
      </c>
      <c r="F1503" s="32">
        <v>15</v>
      </c>
      <c r="G1503" s="31" t="s">
        <v>11</v>
      </c>
    </row>
    <row r="1504" spans="3:7" x14ac:dyDescent="0.3">
      <c r="C1504" s="31" t="s">
        <v>52</v>
      </c>
      <c r="D1504" s="20">
        <v>0.75708333333333344</v>
      </c>
      <c r="E1504" s="31" t="s">
        <v>9</v>
      </c>
      <c r="F1504" s="32">
        <v>11</v>
      </c>
      <c r="G1504" s="31" t="s">
        <v>11</v>
      </c>
    </row>
    <row r="1505" spans="3:7" x14ac:dyDescent="0.3">
      <c r="C1505" s="31" t="s">
        <v>52</v>
      </c>
      <c r="D1505" s="20">
        <v>0.76008101851851861</v>
      </c>
      <c r="E1505" s="31" t="s">
        <v>9</v>
      </c>
      <c r="F1505" s="32">
        <v>13</v>
      </c>
      <c r="G1505" s="31" t="s">
        <v>11</v>
      </c>
    </row>
    <row r="1506" spans="3:7" x14ac:dyDescent="0.3">
      <c r="C1506" s="31" t="s">
        <v>52</v>
      </c>
      <c r="D1506" s="20">
        <v>0.76037037037037036</v>
      </c>
      <c r="E1506" s="31" t="s">
        <v>9</v>
      </c>
      <c r="F1506" s="32">
        <v>14</v>
      </c>
      <c r="G1506" s="31" t="s">
        <v>10</v>
      </c>
    </row>
    <row r="1507" spans="3:7" x14ac:dyDescent="0.3">
      <c r="C1507" s="31" t="s">
        <v>52</v>
      </c>
      <c r="D1507" s="20">
        <v>0.76050925925925927</v>
      </c>
      <c r="E1507" s="31" t="s">
        <v>9</v>
      </c>
      <c r="F1507" s="32">
        <v>10</v>
      </c>
      <c r="G1507" s="31" t="s">
        <v>11</v>
      </c>
    </row>
    <row r="1508" spans="3:7" x14ac:dyDescent="0.3">
      <c r="C1508" s="31" t="s">
        <v>52</v>
      </c>
      <c r="D1508" s="20">
        <v>0.76164351851851853</v>
      </c>
      <c r="E1508" s="31" t="s">
        <v>9</v>
      </c>
      <c r="F1508" s="32">
        <v>10</v>
      </c>
      <c r="G1508" s="31" t="s">
        <v>11</v>
      </c>
    </row>
    <row r="1509" spans="3:7" x14ac:dyDescent="0.3">
      <c r="C1509" s="31" t="s">
        <v>52</v>
      </c>
      <c r="D1509" s="20">
        <v>0.77270833333333344</v>
      </c>
      <c r="E1509" s="31" t="s">
        <v>9</v>
      </c>
      <c r="F1509" s="32">
        <v>18</v>
      </c>
      <c r="G1509" s="31" t="s">
        <v>10</v>
      </c>
    </row>
    <row r="1510" spans="3:7" x14ac:dyDescent="0.3">
      <c r="C1510" s="31" t="s">
        <v>52</v>
      </c>
      <c r="D1510" s="20">
        <v>0.77853009259259265</v>
      </c>
      <c r="E1510" s="31" t="s">
        <v>9</v>
      </c>
      <c r="F1510" s="32">
        <v>16</v>
      </c>
      <c r="G1510" s="31" t="s">
        <v>10</v>
      </c>
    </row>
    <row r="1511" spans="3:7" x14ac:dyDescent="0.3">
      <c r="C1511" s="31" t="s">
        <v>52</v>
      </c>
      <c r="D1511" s="20">
        <v>0.77922453703703709</v>
      </c>
      <c r="E1511" s="31" t="s">
        <v>9</v>
      </c>
      <c r="F1511" s="32">
        <v>16</v>
      </c>
      <c r="G1511" s="31" t="s">
        <v>10</v>
      </c>
    </row>
    <row r="1512" spans="3:7" x14ac:dyDescent="0.3">
      <c r="C1512" s="31" t="s">
        <v>52</v>
      </c>
      <c r="D1512" s="20">
        <v>0.78986111111111112</v>
      </c>
      <c r="E1512" s="31" t="s">
        <v>9</v>
      </c>
      <c r="F1512" s="32">
        <v>14</v>
      </c>
      <c r="G1512" s="31" t="s">
        <v>11</v>
      </c>
    </row>
    <row r="1513" spans="3:7" x14ac:dyDescent="0.3">
      <c r="C1513" s="31" t="s">
        <v>52</v>
      </c>
      <c r="D1513" s="20">
        <v>0.80234953703703704</v>
      </c>
      <c r="E1513" s="31" t="s">
        <v>9</v>
      </c>
      <c r="F1513" s="32">
        <v>10</v>
      </c>
      <c r="G1513" s="31" t="s">
        <v>10</v>
      </c>
    </row>
    <row r="1514" spans="3:7" x14ac:dyDescent="0.3">
      <c r="C1514" s="31" t="s">
        <v>52</v>
      </c>
      <c r="D1514" s="20">
        <v>0.80722222222222229</v>
      </c>
      <c r="E1514" s="31" t="s">
        <v>9</v>
      </c>
      <c r="F1514" s="32">
        <v>20</v>
      </c>
      <c r="G1514" s="31" t="s">
        <v>10</v>
      </c>
    </row>
    <row r="1515" spans="3:7" x14ac:dyDescent="0.3">
      <c r="C1515" s="31" t="s">
        <v>52</v>
      </c>
      <c r="D1515" s="20">
        <v>0.82268518518518519</v>
      </c>
      <c r="E1515" s="31" t="s">
        <v>9</v>
      </c>
      <c r="F1515" s="32">
        <v>17</v>
      </c>
      <c r="G1515" s="31" t="s">
        <v>10</v>
      </c>
    </row>
    <row r="1516" spans="3:7" x14ac:dyDescent="0.3">
      <c r="C1516" s="31" t="s">
        <v>52</v>
      </c>
      <c r="D1516" s="20">
        <v>0.83069444444444451</v>
      </c>
      <c r="E1516" s="31" t="s">
        <v>9</v>
      </c>
      <c r="F1516" s="32">
        <v>12</v>
      </c>
      <c r="G1516" s="31" t="s">
        <v>11</v>
      </c>
    </row>
    <row r="1517" spans="3:7" x14ac:dyDescent="0.3">
      <c r="C1517" s="31" t="s">
        <v>52</v>
      </c>
      <c r="D1517" s="20">
        <v>0.83302083333333332</v>
      </c>
      <c r="E1517" s="31" t="s">
        <v>9</v>
      </c>
      <c r="F1517" s="32">
        <v>14</v>
      </c>
      <c r="G1517" s="31" t="s">
        <v>11</v>
      </c>
    </row>
    <row r="1518" spans="3:7" x14ac:dyDescent="0.3">
      <c r="C1518" s="31" t="s">
        <v>52</v>
      </c>
      <c r="D1518" s="20">
        <v>0.84090277777777789</v>
      </c>
      <c r="E1518" s="31" t="s">
        <v>9</v>
      </c>
      <c r="F1518" s="32">
        <v>11</v>
      </c>
      <c r="G1518" s="31" t="s">
        <v>11</v>
      </c>
    </row>
    <row r="1519" spans="3:7" x14ac:dyDescent="0.3">
      <c r="C1519" s="31" t="s">
        <v>52</v>
      </c>
      <c r="D1519" s="20">
        <v>0.84310185185185194</v>
      </c>
      <c r="E1519" s="31" t="s">
        <v>9</v>
      </c>
      <c r="F1519" s="32">
        <v>12</v>
      </c>
      <c r="G1519" s="31" t="s">
        <v>11</v>
      </c>
    </row>
    <row r="1520" spans="3:7" x14ac:dyDescent="0.3">
      <c r="C1520" s="31" t="s">
        <v>52</v>
      </c>
      <c r="D1520" s="20">
        <v>0.84682870370370367</v>
      </c>
      <c r="E1520" s="31" t="s">
        <v>9</v>
      </c>
      <c r="F1520" s="32">
        <v>27</v>
      </c>
      <c r="G1520" s="31" t="s">
        <v>10</v>
      </c>
    </row>
    <row r="1521" spans="3:7" x14ac:dyDescent="0.3">
      <c r="C1521" s="31" t="s">
        <v>52</v>
      </c>
      <c r="D1521" s="20">
        <v>0.85611111111111116</v>
      </c>
      <c r="E1521" s="31" t="s">
        <v>9</v>
      </c>
      <c r="F1521" s="32">
        <v>25</v>
      </c>
      <c r="G1521" s="31" t="s">
        <v>10</v>
      </c>
    </row>
    <row r="1522" spans="3:7" x14ac:dyDescent="0.3">
      <c r="C1522" s="31" t="s">
        <v>52</v>
      </c>
      <c r="D1522" s="20">
        <v>0.85625000000000007</v>
      </c>
      <c r="E1522" s="31" t="s">
        <v>9</v>
      </c>
      <c r="F1522" s="32">
        <v>10</v>
      </c>
      <c r="G1522" s="31" t="s">
        <v>11</v>
      </c>
    </row>
    <row r="1523" spans="3:7" x14ac:dyDescent="0.3">
      <c r="C1523" s="31" t="s">
        <v>52</v>
      </c>
      <c r="D1523" s="20">
        <v>0.85840277777777774</v>
      </c>
      <c r="E1523" s="31" t="s">
        <v>9</v>
      </c>
      <c r="F1523" s="32">
        <v>34</v>
      </c>
      <c r="G1523" s="31" t="s">
        <v>10</v>
      </c>
    </row>
    <row r="1524" spans="3:7" x14ac:dyDescent="0.3">
      <c r="C1524" s="31" t="s">
        <v>52</v>
      </c>
      <c r="D1524" s="20">
        <v>0.85868055555555556</v>
      </c>
      <c r="E1524" s="31" t="s">
        <v>9</v>
      </c>
      <c r="F1524" s="32">
        <v>25</v>
      </c>
      <c r="G1524" s="31" t="s">
        <v>10</v>
      </c>
    </row>
    <row r="1525" spans="3:7" x14ac:dyDescent="0.3">
      <c r="C1525" s="31" t="s">
        <v>52</v>
      </c>
      <c r="D1525" s="20">
        <v>0.86393518518518519</v>
      </c>
      <c r="E1525" s="31" t="s">
        <v>9</v>
      </c>
      <c r="F1525" s="32">
        <v>31</v>
      </c>
      <c r="G1525" s="31" t="s">
        <v>10</v>
      </c>
    </row>
    <row r="1526" spans="3:7" x14ac:dyDescent="0.3">
      <c r="C1526" s="31" t="s">
        <v>52</v>
      </c>
      <c r="D1526" s="20">
        <v>0.86402777777777784</v>
      </c>
      <c r="E1526" s="31" t="s">
        <v>9</v>
      </c>
      <c r="F1526" s="32">
        <v>11</v>
      </c>
      <c r="G1526" s="31" t="s">
        <v>11</v>
      </c>
    </row>
    <row r="1527" spans="3:7" x14ac:dyDescent="0.3">
      <c r="C1527" s="31" t="s">
        <v>52</v>
      </c>
      <c r="D1527" s="20">
        <v>0.87003472222222233</v>
      </c>
      <c r="E1527" s="31" t="s">
        <v>9</v>
      </c>
      <c r="F1527" s="32">
        <v>17</v>
      </c>
      <c r="G1527" s="31" t="s">
        <v>11</v>
      </c>
    </row>
    <row r="1528" spans="3:7" x14ac:dyDescent="0.3">
      <c r="C1528" s="31" t="s">
        <v>52</v>
      </c>
      <c r="D1528" s="20">
        <v>0.87243055555555549</v>
      </c>
      <c r="E1528" s="31" t="s">
        <v>9</v>
      </c>
      <c r="F1528" s="32">
        <v>34</v>
      </c>
      <c r="G1528" s="31" t="s">
        <v>10</v>
      </c>
    </row>
    <row r="1529" spans="3:7" x14ac:dyDescent="0.3">
      <c r="C1529" s="31" t="s">
        <v>52</v>
      </c>
      <c r="D1529" s="20">
        <v>0.87903935185185178</v>
      </c>
      <c r="E1529" s="31" t="s">
        <v>9</v>
      </c>
      <c r="F1529" s="32">
        <v>10</v>
      </c>
      <c r="G1529" s="31" t="s">
        <v>10</v>
      </c>
    </row>
    <row r="1530" spans="3:7" x14ac:dyDescent="0.3">
      <c r="C1530" s="31" t="s">
        <v>52</v>
      </c>
      <c r="D1530" s="20">
        <v>0.87966435185185177</v>
      </c>
      <c r="E1530" s="31" t="s">
        <v>9</v>
      </c>
      <c r="F1530" s="32">
        <v>14</v>
      </c>
      <c r="G1530" s="31" t="s">
        <v>11</v>
      </c>
    </row>
    <row r="1531" spans="3:7" x14ac:dyDescent="0.3">
      <c r="C1531" s="31" t="s">
        <v>52</v>
      </c>
      <c r="D1531" s="20">
        <v>0.88262731481481482</v>
      </c>
      <c r="E1531" s="31" t="s">
        <v>9</v>
      </c>
      <c r="F1531" s="32">
        <v>12</v>
      </c>
      <c r="G1531" s="31" t="s">
        <v>11</v>
      </c>
    </row>
    <row r="1532" spans="3:7" x14ac:dyDescent="0.3">
      <c r="C1532" s="31" t="s">
        <v>52</v>
      </c>
      <c r="D1532" s="20">
        <v>0.88530092592592602</v>
      </c>
      <c r="E1532" s="31" t="s">
        <v>9</v>
      </c>
      <c r="F1532" s="32">
        <v>15</v>
      </c>
      <c r="G1532" s="31" t="s">
        <v>11</v>
      </c>
    </row>
    <row r="1533" spans="3:7" x14ac:dyDescent="0.3">
      <c r="C1533" s="31" t="s">
        <v>52</v>
      </c>
      <c r="D1533" s="20">
        <v>0.88567129629629626</v>
      </c>
      <c r="E1533" s="31" t="s">
        <v>9</v>
      </c>
      <c r="F1533" s="32">
        <v>10</v>
      </c>
      <c r="G1533" s="31" t="s">
        <v>11</v>
      </c>
    </row>
    <row r="1534" spans="3:7" x14ac:dyDescent="0.3">
      <c r="C1534" s="31" t="s">
        <v>52</v>
      </c>
      <c r="D1534" s="20">
        <v>0.89134259259259263</v>
      </c>
      <c r="E1534" s="31" t="s">
        <v>9</v>
      </c>
      <c r="F1534" s="32">
        <v>10</v>
      </c>
      <c r="G1534" s="31" t="s">
        <v>11</v>
      </c>
    </row>
    <row r="1535" spans="3:7" x14ac:dyDescent="0.3">
      <c r="C1535" s="31" t="s">
        <v>52</v>
      </c>
      <c r="D1535" s="20">
        <v>0.89509259259259266</v>
      </c>
      <c r="E1535" s="31" t="s">
        <v>9</v>
      </c>
      <c r="F1535" s="32">
        <v>26</v>
      </c>
      <c r="G1535" s="31" t="s">
        <v>10</v>
      </c>
    </row>
    <row r="1536" spans="3:7" x14ac:dyDescent="0.3">
      <c r="C1536" s="31" t="s">
        <v>52</v>
      </c>
      <c r="D1536" s="20">
        <v>0.9029166666666667</v>
      </c>
      <c r="E1536" s="31" t="s">
        <v>9</v>
      </c>
      <c r="F1536" s="32">
        <v>15</v>
      </c>
      <c r="G1536" s="31" t="s">
        <v>10</v>
      </c>
    </row>
    <row r="1537" spans="3:7" x14ac:dyDescent="0.3">
      <c r="C1537" s="31" t="s">
        <v>52</v>
      </c>
      <c r="D1537" s="20">
        <v>0.9030555555555555</v>
      </c>
      <c r="E1537" s="31" t="s">
        <v>9</v>
      </c>
      <c r="F1537" s="32">
        <v>11</v>
      </c>
      <c r="G1537" s="31" t="s">
        <v>11</v>
      </c>
    </row>
    <row r="1538" spans="3:7" x14ac:dyDescent="0.3">
      <c r="C1538" s="31" t="s">
        <v>52</v>
      </c>
      <c r="D1538" s="20">
        <v>0.90333333333333332</v>
      </c>
      <c r="E1538" s="31" t="s">
        <v>9</v>
      </c>
      <c r="F1538" s="32">
        <v>11</v>
      </c>
      <c r="G1538" s="31" t="s">
        <v>11</v>
      </c>
    </row>
    <row r="1539" spans="3:7" x14ac:dyDescent="0.3">
      <c r="C1539" s="31" t="s">
        <v>52</v>
      </c>
      <c r="D1539" s="20">
        <v>0.9132407407407408</v>
      </c>
      <c r="E1539" s="31" t="s">
        <v>9</v>
      </c>
      <c r="F1539" s="32">
        <v>16</v>
      </c>
      <c r="G1539" s="31" t="s">
        <v>10</v>
      </c>
    </row>
    <row r="1540" spans="3:7" x14ac:dyDescent="0.3">
      <c r="C1540" s="31" t="s">
        <v>52</v>
      </c>
      <c r="D1540" s="20">
        <v>0.91429398148148155</v>
      </c>
      <c r="E1540" s="31" t="s">
        <v>9</v>
      </c>
      <c r="F1540" s="32">
        <v>29</v>
      </c>
      <c r="G1540" s="31" t="s">
        <v>10</v>
      </c>
    </row>
    <row r="1541" spans="3:7" x14ac:dyDescent="0.3">
      <c r="C1541" s="31" t="s">
        <v>52</v>
      </c>
      <c r="D1541" s="20">
        <v>0.92738425925925927</v>
      </c>
      <c r="E1541" s="31" t="s">
        <v>9</v>
      </c>
      <c r="F1541" s="32">
        <v>11</v>
      </c>
      <c r="G1541" s="31" t="s">
        <v>11</v>
      </c>
    </row>
    <row r="1542" spans="3:7" x14ac:dyDescent="0.3">
      <c r="C1542" s="31" t="s">
        <v>52</v>
      </c>
      <c r="D1542" s="20">
        <v>0.94998842592592592</v>
      </c>
      <c r="E1542" s="31" t="s">
        <v>9</v>
      </c>
      <c r="F1542" s="32">
        <v>19</v>
      </c>
      <c r="G1542" s="31" t="s">
        <v>10</v>
      </c>
    </row>
    <row r="1543" spans="3:7" x14ac:dyDescent="0.3">
      <c r="C1543" s="31" t="s">
        <v>53</v>
      </c>
      <c r="D1543" s="20">
        <v>1.4143518518518519E-2</v>
      </c>
      <c r="E1543" s="31" t="s">
        <v>9</v>
      </c>
      <c r="F1543" s="32">
        <v>33</v>
      </c>
      <c r="G1543" s="31" t="s">
        <v>10</v>
      </c>
    </row>
    <row r="1544" spans="3:7" x14ac:dyDescent="0.3">
      <c r="C1544" s="31" t="s">
        <v>53</v>
      </c>
      <c r="D1544" s="20">
        <v>4.2465277777777775E-2</v>
      </c>
      <c r="E1544" s="31" t="s">
        <v>9</v>
      </c>
      <c r="F1544" s="32">
        <v>13</v>
      </c>
      <c r="G1544" s="31" t="s">
        <v>11</v>
      </c>
    </row>
    <row r="1545" spans="3:7" x14ac:dyDescent="0.3">
      <c r="C1545" s="31" t="s">
        <v>53</v>
      </c>
      <c r="D1545" s="20">
        <v>4.2569444444444444E-2</v>
      </c>
      <c r="E1545" s="31" t="s">
        <v>9</v>
      </c>
      <c r="F1545" s="32">
        <v>10</v>
      </c>
      <c r="G1545" s="31" t="s">
        <v>11</v>
      </c>
    </row>
    <row r="1546" spans="3:7" x14ac:dyDescent="0.3">
      <c r="C1546" s="31" t="s">
        <v>53</v>
      </c>
      <c r="D1546" s="20">
        <v>0.11315972222222222</v>
      </c>
      <c r="E1546" s="31" t="s">
        <v>9</v>
      </c>
      <c r="F1546" s="32">
        <v>37</v>
      </c>
      <c r="G1546" s="31" t="s">
        <v>10</v>
      </c>
    </row>
    <row r="1547" spans="3:7" x14ac:dyDescent="0.3">
      <c r="C1547" s="31" t="s">
        <v>53</v>
      </c>
      <c r="D1547" s="20">
        <v>0.11530092592592593</v>
      </c>
      <c r="E1547" s="31" t="s">
        <v>9</v>
      </c>
      <c r="F1547" s="32">
        <v>16</v>
      </c>
      <c r="G1547" s="31" t="s">
        <v>11</v>
      </c>
    </row>
    <row r="1548" spans="3:7" x14ac:dyDescent="0.3">
      <c r="C1548" s="31" t="s">
        <v>53</v>
      </c>
      <c r="D1548" s="20">
        <v>0.19646990740740741</v>
      </c>
      <c r="E1548" s="31" t="s">
        <v>9</v>
      </c>
      <c r="F1548" s="32">
        <v>39</v>
      </c>
      <c r="G1548" s="31" t="s">
        <v>10</v>
      </c>
    </row>
    <row r="1549" spans="3:7" x14ac:dyDescent="0.3">
      <c r="C1549" s="31" t="s">
        <v>53</v>
      </c>
      <c r="D1549" s="20">
        <v>0.20439814814814816</v>
      </c>
      <c r="E1549" s="31" t="s">
        <v>9</v>
      </c>
      <c r="F1549" s="32">
        <v>13</v>
      </c>
      <c r="G1549" s="31" t="s">
        <v>11</v>
      </c>
    </row>
    <row r="1550" spans="3:7" x14ac:dyDescent="0.3">
      <c r="C1550" s="31" t="s">
        <v>53</v>
      </c>
      <c r="D1550" s="20">
        <v>0.24010416666666667</v>
      </c>
      <c r="E1550" s="31" t="s">
        <v>9</v>
      </c>
      <c r="F1550" s="32">
        <v>14</v>
      </c>
      <c r="G1550" s="31" t="s">
        <v>11</v>
      </c>
    </row>
    <row r="1551" spans="3:7" x14ac:dyDescent="0.3">
      <c r="C1551" s="31" t="s">
        <v>53</v>
      </c>
      <c r="D1551" s="20">
        <v>0.24697916666666667</v>
      </c>
      <c r="E1551" s="31" t="s">
        <v>9</v>
      </c>
      <c r="F1551" s="32">
        <v>15</v>
      </c>
      <c r="G1551" s="31" t="s">
        <v>11</v>
      </c>
    </row>
    <row r="1552" spans="3:7" x14ac:dyDescent="0.3">
      <c r="C1552" s="31" t="s">
        <v>53</v>
      </c>
      <c r="D1552" s="20">
        <v>0.24739583333333334</v>
      </c>
      <c r="E1552" s="31" t="s">
        <v>9</v>
      </c>
      <c r="F1552" s="32">
        <v>28</v>
      </c>
      <c r="G1552" s="31" t="s">
        <v>10</v>
      </c>
    </row>
    <row r="1553" spans="3:7" x14ac:dyDescent="0.3">
      <c r="C1553" s="31" t="s">
        <v>53</v>
      </c>
      <c r="D1553" s="20">
        <v>0.25193287037037038</v>
      </c>
      <c r="E1553" s="31" t="s">
        <v>9</v>
      </c>
      <c r="F1553" s="32">
        <v>13</v>
      </c>
      <c r="G1553" s="31" t="s">
        <v>11</v>
      </c>
    </row>
    <row r="1554" spans="3:7" x14ac:dyDescent="0.3">
      <c r="C1554" s="31" t="s">
        <v>53</v>
      </c>
      <c r="D1554" s="20">
        <v>0.2550115740740741</v>
      </c>
      <c r="E1554" s="31" t="s">
        <v>9</v>
      </c>
      <c r="F1554" s="32">
        <v>20</v>
      </c>
      <c r="G1554" s="31" t="s">
        <v>11</v>
      </c>
    </row>
    <row r="1555" spans="3:7" x14ac:dyDescent="0.3">
      <c r="C1555" s="31" t="s">
        <v>53</v>
      </c>
      <c r="D1555" s="20">
        <v>0.25964120370370369</v>
      </c>
      <c r="E1555" s="31" t="s">
        <v>9</v>
      </c>
      <c r="F1555" s="32">
        <v>27</v>
      </c>
      <c r="G1555" s="31" t="s">
        <v>10</v>
      </c>
    </row>
    <row r="1556" spans="3:7" x14ac:dyDescent="0.3">
      <c r="C1556" s="31" t="s">
        <v>53</v>
      </c>
      <c r="D1556" s="20">
        <v>0.260775462962963</v>
      </c>
      <c r="E1556" s="31" t="s">
        <v>9</v>
      </c>
      <c r="F1556" s="32">
        <v>13</v>
      </c>
      <c r="G1556" s="31" t="s">
        <v>11</v>
      </c>
    </row>
    <row r="1557" spans="3:7" x14ac:dyDescent="0.3">
      <c r="C1557" s="31" t="s">
        <v>53</v>
      </c>
      <c r="D1557" s="20">
        <v>0.26092592592592595</v>
      </c>
      <c r="E1557" s="31" t="s">
        <v>9</v>
      </c>
      <c r="F1557" s="32">
        <v>14</v>
      </c>
      <c r="G1557" s="31" t="s">
        <v>11</v>
      </c>
    </row>
    <row r="1558" spans="3:7" x14ac:dyDescent="0.3">
      <c r="C1558" s="31" t="s">
        <v>53</v>
      </c>
      <c r="D1558" s="20">
        <v>0.26299768518518518</v>
      </c>
      <c r="E1558" s="31" t="s">
        <v>9</v>
      </c>
      <c r="F1558" s="32">
        <v>24</v>
      </c>
      <c r="G1558" s="31" t="s">
        <v>10</v>
      </c>
    </row>
    <row r="1559" spans="3:7" x14ac:dyDescent="0.3">
      <c r="C1559" s="31" t="s">
        <v>53</v>
      </c>
      <c r="D1559" s="20">
        <v>0.27010416666666665</v>
      </c>
      <c r="E1559" s="31" t="s">
        <v>9</v>
      </c>
      <c r="F1559" s="32">
        <v>34</v>
      </c>
      <c r="G1559" s="31" t="s">
        <v>10</v>
      </c>
    </row>
    <row r="1560" spans="3:7" x14ac:dyDescent="0.3">
      <c r="C1560" s="31" t="s">
        <v>53</v>
      </c>
      <c r="D1560" s="20">
        <v>0.27024305555555556</v>
      </c>
      <c r="E1560" s="31" t="s">
        <v>9</v>
      </c>
      <c r="F1560" s="32">
        <v>24</v>
      </c>
      <c r="G1560" s="31" t="s">
        <v>10</v>
      </c>
    </row>
    <row r="1561" spans="3:7" x14ac:dyDescent="0.3">
      <c r="C1561" s="31" t="s">
        <v>53</v>
      </c>
      <c r="D1561" s="20">
        <v>0.27231481481481484</v>
      </c>
      <c r="E1561" s="31" t="s">
        <v>9</v>
      </c>
      <c r="F1561" s="32">
        <v>19</v>
      </c>
      <c r="G1561" s="31" t="s">
        <v>10</v>
      </c>
    </row>
    <row r="1562" spans="3:7" x14ac:dyDescent="0.3">
      <c r="C1562" s="31" t="s">
        <v>53</v>
      </c>
      <c r="D1562" s="20">
        <v>0.27329861111111109</v>
      </c>
      <c r="E1562" s="31" t="s">
        <v>9</v>
      </c>
      <c r="F1562" s="32">
        <v>15</v>
      </c>
      <c r="G1562" s="31" t="s">
        <v>11</v>
      </c>
    </row>
    <row r="1563" spans="3:7" x14ac:dyDescent="0.3">
      <c r="C1563" s="31" t="s">
        <v>53</v>
      </c>
      <c r="D1563" s="20">
        <v>0.27432870370370371</v>
      </c>
      <c r="E1563" s="31" t="s">
        <v>9</v>
      </c>
      <c r="F1563" s="32">
        <v>25</v>
      </c>
      <c r="G1563" s="31" t="s">
        <v>10</v>
      </c>
    </row>
    <row r="1564" spans="3:7" x14ac:dyDescent="0.3">
      <c r="C1564" s="31" t="s">
        <v>53</v>
      </c>
      <c r="D1564" s="20">
        <v>0.27482638888888888</v>
      </c>
      <c r="E1564" s="31" t="s">
        <v>9</v>
      </c>
      <c r="F1564" s="32">
        <v>28</v>
      </c>
      <c r="G1564" s="31" t="s">
        <v>10</v>
      </c>
    </row>
    <row r="1565" spans="3:7" x14ac:dyDescent="0.3">
      <c r="C1565" s="31" t="s">
        <v>53</v>
      </c>
      <c r="D1565" s="20">
        <v>0.2754861111111111</v>
      </c>
      <c r="E1565" s="31" t="s">
        <v>9</v>
      </c>
      <c r="F1565" s="32">
        <v>14</v>
      </c>
      <c r="G1565" s="31" t="s">
        <v>11</v>
      </c>
    </row>
    <row r="1566" spans="3:7" x14ac:dyDescent="0.3">
      <c r="C1566" s="31" t="s">
        <v>53</v>
      </c>
      <c r="D1566" s="20">
        <v>0.276400462962963</v>
      </c>
      <c r="E1566" s="31" t="s">
        <v>9</v>
      </c>
      <c r="F1566" s="32">
        <v>13</v>
      </c>
      <c r="G1566" s="31" t="s">
        <v>11</v>
      </c>
    </row>
    <row r="1567" spans="3:7" x14ac:dyDescent="0.3">
      <c r="C1567" s="31" t="s">
        <v>53</v>
      </c>
      <c r="D1567" s="20">
        <v>0.27643518518518517</v>
      </c>
      <c r="E1567" s="31" t="s">
        <v>9</v>
      </c>
      <c r="F1567" s="32">
        <v>27</v>
      </c>
      <c r="G1567" s="31" t="s">
        <v>10</v>
      </c>
    </row>
    <row r="1568" spans="3:7" x14ac:dyDescent="0.3">
      <c r="C1568" s="31" t="s">
        <v>53</v>
      </c>
      <c r="D1568" s="20">
        <v>0.27885416666666668</v>
      </c>
      <c r="E1568" s="31" t="s">
        <v>9</v>
      </c>
      <c r="F1568" s="32">
        <v>26</v>
      </c>
      <c r="G1568" s="31" t="s">
        <v>10</v>
      </c>
    </row>
    <row r="1569" spans="3:7" x14ac:dyDescent="0.3">
      <c r="C1569" s="31" t="s">
        <v>53</v>
      </c>
      <c r="D1569" s="20">
        <v>0.27925925925925926</v>
      </c>
      <c r="E1569" s="31" t="s">
        <v>9</v>
      </c>
      <c r="F1569" s="32">
        <v>30</v>
      </c>
      <c r="G1569" s="31" t="s">
        <v>10</v>
      </c>
    </row>
    <row r="1570" spans="3:7" x14ac:dyDescent="0.3">
      <c r="C1570" s="31" t="s">
        <v>53</v>
      </c>
      <c r="D1570" s="20">
        <v>0.28053240740740742</v>
      </c>
      <c r="E1570" s="31" t="s">
        <v>9</v>
      </c>
      <c r="F1570" s="32">
        <v>28</v>
      </c>
      <c r="G1570" s="31" t="s">
        <v>10</v>
      </c>
    </row>
    <row r="1571" spans="3:7" x14ac:dyDescent="0.3">
      <c r="C1571" s="31" t="s">
        <v>53</v>
      </c>
      <c r="D1571" s="20">
        <v>0.28089120370370368</v>
      </c>
      <c r="E1571" s="31" t="s">
        <v>9</v>
      </c>
      <c r="F1571" s="32">
        <v>34</v>
      </c>
      <c r="G1571" s="31" t="s">
        <v>10</v>
      </c>
    </row>
    <row r="1572" spans="3:7" x14ac:dyDescent="0.3">
      <c r="C1572" s="31" t="s">
        <v>53</v>
      </c>
      <c r="D1572" s="20">
        <v>0.2810185185185185</v>
      </c>
      <c r="E1572" s="31" t="s">
        <v>9</v>
      </c>
      <c r="F1572" s="32">
        <v>19</v>
      </c>
      <c r="G1572" s="31" t="s">
        <v>10</v>
      </c>
    </row>
    <row r="1573" spans="3:7" x14ac:dyDescent="0.3">
      <c r="C1573" s="31" t="s">
        <v>53</v>
      </c>
      <c r="D1573" s="20">
        <v>0.28212962962962962</v>
      </c>
      <c r="E1573" s="31" t="s">
        <v>9</v>
      </c>
      <c r="F1573" s="32">
        <v>10</v>
      </c>
      <c r="G1573" s="31" t="s">
        <v>11</v>
      </c>
    </row>
    <row r="1574" spans="3:7" x14ac:dyDescent="0.3">
      <c r="C1574" s="31" t="s">
        <v>53</v>
      </c>
      <c r="D1574" s="20">
        <v>0.28350694444444446</v>
      </c>
      <c r="E1574" s="31" t="s">
        <v>9</v>
      </c>
      <c r="F1574" s="32">
        <v>26</v>
      </c>
      <c r="G1574" s="31" t="s">
        <v>10</v>
      </c>
    </row>
    <row r="1575" spans="3:7" x14ac:dyDescent="0.3">
      <c r="C1575" s="31" t="s">
        <v>53</v>
      </c>
      <c r="D1575" s="20">
        <v>0.28435185185185186</v>
      </c>
      <c r="E1575" s="31" t="s">
        <v>9</v>
      </c>
      <c r="F1575" s="32">
        <v>31</v>
      </c>
      <c r="G1575" s="31" t="s">
        <v>10</v>
      </c>
    </row>
    <row r="1576" spans="3:7" x14ac:dyDescent="0.3">
      <c r="C1576" s="31" t="s">
        <v>53</v>
      </c>
      <c r="D1576" s="20">
        <v>0.28468749999999998</v>
      </c>
      <c r="E1576" s="31" t="s">
        <v>9</v>
      </c>
      <c r="F1576" s="32">
        <v>11</v>
      </c>
      <c r="G1576" s="31" t="s">
        <v>11</v>
      </c>
    </row>
    <row r="1577" spans="3:7" x14ac:dyDescent="0.3">
      <c r="C1577" s="31" t="s">
        <v>53</v>
      </c>
      <c r="D1577" s="20">
        <v>0.28479166666666667</v>
      </c>
      <c r="E1577" s="31" t="s">
        <v>9</v>
      </c>
      <c r="F1577" s="32">
        <v>28</v>
      </c>
      <c r="G1577" s="31" t="s">
        <v>10</v>
      </c>
    </row>
    <row r="1578" spans="3:7" x14ac:dyDescent="0.3">
      <c r="C1578" s="31" t="s">
        <v>53</v>
      </c>
      <c r="D1578" s="20">
        <v>0.28524305555555557</v>
      </c>
      <c r="E1578" s="31" t="s">
        <v>9</v>
      </c>
      <c r="F1578" s="32">
        <v>25</v>
      </c>
      <c r="G1578" s="31" t="s">
        <v>10</v>
      </c>
    </row>
    <row r="1579" spans="3:7" x14ac:dyDescent="0.3">
      <c r="C1579" s="31" t="s">
        <v>53</v>
      </c>
      <c r="D1579" s="20">
        <v>0.2854976851851852</v>
      </c>
      <c r="E1579" s="31" t="s">
        <v>9</v>
      </c>
      <c r="F1579" s="32">
        <v>25</v>
      </c>
      <c r="G1579" s="31" t="s">
        <v>10</v>
      </c>
    </row>
    <row r="1580" spans="3:7" x14ac:dyDescent="0.3">
      <c r="C1580" s="31" t="s">
        <v>53</v>
      </c>
      <c r="D1580" s="20">
        <v>0.28553240740740743</v>
      </c>
      <c r="E1580" s="31" t="s">
        <v>9</v>
      </c>
      <c r="F1580" s="32">
        <v>23</v>
      </c>
      <c r="G1580" s="31" t="s">
        <v>10</v>
      </c>
    </row>
    <row r="1581" spans="3:7" x14ac:dyDescent="0.3">
      <c r="C1581" s="31" t="s">
        <v>53</v>
      </c>
      <c r="D1581" s="20">
        <v>0.28556712962962966</v>
      </c>
      <c r="E1581" s="31" t="s">
        <v>9</v>
      </c>
      <c r="F1581" s="32">
        <v>25</v>
      </c>
      <c r="G1581" s="31" t="s">
        <v>10</v>
      </c>
    </row>
    <row r="1582" spans="3:7" x14ac:dyDescent="0.3">
      <c r="C1582" s="31" t="s">
        <v>53</v>
      </c>
      <c r="D1582" s="20">
        <v>0.28783564814814816</v>
      </c>
      <c r="E1582" s="31" t="s">
        <v>9</v>
      </c>
      <c r="F1582" s="32">
        <v>31</v>
      </c>
      <c r="G1582" s="31" t="s">
        <v>10</v>
      </c>
    </row>
    <row r="1583" spans="3:7" x14ac:dyDescent="0.3">
      <c r="C1583" s="31" t="s">
        <v>53</v>
      </c>
      <c r="D1583" s="20">
        <v>0.28805555555555556</v>
      </c>
      <c r="E1583" s="31" t="s">
        <v>9</v>
      </c>
      <c r="F1583" s="32">
        <v>31</v>
      </c>
      <c r="G1583" s="31" t="s">
        <v>10</v>
      </c>
    </row>
    <row r="1584" spans="3:7" x14ac:dyDescent="0.3">
      <c r="C1584" s="31" t="s">
        <v>53</v>
      </c>
      <c r="D1584" s="20">
        <v>0.28858796296296296</v>
      </c>
      <c r="E1584" s="31" t="s">
        <v>9</v>
      </c>
      <c r="F1584" s="32">
        <v>21</v>
      </c>
      <c r="G1584" s="31" t="s">
        <v>10</v>
      </c>
    </row>
    <row r="1585" spans="3:7" x14ac:dyDescent="0.3">
      <c r="C1585" s="31" t="s">
        <v>53</v>
      </c>
      <c r="D1585" s="20">
        <v>0.29178240740740741</v>
      </c>
      <c r="E1585" s="31" t="s">
        <v>9</v>
      </c>
      <c r="F1585" s="32">
        <v>12</v>
      </c>
      <c r="G1585" s="31" t="s">
        <v>11</v>
      </c>
    </row>
    <row r="1586" spans="3:7" x14ac:dyDescent="0.3">
      <c r="C1586" s="31" t="s">
        <v>53</v>
      </c>
      <c r="D1586" s="20">
        <v>0.291875</v>
      </c>
      <c r="E1586" s="31" t="s">
        <v>9</v>
      </c>
      <c r="F1586" s="32">
        <v>27</v>
      </c>
      <c r="G1586" s="31" t="s">
        <v>10</v>
      </c>
    </row>
    <row r="1587" spans="3:7" x14ac:dyDescent="0.3">
      <c r="C1587" s="31" t="s">
        <v>53</v>
      </c>
      <c r="D1587" s="20">
        <v>0.29196759259259258</v>
      </c>
      <c r="E1587" s="31" t="s">
        <v>9</v>
      </c>
      <c r="F1587" s="32">
        <v>14</v>
      </c>
      <c r="G1587" s="31" t="s">
        <v>11</v>
      </c>
    </row>
    <row r="1588" spans="3:7" x14ac:dyDescent="0.3">
      <c r="C1588" s="31" t="s">
        <v>53</v>
      </c>
      <c r="D1588" s="20">
        <v>0.29506944444444444</v>
      </c>
      <c r="E1588" s="31" t="s">
        <v>9</v>
      </c>
      <c r="F1588" s="32">
        <v>14</v>
      </c>
      <c r="G1588" s="31" t="s">
        <v>11</v>
      </c>
    </row>
    <row r="1589" spans="3:7" x14ac:dyDescent="0.3">
      <c r="C1589" s="31" t="s">
        <v>53</v>
      </c>
      <c r="D1589" s="20">
        <v>0.29795138888888889</v>
      </c>
      <c r="E1589" s="31" t="s">
        <v>9</v>
      </c>
      <c r="F1589" s="32">
        <v>11</v>
      </c>
      <c r="G1589" s="31" t="s">
        <v>10</v>
      </c>
    </row>
    <row r="1590" spans="3:7" x14ac:dyDescent="0.3">
      <c r="C1590" s="31" t="s">
        <v>53</v>
      </c>
      <c r="D1590" s="20">
        <v>0.29807870370370371</v>
      </c>
      <c r="E1590" s="31" t="s">
        <v>9</v>
      </c>
      <c r="F1590" s="32">
        <v>29</v>
      </c>
      <c r="G1590" s="31" t="s">
        <v>10</v>
      </c>
    </row>
    <row r="1591" spans="3:7" x14ac:dyDescent="0.3">
      <c r="C1591" s="31" t="s">
        <v>53</v>
      </c>
      <c r="D1591" s="20">
        <v>0.29826388888888888</v>
      </c>
      <c r="E1591" s="31" t="s">
        <v>9</v>
      </c>
      <c r="F1591" s="32">
        <v>23</v>
      </c>
      <c r="G1591" s="31" t="s">
        <v>10</v>
      </c>
    </row>
    <row r="1592" spans="3:7" x14ac:dyDescent="0.3">
      <c r="C1592" s="31" t="s">
        <v>53</v>
      </c>
      <c r="D1592" s="20">
        <v>0.29923611111111109</v>
      </c>
      <c r="E1592" s="31" t="s">
        <v>9</v>
      </c>
      <c r="F1592" s="32">
        <v>13</v>
      </c>
      <c r="G1592" s="31" t="s">
        <v>11</v>
      </c>
    </row>
    <row r="1593" spans="3:7" x14ac:dyDescent="0.3">
      <c r="C1593" s="31" t="s">
        <v>53</v>
      </c>
      <c r="D1593" s="20">
        <v>0.29951388888888891</v>
      </c>
      <c r="E1593" s="31" t="s">
        <v>9</v>
      </c>
      <c r="F1593" s="32">
        <v>11</v>
      </c>
      <c r="G1593" s="31" t="s">
        <v>11</v>
      </c>
    </row>
    <row r="1594" spans="3:7" x14ac:dyDescent="0.3">
      <c r="C1594" s="31" t="s">
        <v>53</v>
      </c>
      <c r="D1594" s="20">
        <v>0.3006712962962963</v>
      </c>
      <c r="E1594" s="31" t="s">
        <v>9</v>
      </c>
      <c r="F1594" s="32">
        <v>27</v>
      </c>
      <c r="G1594" s="31" t="s">
        <v>10</v>
      </c>
    </row>
    <row r="1595" spans="3:7" x14ac:dyDescent="0.3">
      <c r="C1595" s="31" t="s">
        <v>53</v>
      </c>
      <c r="D1595" s="20">
        <v>0.30193287037037037</v>
      </c>
      <c r="E1595" s="31" t="s">
        <v>9</v>
      </c>
      <c r="F1595" s="32">
        <v>27</v>
      </c>
      <c r="G1595" s="31" t="s">
        <v>10</v>
      </c>
    </row>
    <row r="1596" spans="3:7" x14ac:dyDescent="0.3">
      <c r="C1596" s="31" t="s">
        <v>53</v>
      </c>
      <c r="D1596" s="20">
        <v>0.30259259259259258</v>
      </c>
      <c r="E1596" s="31" t="s">
        <v>9</v>
      </c>
      <c r="F1596" s="32">
        <v>31</v>
      </c>
      <c r="G1596" s="31" t="s">
        <v>10</v>
      </c>
    </row>
    <row r="1597" spans="3:7" x14ac:dyDescent="0.3">
      <c r="C1597" s="31" t="s">
        <v>53</v>
      </c>
      <c r="D1597" s="20">
        <v>0.30340277777777774</v>
      </c>
      <c r="E1597" s="31" t="s">
        <v>9</v>
      </c>
      <c r="F1597" s="32">
        <v>11</v>
      </c>
      <c r="G1597" s="31" t="s">
        <v>11</v>
      </c>
    </row>
    <row r="1598" spans="3:7" x14ac:dyDescent="0.3">
      <c r="C1598" s="31" t="s">
        <v>53</v>
      </c>
      <c r="D1598" s="20">
        <v>0.3037037037037037</v>
      </c>
      <c r="E1598" s="31" t="s">
        <v>9</v>
      </c>
      <c r="F1598" s="32">
        <v>13</v>
      </c>
      <c r="G1598" s="31" t="s">
        <v>11</v>
      </c>
    </row>
    <row r="1599" spans="3:7" x14ac:dyDescent="0.3">
      <c r="C1599" s="31" t="s">
        <v>53</v>
      </c>
      <c r="D1599" s="20">
        <v>0.30569444444444444</v>
      </c>
      <c r="E1599" s="31" t="s">
        <v>9</v>
      </c>
      <c r="F1599" s="32">
        <v>23</v>
      </c>
      <c r="G1599" s="31" t="s">
        <v>10</v>
      </c>
    </row>
    <row r="1600" spans="3:7" x14ac:dyDescent="0.3">
      <c r="C1600" s="31" t="s">
        <v>53</v>
      </c>
      <c r="D1600" s="20">
        <v>0.3064351851851852</v>
      </c>
      <c r="E1600" s="31" t="s">
        <v>9</v>
      </c>
      <c r="F1600" s="32">
        <v>31</v>
      </c>
      <c r="G1600" s="31" t="s">
        <v>10</v>
      </c>
    </row>
    <row r="1601" spans="3:7" x14ac:dyDescent="0.3">
      <c r="C1601" s="31" t="s">
        <v>53</v>
      </c>
      <c r="D1601" s="20">
        <v>0.30708333333333332</v>
      </c>
      <c r="E1601" s="31" t="s">
        <v>9</v>
      </c>
      <c r="F1601" s="32">
        <v>10</v>
      </c>
      <c r="G1601" s="31" t="s">
        <v>11</v>
      </c>
    </row>
    <row r="1602" spans="3:7" x14ac:dyDescent="0.3">
      <c r="C1602" s="31" t="s">
        <v>53</v>
      </c>
      <c r="D1602" s="20">
        <v>0.30745370370370367</v>
      </c>
      <c r="E1602" s="31" t="s">
        <v>9</v>
      </c>
      <c r="F1602" s="32">
        <v>16</v>
      </c>
      <c r="G1602" s="31" t="s">
        <v>11</v>
      </c>
    </row>
    <row r="1603" spans="3:7" x14ac:dyDescent="0.3">
      <c r="C1603" s="31" t="s">
        <v>53</v>
      </c>
      <c r="D1603" s="20">
        <v>0.31364583333333335</v>
      </c>
      <c r="E1603" s="31" t="s">
        <v>9</v>
      </c>
      <c r="F1603" s="32">
        <v>13</v>
      </c>
      <c r="G1603" s="31" t="s">
        <v>10</v>
      </c>
    </row>
    <row r="1604" spans="3:7" x14ac:dyDescent="0.3">
      <c r="C1604" s="31" t="s">
        <v>53</v>
      </c>
      <c r="D1604" s="20">
        <v>0.32134259259259262</v>
      </c>
      <c r="E1604" s="31" t="s">
        <v>9</v>
      </c>
      <c r="F1604" s="32">
        <v>22</v>
      </c>
      <c r="G1604" s="31" t="s">
        <v>10</v>
      </c>
    </row>
    <row r="1605" spans="3:7" x14ac:dyDescent="0.3">
      <c r="C1605" s="31" t="s">
        <v>53</v>
      </c>
      <c r="D1605" s="20">
        <v>0.32447916666666665</v>
      </c>
      <c r="E1605" s="31" t="s">
        <v>9</v>
      </c>
      <c r="F1605" s="32">
        <v>30</v>
      </c>
      <c r="G1605" s="31" t="s">
        <v>10</v>
      </c>
    </row>
    <row r="1606" spans="3:7" x14ac:dyDescent="0.3">
      <c r="C1606" s="31" t="s">
        <v>53</v>
      </c>
      <c r="D1606" s="20">
        <v>0.32547453703703705</v>
      </c>
      <c r="E1606" s="31" t="s">
        <v>9</v>
      </c>
      <c r="F1606" s="32">
        <v>11</v>
      </c>
      <c r="G1606" s="31" t="s">
        <v>11</v>
      </c>
    </row>
    <row r="1607" spans="3:7" x14ac:dyDescent="0.3">
      <c r="C1607" s="31" t="s">
        <v>53</v>
      </c>
      <c r="D1607" s="20">
        <v>0.32552083333333331</v>
      </c>
      <c r="E1607" s="31" t="s">
        <v>9</v>
      </c>
      <c r="F1607" s="32">
        <v>10</v>
      </c>
      <c r="G1607" s="31" t="s">
        <v>11</v>
      </c>
    </row>
    <row r="1608" spans="3:7" x14ac:dyDescent="0.3">
      <c r="C1608" s="31" t="s">
        <v>53</v>
      </c>
      <c r="D1608" s="20">
        <v>0.33120370370370372</v>
      </c>
      <c r="E1608" s="31" t="s">
        <v>9</v>
      </c>
      <c r="F1608" s="32">
        <v>25</v>
      </c>
      <c r="G1608" s="31" t="s">
        <v>10</v>
      </c>
    </row>
    <row r="1609" spans="3:7" x14ac:dyDescent="0.3">
      <c r="C1609" s="31" t="s">
        <v>53</v>
      </c>
      <c r="D1609" s="20">
        <v>0.33336805555555554</v>
      </c>
      <c r="E1609" s="31" t="s">
        <v>9</v>
      </c>
      <c r="F1609" s="32">
        <v>11</v>
      </c>
      <c r="G1609" s="31" t="s">
        <v>11</v>
      </c>
    </row>
    <row r="1610" spans="3:7" x14ac:dyDescent="0.3">
      <c r="C1610" s="31" t="s">
        <v>53</v>
      </c>
      <c r="D1610" s="20">
        <v>0.33450231481481479</v>
      </c>
      <c r="E1610" s="31" t="s">
        <v>9</v>
      </c>
      <c r="F1610" s="32">
        <v>12</v>
      </c>
      <c r="G1610" s="31" t="s">
        <v>11</v>
      </c>
    </row>
    <row r="1611" spans="3:7" x14ac:dyDescent="0.3">
      <c r="C1611" s="31" t="s">
        <v>53</v>
      </c>
      <c r="D1611" s="20">
        <v>0.33678240740740745</v>
      </c>
      <c r="E1611" s="31" t="s">
        <v>9</v>
      </c>
      <c r="F1611" s="32">
        <v>12</v>
      </c>
      <c r="G1611" s="31" t="s">
        <v>11</v>
      </c>
    </row>
    <row r="1612" spans="3:7" x14ac:dyDescent="0.3">
      <c r="C1612" s="31" t="s">
        <v>53</v>
      </c>
      <c r="D1612" s="20">
        <v>0.34620370370370374</v>
      </c>
      <c r="E1612" s="31" t="s">
        <v>9</v>
      </c>
      <c r="F1612" s="32">
        <v>24</v>
      </c>
      <c r="G1612" s="31" t="s">
        <v>10</v>
      </c>
    </row>
    <row r="1613" spans="3:7" x14ac:dyDescent="0.3">
      <c r="C1613" s="31" t="s">
        <v>53</v>
      </c>
      <c r="D1613" s="20">
        <v>0.34890046296296301</v>
      </c>
      <c r="E1613" s="31" t="s">
        <v>9</v>
      </c>
      <c r="F1613" s="32">
        <v>35</v>
      </c>
      <c r="G1613" s="31" t="s">
        <v>10</v>
      </c>
    </row>
    <row r="1614" spans="3:7" x14ac:dyDescent="0.3">
      <c r="C1614" s="31" t="s">
        <v>53</v>
      </c>
      <c r="D1614" s="20">
        <v>0.35238425925925926</v>
      </c>
      <c r="E1614" s="31" t="s">
        <v>9</v>
      </c>
      <c r="F1614" s="32">
        <v>29</v>
      </c>
      <c r="G1614" s="31" t="s">
        <v>10</v>
      </c>
    </row>
    <row r="1615" spans="3:7" x14ac:dyDescent="0.3">
      <c r="C1615" s="31" t="s">
        <v>53</v>
      </c>
      <c r="D1615" s="20">
        <v>0.3583217592592593</v>
      </c>
      <c r="E1615" s="31" t="s">
        <v>9</v>
      </c>
      <c r="F1615" s="32">
        <v>12</v>
      </c>
      <c r="G1615" s="31" t="s">
        <v>10</v>
      </c>
    </row>
    <row r="1616" spans="3:7" x14ac:dyDescent="0.3">
      <c r="C1616" s="31" t="s">
        <v>53</v>
      </c>
      <c r="D1616" s="20">
        <v>0.35844907407407406</v>
      </c>
      <c r="E1616" s="31" t="s">
        <v>9</v>
      </c>
      <c r="F1616" s="32">
        <v>23</v>
      </c>
      <c r="G1616" s="31" t="s">
        <v>10</v>
      </c>
    </row>
    <row r="1617" spans="3:7" x14ac:dyDescent="0.3">
      <c r="C1617" s="31" t="s">
        <v>53</v>
      </c>
      <c r="D1617" s="20">
        <v>0.35991898148148144</v>
      </c>
      <c r="E1617" s="31" t="s">
        <v>9</v>
      </c>
      <c r="F1617" s="32">
        <v>15</v>
      </c>
      <c r="G1617" s="31" t="s">
        <v>10</v>
      </c>
    </row>
    <row r="1618" spans="3:7" x14ac:dyDescent="0.3">
      <c r="C1618" s="31" t="s">
        <v>53</v>
      </c>
      <c r="D1618" s="20">
        <v>0.36197916666666669</v>
      </c>
      <c r="E1618" s="31" t="s">
        <v>9</v>
      </c>
      <c r="F1618" s="32">
        <v>12</v>
      </c>
      <c r="G1618" s="31" t="s">
        <v>11</v>
      </c>
    </row>
    <row r="1619" spans="3:7" x14ac:dyDescent="0.3">
      <c r="C1619" s="31" t="s">
        <v>53</v>
      </c>
      <c r="D1619" s="20">
        <v>0.36199074074074072</v>
      </c>
      <c r="E1619" s="31" t="s">
        <v>9</v>
      </c>
      <c r="F1619" s="32">
        <v>11</v>
      </c>
      <c r="G1619" s="31" t="s">
        <v>11</v>
      </c>
    </row>
    <row r="1620" spans="3:7" x14ac:dyDescent="0.3">
      <c r="C1620" s="31" t="s">
        <v>53</v>
      </c>
      <c r="D1620" s="20">
        <v>0.36199074074074072</v>
      </c>
      <c r="E1620" s="31" t="s">
        <v>9</v>
      </c>
      <c r="F1620" s="32">
        <v>10</v>
      </c>
      <c r="G1620" s="31" t="s">
        <v>11</v>
      </c>
    </row>
    <row r="1621" spans="3:7" x14ac:dyDescent="0.3">
      <c r="C1621" s="31" t="s">
        <v>53</v>
      </c>
      <c r="D1621" s="20">
        <v>0.36200231481481482</v>
      </c>
      <c r="E1621" s="31" t="s">
        <v>9</v>
      </c>
      <c r="F1621" s="32">
        <v>10</v>
      </c>
      <c r="G1621" s="31" t="s">
        <v>11</v>
      </c>
    </row>
    <row r="1622" spans="3:7" x14ac:dyDescent="0.3">
      <c r="C1622" s="31" t="s">
        <v>53</v>
      </c>
      <c r="D1622" s="20">
        <v>0.36765046296296294</v>
      </c>
      <c r="E1622" s="31" t="s">
        <v>9</v>
      </c>
      <c r="F1622" s="32">
        <v>28</v>
      </c>
      <c r="G1622" s="31" t="s">
        <v>10</v>
      </c>
    </row>
    <row r="1623" spans="3:7" x14ac:dyDescent="0.3">
      <c r="C1623" s="31" t="s">
        <v>53</v>
      </c>
      <c r="D1623" s="20">
        <v>0.36773148148148144</v>
      </c>
      <c r="E1623" s="31" t="s">
        <v>9</v>
      </c>
      <c r="F1623" s="32">
        <v>12</v>
      </c>
      <c r="G1623" s="31" t="s">
        <v>11</v>
      </c>
    </row>
    <row r="1624" spans="3:7" x14ac:dyDescent="0.3">
      <c r="C1624" s="31" t="s">
        <v>53</v>
      </c>
      <c r="D1624" s="20">
        <v>0.36813657407407407</v>
      </c>
      <c r="E1624" s="31" t="s">
        <v>9</v>
      </c>
      <c r="F1624" s="32">
        <v>11</v>
      </c>
      <c r="G1624" s="31" t="s">
        <v>11</v>
      </c>
    </row>
    <row r="1625" spans="3:7" x14ac:dyDescent="0.3">
      <c r="C1625" s="31" t="s">
        <v>53</v>
      </c>
      <c r="D1625" s="20">
        <v>0.36822916666666666</v>
      </c>
      <c r="E1625" s="31" t="s">
        <v>9</v>
      </c>
      <c r="F1625" s="32">
        <v>27</v>
      </c>
      <c r="G1625" s="31" t="s">
        <v>10</v>
      </c>
    </row>
    <row r="1626" spans="3:7" x14ac:dyDescent="0.3">
      <c r="C1626" s="31" t="s">
        <v>53</v>
      </c>
      <c r="D1626" s="20">
        <v>0.36833333333333335</v>
      </c>
      <c r="E1626" s="31" t="s">
        <v>9</v>
      </c>
      <c r="F1626" s="32">
        <v>12</v>
      </c>
      <c r="G1626" s="31" t="s">
        <v>11</v>
      </c>
    </row>
    <row r="1627" spans="3:7" x14ac:dyDescent="0.3">
      <c r="C1627" s="31" t="s">
        <v>53</v>
      </c>
      <c r="D1627" s="20">
        <v>0.36871527777777779</v>
      </c>
      <c r="E1627" s="31" t="s">
        <v>9</v>
      </c>
      <c r="F1627" s="32">
        <v>23</v>
      </c>
      <c r="G1627" s="31" t="s">
        <v>10</v>
      </c>
    </row>
    <row r="1628" spans="3:7" x14ac:dyDescent="0.3">
      <c r="C1628" s="31" t="s">
        <v>53</v>
      </c>
      <c r="D1628" s="20">
        <v>0.36982638888888886</v>
      </c>
      <c r="E1628" s="31" t="s">
        <v>9</v>
      </c>
      <c r="F1628" s="32">
        <v>10</v>
      </c>
      <c r="G1628" s="31" t="s">
        <v>10</v>
      </c>
    </row>
    <row r="1629" spans="3:7" x14ac:dyDescent="0.3">
      <c r="C1629" s="31" t="s">
        <v>53</v>
      </c>
      <c r="D1629" s="20">
        <v>0.37390046296296298</v>
      </c>
      <c r="E1629" s="31" t="s">
        <v>9</v>
      </c>
      <c r="F1629" s="32">
        <v>10</v>
      </c>
      <c r="G1629" s="31" t="s">
        <v>11</v>
      </c>
    </row>
    <row r="1630" spans="3:7" x14ac:dyDescent="0.3">
      <c r="C1630" s="31" t="s">
        <v>53</v>
      </c>
      <c r="D1630" s="20">
        <v>0.37820601851851854</v>
      </c>
      <c r="E1630" s="31" t="s">
        <v>9</v>
      </c>
      <c r="F1630" s="32">
        <v>10</v>
      </c>
      <c r="G1630" s="31" t="s">
        <v>11</v>
      </c>
    </row>
    <row r="1631" spans="3:7" x14ac:dyDescent="0.3">
      <c r="C1631" s="31" t="s">
        <v>53</v>
      </c>
      <c r="D1631" s="20">
        <v>0.37930555555555556</v>
      </c>
      <c r="E1631" s="31" t="s">
        <v>9</v>
      </c>
      <c r="F1631" s="32">
        <v>10</v>
      </c>
      <c r="G1631" s="31" t="s">
        <v>11</v>
      </c>
    </row>
    <row r="1632" spans="3:7" x14ac:dyDescent="0.3">
      <c r="C1632" s="31" t="s">
        <v>53</v>
      </c>
      <c r="D1632" s="20">
        <v>0.38203703703703701</v>
      </c>
      <c r="E1632" s="31" t="s">
        <v>9</v>
      </c>
      <c r="F1632" s="32">
        <v>11</v>
      </c>
      <c r="G1632" s="31" t="s">
        <v>10</v>
      </c>
    </row>
    <row r="1633" spans="3:7" x14ac:dyDescent="0.3">
      <c r="C1633" s="31" t="s">
        <v>53</v>
      </c>
      <c r="D1633" s="20">
        <v>0.38526620370370374</v>
      </c>
      <c r="E1633" s="31" t="s">
        <v>9</v>
      </c>
      <c r="F1633" s="32">
        <v>28</v>
      </c>
      <c r="G1633" s="31" t="s">
        <v>10</v>
      </c>
    </row>
    <row r="1634" spans="3:7" x14ac:dyDescent="0.3">
      <c r="C1634" s="31" t="s">
        <v>53</v>
      </c>
      <c r="D1634" s="20">
        <v>0.38937500000000003</v>
      </c>
      <c r="E1634" s="31" t="s">
        <v>9</v>
      </c>
      <c r="F1634" s="32">
        <v>11</v>
      </c>
      <c r="G1634" s="31" t="s">
        <v>10</v>
      </c>
    </row>
    <row r="1635" spans="3:7" x14ac:dyDescent="0.3">
      <c r="C1635" s="31" t="s">
        <v>53</v>
      </c>
      <c r="D1635" s="20">
        <v>0.40046296296296297</v>
      </c>
      <c r="E1635" s="31" t="s">
        <v>9</v>
      </c>
      <c r="F1635" s="32">
        <v>23</v>
      </c>
      <c r="G1635" s="31" t="s">
        <v>10</v>
      </c>
    </row>
    <row r="1636" spans="3:7" x14ac:dyDescent="0.3">
      <c r="C1636" s="31" t="s">
        <v>53</v>
      </c>
      <c r="D1636" s="20">
        <v>0.40936342592592595</v>
      </c>
      <c r="E1636" s="31" t="s">
        <v>9</v>
      </c>
      <c r="F1636" s="32">
        <v>36</v>
      </c>
      <c r="G1636" s="31" t="s">
        <v>10</v>
      </c>
    </row>
    <row r="1637" spans="3:7" x14ac:dyDescent="0.3">
      <c r="C1637" s="31" t="s">
        <v>53</v>
      </c>
      <c r="D1637" s="20">
        <v>0.41200231481481481</v>
      </c>
      <c r="E1637" s="31" t="s">
        <v>9</v>
      </c>
      <c r="F1637" s="32">
        <v>36</v>
      </c>
      <c r="G1637" s="31" t="s">
        <v>11</v>
      </c>
    </row>
    <row r="1638" spans="3:7" x14ac:dyDescent="0.3">
      <c r="C1638" s="31" t="s">
        <v>53</v>
      </c>
      <c r="D1638" s="20">
        <v>0.41390046296296296</v>
      </c>
      <c r="E1638" s="31" t="s">
        <v>9</v>
      </c>
      <c r="F1638" s="32">
        <v>28</v>
      </c>
      <c r="G1638" s="31" t="s">
        <v>10</v>
      </c>
    </row>
    <row r="1639" spans="3:7" x14ac:dyDescent="0.3">
      <c r="C1639" s="31" t="s">
        <v>53</v>
      </c>
      <c r="D1639" s="20">
        <v>0.41883101851851851</v>
      </c>
      <c r="E1639" s="31" t="s">
        <v>9</v>
      </c>
      <c r="F1639" s="32">
        <v>29</v>
      </c>
      <c r="G1639" s="31" t="s">
        <v>10</v>
      </c>
    </row>
    <row r="1640" spans="3:7" x14ac:dyDescent="0.3">
      <c r="C1640" s="31" t="s">
        <v>53</v>
      </c>
      <c r="D1640" s="20">
        <v>0.41921296296296301</v>
      </c>
      <c r="E1640" s="31" t="s">
        <v>9</v>
      </c>
      <c r="F1640" s="32">
        <v>17</v>
      </c>
      <c r="G1640" s="31" t="s">
        <v>10</v>
      </c>
    </row>
    <row r="1641" spans="3:7" x14ac:dyDescent="0.3">
      <c r="C1641" s="31" t="s">
        <v>53</v>
      </c>
      <c r="D1641" s="20">
        <v>0.42312499999999997</v>
      </c>
      <c r="E1641" s="31" t="s">
        <v>9</v>
      </c>
      <c r="F1641" s="32">
        <v>17</v>
      </c>
      <c r="G1641" s="31" t="s">
        <v>10</v>
      </c>
    </row>
    <row r="1642" spans="3:7" x14ac:dyDescent="0.3">
      <c r="C1642" s="31" t="s">
        <v>53</v>
      </c>
      <c r="D1642" s="20">
        <v>0.42538194444444444</v>
      </c>
      <c r="E1642" s="31" t="s">
        <v>9</v>
      </c>
      <c r="F1642" s="32">
        <v>19</v>
      </c>
      <c r="G1642" s="31" t="s">
        <v>10</v>
      </c>
    </row>
    <row r="1643" spans="3:7" x14ac:dyDescent="0.3">
      <c r="C1643" s="31" t="s">
        <v>53</v>
      </c>
      <c r="D1643" s="20">
        <v>0.42555555555555552</v>
      </c>
      <c r="E1643" s="31" t="s">
        <v>9</v>
      </c>
      <c r="F1643" s="32">
        <v>25</v>
      </c>
      <c r="G1643" s="31" t="s">
        <v>10</v>
      </c>
    </row>
    <row r="1644" spans="3:7" x14ac:dyDescent="0.3">
      <c r="C1644" s="31" t="s">
        <v>53</v>
      </c>
      <c r="D1644" s="20">
        <v>0.42907407407407411</v>
      </c>
      <c r="E1644" s="31" t="s">
        <v>9</v>
      </c>
      <c r="F1644" s="32">
        <v>12</v>
      </c>
      <c r="G1644" s="31" t="s">
        <v>11</v>
      </c>
    </row>
    <row r="1645" spans="3:7" x14ac:dyDescent="0.3">
      <c r="C1645" s="31" t="s">
        <v>53</v>
      </c>
      <c r="D1645" s="20">
        <v>0.42920138888888887</v>
      </c>
      <c r="E1645" s="31" t="s">
        <v>9</v>
      </c>
      <c r="F1645" s="32">
        <v>10</v>
      </c>
      <c r="G1645" s="31" t="s">
        <v>11</v>
      </c>
    </row>
    <row r="1646" spans="3:7" x14ac:dyDescent="0.3">
      <c r="C1646" s="31" t="s">
        <v>53</v>
      </c>
      <c r="D1646" s="20">
        <v>0.43512731481481487</v>
      </c>
      <c r="E1646" s="31" t="s">
        <v>9</v>
      </c>
      <c r="F1646" s="32">
        <v>33</v>
      </c>
      <c r="G1646" s="31" t="s">
        <v>10</v>
      </c>
    </row>
    <row r="1647" spans="3:7" x14ac:dyDescent="0.3">
      <c r="C1647" s="31" t="s">
        <v>53</v>
      </c>
      <c r="D1647" s="20">
        <v>0.43524305555555554</v>
      </c>
      <c r="E1647" s="31" t="s">
        <v>9</v>
      </c>
      <c r="F1647" s="32">
        <v>10</v>
      </c>
      <c r="G1647" s="31" t="s">
        <v>11</v>
      </c>
    </row>
    <row r="1648" spans="3:7" x14ac:dyDescent="0.3">
      <c r="C1648" s="31" t="s">
        <v>53</v>
      </c>
      <c r="D1648" s="20">
        <v>0.43671296296296297</v>
      </c>
      <c r="E1648" s="31" t="s">
        <v>9</v>
      </c>
      <c r="F1648" s="32">
        <v>20</v>
      </c>
      <c r="G1648" s="31" t="s">
        <v>10</v>
      </c>
    </row>
    <row r="1649" spans="3:7" x14ac:dyDescent="0.3">
      <c r="C1649" s="31" t="s">
        <v>53</v>
      </c>
      <c r="D1649" s="20">
        <v>0.44057870370370367</v>
      </c>
      <c r="E1649" s="31" t="s">
        <v>9</v>
      </c>
      <c r="F1649" s="32">
        <v>15</v>
      </c>
      <c r="G1649" s="31" t="s">
        <v>11</v>
      </c>
    </row>
    <row r="1650" spans="3:7" x14ac:dyDescent="0.3">
      <c r="C1650" s="31" t="s">
        <v>53</v>
      </c>
      <c r="D1650" s="20">
        <v>0.44067129629629626</v>
      </c>
      <c r="E1650" s="31" t="s">
        <v>9</v>
      </c>
      <c r="F1650" s="32">
        <v>32</v>
      </c>
      <c r="G1650" s="31" t="s">
        <v>10</v>
      </c>
    </row>
    <row r="1651" spans="3:7" x14ac:dyDescent="0.3">
      <c r="C1651" s="31" t="s">
        <v>53</v>
      </c>
      <c r="D1651" s="20">
        <v>0.44145833333333334</v>
      </c>
      <c r="E1651" s="31" t="s">
        <v>9</v>
      </c>
      <c r="F1651" s="32">
        <v>14</v>
      </c>
      <c r="G1651" s="31" t="s">
        <v>11</v>
      </c>
    </row>
    <row r="1652" spans="3:7" x14ac:dyDescent="0.3">
      <c r="C1652" s="31" t="s">
        <v>53</v>
      </c>
      <c r="D1652" s="20">
        <v>0.44291666666666668</v>
      </c>
      <c r="E1652" s="31" t="s">
        <v>9</v>
      </c>
      <c r="F1652" s="32">
        <v>30</v>
      </c>
      <c r="G1652" s="31" t="s">
        <v>10</v>
      </c>
    </row>
    <row r="1653" spans="3:7" x14ac:dyDescent="0.3">
      <c r="C1653" s="31" t="s">
        <v>53</v>
      </c>
      <c r="D1653" s="20">
        <v>0.45375000000000004</v>
      </c>
      <c r="E1653" s="31" t="s">
        <v>9</v>
      </c>
      <c r="F1653" s="32">
        <v>12</v>
      </c>
      <c r="G1653" s="31" t="s">
        <v>11</v>
      </c>
    </row>
    <row r="1654" spans="3:7" x14ac:dyDescent="0.3">
      <c r="C1654" s="31" t="s">
        <v>53</v>
      </c>
      <c r="D1654" s="20">
        <v>0.4573726851851852</v>
      </c>
      <c r="E1654" s="31" t="s">
        <v>9</v>
      </c>
      <c r="F1654" s="32">
        <v>22</v>
      </c>
      <c r="G1654" s="31" t="s">
        <v>10</v>
      </c>
    </row>
    <row r="1655" spans="3:7" x14ac:dyDescent="0.3">
      <c r="C1655" s="31" t="s">
        <v>53</v>
      </c>
      <c r="D1655" s="20">
        <v>0.45890046296296294</v>
      </c>
      <c r="E1655" s="31" t="s">
        <v>9</v>
      </c>
      <c r="F1655" s="32">
        <v>21</v>
      </c>
      <c r="G1655" s="31" t="s">
        <v>10</v>
      </c>
    </row>
    <row r="1656" spans="3:7" x14ac:dyDescent="0.3">
      <c r="C1656" s="31" t="s">
        <v>53</v>
      </c>
      <c r="D1656" s="20">
        <v>0.46032407407407411</v>
      </c>
      <c r="E1656" s="31" t="s">
        <v>9</v>
      </c>
      <c r="F1656" s="32">
        <v>16</v>
      </c>
      <c r="G1656" s="31" t="s">
        <v>10</v>
      </c>
    </row>
    <row r="1657" spans="3:7" x14ac:dyDescent="0.3">
      <c r="C1657" s="31" t="s">
        <v>53</v>
      </c>
      <c r="D1657" s="20">
        <v>0.46214120370370365</v>
      </c>
      <c r="E1657" s="31" t="s">
        <v>9</v>
      </c>
      <c r="F1657" s="32">
        <v>10</v>
      </c>
      <c r="G1657" s="31" t="s">
        <v>11</v>
      </c>
    </row>
    <row r="1658" spans="3:7" x14ac:dyDescent="0.3">
      <c r="C1658" s="31" t="s">
        <v>53</v>
      </c>
      <c r="D1658" s="20">
        <v>0.46247685185185183</v>
      </c>
      <c r="E1658" s="31" t="s">
        <v>9</v>
      </c>
      <c r="F1658" s="32">
        <v>22</v>
      </c>
      <c r="G1658" s="31" t="s">
        <v>10</v>
      </c>
    </row>
    <row r="1659" spans="3:7" x14ac:dyDescent="0.3">
      <c r="C1659" s="31" t="s">
        <v>53</v>
      </c>
      <c r="D1659" s="20">
        <v>0.46336805555555555</v>
      </c>
      <c r="E1659" s="31" t="s">
        <v>9</v>
      </c>
      <c r="F1659" s="32">
        <v>12</v>
      </c>
      <c r="G1659" s="31" t="s">
        <v>11</v>
      </c>
    </row>
    <row r="1660" spans="3:7" x14ac:dyDescent="0.3">
      <c r="C1660" s="31" t="s">
        <v>53</v>
      </c>
      <c r="D1660" s="20">
        <v>0.46622685185185181</v>
      </c>
      <c r="E1660" s="31" t="s">
        <v>9</v>
      </c>
      <c r="F1660" s="32">
        <v>13</v>
      </c>
      <c r="G1660" s="31" t="s">
        <v>11</v>
      </c>
    </row>
    <row r="1661" spans="3:7" x14ac:dyDescent="0.3">
      <c r="C1661" s="31" t="s">
        <v>53</v>
      </c>
      <c r="D1661" s="20">
        <v>0.46641203703703704</v>
      </c>
      <c r="E1661" s="31" t="s">
        <v>9</v>
      </c>
      <c r="F1661" s="32">
        <v>11</v>
      </c>
      <c r="G1661" s="31" t="s">
        <v>11</v>
      </c>
    </row>
    <row r="1662" spans="3:7" x14ac:dyDescent="0.3">
      <c r="C1662" s="31" t="s">
        <v>53</v>
      </c>
      <c r="D1662" s="20">
        <v>0.47162037037037036</v>
      </c>
      <c r="E1662" s="31" t="s">
        <v>9</v>
      </c>
      <c r="F1662" s="32">
        <v>24</v>
      </c>
      <c r="G1662" s="31" t="s">
        <v>10</v>
      </c>
    </row>
    <row r="1663" spans="3:7" x14ac:dyDescent="0.3">
      <c r="C1663" s="31" t="s">
        <v>53</v>
      </c>
      <c r="D1663" s="20">
        <v>0.47421296296296295</v>
      </c>
      <c r="E1663" s="31" t="s">
        <v>9</v>
      </c>
      <c r="F1663" s="32">
        <v>27</v>
      </c>
      <c r="G1663" s="31" t="s">
        <v>10</v>
      </c>
    </row>
    <row r="1664" spans="3:7" x14ac:dyDescent="0.3">
      <c r="C1664" s="31" t="s">
        <v>53</v>
      </c>
      <c r="D1664" s="20">
        <v>0.47462962962962968</v>
      </c>
      <c r="E1664" s="31" t="s">
        <v>9</v>
      </c>
      <c r="F1664" s="32">
        <v>20</v>
      </c>
      <c r="G1664" s="31" t="s">
        <v>10</v>
      </c>
    </row>
    <row r="1665" spans="3:7" x14ac:dyDescent="0.3">
      <c r="C1665" s="31" t="s">
        <v>53</v>
      </c>
      <c r="D1665" s="20">
        <v>0.47805555555555551</v>
      </c>
      <c r="E1665" s="31" t="s">
        <v>9</v>
      </c>
      <c r="F1665" s="32">
        <v>10</v>
      </c>
      <c r="G1665" s="31" t="s">
        <v>11</v>
      </c>
    </row>
    <row r="1666" spans="3:7" x14ac:dyDescent="0.3">
      <c r="C1666" s="31" t="s">
        <v>53</v>
      </c>
      <c r="D1666" s="20">
        <v>0.47822916666666665</v>
      </c>
      <c r="E1666" s="31" t="s">
        <v>9</v>
      </c>
      <c r="F1666" s="32">
        <v>14</v>
      </c>
      <c r="G1666" s="31" t="s">
        <v>10</v>
      </c>
    </row>
    <row r="1667" spans="3:7" x14ac:dyDescent="0.3">
      <c r="C1667" s="31" t="s">
        <v>53</v>
      </c>
      <c r="D1667" s="20">
        <v>0.47951388888888885</v>
      </c>
      <c r="E1667" s="31" t="s">
        <v>9</v>
      </c>
      <c r="F1667" s="32">
        <v>21</v>
      </c>
      <c r="G1667" s="31" t="s">
        <v>10</v>
      </c>
    </row>
    <row r="1668" spans="3:7" x14ac:dyDescent="0.3">
      <c r="C1668" s="31" t="s">
        <v>53</v>
      </c>
      <c r="D1668" s="20">
        <v>0.48070601851851852</v>
      </c>
      <c r="E1668" s="31" t="s">
        <v>9</v>
      </c>
      <c r="F1668" s="32">
        <v>34</v>
      </c>
      <c r="G1668" s="31" t="s">
        <v>10</v>
      </c>
    </row>
    <row r="1669" spans="3:7" x14ac:dyDescent="0.3">
      <c r="C1669" s="31" t="s">
        <v>53</v>
      </c>
      <c r="D1669" s="20">
        <v>0.48429398148148151</v>
      </c>
      <c r="E1669" s="31" t="s">
        <v>9</v>
      </c>
      <c r="F1669" s="32">
        <v>28</v>
      </c>
      <c r="G1669" s="31" t="s">
        <v>10</v>
      </c>
    </row>
    <row r="1670" spans="3:7" x14ac:dyDescent="0.3">
      <c r="C1670" s="31" t="s">
        <v>53</v>
      </c>
      <c r="D1670" s="20">
        <v>0.48438657407407404</v>
      </c>
      <c r="E1670" s="31" t="s">
        <v>9</v>
      </c>
      <c r="F1670" s="32">
        <v>18</v>
      </c>
      <c r="G1670" s="31" t="s">
        <v>11</v>
      </c>
    </row>
    <row r="1671" spans="3:7" x14ac:dyDescent="0.3">
      <c r="C1671" s="31" t="s">
        <v>53</v>
      </c>
      <c r="D1671" s="20">
        <v>0.48449074074074078</v>
      </c>
      <c r="E1671" s="31" t="s">
        <v>9</v>
      </c>
      <c r="F1671" s="32">
        <v>28</v>
      </c>
      <c r="G1671" s="31" t="s">
        <v>10</v>
      </c>
    </row>
    <row r="1672" spans="3:7" x14ac:dyDescent="0.3">
      <c r="C1672" s="31" t="s">
        <v>53</v>
      </c>
      <c r="D1672" s="20">
        <v>0.4848263888888889</v>
      </c>
      <c r="E1672" s="31" t="s">
        <v>9</v>
      </c>
      <c r="F1672" s="32">
        <v>10</v>
      </c>
      <c r="G1672" s="31" t="s">
        <v>11</v>
      </c>
    </row>
    <row r="1673" spans="3:7" x14ac:dyDescent="0.3">
      <c r="C1673" s="31" t="s">
        <v>53</v>
      </c>
      <c r="D1673" s="20">
        <v>0.48486111111111113</v>
      </c>
      <c r="E1673" s="31" t="s">
        <v>9</v>
      </c>
      <c r="F1673" s="32">
        <v>11</v>
      </c>
      <c r="G1673" s="31" t="s">
        <v>11</v>
      </c>
    </row>
    <row r="1674" spans="3:7" x14ac:dyDescent="0.3">
      <c r="C1674" s="31" t="s">
        <v>53</v>
      </c>
      <c r="D1674" s="20">
        <v>0.48626157407407411</v>
      </c>
      <c r="E1674" s="31" t="s">
        <v>9</v>
      </c>
      <c r="F1674" s="32">
        <v>30</v>
      </c>
      <c r="G1674" s="31" t="s">
        <v>10</v>
      </c>
    </row>
    <row r="1675" spans="3:7" x14ac:dyDescent="0.3">
      <c r="C1675" s="31" t="s">
        <v>53</v>
      </c>
      <c r="D1675" s="20">
        <v>0.48678240740740741</v>
      </c>
      <c r="E1675" s="31" t="s">
        <v>9</v>
      </c>
      <c r="F1675" s="32">
        <v>29</v>
      </c>
      <c r="G1675" s="31" t="s">
        <v>10</v>
      </c>
    </row>
    <row r="1676" spans="3:7" x14ac:dyDescent="0.3">
      <c r="C1676" s="31" t="s">
        <v>53</v>
      </c>
      <c r="D1676" s="20">
        <v>0.48715277777777777</v>
      </c>
      <c r="E1676" s="31" t="s">
        <v>9</v>
      </c>
      <c r="F1676" s="32">
        <v>11</v>
      </c>
      <c r="G1676" s="31" t="s">
        <v>11</v>
      </c>
    </row>
    <row r="1677" spans="3:7" x14ac:dyDescent="0.3">
      <c r="C1677" s="31" t="s">
        <v>53</v>
      </c>
      <c r="D1677" s="20">
        <v>0.48740740740740746</v>
      </c>
      <c r="E1677" s="31" t="s">
        <v>9</v>
      </c>
      <c r="F1677" s="32">
        <v>15</v>
      </c>
      <c r="G1677" s="31" t="s">
        <v>11</v>
      </c>
    </row>
    <row r="1678" spans="3:7" x14ac:dyDescent="0.3">
      <c r="C1678" s="31" t="s">
        <v>53</v>
      </c>
      <c r="D1678" s="20">
        <v>0.4879398148148148</v>
      </c>
      <c r="E1678" s="31" t="s">
        <v>9</v>
      </c>
      <c r="F1678" s="32">
        <v>12</v>
      </c>
      <c r="G1678" s="31" t="s">
        <v>11</v>
      </c>
    </row>
    <row r="1679" spans="3:7" x14ac:dyDescent="0.3">
      <c r="C1679" s="31" t="s">
        <v>53</v>
      </c>
      <c r="D1679" s="20">
        <v>0.4880902777777778</v>
      </c>
      <c r="E1679" s="31" t="s">
        <v>9</v>
      </c>
      <c r="F1679" s="32">
        <v>13</v>
      </c>
      <c r="G1679" s="31" t="s">
        <v>11</v>
      </c>
    </row>
    <row r="1680" spans="3:7" x14ac:dyDescent="0.3">
      <c r="C1680" s="31" t="s">
        <v>53</v>
      </c>
      <c r="D1680" s="20">
        <v>0.48822916666666666</v>
      </c>
      <c r="E1680" s="31" t="s">
        <v>9</v>
      </c>
      <c r="F1680" s="32">
        <v>12</v>
      </c>
      <c r="G1680" s="31" t="s">
        <v>11</v>
      </c>
    </row>
    <row r="1681" spans="3:7" x14ac:dyDescent="0.3">
      <c r="C1681" s="31" t="s">
        <v>53</v>
      </c>
      <c r="D1681" s="20">
        <v>0.48974537037037041</v>
      </c>
      <c r="E1681" s="31" t="s">
        <v>9</v>
      </c>
      <c r="F1681" s="32">
        <v>18</v>
      </c>
      <c r="G1681" s="31" t="s">
        <v>10</v>
      </c>
    </row>
    <row r="1682" spans="3:7" x14ac:dyDescent="0.3">
      <c r="C1682" s="31" t="s">
        <v>53</v>
      </c>
      <c r="D1682" s="20">
        <v>0.48983796296296295</v>
      </c>
      <c r="E1682" s="31" t="s">
        <v>9</v>
      </c>
      <c r="F1682" s="32">
        <v>15</v>
      </c>
      <c r="G1682" s="31" t="s">
        <v>11</v>
      </c>
    </row>
    <row r="1683" spans="3:7" x14ac:dyDescent="0.3">
      <c r="C1683" s="31" t="s">
        <v>53</v>
      </c>
      <c r="D1683" s="20">
        <v>0.48998842592592595</v>
      </c>
      <c r="E1683" s="31" t="s">
        <v>9</v>
      </c>
      <c r="F1683" s="32">
        <v>35</v>
      </c>
      <c r="G1683" s="31" t="s">
        <v>10</v>
      </c>
    </row>
    <row r="1684" spans="3:7" x14ac:dyDescent="0.3">
      <c r="C1684" s="31" t="s">
        <v>53</v>
      </c>
      <c r="D1684" s="20">
        <v>0.49152777777777779</v>
      </c>
      <c r="E1684" s="31" t="s">
        <v>9</v>
      </c>
      <c r="F1684" s="32">
        <v>25</v>
      </c>
      <c r="G1684" s="31" t="s">
        <v>10</v>
      </c>
    </row>
    <row r="1685" spans="3:7" x14ac:dyDescent="0.3">
      <c r="C1685" s="31" t="s">
        <v>53</v>
      </c>
      <c r="D1685" s="20">
        <v>0.49203703703703705</v>
      </c>
      <c r="E1685" s="31" t="s">
        <v>9</v>
      </c>
      <c r="F1685" s="32">
        <v>15</v>
      </c>
      <c r="G1685" s="31" t="s">
        <v>11</v>
      </c>
    </row>
    <row r="1686" spans="3:7" x14ac:dyDescent="0.3">
      <c r="C1686" s="31" t="s">
        <v>53</v>
      </c>
      <c r="D1686" s="20">
        <v>0.49504629629629626</v>
      </c>
      <c r="E1686" s="31" t="s">
        <v>9</v>
      </c>
      <c r="F1686" s="32">
        <v>14</v>
      </c>
      <c r="G1686" s="31" t="s">
        <v>11</v>
      </c>
    </row>
    <row r="1687" spans="3:7" x14ac:dyDescent="0.3">
      <c r="C1687" s="31" t="s">
        <v>53</v>
      </c>
      <c r="D1687" s="20">
        <v>0.49534722222222222</v>
      </c>
      <c r="E1687" s="31" t="s">
        <v>9</v>
      </c>
      <c r="F1687" s="32">
        <v>12</v>
      </c>
      <c r="G1687" s="31" t="s">
        <v>11</v>
      </c>
    </row>
    <row r="1688" spans="3:7" x14ac:dyDescent="0.3">
      <c r="C1688" s="31" t="s">
        <v>53</v>
      </c>
      <c r="D1688" s="20">
        <v>0.49605324074074075</v>
      </c>
      <c r="E1688" s="31" t="s">
        <v>9</v>
      </c>
      <c r="F1688" s="32">
        <v>24</v>
      </c>
      <c r="G1688" s="31" t="s">
        <v>10</v>
      </c>
    </row>
    <row r="1689" spans="3:7" x14ac:dyDescent="0.3">
      <c r="C1689" s="31" t="s">
        <v>53</v>
      </c>
      <c r="D1689" s="20">
        <v>0.49993055555555554</v>
      </c>
      <c r="E1689" s="31" t="s">
        <v>9</v>
      </c>
      <c r="F1689" s="32">
        <v>19</v>
      </c>
      <c r="G1689" s="31" t="s">
        <v>10</v>
      </c>
    </row>
    <row r="1690" spans="3:7" x14ac:dyDescent="0.3">
      <c r="C1690" s="31" t="s">
        <v>53</v>
      </c>
      <c r="D1690" s="20">
        <v>0.50335648148148149</v>
      </c>
      <c r="E1690" s="31" t="s">
        <v>9</v>
      </c>
      <c r="F1690" s="32">
        <v>23</v>
      </c>
      <c r="G1690" s="31" t="s">
        <v>10</v>
      </c>
    </row>
    <row r="1691" spans="3:7" x14ac:dyDescent="0.3">
      <c r="C1691" s="31" t="s">
        <v>53</v>
      </c>
      <c r="D1691" s="20">
        <v>0.50434027777777779</v>
      </c>
      <c r="E1691" s="31" t="s">
        <v>9</v>
      </c>
      <c r="F1691" s="32">
        <v>12</v>
      </c>
      <c r="G1691" s="31" t="s">
        <v>11</v>
      </c>
    </row>
    <row r="1692" spans="3:7" x14ac:dyDescent="0.3">
      <c r="C1692" s="31" t="s">
        <v>53</v>
      </c>
      <c r="D1692" s="20">
        <v>0.50439814814814821</v>
      </c>
      <c r="E1692" s="31" t="s">
        <v>9</v>
      </c>
      <c r="F1692" s="32">
        <v>11</v>
      </c>
      <c r="G1692" s="31" t="s">
        <v>11</v>
      </c>
    </row>
    <row r="1693" spans="3:7" x14ac:dyDescent="0.3">
      <c r="C1693" s="31" t="s">
        <v>53</v>
      </c>
      <c r="D1693" s="20">
        <v>0.50443287037037032</v>
      </c>
      <c r="E1693" s="31" t="s">
        <v>9</v>
      </c>
      <c r="F1693" s="32">
        <v>13</v>
      </c>
      <c r="G1693" s="31" t="s">
        <v>10</v>
      </c>
    </row>
    <row r="1694" spans="3:7" x14ac:dyDescent="0.3">
      <c r="C1694" s="31" t="s">
        <v>53</v>
      </c>
      <c r="D1694" s="20">
        <v>0.50456018518518519</v>
      </c>
      <c r="E1694" s="31" t="s">
        <v>9</v>
      </c>
      <c r="F1694" s="32">
        <v>11</v>
      </c>
      <c r="G1694" s="31" t="s">
        <v>11</v>
      </c>
    </row>
    <row r="1695" spans="3:7" x14ac:dyDescent="0.3">
      <c r="C1695" s="31" t="s">
        <v>53</v>
      </c>
      <c r="D1695" s="20">
        <v>0.50709490740740748</v>
      </c>
      <c r="E1695" s="31" t="s">
        <v>9</v>
      </c>
      <c r="F1695" s="32">
        <v>11</v>
      </c>
      <c r="G1695" s="31" t="s">
        <v>11</v>
      </c>
    </row>
    <row r="1696" spans="3:7" x14ac:dyDescent="0.3">
      <c r="C1696" s="31" t="s">
        <v>53</v>
      </c>
      <c r="D1696" s="20">
        <v>0.5080324074074074</v>
      </c>
      <c r="E1696" s="31" t="s">
        <v>9</v>
      </c>
      <c r="F1696" s="32">
        <v>31</v>
      </c>
      <c r="G1696" s="31" t="s">
        <v>10</v>
      </c>
    </row>
    <row r="1697" spans="3:7" x14ac:dyDescent="0.3">
      <c r="C1697" s="31" t="s">
        <v>53</v>
      </c>
      <c r="D1697" s="20">
        <v>0.51384259259259257</v>
      </c>
      <c r="E1697" s="31" t="s">
        <v>9</v>
      </c>
      <c r="F1697" s="32">
        <v>28</v>
      </c>
      <c r="G1697" s="31" t="s">
        <v>10</v>
      </c>
    </row>
    <row r="1698" spans="3:7" x14ac:dyDescent="0.3">
      <c r="C1698" s="31" t="s">
        <v>53</v>
      </c>
      <c r="D1698" s="20">
        <v>0.51407407407407402</v>
      </c>
      <c r="E1698" s="31" t="s">
        <v>9</v>
      </c>
      <c r="F1698" s="32">
        <v>18</v>
      </c>
      <c r="G1698" s="31" t="s">
        <v>10</v>
      </c>
    </row>
    <row r="1699" spans="3:7" x14ac:dyDescent="0.3">
      <c r="C1699" s="31" t="s">
        <v>53</v>
      </c>
      <c r="D1699" s="20">
        <v>0.51413194444444443</v>
      </c>
      <c r="E1699" s="31" t="s">
        <v>9</v>
      </c>
      <c r="F1699" s="32">
        <v>18</v>
      </c>
      <c r="G1699" s="31" t="s">
        <v>11</v>
      </c>
    </row>
    <row r="1700" spans="3:7" x14ac:dyDescent="0.3">
      <c r="C1700" s="31" t="s">
        <v>53</v>
      </c>
      <c r="D1700" s="20">
        <v>0.51530092592592591</v>
      </c>
      <c r="E1700" s="31" t="s">
        <v>9</v>
      </c>
      <c r="F1700" s="32">
        <v>12</v>
      </c>
      <c r="G1700" s="31" t="s">
        <v>11</v>
      </c>
    </row>
    <row r="1701" spans="3:7" x14ac:dyDescent="0.3">
      <c r="C1701" s="31" t="s">
        <v>53</v>
      </c>
      <c r="D1701" s="20">
        <v>0.51577546296296295</v>
      </c>
      <c r="E1701" s="31" t="s">
        <v>9</v>
      </c>
      <c r="F1701" s="32">
        <v>10</v>
      </c>
      <c r="G1701" s="31" t="s">
        <v>11</v>
      </c>
    </row>
    <row r="1702" spans="3:7" x14ac:dyDescent="0.3">
      <c r="C1702" s="31" t="s">
        <v>53</v>
      </c>
      <c r="D1702" s="20">
        <v>0.5163888888888889</v>
      </c>
      <c r="E1702" s="31" t="s">
        <v>9</v>
      </c>
      <c r="F1702" s="32">
        <v>19</v>
      </c>
      <c r="G1702" s="31" t="s">
        <v>10</v>
      </c>
    </row>
    <row r="1703" spans="3:7" x14ac:dyDescent="0.3">
      <c r="C1703" s="31" t="s">
        <v>53</v>
      </c>
      <c r="D1703" s="20">
        <v>0.51704861111111111</v>
      </c>
      <c r="E1703" s="31" t="s">
        <v>9</v>
      </c>
      <c r="F1703" s="32">
        <v>23</v>
      </c>
      <c r="G1703" s="31" t="s">
        <v>10</v>
      </c>
    </row>
    <row r="1704" spans="3:7" x14ac:dyDescent="0.3">
      <c r="C1704" s="31" t="s">
        <v>53</v>
      </c>
      <c r="D1704" s="20">
        <v>0.51849537037037041</v>
      </c>
      <c r="E1704" s="31" t="s">
        <v>9</v>
      </c>
      <c r="F1704" s="32">
        <v>13</v>
      </c>
      <c r="G1704" s="31" t="s">
        <v>11</v>
      </c>
    </row>
    <row r="1705" spans="3:7" x14ac:dyDescent="0.3">
      <c r="C1705" s="31" t="s">
        <v>53</v>
      </c>
      <c r="D1705" s="20">
        <v>0.51880787037037035</v>
      </c>
      <c r="E1705" s="31" t="s">
        <v>9</v>
      </c>
      <c r="F1705" s="32">
        <v>10</v>
      </c>
      <c r="G1705" s="31" t="s">
        <v>11</v>
      </c>
    </row>
    <row r="1706" spans="3:7" x14ac:dyDescent="0.3">
      <c r="C1706" s="31" t="s">
        <v>53</v>
      </c>
      <c r="D1706" s="20">
        <v>0.52056712962962959</v>
      </c>
      <c r="E1706" s="31" t="s">
        <v>9</v>
      </c>
      <c r="F1706" s="32">
        <v>23</v>
      </c>
      <c r="G1706" s="31" t="s">
        <v>10</v>
      </c>
    </row>
    <row r="1707" spans="3:7" x14ac:dyDescent="0.3">
      <c r="C1707" s="31" t="s">
        <v>53</v>
      </c>
      <c r="D1707" s="20">
        <v>0.52111111111111108</v>
      </c>
      <c r="E1707" s="31" t="s">
        <v>9</v>
      </c>
      <c r="F1707" s="32">
        <v>13</v>
      </c>
      <c r="G1707" s="31" t="s">
        <v>11</v>
      </c>
    </row>
    <row r="1708" spans="3:7" x14ac:dyDescent="0.3">
      <c r="C1708" s="31" t="s">
        <v>53</v>
      </c>
      <c r="D1708" s="20">
        <v>0.52239583333333328</v>
      </c>
      <c r="E1708" s="31" t="s">
        <v>9</v>
      </c>
      <c r="F1708" s="32">
        <v>10</v>
      </c>
      <c r="G1708" s="31" t="s">
        <v>11</v>
      </c>
    </row>
    <row r="1709" spans="3:7" x14ac:dyDescent="0.3">
      <c r="C1709" s="31" t="s">
        <v>53</v>
      </c>
      <c r="D1709" s="20">
        <v>0.52241898148148147</v>
      </c>
      <c r="E1709" s="31" t="s">
        <v>9</v>
      </c>
      <c r="F1709" s="32">
        <v>10</v>
      </c>
      <c r="G1709" s="31" t="s">
        <v>11</v>
      </c>
    </row>
    <row r="1710" spans="3:7" x14ac:dyDescent="0.3">
      <c r="C1710" s="31" t="s">
        <v>53</v>
      </c>
      <c r="D1710" s="20">
        <v>0.52370370370370367</v>
      </c>
      <c r="E1710" s="31" t="s">
        <v>9</v>
      </c>
      <c r="F1710" s="32">
        <v>30</v>
      </c>
      <c r="G1710" s="31" t="s">
        <v>10</v>
      </c>
    </row>
    <row r="1711" spans="3:7" x14ac:dyDescent="0.3">
      <c r="C1711" s="31" t="s">
        <v>53</v>
      </c>
      <c r="D1711" s="20">
        <v>0.52405092592592595</v>
      </c>
      <c r="E1711" s="31" t="s">
        <v>9</v>
      </c>
      <c r="F1711" s="32">
        <v>26</v>
      </c>
      <c r="G1711" s="31" t="s">
        <v>10</v>
      </c>
    </row>
    <row r="1712" spans="3:7" x14ac:dyDescent="0.3">
      <c r="C1712" s="31" t="s">
        <v>53</v>
      </c>
      <c r="D1712" s="20">
        <v>0.52445601851851853</v>
      </c>
      <c r="E1712" s="31" t="s">
        <v>9</v>
      </c>
      <c r="F1712" s="32">
        <v>11</v>
      </c>
      <c r="G1712" s="31" t="s">
        <v>11</v>
      </c>
    </row>
    <row r="1713" spans="3:7" x14ac:dyDescent="0.3">
      <c r="C1713" s="31" t="s">
        <v>53</v>
      </c>
      <c r="D1713" s="20">
        <v>0.52488425925925919</v>
      </c>
      <c r="E1713" s="31" t="s">
        <v>9</v>
      </c>
      <c r="F1713" s="32">
        <v>24</v>
      </c>
      <c r="G1713" s="31" t="s">
        <v>10</v>
      </c>
    </row>
    <row r="1714" spans="3:7" x14ac:dyDescent="0.3">
      <c r="C1714" s="31" t="s">
        <v>53</v>
      </c>
      <c r="D1714" s="20">
        <v>0.52531249999999996</v>
      </c>
      <c r="E1714" s="31" t="s">
        <v>9</v>
      </c>
      <c r="F1714" s="32">
        <v>10</v>
      </c>
      <c r="G1714" s="31" t="s">
        <v>11</v>
      </c>
    </row>
    <row r="1715" spans="3:7" x14ac:dyDescent="0.3">
      <c r="C1715" s="31" t="s">
        <v>53</v>
      </c>
      <c r="D1715" s="20">
        <v>0.52578703703703711</v>
      </c>
      <c r="E1715" s="31" t="s">
        <v>9</v>
      </c>
      <c r="F1715" s="32">
        <v>10</v>
      </c>
      <c r="G1715" s="31" t="s">
        <v>11</v>
      </c>
    </row>
    <row r="1716" spans="3:7" x14ac:dyDescent="0.3">
      <c r="C1716" s="31" t="s">
        <v>53</v>
      </c>
      <c r="D1716" s="20">
        <v>0.52874999999999994</v>
      </c>
      <c r="E1716" s="31" t="s">
        <v>9</v>
      </c>
      <c r="F1716" s="32">
        <v>13</v>
      </c>
      <c r="G1716" s="31" t="s">
        <v>11</v>
      </c>
    </row>
    <row r="1717" spans="3:7" x14ac:dyDescent="0.3">
      <c r="C1717" s="31" t="s">
        <v>53</v>
      </c>
      <c r="D1717" s="20">
        <v>0.53274305555555557</v>
      </c>
      <c r="E1717" s="31" t="s">
        <v>9</v>
      </c>
      <c r="F1717" s="32">
        <v>27</v>
      </c>
      <c r="G1717" s="31" t="s">
        <v>10</v>
      </c>
    </row>
    <row r="1718" spans="3:7" x14ac:dyDescent="0.3">
      <c r="C1718" s="31" t="s">
        <v>53</v>
      </c>
      <c r="D1718" s="20">
        <v>0.53380787037037036</v>
      </c>
      <c r="E1718" s="31" t="s">
        <v>9</v>
      </c>
      <c r="F1718" s="32">
        <v>12</v>
      </c>
      <c r="G1718" s="31" t="s">
        <v>11</v>
      </c>
    </row>
    <row r="1719" spans="3:7" x14ac:dyDescent="0.3">
      <c r="C1719" s="31" t="s">
        <v>53</v>
      </c>
      <c r="D1719" s="20">
        <v>0.53412037037037041</v>
      </c>
      <c r="E1719" s="31" t="s">
        <v>9</v>
      </c>
      <c r="F1719" s="32">
        <v>14</v>
      </c>
      <c r="G1719" s="31" t="s">
        <v>10</v>
      </c>
    </row>
    <row r="1720" spans="3:7" x14ac:dyDescent="0.3">
      <c r="C1720" s="31" t="s">
        <v>53</v>
      </c>
      <c r="D1720" s="20">
        <v>0.53437499999999993</v>
      </c>
      <c r="E1720" s="31" t="s">
        <v>9</v>
      </c>
      <c r="F1720" s="32">
        <v>24</v>
      </c>
      <c r="G1720" s="31" t="s">
        <v>10</v>
      </c>
    </row>
    <row r="1721" spans="3:7" x14ac:dyDescent="0.3">
      <c r="C1721" s="31" t="s">
        <v>53</v>
      </c>
      <c r="D1721" s="20">
        <v>0.53469907407407413</v>
      </c>
      <c r="E1721" s="31" t="s">
        <v>9</v>
      </c>
      <c r="F1721" s="32">
        <v>35</v>
      </c>
      <c r="G1721" s="31" t="s">
        <v>10</v>
      </c>
    </row>
    <row r="1722" spans="3:7" x14ac:dyDescent="0.3">
      <c r="C1722" s="31" t="s">
        <v>53</v>
      </c>
      <c r="D1722" s="20">
        <v>0.53590277777777773</v>
      </c>
      <c r="E1722" s="31" t="s">
        <v>9</v>
      </c>
      <c r="F1722" s="32">
        <v>12</v>
      </c>
      <c r="G1722" s="31" t="s">
        <v>11</v>
      </c>
    </row>
    <row r="1723" spans="3:7" x14ac:dyDescent="0.3">
      <c r="C1723" s="31" t="s">
        <v>53</v>
      </c>
      <c r="D1723" s="20">
        <v>0.53637731481481488</v>
      </c>
      <c r="E1723" s="31" t="s">
        <v>9</v>
      </c>
      <c r="F1723" s="32">
        <v>11</v>
      </c>
      <c r="G1723" s="31" t="s">
        <v>11</v>
      </c>
    </row>
    <row r="1724" spans="3:7" x14ac:dyDescent="0.3">
      <c r="C1724" s="31" t="s">
        <v>53</v>
      </c>
      <c r="D1724" s="20">
        <v>0.54046296296296303</v>
      </c>
      <c r="E1724" s="31" t="s">
        <v>9</v>
      </c>
      <c r="F1724" s="32">
        <v>33</v>
      </c>
      <c r="G1724" s="31" t="s">
        <v>10</v>
      </c>
    </row>
    <row r="1725" spans="3:7" x14ac:dyDescent="0.3">
      <c r="C1725" s="31" t="s">
        <v>53</v>
      </c>
      <c r="D1725" s="20">
        <v>0.54047453703703707</v>
      </c>
      <c r="E1725" s="31" t="s">
        <v>9</v>
      </c>
      <c r="F1725" s="32">
        <v>32</v>
      </c>
      <c r="G1725" s="31" t="s">
        <v>11</v>
      </c>
    </row>
    <row r="1726" spans="3:7" x14ac:dyDescent="0.3">
      <c r="C1726" s="31" t="s">
        <v>53</v>
      </c>
      <c r="D1726" s="20">
        <v>0.54327546296296292</v>
      </c>
      <c r="E1726" s="31" t="s">
        <v>9</v>
      </c>
      <c r="F1726" s="32">
        <v>18</v>
      </c>
      <c r="G1726" s="31" t="s">
        <v>10</v>
      </c>
    </row>
    <row r="1727" spans="3:7" x14ac:dyDescent="0.3">
      <c r="C1727" s="31" t="s">
        <v>53</v>
      </c>
      <c r="D1727" s="20">
        <v>0.54410879629629627</v>
      </c>
      <c r="E1727" s="31" t="s">
        <v>9</v>
      </c>
      <c r="F1727" s="32">
        <v>11</v>
      </c>
      <c r="G1727" s="31" t="s">
        <v>10</v>
      </c>
    </row>
    <row r="1728" spans="3:7" x14ac:dyDescent="0.3">
      <c r="C1728" s="31" t="s">
        <v>53</v>
      </c>
      <c r="D1728" s="20">
        <v>0.54962962962962958</v>
      </c>
      <c r="E1728" s="31" t="s">
        <v>9</v>
      </c>
      <c r="F1728" s="32">
        <v>12</v>
      </c>
      <c r="G1728" s="31" t="s">
        <v>11</v>
      </c>
    </row>
    <row r="1729" spans="3:7" x14ac:dyDescent="0.3">
      <c r="C1729" s="31" t="s">
        <v>53</v>
      </c>
      <c r="D1729" s="20">
        <v>0.55115740740740737</v>
      </c>
      <c r="E1729" s="31" t="s">
        <v>9</v>
      </c>
      <c r="F1729" s="32">
        <v>11</v>
      </c>
      <c r="G1729" s="31" t="s">
        <v>11</v>
      </c>
    </row>
    <row r="1730" spans="3:7" x14ac:dyDescent="0.3">
      <c r="C1730" s="31" t="s">
        <v>53</v>
      </c>
      <c r="D1730" s="20">
        <v>0.55196759259259254</v>
      </c>
      <c r="E1730" s="31" t="s">
        <v>9</v>
      </c>
      <c r="F1730" s="32">
        <v>23</v>
      </c>
      <c r="G1730" s="31" t="s">
        <v>10</v>
      </c>
    </row>
    <row r="1731" spans="3:7" x14ac:dyDescent="0.3">
      <c r="C1731" s="31" t="s">
        <v>53</v>
      </c>
      <c r="D1731" s="20">
        <v>0.55530092592592595</v>
      </c>
      <c r="E1731" s="31" t="s">
        <v>9</v>
      </c>
      <c r="F1731" s="32">
        <v>18</v>
      </c>
      <c r="G1731" s="31" t="s">
        <v>10</v>
      </c>
    </row>
    <row r="1732" spans="3:7" x14ac:dyDescent="0.3">
      <c r="C1732" s="31" t="s">
        <v>53</v>
      </c>
      <c r="D1732" s="20">
        <v>0.55635416666666659</v>
      </c>
      <c r="E1732" s="31" t="s">
        <v>9</v>
      </c>
      <c r="F1732" s="32">
        <v>11</v>
      </c>
      <c r="G1732" s="31" t="s">
        <v>11</v>
      </c>
    </row>
    <row r="1733" spans="3:7" x14ac:dyDescent="0.3">
      <c r="C1733" s="31" t="s">
        <v>53</v>
      </c>
      <c r="D1733" s="20">
        <v>0.56046296296296294</v>
      </c>
      <c r="E1733" s="31" t="s">
        <v>9</v>
      </c>
      <c r="F1733" s="32">
        <v>34</v>
      </c>
      <c r="G1733" s="31" t="s">
        <v>10</v>
      </c>
    </row>
    <row r="1734" spans="3:7" x14ac:dyDescent="0.3">
      <c r="C1734" s="31" t="s">
        <v>53</v>
      </c>
      <c r="D1734" s="20">
        <v>0.56056712962962962</v>
      </c>
      <c r="E1734" s="31" t="s">
        <v>9</v>
      </c>
      <c r="F1734" s="32">
        <v>11</v>
      </c>
      <c r="G1734" s="31" t="s">
        <v>11</v>
      </c>
    </row>
    <row r="1735" spans="3:7" x14ac:dyDescent="0.3">
      <c r="C1735" s="31" t="s">
        <v>53</v>
      </c>
      <c r="D1735" s="20">
        <v>0.56064814814814812</v>
      </c>
      <c r="E1735" s="31" t="s">
        <v>9</v>
      </c>
      <c r="F1735" s="32">
        <v>11</v>
      </c>
      <c r="G1735" s="31" t="s">
        <v>10</v>
      </c>
    </row>
    <row r="1736" spans="3:7" x14ac:dyDescent="0.3">
      <c r="C1736" s="31" t="s">
        <v>53</v>
      </c>
      <c r="D1736" s="20">
        <v>0.56208333333333338</v>
      </c>
      <c r="E1736" s="31" t="s">
        <v>9</v>
      </c>
      <c r="F1736" s="32">
        <v>30</v>
      </c>
      <c r="G1736" s="31" t="s">
        <v>10</v>
      </c>
    </row>
    <row r="1737" spans="3:7" x14ac:dyDescent="0.3">
      <c r="C1737" s="31" t="s">
        <v>53</v>
      </c>
      <c r="D1737" s="20">
        <v>0.56285879629629632</v>
      </c>
      <c r="E1737" s="31" t="s">
        <v>9</v>
      </c>
      <c r="F1737" s="32">
        <v>33</v>
      </c>
      <c r="G1737" s="31" t="s">
        <v>10</v>
      </c>
    </row>
    <row r="1738" spans="3:7" x14ac:dyDescent="0.3">
      <c r="C1738" s="31" t="s">
        <v>53</v>
      </c>
      <c r="D1738" s="20">
        <v>0.5640856481481481</v>
      </c>
      <c r="E1738" s="31" t="s">
        <v>9</v>
      </c>
      <c r="F1738" s="32">
        <v>13</v>
      </c>
      <c r="G1738" s="31" t="s">
        <v>11</v>
      </c>
    </row>
    <row r="1739" spans="3:7" x14ac:dyDescent="0.3">
      <c r="C1739" s="31" t="s">
        <v>53</v>
      </c>
      <c r="D1739" s="20">
        <v>0.56449074074074079</v>
      </c>
      <c r="E1739" s="31" t="s">
        <v>9</v>
      </c>
      <c r="F1739" s="32">
        <v>27</v>
      </c>
      <c r="G1739" s="31" t="s">
        <v>10</v>
      </c>
    </row>
    <row r="1740" spans="3:7" x14ac:dyDescent="0.3">
      <c r="C1740" s="31" t="s">
        <v>53</v>
      </c>
      <c r="D1740" s="20">
        <v>0.56550925925925932</v>
      </c>
      <c r="E1740" s="31" t="s">
        <v>9</v>
      </c>
      <c r="F1740" s="32">
        <v>10</v>
      </c>
      <c r="G1740" s="31" t="s">
        <v>11</v>
      </c>
    </row>
    <row r="1741" spans="3:7" x14ac:dyDescent="0.3">
      <c r="C1741" s="31" t="s">
        <v>53</v>
      </c>
      <c r="D1741" s="20">
        <v>0.57170138888888888</v>
      </c>
      <c r="E1741" s="31" t="s">
        <v>9</v>
      </c>
      <c r="F1741" s="32">
        <v>19</v>
      </c>
      <c r="G1741" s="31" t="s">
        <v>10</v>
      </c>
    </row>
    <row r="1742" spans="3:7" x14ac:dyDescent="0.3">
      <c r="C1742" s="31" t="s">
        <v>53</v>
      </c>
      <c r="D1742" s="20">
        <v>0.57475694444444447</v>
      </c>
      <c r="E1742" s="31" t="s">
        <v>9</v>
      </c>
      <c r="F1742" s="32">
        <v>11</v>
      </c>
      <c r="G1742" s="31" t="s">
        <v>11</v>
      </c>
    </row>
    <row r="1743" spans="3:7" x14ac:dyDescent="0.3">
      <c r="C1743" s="31" t="s">
        <v>53</v>
      </c>
      <c r="D1743" s="20">
        <v>0.57644675925925926</v>
      </c>
      <c r="E1743" s="31" t="s">
        <v>9</v>
      </c>
      <c r="F1743" s="32">
        <v>11</v>
      </c>
      <c r="G1743" s="31" t="s">
        <v>11</v>
      </c>
    </row>
    <row r="1744" spans="3:7" x14ac:dyDescent="0.3">
      <c r="C1744" s="31" t="s">
        <v>53</v>
      </c>
      <c r="D1744" s="20">
        <v>0.57695601851851852</v>
      </c>
      <c r="E1744" s="31" t="s">
        <v>9</v>
      </c>
      <c r="F1744" s="32">
        <v>31</v>
      </c>
      <c r="G1744" s="31" t="s">
        <v>10</v>
      </c>
    </row>
    <row r="1745" spans="3:7" x14ac:dyDescent="0.3">
      <c r="C1745" s="31" t="s">
        <v>53</v>
      </c>
      <c r="D1745" s="20">
        <v>0.57702546296296298</v>
      </c>
      <c r="E1745" s="31" t="s">
        <v>9</v>
      </c>
      <c r="F1745" s="32">
        <v>14</v>
      </c>
      <c r="G1745" s="31" t="s">
        <v>11</v>
      </c>
    </row>
    <row r="1746" spans="3:7" x14ac:dyDescent="0.3">
      <c r="C1746" s="31" t="s">
        <v>53</v>
      </c>
      <c r="D1746" s="20">
        <v>0.57965277777777779</v>
      </c>
      <c r="E1746" s="31" t="s">
        <v>9</v>
      </c>
      <c r="F1746" s="32">
        <v>23</v>
      </c>
      <c r="G1746" s="31" t="s">
        <v>10</v>
      </c>
    </row>
    <row r="1747" spans="3:7" x14ac:dyDescent="0.3">
      <c r="C1747" s="31" t="s">
        <v>53</v>
      </c>
      <c r="D1747" s="20">
        <v>0.57980324074074074</v>
      </c>
      <c r="E1747" s="31" t="s">
        <v>9</v>
      </c>
      <c r="F1747" s="32">
        <v>20</v>
      </c>
      <c r="G1747" s="31" t="s">
        <v>10</v>
      </c>
    </row>
    <row r="1748" spans="3:7" x14ac:dyDescent="0.3">
      <c r="C1748" s="31" t="s">
        <v>53</v>
      </c>
      <c r="D1748" s="20">
        <v>0.58070601851851855</v>
      </c>
      <c r="E1748" s="31" t="s">
        <v>9</v>
      </c>
      <c r="F1748" s="32">
        <v>22</v>
      </c>
      <c r="G1748" s="31" t="s">
        <v>10</v>
      </c>
    </row>
    <row r="1749" spans="3:7" x14ac:dyDescent="0.3">
      <c r="C1749" s="31" t="s">
        <v>53</v>
      </c>
      <c r="D1749" s="20">
        <v>0.5838078703703703</v>
      </c>
      <c r="E1749" s="31" t="s">
        <v>9</v>
      </c>
      <c r="F1749" s="32">
        <v>13</v>
      </c>
      <c r="G1749" s="31" t="s">
        <v>11</v>
      </c>
    </row>
    <row r="1750" spans="3:7" x14ac:dyDescent="0.3">
      <c r="C1750" s="31" t="s">
        <v>53</v>
      </c>
      <c r="D1750" s="20">
        <v>0.58393518518518517</v>
      </c>
      <c r="E1750" s="31" t="s">
        <v>9</v>
      </c>
      <c r="F1750" s="32">
        <v>12</v>
      </c>
      <c r="G1750" s="31" t="s">
        <v>11</v>
      </c>
    </row>
    <row r="1751" spans="3:7" x14ac:dyDescent="0.3">
      <c r="C1751" s="31" t="s">
        <v>53</v>
      </c>
      <c r="D1751" s="20">
        <v>0.58398148148148155</v>
      </c>
      <c r="E1751" s="31" t="s">
        <v>9</v>
      </c>
      <c r="F1751" s="32">
        <v>11</v>
      </c>
      <c r="G1751" s="31" t="s">
        <v>11</v>
      </c>
    </row>
    <row r="1752" spans="3:7" x14ac:dyDescent="0.3">
      <c r="C1752" s="31" t="s">
        <v>53</v>
      </c>
      <c r="D1752" s="20">
        <v>0.58483796296296298</v>
      </c>
      <c r="E1752" s="31" t="s">
        <v>9</v>
      </c>
      <c r="F1752" s="32">
        <v>24</v>
      </c>
      <c r="G1752" s="31" t="s">
        <v>10</v>
      </c>
    </row>
    <row r="1753" spans="3:7" x14ac:dyDescent="0.3">
      <c r="C1753" s="31" t="s">
        <v>53</v>
      </c>
      <c r="D1753" s="20">
        <v>0.58902777777777782</v>
      </c>
      <c r="E1753" s="31" t="s">
        <v>9</v>
      </c>
      <c r="F1753" s="32">
        <v>16</v>
      </c>
      <c r="G1753" s="31" t="s">
        <v>10</v>
      </c>
    </row>
    <row r="1754" spans="3:7" x14ac:dyDescent="0.3">
      <c r="C1754" s="31" t="s">
        <v>53</v>
      </c>
      <c r="D1754" s="20">
        <v>0.58967592592592599</v>
      </c>
      <c r="E1754" s="31" t="s">
        <v>9</v>
      </c>
      <c r="F1754" s="32">
        <v>12</v>
      </c>
      <c r="G1754" s="31" t="s">
        <v>10</v>
      </c>
    </row>
    <row r="1755" spans="3:7" x14ac:dyDescent="0.3">
      <c r="C1755" s="31" t="s">
        <v>53</v>
      </c>
      <c r="D1755" s="20">
        <v>0.59097222222222223</v>
      </c>
      <c r="E1755" s="31" t="s">
        <v>9</v>
      </c>
      <c r="F1755" s="32">
        <v>13</v>
      </c>
      <c r="G1755" s="31" t="s">
        <v>10</v>
      </c>
    </row>
    <row r="1756" spans="3:7" x14ac:dyDescent="0.3">
      <c r="C1756" s="31" t="s">
        <v>53</v>
      </c>
      <c r="D1756" s="20">
        <v>0.59261574074074075</v>
      </c>
      <c r="E1756" s="31" t="s">
        <v>9</v>
      </c>
      <c r="F1756" s="32">
        <v>23</v>
      </c>
      <c r="G1756" s="31" t="s">
        <v>10</v>
      </c>
    </row>
    <row r="1757" spans="3:7" x14ac:dyDescent="0.3">
      <c r="C1757" s="31" t="s">
        <v>53</v>
      </c>
      <c r="D1757" s="20">
        <v>0.59383101851851849</v>
      </c>
      <c r="E1757" s="31" t="s">
        <v>9</v>
      </c>
      <c r="F1757" s="32">
        <v>10</v>
      </c>
      <c r="G1757" s="31" t="s">
        <v>11</v>
      </c>
    </row>
    <row r="1758" spans="3:7" x14ac:dyDescent="0.3">
      <c r="C1758" s="31" t="s">
        <v>53</v>
      </c>
      <c r="D1758" s="20">
        <v>0.59622685185185187</v>
      </c>
      <c r="E1758" s="31" t="s">
        <v>9</v>
      </c>
      <c r="F1758" s="32">
        <v>25</v>
      </c>
      <c r="G1758" s="31" t="s">
        <v>10</v>
      </c>
    </row>
    <row r="1759" spans="3:7" x14ac:dyDescent="0.3">
      <c r="C1759" s="31" t="s">
        <v>53</v>
      </c>
      <c r="D1759" s="20">
        <v>0.59717592592592594</v>
      </c>
      <c r="E1759" s="31" t="s">
        <v>9</v>
      </c>
      <c r="F1759" s="32">
        <v>14</v>
      </c>
      <c r="G1759" s="31" t="s">
        <v>11</v>
      </c>
    </row>
    <row r="1760" spans="3:7" x14ac:dyDescent="0.3">
      <c r="C1760" s="31" t="s">
        <v>53</v>
      </c>
      <c r="D1760" s="20">
        <v>0.59962962962962962</v>
      </c>
      <c r="E1760" s="31" t="s">
        <v>9</v>
      </c>
      <c r="F1760" s="32">
        <v>20</v>
      </c>
      <c r="G1760" s="31" t="s">
        <v>10</v>
      </c>
    </row>
    <row r="1761" spans="3:7" x14ac:dyDescent="0.3">
      <c r="C1761" s="31" t="s">
        <v>53</v>
      </c>
      <c r="D1761" s="20">
        <v>0.60032407407407407</v>
      </c>
      <c r="E1761" s="31" t="s">
        <v>9</v>
      </c>
      <c r="F1761" s="32">
        <v>16</v>
      </c>
      <c r="G1761" s="31" t="s">
        <v>11</v>
      </c>
    </row>
    <row r="1762" spans="3:7" x14ac:dyDescent="0.3">
      <c r="C1762" s="31" t="s">
        <v>53</v>
      </c>
      <c r="D1762" s="20">
        <v>0.60056712962962966</v>
      </c>
      <c r="E1762" s="31" t="s">
        <v>9</v>
      </c>
      <c r="F1762" s="32">
        <v>15</v>
      </c>
      <c r="G1762" s="31" t="s">
        <v>11</v>
      </c>
    </row>
    <row r="1763" spans="3:7" x14ac:dyDescent="0.3">
      <c r="C1763" s="31" t="s">
        <v>53</v>
      </c>
      <c r="D1763" s="20">
        <v>0.60144675925925928</v>
      </c>
      <c r="E1763" s="31" t="s">
        <v>9</v>
      </c>
      <c r="F1763" s="32">
        <v>10</v>
      </c>
      <c r="G1763" s="31" t="s">
        <v>10</v>
      </c>
    </row>
    <row r="1764" spans="3:7" x14ac:dyDescent="0.3">
      <c r="C1764" s="31" t="s">
        <v>53</v>
      </c>
      <c r="D1764" s="20">
        <v>0.60157407407407404</v>
      </c>
      <c r="E1764" s="31" t="s">
        <v>9</v>
      </c>
      <c r="F1764" s="32">
        <v>19</v>
      </c>
      <c r="G1764" s="31" t="s">
        <v>10</v>
      </c>
    </row>
    <row r="1765" spans="3:7" x14ac:dyDescent="0.3">
      <c r="C1765" s="31" t="s">
        <v>53</v>
      </c>
      <c r="D1765" s="20">
        <v>0.60785879629629636</v>
      </c>
      <c r="E1765" s="31" t="s">
        <v>9</v>
      </c>
      <c r="F1765" s="32">
        <v>11</v>
      </c>
      <c r="G1765" s="31" t="s">
        <v>11</v>
      </c>
    </row>
    <row r="1766" spans="3:7" x14ac:dyDescent="0.3">
      <c r="C1766" s="31" t="s">
        <v>53</v>
      </c>
      <c r="D1766" s="20">
        <v>0.61136574074074079</v>
      </c>
      <c r="E1766" s="31" t="s">
        <v>9</v>
      </c>
      <c r="F1766" s="32">
        <v>24</v>
      </c>
      <c r="G1766" s="31" t="s">
        <v>10</v>
      </c>
    </row>
    <row r="1767" spans="3:7" x14ac:dyDescent="0.3">
      <c r="C1767" s="31" t="s">
        <v>53</v>
      </c>
      <c r="D1767" s="20">
        <v>0.61204861111111108</v>
      </c>
      <c r="E1767" s="31" t="s">
        <v>9</v>
      </c>
      <c r="F1767" s="32">
        <v>12</v>
      </c>
      <c r="G1767" s="31" t="s">
        <v>11</v>
      </c>
    </row>
    <row r="1768" spans="3:7" x14ac:dyDescent="0.3">
      <c r="C1768" s="31" t="s">
        <v>53</v>
      </c>
      <c r="D1768" s="20">
        <v>0.61611111111111116</v>
      </c>
      <c r="E1768" s="31" t="s">
        <v>9</v>
      </c>
      <c r="F1768" s="32">
        <v>11</v>
      </c>
      <c r="G1768" s="31" t="s">
        <v>11</v>
      </c>
    </row>
    <row r="1769" spans="3:7" x14ac:dyDescent="0.3">
      <c r="C1769" s="31" t="s">
        <v>53</v>
      </c>
      <c r="D1769" s="20">
        <v>0.62039351851851854</v>
      </c>
      <c r="E1769" s="31" t="s">
        <v>9</v>
      </c>
      <c r="F1769" s="32">
        <v>18</v>
      </c>
      <c r="G1769" s="31" t="s">
        <v>10</v>
      </c>
    </row>
    <row r="1770" spans="3:7" x14ac:dyDescent="0.3">
      <c r="C1770" s="31" t="s">
        <v>53</v>
      </c>
      <c r="D1770" s="20">
        <v>0.62255787037037036</v>
      </c>
      <c r="E1770" s="31" t="s">
        <v>9</v>
      </c>
      <c r="F1770" s="32">
        <v>21</v>
      </c>
      <c r="G1770" s="31" t="s">
        <v>10</v>
      </c>
    </row>
    <row r="1771" spans="3:7" x14ac:dyDescent="0.3">
      <c r="C1771" s="31" t="s">
        <v>53</v>
      </c>
      <c r="D1771" s="20">
        <v>0.62460648148148146</v>
      </c>
      <c r="E1771" s="31" t="s">
        <v>9</v>
      </c>
      <c r="F1771" s="32">
        <v>11</v>
      </c>
      <c r="G1771" s="31" t="s">
        <v>11</v>
      </c>
    </row>
    <row r="1772" spans="3:7" x14ac:dyDescent="0.3">
      <c r="C1772" s="31" t="s">
        <v>53</v>
      </c>
      <c r="D1772" s="20">
        <v>0.62686342592592592</v>
      </c>
      <c r="E1772" s="31" t="s">
        <v>9</v>
      </c>
      <c r="F1772" s="32">
        <v>24</v>
      </c>
      <c r="G1772" s="31" t="s">
        <v>10</v>
      </c>
    </row>
    <row r="1773" spans="3:7" x14ac:dyDescent="0.3">
      <c r="C1773" s="31" t="s">
        <v>53</v>
      </c>
      <c r="D1773" s="20">
        <v>0.62920138888888888</v>
      </c>
      <c r="E1773" s="31" t="s">
        <v>9</v>
      </c>
      <c r="F1773" s="32">
        <v>10</v>
      </c>
      <c r="G1773" s="31" t="s">
        <v>11</v>
      </c>
    </row>
    <row r="1774" spans="3:7" x14ac:dyDescent="0.3">
      <c r="C1774" s="31" t="s">
        <v>53</v>
      </c>
      <c r="D1774" s="20">
        <v>0.63175925925925924</v>
      </c>
      <c r="E1774" s="31" t="s">
        <v>9</v>
      </c>
      <c r="F1774" s="32">
        <v>10</v>
      </c>
      <c r="G1774" s="31" t="s">
        <v>11</v>
      </c>
    </row>
    <row r="1775" spans="3:7" x14ac:dyDescent="0.3">
      <c r="C1775" s="31" t="s">
        <v>53</v>
      </c>
      <c r="D1775" s="20">
        <v>0.63388888888888884</v>
      </c>
      <c r="E1775" s="31" t="s">
        <v>9</v>
      </c>
      <c r="F1775" s="32">
        <v>11</v>
      </c>
      <c r="G1775" s="31" t="s">
        <v>11</v>
      </c>
    </row>
    <row r="1776" spans="3:7" x14ac:dyDescent="0.3">
      <c r="C1776" s="31" t="s">
        <v>53</v>
      </c>
      <c r="D1776" s="20">
        <v>0.63777777777777778</v>
      </c>
      <c r="E1776" s="31" t="s">
        <v>9</v>
      </c>
      <c r="F1776" s="32">
        <v>31</v>
      </c>
      <c r="G1776" s="31" t="s">
        <v>10</v>
      </c>
    </row>
    <row r="1777" spans="3:7" x14ac:dyDescent="0.3">
      <c r="C1777" s="31" t="s">
        <v>53</v>
      </c>
      <c r="D1777" s="20">
        <v>0.63862268518518517</v>
      </c>
      <c r="E1777" s="31" t="s">
        <v>9</v>
      </c>
      <c r="F1777" s="32">
        <v>17</v>
      </c>
      <c r="G1777" s="31" t="s">
        <v>11</v>
      </c>
    </row>
    <row r="1778" spans="3:7" x14ac:dyDescent="0.3">
      <c r="C1778" s="31" t="s">
        <v>53</v>
      </c>
      <c r="D1778" s="20">
        <v>0.63912037037037039</v>
      </c>
      <c r="E1778" s="31" t="s">
        <v>9</v>
      </c>
      <c r="F1778" s="32">
        <v>23</v>
      </c>
      <c r="G1778" s="31" t="s">
        <v>10</v>
      </c>
    </row>
    <row r="1779" spans="3:7" x14ac:dyDescent="0.3">
      <c r="C1779" s="31" t="s">
        <v>53</v>
      </c>
      <c r="D1779" s="20">
        <v>0.64057870370370373</v>
      </c>
      <c r="E1779" s="31" t="s">
        <v>9</v>
      </c>
      <c r="F1779" s="32">
        <v>18</v>
      </c>
      <c r="G1779" s="31" t="s">
        <v>10</v>
      </c>
    </row>
    <row r="1780" spans="3:7" x14ac:dyDescent="0.3">
      <c r="C1780" s="31" t="s">
        <v>53</v>
      </c>
      <c r="D1780" s="20">
        <v>0.64116898148148149</v>
      </c>
      <c r="E1780" s="31" t="s">
        <v>9</v>
      </c>
      <c r="F1780" s="32">
        <v>10</v>
      </c>
      <c r="G1780" s="31" t="s">
        <v>10</v>
      </c>
    </row>
    <row r="1781" spans="3:7" x14ac:dyDescent="0.3">
      <c r="C1781" s="31" t="s">
        <v>53</v>
      </c>
      <c r="D1781" s="20">
        <v>0.64178240740740744</v>
      </c>
      <c r="E1781" s="31" t="s">
        <v>9</v>
      </c>
      <c r="F1781" s="32">
        <v>24</v>
      </c>
      <c r="G1781" s="31" t="s">
        <v>10</v>
      </c>
    </row>
    <row r="1782" spans="3:7" x14ac:dyDescent="0.3">
      <c r="C1782" s="31" t="s">
        <v>53</v>
      </c>
      <c r="D1782" s="20">
        <v>0.64273148148148151</v>
      </c>
      <c r="E1782" s="31" t="s">
        <v>9</v>
      </c>
      <c r="F1782" s="32">
        <v>28</v>
      </c>
      <c r="G1782" s="31" t="s">
        <v>10</v>
      </c>
    </row>
    <row r="1783" spans="3:7" x14ac:dyDescent="0.3">
      <c r="C1783" s="31" t="s">
        <v>53</v>
      </c>
      <c r="D1783" s="20">
        <v>0.64564814814814808</v>
      </c>
      <c r="E1783" s="31" t="s">
        <v>9</v>
      </c>
      <c r="F1783" s="32">
        <v>13</v>
      </c>
      <c r="G1783" s="31" t="s">
        <v>11</v>
      </c>
    </row>
    <row r="1784" spans="3:7" x14ac:dyDescent="0.3">
      <c r="C1784" s="31" t="s">
        <v>53</v>
      </c>
      <c r="D1784" s="20">
        <v>0.64623842592592595</v>
      </c>
      <c r="E1784" s="31" t="s">
        <v>9</v>
      </c>
      <c r="F1784" s="32">
        <v>23</v>
      </c>
      <c r="G1784" s="31" t="s">
        <v>10</v>
      </c>
    </row>
    <row r="1785" spans="3:7" x14ac:dyDescent="0.3">
      <c r="C1785" s="31" t="s">
        <v>53</v>
      </c>
      <c r="D1785" s="20">
        <v>0.64635416666666667</v>
      </c>
      <c r="E1785" s="31" t="s">
        <v>9</v>
      </c>
      <c r="F1785" s="32">
        <v>11</v>
      </c>
      <c r="G1785" s="31" t="s">
        <v>11</v>
      </c>
    </row>
    <row r="1786" spans="3:7" x14ac:dyDescent="0.3">
      <c r="C1786" s="31" t="s">
        <v>53</v>
      </c>
      <c r="D1786" s="20">
        <v>0.64702546296296293</v>
      </c>
      <c r="E1786" s="31" t="s">
        <v>9</v>
      </c>
      <c r="F1786" s="32">
        <v>24</v>
      </c>
      <c r="G1786" s="31" t="s">
        <v>10</v>
      </c>
    </row>
    <row r="1787" spans="3:7" x14ac:dyDescent="0.3">
      <c r="C1787" s="31" t="s">
        <v>53</v>
      </c>
      <c r="D1787" s="20">
        <v>0.64776620370370364</v>
      </c>
      <c r="E1787" s="31" t="s">
        <v>9</v>
      </c>
      <c r="F1787" s="32">
        <v>11</v>
      </c>
      <c r="G1787" s="31" t="s">
        <v>11</v>
      </c>
    </row>
    <row r="1788" spans="3:7" x14ac:dyDescent="0.3">
      <c r="C1788" s="31" t="s">
        <v>53</v>
      </c>
      <c r="D1788" s="20">
        <v>0.65430555555555558</v>
      </c>
      <c r="E1788" s="31" t="s">
        <v>9</v>
      </c>
      <c r="F1788" s="32">
        <v>12</v>
      </c>
      <c r="G1788" s="31" t="s">
        <v>11</v>
      </c>
    </row>
    <row r="1789" spans="3:7" x14ac:dyDescent="0.3">
      <c r="C1789" s="31" t="s">
        <v>53</v>
      </c>
      <c r="D1789" s="20">
        <v>0.65812499999999996</v>
      </c>
      <c r="E1789" s="31" t="s">
        <v>9</v>
      </c>
      <c r="F1789" s="32">
        <v>12</v>
      </c>
      <c r="G1789" s="31" t="s">
        <v>11</v>
      </c>
    </row>
    <row r="1790" spans="3:7" x14ac:dyDescent="0.3">
      <c r="C1790" s="31" t="s">
        <v>53</v>
      </c>
      <c r="D1790" s="20">
        <v>0.66218750000000004</v>
      </c>
      <c r="E1790" s="31" t="s">
        <v>9</v>
      </c>
      <c r="F1790" s="32">
        <v>12</v>
      </c>
      <c r="G1790" s="31" t="s">
        <v>10</v>
      </c>
    </row>
    <row r="1791" spans="3:7" x14ac:dyDescent="0.3">
      <c r="C1791" s="31" t="s">
        <v>53</v>
      </c>
      <c r="D1791" s="20">
        <v>0.66267361111111112</v>
      </c>
      <c r="E1791" s="31" t="s">
        <v>9</v>
      </c>
      <c r="F1791" s="32">
        <v>13</v>
      </c>
      <c r="G1791" s="31" t="s">
        <v>11</v>
      </c>
    </row>
    <row r="1792" spans="3:7" x14ac:dyDescent="0.3">
      <c r="C1792" s="31" t="s">
        <v>53</v>
      </c>
      <c r="D1792" s="20">
        <v>0.66298611111111116</v>
      </c>
      <c r="E1792" s="31" t="s">
        <v>9</v>
      </c>
      <c r="F1792" s="32">
        <v>26</v>
      </c>
      <c r="G1792" s="31" t="s">
        <v>10</v>
      </c>
    </row>
    <row r="1793" spans="3:7" x14ac:dyDescent="0.3">
      <c r="C1793" s="31" t="s">
        <v>53</v>
      </c>
      <c r="D1793" s="20">
        <v>0.66356481481481489</v>
      </c>
      <c r="E1793" s="31" t="s">
        <v>9</v>
      </c>
      <c r="F1793" s="32">
        <v>11</v>
      </c>
      <c r="G1793" s="31" t="s">
        <v>11</v>
      </c>
    </row>
    <row r="1794" spans="3:7" x14ac:dyDescent="0.3">
      <c r="C1794" s="31" t="s">
        <v>53</v>
      </c>
      <c r="D1794" s="20">
        <v>0.66380787037037037</v>
      </c>
      <c r="E1794" s="31" t="s">
        <v>9</v>
      </c>
      <c r="F1794" s="32">
        <v>16</v>
      </c>
      <c r="G1794" s="31" t="s">
        <v>11</v>
      </c>
    </row>
    <row r="1795" spans="3:7" x14ac:dyDescent="0.3">
      <c r="C1795" s="31" t="s">
        <v>53</v>
      </c>
      <c r="D1795" s="20">
        <v>0.66565972222222225</v>
      </c>
      <c r="E1795" s="31" t="s">
        <v>9</v>
      </c>
      <c r="F1795" s="32">
        <v>25</v>
      </c>
      <c r="G1795" s="31" t="s">
        <v>10</v>
      </c>
    </row>
    <row r="1796" spans="3:7" x14ac:dyDescent="0.3">
      <c r="C1796" s="31" t="s">
        <v>53</v>
      </c>
      <c r="D1796" s="20">
        <v>0.66730324074074077</v>
      </c>
      <c r="E1796" s="31" t="s">
        <v>9</v>
      </c>
      <c r="F1796" s="32">
        <v>13</v>
      </c>
      <c r="G1796" s="31" t="s">
        <v>11</v>
      </c>
    </row>
    <row r="1797" spans="3:7" x14ac:dyDescent="0.3">
      <c r="C1797" s="31" t="s">
        <v>53</v>
      </c>
      <c r="D1797" s="20">
        <v>0.66737268518518522</v>
      </c>
      <c r="E1797" s="31" t="s">
        <v>9</v>
      </c>
      <c r="F1797" s="32">
        <v>10</v>
      </c>
      <c r="G1797" s="31" t="s">
        <v>11</v>
      </c>
    </row>
    <row r="1798" spans="3:7" x14ac:dyDescent="0.3">
      <c r="C1798" s="31" t="s">
        <v>53</v>
      </c>
      <c r="D1798" s="20">
        <v>0.66787037037037045</v>
      </c>
      <c r="E1798" s="31" t="s">
        <v>9</v>
      </c>
      <c r="F1798" s="32">
        <v>10</v>
      </c>
      <c r="G1798" s="31" t="s">
        <v>11</v>
      </c>
    </row>
    <row r="1799" spans="3:7" x14ac:dyDescent="0.3">
      <c r="C1799" s="31" t="s">
        <v>53</v>
      </c>
      <c r="D1799" s="20">
        <v>0.67009259259259257</v>
      </c>
      <c r="E1799" s="31" t="s">
        <v>9</v>
      </c>
      <c r="F1799" s="32">
        <v>12</v>
      </c>
      <c r="G1799" s="31" t="s">
        <v>11</v>
      </c>
    </row>
    <row r="1800" spans="3:7" x14ac:dyDescent="0.3">
      <c r="C1800" s="31" t="s">
        <v>53</v>
      </c>
      <c r="D1800" s="20">
        <v>0.67118055555555556</v>
      </c>
      <c r="E1800" s="31" t="s">
        <v>9</v>
      </c>
      <c r="F1800" s="32">
        <v>22</v>
      </c>
      <c r="G1800" s="31" t="s">
        <v>10</v>
      </c>
    </row>
    <row r="1801" spans="3:7" x14ac:dyDescent="0.3">
      <c r="C1801" s="31" t="s">
        <v>53</v>
      </c>
      <c r="D1801" s="20">
        <v>0.67204861111111114</v>
      </c>
      <c r="E1801" s="31" t="s">
        <v>9</v>
      </c>
      <c r="F1801" s="32">
        <v>16</v>
      </c>
      <c r="G1801" s="31" t="s">
        <v>11</v>
      </c>
    </row>
    <row r="1802" spans="3:7" x14ac:dyDescent="0.3">
      <c r="C1802" s="31" t="s">
        <v>53</v>
      </c>
      <c r="D1802" s="20">
        <v>0.67296296296296287</v>
      </c>
      <c r="E1802" s="31" t="s">
        <v>9</v>
      </c>
      <c r="F1802" s="32">
        <v>12</v>
      </c>
      <c r="G1802" s="31" t="s">
        <v>11</v>
      </c>
    </row>
    <row r="1803" spans="3:7" x14ac:dyDescent="0.3">
      <c r="C1803" s="31" t="s">
        <v>53</v>
      </c>
      <c r="D1803" s="20">
        <v>0.67340277777777768</v>
      </c>
      <c r="E1803" s="31" t="s">
        <v>9</v>
      </c>
      <c r="F1803" s="32">
        <v>15</v>
      </c>
      <c r="G1803" s="31" t="s">
        <v>11</v>
      </c>
    </row>
    <row r="1804" spans="3:7" x14ac:dyDescent="0.3">
      <c r="C1804" s="31" t="s">
        <v>53</v>
      </c>
      <c r="D1804" s="20">
        <v>0.67449074074074078</v>
      </c>
      <c r="E1804" s="31" t="s">
        <v>9</v>
      </c>
      <c r="F1804" s="32">
        <v>12</v>
      </c>
      <c r="G1804" s="31" t="s">
        <v>11</v>
      </c>
    </row>
    <row r="1805" spans="3:7" x14ac:dyDescent="0.3">
      <c r="C1805" s="31" t="s">
        <v>53</v>
      </c>
      <c r="D1805" s="20">
        <v>0.67560185185185195</v>
      </c>
      <c r="E1805" s="31" t="s">
        <v>9</v>
      </c>
      <c r="F1805" s="32">
        <v>12</v>
      </c>
      <c r="G1805" s="31" t="s">
        <v>11</v>
      </c>
    </row>
    <row r="1806" spans="3:7" x14ac:dyDescent="0.3">
      <c r="C1806" s="31" t="s">
        <v>53</v>
      </c>
      <c r="D1806" s="20">
        <v>0.67620370370370375</v>
      </c>
      <c r="E1806" s="31" t="s">
        <v>9</v>
      </c>
      <c r="F1806" s="32">
        <v>30</v>
      </c>
      <c r="G1806" s="31" t="s">
        <v>10</v>
      </c>
    </row>
    <row r="1807" spans="3:7" x14ac:dyDescent="0.3">
      <c r="C1807" s="31" t="s">
        <v>53</v>
      </c>
      <c r="D1807" s="20">
        <v>0.6764930555555555</v>
      </c>
      <c r="E1807" s="31" t="s">
        <v>9</v>
      </c>
      <c r="F1807" s="32">
        <v>12</v>
      </c>
      <c r="G1807" s="31" t="s">
        <v>11</v>
      </c>
    </row>
    <row r="1808" spans="3:7" x14ac:dyDescent="0.3">
      <c r="C1808" s="31" t="s">
        <v>53</v>
      </c>
      <c r="D1808" s="20">
        <v>0.67664351851851856</v>
      </c>
      <c r="E1808" s="31" t="s">
        <v>9</v>
      </c>
      <c r="F1808" s="32">
        <v>14</v>
      </c>
      <c r="G1808" s="31" t="s">
        <v>11</v>
      </c>
    </row>
    <row r="1809" spans="3:7" x14ac:dyDescent="0.3">
      <c r="C1809" s="31" t="s">
        <v>53</v>
      </c>
      <c r="D1809" s="20">
        <v>0.67688657407407404</v>
      </c>
      <c r="E1809" s="31" t="s">
        <v>9</v>
      </c>
      <c r="F1809" s="32">
        <v>11</v>
      </c>
      <c r="G1809" s="31" t="s">
        <v>11</v>
      </c>
    </row>
    <row r="1810" spans="3:7" x14ac:dyDescent="0.3">
      <c r="C1810" s="31" t="s">
        <v>53</v>
      </c>
      <c r="D1810" s="20">
        <v>0.67815972222222232</v>
      </c>
      <c r="E1810" s="31" t="s">
        <v>9</v>
      </c>
      <c r="F1810" s="32">
        <v>12</v>
      </c>
      <c r="G1810" s="31" t="s">
        <v>11</v>
      </c>
    </row>
    <row r="1811" spans="3:7" x14ac:dyDescent="0.3">
      <c r="C1811" s="31" t="s">
        <v>53</v>
      </c>
      <c r="D1811" s="20">
        <v>0.67853009259259256</v>
      </c>
      <c r="E1811" s="31" t="s">
        <v>9</v>
      </c>
      <c r="F1811" s="32">
        <v>10</v>
      </c>
      <c r="G1811" s="31" t="s">
        <v>11</v>
      </c>
    </row>
    <row r="1812" spans="3:7" x14ac:dyDescent="0.3">
      <c r="C1812" s="31" t="s">
        <v>53</v>
      </c>
      <c r="D1812" s="20">
        <v>0.68010416666666673</v>
      </c>
      <c r="E1812" s="31" t="s">
        <v>9</v>
      </c>
      <c r="F1812" s="32">
        <v>13</v>
      </c>
      <c r="G1812" s="31" t="s">
        <v>11</v>
      </c>
    </row>
    <row r="1813" spans="3:7" x14ac:dyDescent="0.3">
      <c r="C1813" s="31" t="s">
        <v>53</v>
      </c>
      <c r="D1813" s="20">
        <v>0.68056712962962962</v>
      </c>
      <c r="E1813" s="31" t="s">
        <v>9</v>
      </c>
      <c r="F1813" s="32">
        <v>12</v>
      </c>
      <c r="G1813" s="31" t="s">
        <v>11</v>
      </c>
    </row>
    <row r="1814" spans="3:7" x14ac:dyDescent="0.3">
      <c r="C1814" s="31" t="s">
        <v>53</v>
      </c>
      <c r="D1814" s="20">
        <v>0.68131944444444448</v>
      </c>
      <c r="E1814" s="31" t="s">
        <v>9</v>
      </c>
      <c r="F1814" s="32">
        <v>11</v>
      </c>
      <c r="G1814" s="31" t="s">
        <v>11</v>
      </c>
    </row>
    <row r="1815" spans="3:7" x14ac:dyDescent="0.3">
      <c r="C1815" s="31" t="s">
        <v>53</v>
      </c>
      <c r="D1815" s="20">
        <v>0.68171296296296291</v>
      </c>
      <c r="E1815" s="31" t="s">
        <v>9</v>
      </c>
      <c r="F1815" s="32">
        <v>19</v>
      </c>
      <c r="G1815" s="31" t="s">
        <v>10</v>
      </c>
    </row>
    <row r="1816" spans="3:7" x14ac:dyDescent="0.3">
      <c r="C1816" s="31" t="s">
        <v>53</v>
      </c>
      <c r="D1816" s="20">
        <v>0.68218749999999995</v>
      </c>
      <c r="E1816" s="31" t="s">
        <v>9</v>
      </c>
      <c r="F1816" s="32">
        <v>21</v>
      </c>
      <c r="G1816" s="31" t="s">
        <v>10</v>
      </c>
    </row>
    <row r="1817" spans="3:7" x14ac:dyDescent="0.3">
      <c r="C1817" s="31" t="s">
        <v>53</v>
      </c>
      <c r="D1817" s="20">
        <v>0.68450231481481483</v>
      </c>
      <c r="E1817" s="31" t="s">
        <v>9</v>
      </c>
      <c r="F1817" s="32">
        <v>12</v>
      </c>
      <c r="G1817" s="31" t="s">
        <v>11</v>
      </c>
    </row>
    <row r="1818" spans="3:7" x14ac:dyDescent="0.3">
      <c r="C1818" s="31" t="s">
        <v>53</v>
      </c>
      <c r="D1818" s="20">
        <v>0.68518518518518512</v>
      </c>
      <c r="E1818" s="31" t="s">
        <v>9</v>
      </c>
      <c r="F1818" s="32">
        <v>10</v>
      </c>
      <c r="G1818" s="31" t="s">
        <v>11</v>
      </c>
    </row>
    <row r="1819" spans="3:7" x14ac:dyDescent="0.3">
      <c r="C1819" s="31" t="s">
        <v>53</v>
      </c>
      <c r="D1819" s="20">
        <v>0.68869212962962967</v>
      </c>
      <c r="E1819" s="31" t="s">
        <v>9</v>
      </c>
      <c r="F1819" s="32">
        <v>18</v>
      </c>
      <c r="G1819" s="31" t="s">
        <v>10</v>
      </c>
    </row>
    <row r="1820" spans="3:7" x14ac:dyDescent="0.3">
      <c r="C1820" s="31" t="s">
        <v>53</v>
      </c>
      <c r="D1820" s="20">
        <v>0.68942129629629623</v>
      </c>
      <c r="E1820" s="31" t="s">
        <v>9</v>
      </c>
      <c r="F1820" s="32">
        <v>13</v>
      </c>
      <c r="G1820" s="31" t="s">
        <v>10</v>
      </c>
    </row>
    <row r="1821" spans="3:7" x14ac:dyDescent="0.3">
      <c r="C1821" s="31" t="s">
        <v>53</v>
      </c>
      <c r="D1821" s="20">
        <v>0.6900115740740741</v>
      </c>
      <c r="E1821" s="31" t="s">
        <v>9</v>
      </c>
      <c r="F1821" s="32">
        <v>11</v>
      </c>
      <c r="G1821" s="31" t="s">
        <v>11</v>
      </c>
    </row>
    <row r="1822" spans="3:7" x14ac:dyDescent="0.3">
      <c r="C1822" s="31" t="s">
        <v>53</v>
      </c>
      <c r="D1822" s="20">
        <v>0.69156249999999997</v>
      </c>
      <c r="E1822" s="31" t="s">
        <v>9</v>
      </c>
      <c r="F1822" s="32">
        <v>12</v>
      </c>
      <c r="G1822" s="31" t="s">
        <v>11</v>
      </c>
    </row>
    <row r="1823" spans="3:7" x14ac:dyDescent="0.3">
      <c r="C1823" s="31" t="s">
        <v>53</v>
      </c>
      <c r="D1823" s="20">
        <v>0.69307870370370372</v>
      </c>
      <c r="E1823" s="31" t="s">
        <v>9</v>
      </c>
      <c r="F1823" s="32">
        <v>26</v>
      </c>
      <c r="G1823" s="31" t="s">
        <v>10</v>
      </c>
    </row>
    <row r="1824" spans="3:7" x14ac:dyDescent="0.3">
      <c r="C1824" s="31" t="s">
        <v>53</v>
      </c>
      <c r="D1824" s="20">
        <v>0.69384259259259251</v>
      </c>
      <c r="E1824" s="31" t="s">
        <v>9</v>
      </c>
      <c r="F1824" s="32">
        <v>10</v>
      </c>
      <c r="G1824" s="31" t="s">
        <v>11</v>
      </c>
    </row>
    <row r="1825" spans="3:7" x14ac:dyDescent="0.3">
      <c r="C1825" s="31" t="s">
        <v>53</v>
      </c>
      <c r="D1825" s="20">
        <v>0.69568287037037047</v>
      </c>
      <c r="E1825" s="31" t="s">
        <v>9</v>
      </c>
      <c r="F1825" s="32">
        <v>13</v>
      </c>
      <c r="G1825" s="31" t="s">
        <v>11</v>
      </c>
    </row>
    <row r="1826" spans="3:7" x14ac:dyDescent="0.3">
      <c r="C1826" s="31" t="s">
        <v>53</v>
      </c>
      <c r="D1826" s="20">
        <v>0.69973379629629628</v>
      </c>
      <c r="E1826" s="31" t="s">
        <v>9</v>
      </c>
      <c r="F1826" s="32">
        <v>31</v>
      </c>
      <c r="G1826" s="31" t="s">
        <v>10</v>
      </c>
    </row>
    <row r="1827" spans="3:7" x14ac:dyDescent="0.3">
      <c r="C1827" s="31" t="s">
        <v>53</v>
      </c>
      <c r="D1827" s="20">
        <v>0.70096064814814818</v>
      </c>
      <c r="E1827" s="31" t="s">
        <v>9</v>
      </c>
      <c r="F1827" s="32">
        <v>10</v>
      </c>
      <c r="G1827" s="31" t="s">
        <v>10</v>
      </c>
    </row>
    <row r="1828" spans="3:7" x14ac:dyDescent="0.3">
      <c r="C1828" s="31" t="s">
        <v>53</v>
      </c>
      <c r="D1828" s="20">
        <v>0.70111111111111113</v>
      </c>
      <c r="E1828" s="31" t="s">
        <v>9</v>
      </c>
      <c r="F1828" s="32">
        <v>13</v>
      </c>
      <c r="G1828" s="31" t="s">
        <v>11</v>
      </c>
    </row>
    <row r="1829" spans="3:7" x14ac:dyDescent="0.3">
      <c r="C1829" s="31" t="s">
        <v>53</v>
      </c>
      <c r="D1829" s="20">
        <v>0.7053124999999999</v>
      </c>
      <c r="E1829" s="31" t="s">
        <v>9</v>
      </c>
      <c r="F1829" s="32">
        <v>22</v>
      </c>
      <c r="G1829" s="31" t="s">
        <v>10</v>
      </c>
    </row>
    <row r="1830" spans="3:7" x14ac:dyDescent="0.3">
      <c r="C1830" s="31" t="s">
        <v>53</v>
      </c>
      <c r="D1830" s="20">
        <v>0.70751157407407417</v>
      </c>
      <c r="E1830" s="31" t="s">
        <v>9</v>
      </c>
      <c r="F1830" s="32">
        <v>9</v>
      </c>
      <c r="G1830" s="31" t="s">
        <v>11</v>
      </c>
    </row>
    <row r="1831" spans="3:7" x14ac:dyDescent="0.3">
      <c r="C1831" s="31" t="s">
        <v>53</v>
      </c>
      <c r="D1831" s="20">
        <v>0.70814814814814808</v>
      </c>
      <c r="E1831" s="31" t="s">
        <v>9</v>
      </c>
      <c r="F1831" s="32">
        <v>11</v>
      </c>
      <c r="G1831" s="31" t="s">
        <v>11</v>
      </c>
    </row>
    <row r="1832" spans="3:7" x14ac:dyDescent="0.3">
      <c r="C1832" s="31" t="s">
        <v>53</v>
      </c>
      <c r="D1832" s="20">
        <v>0.71046296296296296</v>
      </c>
      <c r="E1832" s="31" t="s">
        <v>9</v>
      </c>
      <c r="F1832" s="32">
        <v>17</v>
      </c>
      <c r="G1832" s="31" t="s">
        <v>10</v>
      </c>
    </row>
    <row r="1833" spans="3:7" x14ac:dyDescent="0.3">
      <c r="C1833" s="31" t="s">
        <v>53</v>
      </c>
      <c r="D1833" s="20">
        <v>0.71368055555555554</v>
      </c>
      <c r="E1833" s="31" t="s">
        <v>9</v>
      </c>
      <c r="F1833" s="32">
        <v>13</v>
      </c>
      <c r="G1833" s="31" t="s">
        <v>11</v>
      </c>
    </row>
    <row r="1834" spans="3:7" x14ac:dyDescent="0.3">
      <c r="C1834" s="31" t="s">
        <v>53</v>
      </c>
      <c r="D1834" s="20">
        <v>0.7171643518518519</v>
      </c>
      <c r="E1834" s="31" t="s">
        <v>9</v>
      </c>
      <c r="F1834" s="32">
        <v>10</v>
      </c>
      <c r="G1834" s="31" t="s">
        <v>11</v>
      </c>
    </row>
    <row r="1835" spans="3:7" x14ac:dyDescent="0.3">
      <c r="C1835" s="31" t="s">
        <v>53</v>
      </c>
      <c r="D1835" s="20">
        <v>0.7195138888888889</v>
      </c>
      <c r="E1835" s="31" t="s">
        <v>9</v>
      </c>
      <c r="F1835" s="32">
        <v>9</v>
      </c>
      <c r="G1835" s="31" t="s">
        <v>11</v>
      </c>
    </row>
    <row r="1836" spans="3:7" x14ac:dyDescent="0.3">
      <c r="C1836" s="31" t="s">
        <v>53</v>
      </c>
      <c r="D1836" s="20">
        <v>0.71967592592592589</v>
      </c>
      <c r="E1836" s="31" t="s">
        <v>9</v>
      </c>
      <c r="F1836" s="32">
        <v>22</v>
      </c>
      <c r="G1836" s="31" t="s">
        <v>10</v>
      </c>
    </row>
    <row r="1837" spans="3:7" x14ac:dyDescent="0.3">
      <c r="C1837" s="31" t="s">
        <v>53</v>
      </c>
      <c r="D1837" s="20">
        <v>0.72193287037037035</v>
      </c>
      <c r="E1837" s="31" t="s">
        <v>9</v>
      </c>
      <c r="F1837" s="32">
        <v>10</v>
      </c>
      <c r="G1837" s="31" t="s">
        <v>10</v>
      </c>
    </row>
    <row r="1838" spans="3:7" x14ac:dyDescent="0.3">
      <c r="C1838" s="31" t="s">
        <v>53</v>
      </c>
      <c r="D1838" s="20">
        <v>0.72351851851851856</v>
      </c>
      <c r="E1838" s="31" t="s">
        <v>9</v>
      </c>
      <c r="F1838" s="32">
        <v>11</v>
      </c>
      <c r="G1838" s="31" t="s">
        <v>11</v>
      </c>
    </row>
    <row r="1839" spans="3:7" x14ac:dyDescent="0.3">
      <c r="C1839" s="31" t="s">
        <v>53</v>
      </c>
      <c r="D1839" s="20">
        <v>0.72351851851851856</v>
      </c>
      <c r="E1839" s="31" t="s">
        <v>9</v>
      </c>
      <c r="F1839" s="32">
        <v>11</v>
      </c>
      <c r="G1839" s="31" t="s">
        <v>11</v>
      </c>
    </row>
    <row r="1840" spans="3:7" x14ac:dyDescent="0.3">
      <c r="C1840" s="31" t="s">
        <v>53</v>
      </c>
      <c r="D1840" s="20">
        <v>0.72968749999999993</v>
      </c>
      <c r="E1840" s="31" t="s">
        <v>9</v>
      </c>
      <c r="F1840" s="32">
        <v>13</v>
      </c>
      <c r="G1840" s="31" t="s">
        <v>10</v>
      </c>
    </row>
    <row r="1841" spans="3:7" x14ac:dyDescent="0.3">
      <c r="C1841" s="31" t="s">
        <v>53</v>
      </c>
      <c r="D1841" s="20">
        <v>0.73189814814814813</v>
      </c>
      <c r="E1841" s="31" t="s">
        <v>9</v>
      </c>
      <c r="F1841" s="32">
        <v>12</v>
      </c>
      <c r="G1841" s="31" t="s">
        <v>11</v>
      </c>
    </row>
    <row r="1842" spans="3:7" x14ac:dyDescent="0.3">
      <c r="C1842" s="31" t="s">
        <v>53</v>
      </c>
      <c r="D1842" s="20">
        <v>0.73625000000000007</v>
      </c>
      <c r="E1842" s="31" t="s">
        <v>9</v>
      </c>
      <c r="F1842" s="32">
        <v>11</v>
      </c>
      <c r="G1842" s="31" t="s">
        <v>10</v>
      </c>
    </row>
    <row r="1843" spans="3:7" x14ac:dyDescent="0.3">
      <c r="C1843" s="31" t="s">
        <v>53</v>
      </c>
      <c r="D1843" s="20">
        <v>0.73723379629629626</v>
      </c>
      <c r="E1843" s="31" t="s">
        <v>9</v>
      </c>
      <c r="F1843" s="32">
        <v>28</v>
      </c>
      <c r="G1843" s="31" t="s">
        <v>10</v>
      </c>
    </row>
    <row r="1844" spans="3:7" x14ac:dyDescent="0.3">
      <c r="C1844" s="31" t="s">
        <v>53</v>
      </c>
      <c r="D1844" s="20">
        <v>0.73795138888888889</v>
      </c>
      <c r="E1844" s="31" t="s">
        <v>9</v>
      </c>
      <c r="F1844" s="32">
        <v>32</v>
      </c>
      <c r="G1844" s="31" t="s">
        <v>10</v>
      </c>
    </row>
    <row r="1845" spans="3:7" x14ac:dyDescent="0.3">
      <c r="C1845" s="31" t="s">
        <v>53</v>
      </c>
      <c r="D1845" s="20">
        <v>0.73848379629629635</v>
      </c>
      <c r="E1845" s="31" t="s">
        <v>9</v>
      </c>
      <c r="F1845" s="32">
        <v>20</v>
      </c>
      <c r="G1845" s="31" t="s">
        <v>10</v>
      </c>
    </row>
    <row r="1846" spans="3:7" x14ac:dyDescent="0.3">
      <c r="C1846" s="31" t="s">
        <v>53</v>
      </c>
      <c r="D1846" s="20">
        <v>0.73961805555555549</v>
      </c>
      <c r="E1846" s="31" t="s">
        <v>9</v>
      </c>
      <c r="F1846" s="32">
        <v>25</v>
      </c>
      <c r="G1846" s="31" t="s">
        <v>10</v>
      </c>
    </row>
    <row r="1847" spans="3:7" x14ac:dyDescent="0.3">
      <c r="C1847" s="31" t="s">
        <v>53</v>
      </c>
      <c r="D1847" s="20">
        <v>0.7424884259259259</v>
      </c>
      <c r="E1847" s="31" t="s">
        <v>9</v>
      </c>
      <c r="F1847" s="32">
        <v>11</v>
      </c>
      <c r="G1847" s="31" t="s">
        <v>11</v>
      </c>
    </row>
    <row r="1848" spans="3:7" x14ac:dyDescent="0.3">
      <c r="C1848" s="31" t="s">
        <v>53</v>
      </c>
      <c r="D1848" s="20">
        <v>0.74288194444444444</v>
      </c>
      <c r="E1848" s="31" t="s">
        <v>9</v>
      </c>
      <c r="F1848" s="32">
        <v>21</v>
      </c>
      <c r="G1848" s="31" t="s">
        <v>10</v>
      </c>
    </row>
    <row r="1849" spans="3:7" x14ac:dyDescent="0.3">
      <c r="C1849" s="31" t="s">
        <v>53</v>
      </c>
      <c r="D1849" s="20">
        <v>0.74310185185185185</v>
      </c>
      <c r="E1849" s="31" t="s">
        <v>9</v>
      </c>
      <c r="F1849" s="32">
        <v>25</v>
      </c>
      <c r="G1849" s="31" t="s">
        <v>10</v>
      </c>
    </row>
    <row r="1850" spans="3:7" x14ac:dyDescent="0.3">
      <c r="C1850" s="31" t="s">
        <v>53</v>
      </c>
      <c r="D1850" s="20">
        <v>0.74800925925925921</v>
      </c>
      <c r="E1850" s="31" t="s">
        <v>9</v>
      </c>
      <c r="F1850" s="32">
        <v>13</v>
      </c>
      <c r="G1850" s="31" t="s">
        <v>11</v>
      </c>
    </row>
    <row r="1851" spans="3:7" x14ac:dyDescent="0.3">
      <c r="C1851" s="31" t="s">
        <v>53</v>
      </c>
      <c r="D1851" s="20">
        <v>0.75186342592592592</v>
      </c>
      <c r="E1851" s="31" t="s">
        <v>9</v>
      </c>
      <c r="F1851" s="32">
        <v>11</v>
      </c>
      <c r="G1851" s="31" t="s">
        <v>11</v>
      </c>
    </row>
    <row r="1852" spans="3:7" x14ac:dyDescent="0.3">
      <c r="C1852" s="31" t="s">
        <v>53</v>
      </c>
      <c r="D1852" s="20">
        <v>0.75214120370370363</v>
      </c>
      <c r="E1852" s="31" t="s">
        <v>9</v>
      </c>
      <c r="F1852" s="32">
        <v>32</v>
      </c>
      <c r="G1852" s="31" t="s">
        <v>10</v>
      </c>
    </row>
    <row r="1853" spans="3:7" x14ac:dyDescent="0.3">
      <c r="C1853" s="31" t="s">
        <v>53</v>
      </c>
      <c r="D1853" s="20">
        <v>0.7605439814814815</v>
      </c>
      <c r="E1853" s="31" t="s">
        <v>9</v>
      </c>
      <c r="F1853" s="32">
        <v>29</v>
      </c>
      <c r="G1853" s="31" t="s">
        <v>10</v>
      </c>
    </row>
    <row r="1854" spans="3:7" x14ac:dyDescent="0.3">
      <c r="C1854" s="31" t="s">
        <v>53</v>
      </c>
      <c r="D1854" s="20">
        <v>0.76271990740740747</v>
      </c>
      <c r="E1854" s="31" t="s">
        <v>9</v>
      </c>
      <c r="F1854" s="32">
        <v>30</v>
      </c>
      <c r="G1854" s="31" t="s">
        <v>10</v>
      </c>
    </row>
    <row r="1855" spans="3:7" x14ac:dyDescent="0.3">
      <c r="C1855" s="31" t="s">
        <v>53</v>
      </c>
      <c r="D1855" s="20">
        <v>0.76837962962962969</v>
      </c>
      <c r="E1855" s="31" t="s">
        <v>9</v>
      </c>
      <c r="F1855" s="32">
        <v>11</v>
      </c>
      <c r="G1855" s="31" t="s">
        <v>11</v>
      </c>
    </row>
    <row r="1856" spans="3:7" x14ac:dyDescent="0.3">
      <c r="C1856" s="31" t="s">
        <v>53</v>
      </c>
      <c r="D1856" s="20">
        <v>0.76856481481481476</v>
      </c>
      <c r="E1856" s="31" t="s">
        <v>9</v>
      </c>
      <c r="F1856" s="32">
        <v>19</v>
      </c>
      <c r="G1856" s="31" t="s">
        <v>10</v>
      </c>
    </row>
    <row r="1857" spans="3:7" x14ac:dyDescent="0.3">
      <c r="C1857" s="31" t="s">
        <v>53</v>
      </c>
      <c r="D1857" s="20">
        <v>0.77312499999999995</v>
      </c>
      <c r="E1857" s="31" t="s">
        <v>9</v>
      </c>
      <c r="F1857" s="32">
        <v>15</v>
      </c>
      <c r="G1857" s="31" t="s">
        <v>11</v>
      </c>
    </row>
    <row r="1858" spans="3:7" x14ac:dyDescent="0.3">
      <c r="C1858" s="31" t="s">
        <v>53</v>
      </c>
      <c r="D1858" s="20">
        <v>0.77828703703703705</v>
      </c>
      <c r="E1858" s="31" t="s">
        <v>9</v>
      </c>
      <c r="F1858" s="32">
        <v>19</v>
      </c>
      <c r="G1858" s="31" t="s">
        <v>10</v>
      </c>
    </row>
    <row r="1859" spans="3:7" x14ac:dyDescent="0.3">
      <c r="C1859" s="31" t="s">
        <v>53</v>
      </c>
      <c r="D1859" s="20">
        <v>0.77959490740740733</v>
      </c>
      <c r="E1859" s="31" t="s">
        <v>9</v>
      </c>
      <c r="F1859" s="32">
        <v>10</v>
      </c>
      <c r="G1859" s="31" t="s">
        <v>11</v>
      </c>
    </row>
    <row r="1860" spans="3:7" x14ac:dyDescent="0.3">
      <c r="C1860" s="31" t="s">
        <v>53</v>
      </c>
      <c r="D1860" s="20">
        <v>0.78085648148148146</v>
      </c>
      <c r="E1860" s="31" t="s">
        <v>9</v>
      </c>
      <c r="F1860" s="32">
        <v>23</v>
      </c>
      <c r="G1860" s="31" t="s">
        <v>10</v>
      </c>
    </row>
    <row r="1861" spans="3:7" x14ac:dyDescent="0.3">
      <c r="C1861" s="31" t="s">
        <v>53</v>
      </c>
      <c r="D1861" s="20">
        <v>0.78670138888888896</v>
      </c>
      <c r="E1861" s="31" t="s">
        <v>9</v>
      </c>
      <c r="F1861" s="32">
        <v>27</v>
      </c>
      <c r="G1861" s="31" t="s">
        <v>10</v>
      </c>
    </row>
    <row r="1862" spans="3:7" x14ac:dyDescent="0.3">
      <c r="C1862" s="31" t="s">
        <v>53</v>
      </c>
      <c r="D1862" s="20">
        <v>0.78732638888888884</v>
      </c>
      <c r="E1862" s="31" t="s">
        <v>9</v>
      </c>
      <c r="F1862" s="32">
        <v>22</v>
      </c>
      <c r="G1862" s="31" t="s">
        <v>10</v>
      </c>
    </row>
    <row r="1863" spans="3:7" x14ac:dyDescent="0.3">
      <c r="C1863" s="31" t="s">
        <v>53</v>
      </c>
      <c r="D1863" s="20">
        <v>0.79861111111111116</v>
      </c>
      <c r="E1863" s="31" t="s">
        <v>9</v>
      </c>
      <c r="F1863" s="32">
        <v>21</v>
      </c>
      <c r="G1863" s="31" t="s">
        <v>10</v>
      </c>
    </row>
    <row r="1864" spans="3:7" x14ac:dyDescent="0.3">
      <c r="C1864" s="31" t="s">
        <v>53</v>
      </c>
      <c r="D1864" s="20">
        <v>0.80931712962962965</v>
      </c>
      <c r="E1864" s="31" t="s">
        <v>9</v>
      </c>
      <c r="F1864" s="32">
        <v>12</v>
      </c>
      <c r="G1864" s="31" t="s">
        <v>11</v>
      </c>
    </row>
    <row r="1865" spans="3:7" x14ac:dyDescent="0.3">
      <c r="C1865" s="31" t="s">
        <v>53</v>
      </c>
      <c r="D1865" s="20">
        <v>0.81712962962962965</v>
      </c>
      <c r="E1865" s="31" t="s">
        <v>9</v>
      </c>
      <c r="F1865" s="32">
        <v>14</v>
      </c>
      <c r="G1865" s="31" t="s">
        <v>10</v>
      </c>
    </row>
    <row r="1866" spans="3:7" x14ac:dyDescent="0.3">
      <c r="C1866" s="31" t="s">
        <v>53</v>
      </c>
      <c r="D1866" s="20">
        <v>0.81947916666666665</v>
      </c>
      <c r="E1866" s="31" t="s">
        <v>9</v>
      </c>
      <c r="F1866" s="32">
        <v>13</v>
      </c>
      <c r="G1866" s="31" t="s">
        <v>11</v>
      </c>
    </row>
    <row r="1867" spans="3:7" x14ac:dyDescent="0.3">
      <c r="C1867" s="31" t="s">
        <v>53</v>
      </c>
      <c r="D1867" s="20">
        <v>0.8224189814814814</v>
      </c>
      <c r="E1867" s="31" t="s">
        <v>9</v>
      </c>
      <c r="F1867" s="32">
        <v>14</v>
      </c>
      <c r="G1867" s="31" t="s">
        <v>11</v>
      </c>
    </row>
    <row r="1868" spans="3:7" x14ac:dyDescent="0.3">
      <c r="C1868" s="31" t="s">
        <v>53</v>
      </c>
      <c r="D1868" s="20">
        <v>0.82285879629629621</v>
      </c>
      <c r="E1868" s="31" t="s">
        <v>9</v>
      </c>
      <c r="F1868" s="32">
        <v>11</v>
      </c>
      <c r="G1868" s="31" t="s">
        <v>10</v>
      </c>
    </row>
    <row r="1869" spans="3:7" x14ac:dyDescent="0.3">
      <c r="C1869" s="31" t="s">
        <v>53</v>
      </c>
      <c r="D1869" s="20">
        <v>0.8263194444444445</v>
      </c>
      <c r="E1869" s="31" t="s">
        <v>9</v>
      </c>
      <c r="F1869" s="32">
        <v>13</v>
      </c>
      <c r="G1869" s="31" t="s">
        <v>11</v>
      </c>
    </row>
    <row r="1870" spans="3:7" x14ac:dyDescent="0.3">
      <c r="C1870" s="31" t="s">
        <v>53</v>
      </c>
      <c r="D1870" s="20">
        <v>0.83309027777777767</v>
      </c>
      <c r="E1870" s="31" t="s">
        <v>9</v>
      </c>
      <c r="F1870" s="32">
        <v>11</v>
      </c>
      <c r="G1870" s="31" t="s">
        <v>10</v>
      </c>
    </row>
    <row r="1871" spans="3:7" x14ac:dyDescent="0.3">
      <c r="C1871" s="31" t="s">
        <v>53</v>
      </c>
      <c r="D1871" s="20">
        <v>0.83318287037037031</v>
      </c>
      <c r="E1871" s="31" t="s">
        <v>9</v>
      </c>
      <c r="F1871" s="32">
        <v>12</v>
      </c>
      <c r="G1871" s="31" t="s">
        <v>10</v>
      </c>
    </row>
    <row r="1872" spans="3:7" x14ac:dyDescent="0.3">
      <c r="C1872" s="31" t="s">
        <v>53</v>
      </c>
      <c r="D1872" s="20">
        <v>0.83491898148148147</v>
      </c>
      <c r="E1872" s="31" t="s">
        <v>9</v>
      </c>
      <c r="F1872" s="32">
        <v>13</v>
      </c>
      <c r="G1872" s="31" t="s">
        <v>11</v>
      </c>
    </row>
    <row r="1873" spans="3:7" x14ac:dyDescent="0.3">
      <c r="C1873" s="31" t="s">
        <v>53</v>
      </c>
      <c r="D1873" s="20">
        <v>0.83770833333333339</v>
      </c>
      <c r="E1873" s="31" t="s">
        <v>9</v>
      </c>
      <c r="F1873" s="32">
        <v>12</v>
      </c>
      <c r="G1873" s="31" t="s">
        <v>11</v>
      </c>
    </row>
    <row r="1874" spans="3:7" x14ac:dyDescent="0.3">
      <c r="C1874" s="31" t="s">
        <v>53</v>
      </c>
      <c r="D1874" s="20">
        <v>0.84218749999999998</v>
      </c>
      <c r="E1874" s="31" t="s">
        <v>9</v>
      </c>
      <c r="F1874" s="32">
        <v>12</v>
      </c>
      <c r="G1874" s="31" t="s">
        <v>11</v>
      </c>
    </row>
    <row r="1875" spans="3:7" x14ac:dyDescent="0.3">
      <c r="C1875" s="31" t="s">
        <v>53</v>
      </c>
      <c r="D1875" s="20">
        <v>0.84974537037037035</v>
      </c>
      <c r="E1875" s="31" t="s">
        <v>9</v>
      </c>
      <c r="F1875" s="32">
        <v>12</v>
      </c>
      <c r="G1875" s="31" t="s">
        <v>11</v>
      </c>
    </row>
    <row r="1876" spans="3:7" x14ac:dyDescent="0.3">
      <c r="C1876" s="31" t="s">
        <v>53</v>
      </c>
      <c r="D1876" s="20">
        <v>0.84994212962962967</v>
      </c>
      <c r="E1876" s="31" t="s">
        <v>9</v>
      </c>
      <c r="F1876" s="32">
        <v>29</v>
      </c>
      <c r="G1876" s="31" t="s">
        <v>10</v>
      </c>
    </row>
    <row r="1877" spans="3:7" x14ac:dyDescent="0.3">
      <c r="C1877" s="31" t="s">
        <v>53</v>
      </c>
      <c r="D1877" s="20">
        <v>0.85438657407407403</v>
      </c>
      <c r="E1877" s="31" t="s">
        <v>9</v>
      </c>
      <c r="F1877" s="32">
        <v>35</v>
      </c>
      <c r="G1877" s="31" t="s">
        <v>10</v>
      </c>
    </row>
    <row r="1878" spans="3:7" x14ac:dyDescent="0.3">
      <c r="C1878" s="31" t="s">
        <v>53</v>
      </c>
      <c r="D1878" s="20">
        <v>0.85564814814814805</v>
      </c>
      <c r="E1878" s="31" t="s">
        <v>9</v>
      </c>
      <c r="F1878" s="32">
        <v>24</v>
      </c>
      <c r="G1878" s="31" t="s">
        <v>10</v>
      </c>
    </row>
    <row r="1879" spans="3:7" x14ac:dyDescent="0.3">
      <c r="C1879" s="31" t="s">
        <v>53</v>
      </c>
      <c r="D1879" s="20">
        <v>0.85600694444444436</v>
      </c>
      <c r="E1879" s="31" t="s">
        <v>9</v>
      </c>
      <c r="F1879" s="32">
        <v>11</v>
      </c>
      <c r="G1879" s="31" t="s">
        <v>10</v>
      </c>
    </row>
    <row r="1880" spans="3:7" x14ac:dyDescent="0.3">
      <c r="C1880" s="31" t="s">
        <v>53</v>
      </c>
      <c r="D1880" s="20">
        <v>0.85655092592592597</v>
      </c>
      <c r="E1880" s="31" t="s">
        <v>9</v>
      </c>
      <c r="F1880" s="32">
        <v>26</v>
      </c>
      <c r="G1880" s="31" t="s">
        <v>10</v>
      </c>
    </row>
    <row r="1881" spans="3:7" x14ac:dyDescent="0.3">
      <c r="C1881" s="31" t="s">
        <v>53</v>
      </c>
      <c r="D1881" s="20">
        <v>0.85678240740740741</v>
      </c>
      <c r="E1881" s="31" t="s">
        <v>9</v>
      </c>
      <c r="F1881" s="32">
        <v>24</v>
      </c>
      <c r="G1881" s="31" t="s">
        <v>10</v>
      </c>
    </row>
    <row r="1882" spans="3:7" x14ac:dyDescent="0.3">
      <c r="C1882" s="31" t="s">
        <v>53</v>
      </c>
      <c r="D1882" s="20">
        <v>0.8575462962962962</v>
      </c>
      <c r="E1882" s="31" t="s">
        <v>9</v>
      </c>
      <c r="F1882" s="32">
        <v>13</v>
      </c>
      <c r="G1882" s="31" t="s">
        <v>10</v>
      </c>
    </row>
    <row r="1883" spans="3:7" x14ac:dyDescent="0.3">
      <c r="C1883" s="31" t="s">
        <v>53</v>
      </c>
      <c r="D1883" s="20">
        <v>0.85804398148148142</v>
      </c>
      <c r="E1883" s="31" t="s">
        <v>9</v>
      </c>
      <c r="F1883" s="32">
        <v>10</v>
      </c>
      <c r="G1883" s="31" t="s">
        <v>11</v>
      </c>
    </row>
    <row r="1884" spans="3:7" x14ac:dyDescent="0.3">
      <c r="C1884" s="31" t="s">
        <v>53</v>
      </c>
      <c r="D1884" s="20">
        <v>0.85930555555555566</v>
      </c>
      <c r="E1884" s="31" t="s">
        <v>9</v>
      </c>
      <c r="F1884" s="32">
        <v>10</v>
      </c>
      <c r="G1884" s="31" t="s">
        <v>11</v>
      </c>
    </row>
    <row r="1885" spans="3:7" x14ac:dyDescent="0.3">
      <c r="C1885" s="31" t="s">
        <v>53</v>
      </c>
      <c r="D1885" s="20">
        <v>0.86085648148148142</v>
      </c>
      <c r="E1885" s="31" t="s">
        <v>9</v>
      </c>
      <c r="F1885" s="32">
        <v>12</v>
      </c>
      <c r="G1885" s="31" t="s">
        <v>11</v>
      </c>
    </row>
    <row r="1886" spans="3:7" x14ac:dyDescent="0.3">
      <c r="C1886" s="31" t="s">
        <v>53</v>
      </c>
      <c r="D1886" s="20">
        <v>0.86179398148148145</v>
      </c>
      <c r="E1886" s="31" t="s">
        <v>9</v>
      </c>
      <c r="F1886" s="32">
        <v>12</v>
      </c>
      <c r="G1886" s="31" t="s">
        <v>10</v>
      </c>
    </row>
    <row r="1887" spans="3:7" x14ac:dyDescent="0.3">
      <c r="C1887" s="31" t="s">
        <v>53</v>
      </c>
      <c r="D1887" s="20">
        <v>0.86322916666666671</v>
      </c>
      <c r="E1887" s="31" t="s">
        <v>9</v>
      </c>
      <c r="F1887" s="32">
        <v>28</v>
      </c>
      <c r="G1887" s="31" t="s">
        <v>10</v>
      </c>
    </row>
    <row r="1888" spans="3:7" x14ac:dyDescent="0.3">
      <c r="C1888" s="31" t="s">
        <v>53</v>
      </c>
      <c r="D1888" s="20">
        <v>0.86434027777777767</v>
      </c>
      <c r="E1888" s="31" t="s">
        <v>9</v>
      </c>
      <c r="F1888" s="32">
        <v>17</v>
      </c>
      <c r="G1888" s="31" t="s">
        <v>11</v>
      </c>
    </row>
    <row r="1889" spans="3:7" x14ac:dyDescent="0.3">
      <c r="C1889" s="31" t="s">
        <v>53</v>
      </c>
      <c r="D1889" s="20">
        <v>0.86641203703703706</v>
      </c>
      <c r="E1889" s="31" t="s">
        <v>9</v>
      </c>
      <c r="F1889" s="32">
        <v>29</v>
      </c>
      <c r="G1889" s="31" t="s">
        <v>10</v>
      </c>
    </row>
    <row r="1890" spans="3:7" x14ac:dyDescent="0.3">
      <c r="C1890" s="31" t="s">
        <v>53</v>
      </c>
      <c r="D1890" s="20">
        <v>0.87028935185185186</v>
      </c>
      <c r="E1890" s="31" t="s">
        <v>9</v>
      </c>
      <c r="F1890" s="32">
        <v>13</v>
      </c>
      <c r="G1890" s="31" t="s">
        <v>11</v>
      </c>
    </row>
    <row r="1891" spans="3:7" x14ac:dyDescent="0.3">
      <c r="C1891" s="31" t="s">
        <v>53</v>
      </c>
      <c r="D1891" s="20">
        <v>0.87104166666666671</v>
      </c>
      <c r="E1891" s="31" t="s">
        <v>9</v>
      </c>
      <c r="F1891" s="32">
        <v>25</v>
      </c>
      <c r="G1891" s="31" t="s">
        <v>10</v>
      </c>
    </row>
    <row r="1892" spans="3:7" x14ac:dyDescent="0.3">
      <c r="C1892" s="31" t="s">
        <v>53</v>
      </c>
      <c r="D1892" s="20">
        <v>0.87386574074074075</v>
      </c>
      <c r="E1892" s="31" t="s">
        <v>9</v>
      </c>
      <c r="F1892" s="32">
        <v>11</v>
      </c>
      <c r="G1892" s="31" t="s">
        <v>11</v>
      </c>
    </row>
    <row r="1893" spans="3:7" x14ac:dyDescent="0.3">
      <c r="C1893" s="31" t="s">
        <v>53</v>
      </c>
      <c r="D1893" s="20">
        <v>0.87915509259259261</v>
      </c>
      <c r="E1893" s="31" t="s">
        <v>9</v>
      </c>
      <c r="F1893" s="32">
        <v>13</v>
      </c>
      <c r="G1893" s="31" t="s">
        <v>11</v>
      </c>
    </row>
    <row r="1894" spans="3:7" x14ac:dyDescent="0.3">
      <c r="C1894" s="31" t="s">
        <v>53</v>
      </c>
      <c r="D1894" s="20">
        <v>0.88113425925925926</v>
      </c>
      <c r="E1894" s="31" t="s">
        <v>9</v>
      </c>
      <c r="F1894" s="32">
        <v>14</v>
      </c>
      <c r="G1894" s="31" t="s">
        <v>11</v>
      </c>
    </row>
    <row r="1895" spans="3:7" x14ac:dyDescent="0.3">
      <c r="C1895" s="31" t="s">
        <v>53</v>
      </c>
      <c r="D1895" s="20">
        <v>0.88138888888888889</v>
      </c>
      <c r="E1895" s="31" t="s">
        <v>9</v>
      </c>
      <c r="F1895" s="32">
        <v>14</v>
      </c>
      <c r="G1895" s="31" t="s">
        <v>11</v>
      </c>
    </row>
    <row r="1896" spans="3:7" x14ac:dyDescent="0.3">
      <c r="C1896" s="31" t="s">
        <v>53</v>
      </c>
      <c r="D1896" s="20">
        <v>0.88215277777777779</v>
      </c>
      <c r="E1896" s="31" t="s">
        <v>9</v>
      </c>
      <c r="F1896" s="32">
        <v>14</v>
      </c>
      <c r="G1896" s="31" t="s">
        <v>11</v>
      </c>
    </row>
    <row r="1897" spans="3:7" x14ac:dyDescent="0.3">
      <c r="C1897" s="31" t="s">
        <v>53</v>
      </c>
      <c r="D1897" s="20">
        <v>0.88973379629629623</v>
      </c>
      <c r="E1897" s="31" t="s">
        <v>9</v>
      </c>
      <c r="F1897" s="32">
        <v>14</v>
      </c>
      <c r="G1897" s="31" t="s">
        <v>11</v>
      </c>
    </row>
    <row r="1898" spans="3:7" x14ac:dyDescent="0.3">
      <c r="C1898" s="31" t="s">
        <v>53</v>
      </c>
      <c r="D1898" s="20">
        <v>0.89207175925925919</v>
      </c>
      <c r="E1898" s="31" t="s">
        <v>9</v>
      </c>
      <c r="F1898" s="32">
        <v>10</v>
      </c>
      <c r="G1898" s="31" t="s">
        <v>11</v>
      </c>
    </row>
    <row r="1899" spans="3:7" x14ac:dyDescent="0.3">
      <c r="C1899" s="31" t="s">
        <v>53</v>
      </c>
      <c r="D1899" s="20">
        <v>0.89557870370370374</v>
      </c>
      <c r="E1899" s="31" t="s">
        <v>9</v>
      </c>
      <c r="F1899" s="32">
        <v>11</v>
      </c>
      <c r="G1899" s="31" t="s">
        <v>11</v>
      </c>
    </row>
    <row r="1900" spans="3:7" x14ac:dyDescent="0.3">
      <c r="C1900" s="31" t="s">
        <v>53</v>
      </c>
      <c r="D1900" s="20">
        <v>0.89628472222222222</v>
      </c>
      <c r="E1900" s="31" t="s">
        <v>9</v>
      </c>
      <c r="F1900" s="32">
        <v>10</v>
      </c>
      <c r="G1900" s="31" t="s">
        <v>11</v>
      </c>
    </row>
    <row r="1901" spans="3:7" x14ac:dyDescent="0.3">
      <c r="C1901" s="31" t="s">
        <v>53</v>
      </c>
      <c r="D1901" s="20">
        <v>0.89913194444444444</v>
      </c>
      <c r="E1901" s="31" t="s">
        <v>9</v>
      </c>
      <c r="F1901" s="32">
        <v>11</v>
      </c>
      <c r="G1901" s="31" t="s">
        <v>10</v>
      </c>
    </row>
    <row r="1902" spans="3:7" x14ac:dyDescent="0.3">
      <c r="C1902" s="31" t="s">
        <v>53</v>
      </c>
      <c r="D1902" s="20">
        <v>0.90150462962962974</v>
      </c>
      <c r="E1902" s="31" t="s">
        <v>9</v>
      </c>
      <c r="F1902" s="32">
        <v>11</v>
      </c>
      <c r="G1902" s="31" t="s">
        <v>11</v>
      </c>
    </row>
    <row r="1903" spans="3:7" x14ac:dyDescent="0.3">
      <c r="C1903" s="31" t="s">
        <v>53</v>
      </c>
      <c r="D1903" s="20">
        <v>0.90401620370370372</v>
      </c>
      <c r="E1903" s="31" t="s">
        <v>9</v>
      </c>
      <c r="F1903" s="32">
        <v>24</v>
      </c>
      <c r="G1903" s="31" t="s">
        <v>10</v>
      </c>
    </row>
    <row r="1904" spans="3:7" x14ac:dyDescent="0.3">
      <c r="C1904" s="31" t="s">
        <v>53</v>
      </c>
      <c r="D1904" s="20">
        <v>0.91605324074074079</v>
      </c>
      <c r="E1904" s="31" t="s">
        <v>9</v>
      </c>
      <c r="F1904" s="32">
        <v>17</v>
      </c>
      <c r="G1904" s="31" t="s">
        <v>10</v>
      </c>
    </row>
    <row r="1905" spans="3:7" x14ac:dyDescent="0.3">
      <c r="C1905" s="31" t="s">
        <v>53</v>
      </c>
      <c r="D1905" s="20">
        <v>0.91981481481481486</v>
      </c>
      <c r="E1905" s="31" t="s">
        <v>9</v>
      </c>
      <c r="F1905" s="32">
        <v>20</v>
      </c>
      <c r="G1905" s="31" t="s">
        <v>10</v>
      </c>
    </row>
    <row r="1906" spans="3:7" x14ac:dyDescent="0.3">
      <c r="C1906" s="31" t="s">
        <v>53</v>
      </c>
      <c r="D1906" s="20">
        <v>0.93300925925925926</v>
      </c>
      <c r="E1906" s="31" t="s">
        <v>9</v>
      </c>
      <c r="F1906" s="32">
        <v>31</v>
      </c>
      <c r="G1906" s="31" t="s">
        <v>10</v>
      </c>
    </row>
    <row r="1907" spans="3:7" x14ac:dyDescent="0.3">
      <c r="C1907" s="31" t="s">
        <v>53</v>
      </c>
      <c r="D1907" s="20">
        <v>0.93362268518518521</v>
      </c>
      <c r="E1907" s="31" t="s">
        <v>9</v>
      </c>
      <c r="F1907" s="32">
        <v>19</v>
      </c>
      <c r="G1907" s="31" t="s">
        <v>11</v>
      </c>
    </row>
    <row r="1908" spans="3:7" x14ac:dyDescent="0.3">
      <c r="C1908" s="31" t="s">
        <v>53</v>
      </c>
      <c r="D1908" s="20">
        <v>0.93844907407407396</v>
      </c>
      <c r="E1908" s="31" t="s">
        <v>9</v>
      </c>
      <c r="F1908" s="32">
        <v>14</v>
      </c>
      <c r="G1908" s="31" t="s">
        <v>11</v>
      </c>
    </row>
    <row r="1909" spans="3:7" x14ac:dyDescent="0.3">
      <c r="C1909" s="31" t="s">
        <v>53</v>
      </c>
      <c r="D1909" s="20">
        <v>0.95421296296296287</v>
      </c>
      <c r="E1909" s="31" t="s">
        <v>9</v>
      </c>
      <c r="F1909" s="32">
        <v>15</v>
      </c>
      <c r="G1909" s="31" t="s">
        <v>11</v>
      </c>
    </row>
    <row r="1910" spans="3:7" x14ac:dyDescent="0.3">
      <c r="C1910" s="31" t="s">
        <v>53</v>
      </c>
      <c r="D1910" s="20">
        <v>0.96068287037037037</v>
      </c>
      <c r="E1910" s="31" t="s">
        <v>9</v>
      </c>
      <c r="F1910" s="32">
        <v>10</v>
      </c>
      <c r="G1910" s="31" t="s">
        <v>11</v>
      </c>
    </row>
    <row r="1911" spans="3:7" x14ac:dyDescent="0.3">
      <c r="C1911" s="31" t="s">
        <v>53</v>
      </c>
      <c r="D1911" s="20">
        <v>0.98039351851851853</v>
      </c>
      <c r="E1911" s="31" t="s">
        <v>9</v>
      </c>
      <c r="F1911" s="32">
        <v>29</v>
      </c>
      <c r="G1911" s="31" t="s">
        <v>10</v>
      </c>
    </row>
    <row r="1912" spans="3:7" x14ac:dyDescent="0.3">
      <c r="C1912" s="31" t="s">
        <v>53</v>
      </c>
      <c r="D1912" s="20">
        <v>0.9940972222222223</v>
      </c>
      <c r="E1912" s="31" t="s">
        <v>9</v>
      </c>
      <c r="F1912" s="32">
        <v>12</v>
      </c>
      <c r="G1912" s="31" t="s">
        <v>11</v>
      </c>
    </row>
    <row r="1913" spans="3:7" x14ac:dyDescent="0.3">
      <c r="C1913" s="31" t="s">
        <v>54</v>
      </c>
      <c r="D1913" s="20">
        <v>0.10817129629629629</v>
      </c>
      <c r="E1913" s="31" t="s">
        <v>9</v>
      </c>
      <c r="F1913" s="32">
        <v>25</v>
      </c>
      <c r="G1913" s="31" t="s">
        <v>10</v>
      </c>
    </row>
    <row r="1914" spans="3:7" x14ac:dyDescent="0.3">
      <c r="C1914" s="31" t="s">
        <v>54</v>
      </c>
      <c r="D1914" s="20">
        <v>0.12487268518518518</v>
      </c>
      <c r="E1914" s="31" t="s">
        <v>9</v>
      </c>
      <c r="F1914" s="32">
        <v>10</v>
      </c>
      <c r="G1914" s="31" t="s">
        <v>11</v>
      </c>
    </row>
    <row r="1915" spans="3:7" x14ac:dyDescent="0.3">
      <c r="C1915" s="31" t="s">
        <v>54</v>
      </c>
      <c r="D1915" s="20">
        <v>0.14203703703703704</v>
      </c>
      <c r="E1915" s="31" t="s">
        <v>9</v>
      </c>
      <c r="F1915" s="32">
        <v>35</v>
      </c>
      <c r="G1915" s="31" t="s">
        <v>10</v>
      </c>
    </row>
    <row r="1916" spans="3:7" x14ac:dyDescent="0.3">
      <c r="C1916" s="31" t="s">
        <v>54</v>
      </c>
      <c r="D1916" s="20">
        <v>0.14466435185185186</v>
      </c>
      <c r="E1916" s="31" t="s">
        <v>9</v>
      </c>
      <c r="F1916" s="32">
        <v>11</v>
      </c>
      <c r="G1916" s="31" t="s">
        <v>11</v>
      </c>
    </row>
    <row r="1917" spans="3:7" x14ac:dyDescent="0.3">
      <c r="C1917" s="31" t="s">
        <v>54</v>
      </c>
      <c r="D1917" s="20">
        <v>0.14481481481481481</v>
      </c>
      <c r="E1917" s="31" t="s">
        <v>9</v>
      </c>
      <c r="F1917" s="32">
        <v>14</v>
      </c>
      <c r="G1917" s="31" t="s">
        <v>11</v>
      </c>
    </row>
    <row r="1918" spans="3:7" x14ac:dyDescent="0.3">
      <c r="C1918" s="31" t="s">
        <v>54</v>
      </c>
      <c r="D1918" s="20">
        <v>0.1449189814814815</v>
      </c>
      <c r="E1918" s="31" t="s">
        <v>9</v>
      </c>
      <c r="F1918" s="32">
        <v>13</v>
      </c>
      <c r="G1918" s="31" t="s">
        <v>11</v>
      </c>
    </row>
    <row r="1919" spans="3:7" x14ac:dyDescent="0.3">
      <c r="C1919" s="31" t="s">
        <v>54</v>
      </c>
      <c r="D1919" s="20">
        <v>0.21494212962962964</v>
      </c>
      <c r="E1919" s="31" t="s">
        <v>9</v>
      </c>
      <c r="F1919" s="32">
        <v>30</v>
      </c>
      <c r="G1919" s="31" t="s">
        <v>10</v>
      </c>
    </row>
    <row r="1920" spans="3:7" x14ac:dyDescent="0.3">
      <c r="C1920" s="31" t="s">
        <v>54</v>
      </c>
      <c r="D1920" s="20">
        <v>0.22309027777777779</v>
      </c>
      <c r="E1920" s="31" t="s">
        <v>9</v>
      </c>
      <c r="F1920" s="32">
        <v>15</v>
      </c>
      <c r="G1920" s="31" t="s">
        <v>10</v>
      </c>
    </row>
    <row r="1921" spans="3:7" x14ac:dyDescent="0.3">
      <c r="C1921" s="31" t="s">
        <v>54</v>
      </c>
      <c r="D1921" s="20">
        <v>0.23392361111111112</v>
      </c>
      <c r="E1921" s="31" t="s">
        <v>9</v>
      </c>
      <c r="F1921" s="32">
        <v>10</v>
      </c>
      <c r="G1921" s="31" t="s">
        <v>11</v>
      </c>
    </row>
    <row r="1922" spans="3:7" x14ac:dyDescent="0.3">
      <c r="C1922" s="31" t="s">
        <v>54</v>
      </c>
      <c r="D1922" s="20">
        <v>0.24822916666666664</v>
      </c>
      <c r="E1922" s="31" t="s">
        <v>9</v>
      </c>
      <c r="F1922" s="32">
        <v>11</v>
      </c>
      <c r="G1922" s="31" t="s">
        <v>11</v>
      </c>
    </row>
    <row r="1923" spans="3:7" x14ac:dyDescent="0.3">
      <c r="C1923" s="31" t="s">
        <v>54</v>
      </c>
      <c r="D1923" s="20">
        <v>0.25149305555555557</v>
      </c>
      <c r="E1923" s="31" t="s">
        <v>9</v>
      </c>
      <c r="F1923" s="32">
        <v>15</v>
      </c>
      <c r="G1923" s="31" t="s">
        <v>11</v>
      </c>
    </row>
    <row r="1924" spans="3:7" x14ac:dyDescent="0.3">
      <c r="C1924" s="31" t="s">
        <v>54</v>
      </c>
      <c r="D1924" s="20">
        <v>0.25475694444444447</v>
      </c>
      <c r="E1924" s="31" t="s">
        <v>9</v>
      </c>
      <c r="F1924" s="32">
        <v>10</v>
      </c>
      <c r="G1924" s="31" t="s">
        <v>11</v>
      </c>
    </row>
    <row r="1925" spans="3:7" x14ac:dyDescent="0.3">
      <c r="C1925" s="31" t="s">
        <v>54</v>
      </c>
      <c r="D1925" s="20">
        <v>0.25658564814814816</v>
      </c>
      <c r="E1925" s="31" t="s">
        <v>9</v>
      </c>
      <c r="F1925" s="32">
        <v>28</v>
      </c>
      <c r="G1925" s="31" t="s">
        <v>10</v>
      </c>
    </row>
    <row r="1926" spans="3:7" x14ac:dyDescent="0.3">
      <c r="C1926" s="31" t="s">
        <v>54</v>
      </c>
      <c r="D1926" s="20">
        <v>0.2572800925925926</v>
      </c>
      <c r="E1926" s="31" t="s">
        <v>9</v>
      </c>
      <c r="F1926" s="32">
        <v>12</v>
      </c>
      <c r="G1926" s="31" t="s">
        <v>11</v>
      </c>
    </row>
    <row r="1927" spans="3:7" x14ac:dyDescent="0.3">
      <c r="C1927" s="31" t="s">
        <v>54</v>
      </c>
      <c r="D1927" s="20">
        <v>0.25878472222222221</v>
      </c>
      <c r="E1927" s="31" t="s">
        <v>9</v>
      </c>
      <c r="F1927" s="32">
        <v>12</v>
      </c>
      <c r="G1927" s="31" t="s">
        <v>11</v>
      </c>
    </row>
    <row r="1928" spans="3:7" x14ac:dyDescent="0.3">
      <c r="C1928" s="31" t="s">
        <v>54</v>
      </c>
      <c r="D1928" s="20">
        <v>0.2587962962962963</v>
      </c>
      <c r="E1928" s="31" t="s">
        <v>9</v>
      </c>
      <c r="F1928" s="32">
        <v>11</v>
      </c>
      <c r="G1928" s="31" t="s">
        <v>11</v>
      </c>
    </row>
    <row r="1929" spans="3:7" x14ac:dyDescent="0.3">
      <c r="C1929" s="31" t="s">
        <v>54</v>
      </c>
      <c r="D1929" s="20">
        <v>0.26299768518518518</v>
      </c>
      <c r="E1929" s="31" t="s">
        <v>9</v>
      </c>
      <c r="F1929" s="32">
        <v>15</v>
      </c>
      <c r="G1929" s="31" t="s">
        <v>11</v>
      </c>
    </row>
    <row r="1930" spans="3:7" x14ac:dyDescent="0.3">
      <c r="C1930" s="31" t="s">
        <v>54</v>
      </c>
      <c r="D1930" s="20">
        <v>0.2634259259259259</v>
      </c>
      <c r="E1930" s="31" t="s">
        <v>9</v>
      </c>
      <c r="F1930" s="32">
        <v>22</v>
      </c>
      <c r="G1930" s="31" t="s">
        <v>10</v>
      </c>
    </row>
    <row r="1931" spans="3:7" x14ac:dyDescent="0.3">
      <c r="C1931" s="31" t="s">
        <v>54</v>
      </c>
      <c r="D1931" s="20">
        <v>0.26575231481481482</v>
      </c>
      <c r="E1931" s="31" t="s">
        <v>9</v>
      </c>
      <c r="F1931" s="32">
        <v>23</v>
      </c>
      <c r="G1931" s="31" t="s">
        <v>10</v>
      </c>
    </row>
    <row r="1932" spans="3:7" x14ac:dyDescent="0.3">
      <c r="C1932" s="31" t="s">
        <v>54</v>
      </c>
      <c r="D1932" s="20">
        <v>0.27089120370370373</v>
      </c>
      <c r="E1932" s="31" t="s">
        <v>9</v>
      </c>
      <c r="F1932" s="32">
        <v>32</v>
      </c>
      <c r="G1932" s="31" t="s">
        <v>10</v>
      </c>
    </row>
    <row r="1933" spans="3:7" x14ac:dyDescent="0.3">
      <c r="C1933" s="31" t="s">
        <v>54</v>
      </c>
      <c r="D1933" s="20">
        <v>0.27167824074074071</v>
      </c>
      <c r="E1933" s="31" t="s">
        <v>9</v>
      </c>
      <c r="F1933" s="32">
        <v>23</v>
      </c>
      <c r="G1933" s="31" t="s">
        <v>10</v>
      </c>
    </row>
    <row r="1934" spans="3:7" x14ac:dyDescent="0.3">
      <c r="C1934" s="31" t="s">
        <v>54</v>
      </c>
      <c r="D1934" s="20">
        <v>0.27228009259259262</v>
      </c>
      <c r="E1934" s="31" t="s">
        <v>9</v>
      </c>
      <c r="F1934" s="32">
        <v>32</v>
      </c>
      <c r="G1934" s="31" t="s">
        <v>10</v>
      </c>
    </row>
    <row r="1935" spans="3:7" x14ac:dyDescent="0.3">
      <c r="C1935" s="31" t="s">
        <v>54</v>
      </c>
      <c r="D1935" s="20">
        <v>0.27393518518518517</v>
      </c>
      <c r="E1935" s="31" t="s">
        <v>9</v>
      </c>
      <c r="F1935" s="32">
        <v>23</v>
      </c>
      <c r="G1935" s="31" t="s">
        <v>10</v>
      </c>
    </row>
    <row r="1936" spans="3:7" x14ac:dyDescent="0.3">
      <c r="C1936" s="31" t="s">
        <v>54</v>
      </c>
      <c r="D1936" s="20">
        <v>0.27620370370370367</v>
      </c>
      <c r="E1936" s="31" t="s">
        <v>9</v>
      </c>
      <c r="F1936" s="32">
        <v>28</v>
      </c>
      <c r="G1936" s="31" t="s">
        <v>10</v>
      </c>
    </row>
    <row r="1937" spans="3:7" x14ac:dyDescent="0.3">
      <c r="C1937" s="31" t="s">
        <v>54</v>
      </c>
      <c r="D1937" s="20">
        <v>0.27901620370370367</v>
      </c>
      <c r="E1937" s="31" t="s">
        <v>9</v>
      </c>
      <c r="F1937" s="32">
        <v>13</v>
      </c>
      <c r="G1937" s="31" t="s">
        <v>11</v>
      </c>
    </row>
    <row r="1938" spans="3:7" x14ac:dyDescent="0.3">
      <c r="C1938" s="31" t="s">
        <v>54</v>
      </c>
      <c r="D1938" s="20">
        <v>0.28035879629629629</v>
      </c>
      <c r="E1938" s="31" t="s">
        <v>9</v>
      </c>
      <c r="F1938" s="32">
        <v>8</v>
      </c>
      <c r="G1938" s="31" t="s">
        <v>10</v>
      </c>
    </row>
    <row r="1939" spans="3:7" x14ac:dyDescent="0.3">
      <c r="C1939" s="31" t="s">
        <v>54</v>
      </c>
      <c r="D1939" s="20">
        <v>0.28059027777777779</v>
      </c>
      <c r="E1939" s="31" t="s">
        <v>9</v>
      </c>
      <c r="F1939" s="32">
        <v>21</v>
      </c>
      <c r="G1939" s="31" t="s">
        <v>10</v>
      </c>
    </row>
    <row r="1940" spans="3:7" x14ac:dyDescent="0.3">
      <c r="C1940" s="31" t="s">
        <v>54</v>
      </c>
      <c r="D1940" s="20">
        <v>0.28228009259259262</v>
      </c>
      <c r="E1940" s="31" t="s">
        <v>9</v>
      </c>
      <c r="F1940" s="32">
        <v>10</v>
      </c>
      <c r="G1940" s="31" t="s">
        <v>11</v>
      </c>
    </row>
    <row r="1941" spans="3:7" x14ac:dyDescent="0.3">
      <c r="C1941" s="31" t="s">
        <v>54</v>
      </c>
      <c r="D1941" s="20">
        <v>0.28269675925925924</v>
      </c>
      <c r="E1941" s="31" t="s">
        <v>9</v>
      </c>
      <c r="F1941" s="32">
        <v>23</v>
      </c>
      <c r="G1941" s="31" t="s">
        <v>10</v>
      </c>
    </row>
    <row r="1942" spans="3:7" x14ac:dyDescent="0.3">
      <c r="C1942" s="31" t="s">
        <v>54</v>
      </c>
      <c r="D1942" s="20">
        <v>0.28326388888888893</v>
      </c>
      <c r="E1942" s="31" t="s">
        <v>9</v>
      </c>
      <c r="F1942" s="32">
        <v>32</v>
      </c>
      <c r="G1942" s="31" t="s">
        <v>10</v>
      </c>
    </row>
    <row r="1943" spans="3:7" x14ac:dyDescent="0.3">
      <c r="C1943" s="31" t="s">
        <v>54</v>
      </c>
      <c r="D1943" s="20">
        <v>0.28376157407407404</v>
      </c>
      <c r="E1943" s="31" t="s">
        <v>9</v>
      </c>
      <c r="F1943" s="32">
        <v>29</v>
      </c>
      <c r="G1943" s="31" t="s">
        <v>10</v>
      </c>
    </row>
    <row r="1944" spans="3:7" x14ac:dyDescent="0.3">
      <c r="C1944" s="31" t="s">
        <v>54</v>
      </c>
      <c r="D1944" s="20">
        <v>0.28427083333333331</v>
      </c>
      <c r="E1944" s="31" t="s">
        <v>9</v>
      </c>
      <c r="F1944" s="32">
        <v>25</v>
      </c>
      <c r="G1944" s="31" t="s">
        <v>10</v>
      </c>
    </row>
    <row r="1945" spans="3:7" x14ac:dyDescent="0.3">
      <c r="C1945" s="31" t="s">
        <v>54</v>
      </c>
      <c r="D1945" s="20">
        <v>0.28429398148148149</v>
      </c>
      <c r="E1945" s="31" t="s">
        <v>9</v>
      </c>
      <c r="F1945" s="32">
        <v>18</v>
      </c>
      <c r="G1945" s="31" t="s">
        <v>10</v>
      </c>
    </row>
    <row r="1946" spans="3:7" x14ac:dyDescent="0.3">
      <c r="C1946" s="31" t="s">
        <v>54</v>
      </c>
      <c r="D1946" s="20">
        <v>0.28430555555555553</v>
      </c>
      <c r="E1946" s="31" t="s">
        <v>9</v>
      </c>
      <c r="F1946" s="32">
        <v>13</v>
      </c>
      <c r="G1946" s="31" t="s">
        <v>10</v>
      </c>
    </row>
    <row r="1947" spans="3:7" x14ac:dyDescent="0.3">
      <c r="C1947" s="31" t="s">
        <v>54</v>
      </c>
      <c r="D1947" s="20">
        <v>0.28431712962962963</v>
      </c>
      <c r="E1947" s="31" t="s">
        <v>9</v>
      </c>
      <c r="F1947" s="32">
        <v>16</v>
      </c>
      <c r="G1947" s="31" t="s">
        <v>10</v>
      </c>
    </row>
    <row r="1948" spans="3:7" x14ac:dyDescent="0.3">
      <c r="C1948" s="31" t="s">
        <v>54</v>
      </c>
      <c r="D1948" s="20">
        <v>0.28432870370370372</v>
      </c>
      <c r="E1948" s="31" t="s">
        <v>9</v>
      </c>
      <c r="F1948" s="32">
        <v>12</v>
      </c>
      <c r="G1948" s="31" t="s">
        <v>10</v>
      </c>
    </row>
    <row r="1949" spans="3:7" x14ac:dyDescent="0.3">
      <c r="C1949" s="31" t="s">
        <v>54</v>
      </c>
      <c r="D1949" s="20">
        <v>0.2852662037037037</v>
      </c>
      <c r="E1949" s="31" t="s">
        <v>9</v>
      </c>
      <c r="F1949" s="32">
        <v>35</v>
      </c>
      <c r="G1949" s="31" t="s">
        <v>10</v>
      </c>
    </row>
    <row r="1950" spans="3:7" x14ac:dyDescent="0.3">
      <c r="C1950" s="31" t="s">
        <v>54</v>
      </c>
      <c r="D1950" s="20">
        <v>0.28554398148148147</v>
      </c>
      <c r="E1950" s="31" t="s">
        <v>9</v>
      </c>
      <c r="F1950" s="32">
        <v>22</v>
      </c>
      <c r="G1950" s="31" t="s">
        <v>10</v>
      </c>
    </row>
    <row r="1951" spans="3:7" x14ac:dyDescent="0.3">
      <c r="C1951" s="31" t="s">
        <v>54</v>
      </c>
      <c r="D1951" s="20">
        <v>0.2864814814814815</v>
      </c>
      <c r="E1951" s="31" t="s">
        <v>9</v>
      </c>
      <c r="F1951" s="32">
        <v>11</v>
      </c>
      <c r="G1951" s="31" t="s">
        <v>11</v>
      </c>
    </row>
    <row r="1952" spans="3:7" x14ac:dyDescent="0.3">
      <c r="C1952" s="31" t="s">
        <v>54</v>
      </c>
      <c r="D1952" s="20">
        <v>0.28650462962962964</v>
      </c>
      <c r="E1952" s="31" t="s">
        <v>9</v>
      </c>
      <c r="F1952" s="32">
        <v>10</v>
      </c>
      <c r="G1952" s="31" t="s">
        <v>11</v>
      </c>
    </row>
    <row r="1953" spans="3:7" x14ac:dyDescent="0.3">
      <c r="C1953" s="31" t="s">
        <v>54</v>
      </c>
      <c r="D1953" s="20">
        <v>0.28815972222222225</v>
      </c>
      <c r="E1953" s="31" t="s">
        <v>9</v>
      </c>
      <c r="F1953" s="32">
        <v>31</v>
      </c>
      <c r="G1953" s="31" t="s">
        <v>10</v>
      </c>
    </row>
    <row r="1954" spans="3:7" x14ac:dyDescent="0.3">
      <c r="C1954" s="31" t="s">
        <v>54</v>
      </c>
      <c r="D1954" s="20">
        <v>0.29092592592592592</v>
      </c>
      <c r="E1954" s="31" t="s">
        <v>9</v>
      </c>
      <c r="F1954" s="32">
        <v>10</v>
      </c>
      <c r="G1954" s="31" t="s">
        <v>11</v>
      </c>
    </row>
    <row r="1955" spans="3:7" x14ac:dyDescent="0.3">
      <c r="C1955" s="31" t="s">
        <v>54</v>
      </c>
      <c r="D1955" s="20">
        <v>0.29100694444444447</v>
      </c>
      <c r="E1955" s="31" t="s">
        <v>9</v>
      </c>
      <c r="F1955" s="32">
        <v>25</v>
      </c>
      <c r="G1955" s="31" t="s">
        <v>10</v>
      </c>
    </row>
    <row r="1956" spans="3:7" x14ac:dyDescent="0.3">
      <c r="C1956" s="31" t="s">
        <v>54</v>
      </c>
      <c r="D1956" s="20">
        <v>0.29121527777777778</v>
      </c>
      <c r="E1956" s="31" t="s">
        <v>9</v>
      </c>
      <c r="F1956" s="32">
        <v>10</v>
      </c>
      <c r="G1956" s="31" t="s">
        <v>11</v>
      </c>
    </row>
    <row r="1957" spans="3:7" x14ac:dyDescent="0.3">
      <c r="C1957" s="31" t="s">
        <v>54</v>
      </c>
      <c r="D1957" s="20">
        <v>0.29287037037037039</v>
      </c>
      <c r="E1957" s="31" t="s">
        <v>9</v>
      </c>
      <c r="F1957" s="32">
        <v>11</v>
      </c>
      <c r="G1957" s="31" t="s">
        <v>11</v>
      </c>
    </row>
    <row r="1958" spans="3:7" x14ac:dyDescent="0.3">
      <c r="C1958" s="31" t="s">
        <v>54</v>
      </c>
      <c r="D1958" s="20">
        <v>0.294375</v>
      </c>
      <c r="E1958" s="31" t="s">
        <v>9</v>
      </c>
      <c r="F1958" s="32">
        <v>11</v>
      </c>
      <c r="G1958" s="31" t="s">
        <v>11</v>
      </c>
    </row>
    <row r="1959" spans="3:7" x14ac:dyDescent="0.3">
      <c r="C1959" s="31" t="s">
        <v>54</v>
      </c>
      <c r="D1959" s="20">
        <v>0.29677083333333332</v>
      </c>
      <c r="E1959" s="31" t="s">
        <v>9</v>
      </c>
      <c r="F1959" s="32">
        <v>14</v>
      </c>
      <c r="G1959" s="31" t="s">
        <v>11</v>
      </c>
    </row>
    <row r="1960" spans="3:7" x14ac:dyDescent="0.3">
      <c r="C1960" s="31" t="s">
        <v>54</v>
      </c>
      <c r="D1960" s="20">
        <v>0.29813657407407407</v>
      </c>
      <c r="E1960" s="31" t="s">
        <v>9</v>
      </c>
      <c r="F1960" s="32">
        <v>26</v>
      </c>
      <c r="G1960" s="31" t="s">
        <v>10</v>
      </c>
    </row>
    <row r="1961" spans="3:7" x14ac:dyDescent="0.3">
      <c r="C1961" s="31" t="s">
        <v>54</v>
      </c>
      <c r="D1961" s="20">
        <v>0.29902777777777778</v>
      </c>
      <c r="E1961" s="31" t="s">
        <v>9</v>
      </c>
      <c r="F1961" s="32">
        <v>13</v>
      </c>
      <c r="G1961" s="31" t="s">
        <v>11</v>
      </c>
    </row>
    <row r="1962" spans="3:7" x14ac:dyDescent="0.3">
      <c r="C1962" s="31" t="s">
        <v>54</v>
      </c>
      <c r="D1962" s="20">
        <v>0.30145833333333333</v>
      </c>
      <c r="E1962" s="31" t="s">
        <v>9</v>
      </c>
      <c r="F1962" s="32">
        <v>12</v>
      </c>
      <c r="G1962" s="31" t="s">
        <v>11</v>
      </c>
    </row>
    <row r="1963" spans="3:7" x14ac:dyDescent="0.3">
      <c r="C1963" s="31" t="s">
        <v>54</v>
      </c>
      <c r="D1963" s="20">
        <v>0.30277777777777776</v>
      </c>
      <c r="E1963" s="31" t="s">
        <v>9</v>
      </c>
      <c r="F1963" s="32">
        <v>12</v>
      </c>
      <c r="G1963" s="31" t="s">
        <v>11</v>
      </c>
    </row>
    <row r="1964" spans="3:7" x14ac:dyDescent="0.3">
      <c r="C1964" s="31" t="s">
        <v>54</v>
      </c>
      <c r="D1964" s="20">
        <v>0.30603009259259256</v>
      </c>
      <c r="E1964" s="31" t="s">
        <v>9</v>
      </c>
      <c r="F1964" s="32">
        <v>36</v>
      </c>
      <c r="G1964" s="31" t="s">
        <v>10</v>
      </c>
    </row>
    <row r="1965" spans="3:7" x14ac:dyDescent="0.3">
      <c r="C1965" s="31" t="s">
        <v>54</v>
      </c>
      <c r="D1965" s="20">
        <v>0.30782407407407408</v>
      </c>
      <c r="E1965" s="31" t="s">
        <v>9</v>
      </c>
      <c r="F1965" s="32">
        <v>32</v>
      </c>
      <c r="G1965" s="31" t="s">
        <v>10</v>
      </c>
    </row>
    <row r="1966" spans="3:7" x14ac:dyDescent="0.3">
      <c r="C1966" s="31" t="s">
        <v>54</v>
      </c>
      <c r="D1966" s="20">
        <v>0.30868055555555557</v>
      </c>
      <c r="E1966" s="31" t="s">
        <v>9</v>
      </c>
      <c r="F1966" s="32">
        <v>30</v>
      </c>
      <c r="G1966" s="31" t="s">
        <v>10</v>
      </c>
    </row>
    <row r="1967" spans="3:7" x14ac:dyDescent="0.3">
      <c r="C1967" s="31" t="s">
        <v>54</v>
      </c>
      <c r="D1967" s="20">
        <v>0.30895833333333333</v>
      </c>
      <c r="E1967" s="31" t="s">
        <v>9</v>
      </c>
      <c r="F1967" s="32">
        <v>13</v>
      </c>
      <c r="G1967" s="31" t="s">
        <v>11</v>
      </c>
    </row>
    <row r="1968" spans="3:7" x14ac:dyDescent="0.3">
      <c r="C1968" s="31" t="s">
        <v>54</v>
      </c>
      <c r="D1968" s="20">
        <v>0.31018518518518517</v>
      </c>
      <c r="E1968" s="31" t="s">
        <v>9</v>
      </c>
      <c r="F1968" s="32">
        <v>30</v>
      </c>
      <c r="G1968" s="31" t="s">
        <v>10</v>
      </c>
    </row>
    <row r="1969" spans="3:7" x14ac:dyDescent="0.3">
      <c r="C1969" s="31" t="s">
        <v>54</v>
      </c>
      <c r="D1969" s="20">
        <v>0.31221064814814814</v>
      </c>
      <c r="E1969" s="31" t="s">
        <v>9</v>
      </c>
      <c r="F1969" s="32">
        <v>11</v>
      </c>
      <c r="G1969" s="31" t="s">
        <v>11</v>
      </c>
    </row>
    <row r="1970" spans="3:7" x14ac:dyDescent="0.3">
      <c r="C1970" s="31" t="s">
        <v>54</v>
      </c>
      <c r="D1970" s="20">
        <v>0.31563657407407408</v>
      </c>
      <c r="E1970" s="31" t="s">
        <v>9</v>
      </c>
      <c r="F1970" s="32">
        <v>19</v>
      </c>
      <c r="G1970" s="31" t="s">
        <v>10</v>
      </c>
    </row>
    <row r="1971" spans="3:7" x14ac:dyDescent="0.3">
      <c r="C1971" s="31" t="s">
        <v>54</v>
      </c>
      <c r="D1971" s="20">
        <v>0.31741898148148145</v>
      </c>
      <c r="E1971" s="31" t="s">
        <v>9</v>
      </c>
      <c r="F1971" s="32">
        <v>12</v>
      </c>
      <c r="G1971" s="31" t="s">
        <v>11</v>
      </c>
    </row>
    <row r="1972" spans="3:7" x14ac:dyDescent="0.3">
      <c r="C1972" s="31" t="s">
        <v>54</v>
      </c>
      <c r="D1972" s="20">
        <v>0.32037037037037036</v>
      </c>
      <c r="E1972" s="31" t="s">
        <v>9</v>
      </c>
      <c r="F1972" s="32">
        <v>14</v>
      </c>
      <c r="G1972" s="31" t="s">
        <v>11</v>
      </c>
    </row>
    <row r="1973" spans="3:7" x14ac:dyDescent="0.3">
      <c r="C1973" s="31" t="s">
        <v>54</v>
      </c>
      <c r="D1973" s="20">
        <v>0.32052083333333331</v>
      </c>
      <c r="E1973" s="31" t="s">
        <v>9</v>
      </c>
      <c r="F1973" s="32">
        <v>29</v>
      </c>
      <c r="G1973" s="31" t="s">
        <v>10</v>
      </c>
    </row>
    <row r="1974" spans="3:7" x14ac:dyDescent="0.3">
      <c r="C1974" s="31" t="s">
        <v>54</v>
      </c>
      <c r="D1974" s="20">
        <v>0.32097222222222221</v>
      </c>
      <c r="E1974" s="31" t="s">
        <v>9</v>
      </c>
      <c r="F1974" s="32">
        <v>10</v>
      </c>
      <c r="G1974" s="31" t="s">
        <v>11</v>
      </c>
    </row>
    <row r="1975" spans="3:7" x14ac:dyDescent="0.3">
      <c r="C1975" s="31" t="s">
        <v>54</v>
      </c>
      <c r="D1975" s="20">
        <v>0.32113425925925926</v>
      </c>
      <c r="E1975" s="31" t="s">
        <v>9</v>
      </c>
      <c r="F1975" s="32">
        <v>24</v>
      </c>
      <c r="G1975" s="31" t="s">
        <v>10</v>
      </c>
    </row>
    <row r="1976" spans="3:7" x14ac:dyDescent="0.3">
      <c r="C1976" s="31" t="s">
        <v>54</v>
      </c>
      <c r="D1976" s="20">
        <v>0.32174768518518521</v>
      </c>
      <c r="E1976" s="31" t="s">
        <v>9</v>
      </c>
      <c r="F1976" s="32">
        <v>11</v>
      </c>
      <c r="G1976" s="31" t="s">
        <v>11</v>
      </c>
    </row>
    <row r="1977" spans="3:7" x14ac:dyDescent="0.3">
      <c r="C1977" s="31" t="s">
        <v>54</v>
      </c>
      <c r="D1977" s="20">
        <v>0.32701388888888888</v>
      </c>
      <c r="E1977" s="31" t="s">
        <v>9</v>
      </c>
      <c r="F1977" s="32">
        <v>11</v>
      </c>
      <c r="G1977" s="31" t="s">
        <v>10</v>
      </c>
    </row>
    <row r="1978" spans="3:7" x14ac:dyDescent="0.3">
      <c r="C1978" s="31" t="s">
        <v>54</v>
      </c>
      <c r="D1978" s="20">
        <v>0.32762731481481483</v>
      </c>
      <c r="E1978" s="31" t="s">
        <v>9</v>
      </c>
      <c r="F1978" s="32">
        <v>29</v>
      </c>
      <c r="G1978" s="31" t="s">
        <v>10</v>
      </c>
    </row>
    <row r="1979" spans="3:7" x14ac:dyDescent="0.3">
      <c r="C1979" s="31" t="s">
        <v>54</v>
      </c>
      <c r="D1979" s="20">
        <v>0.32952546296296298</v>
      </c>
      <c r="E1979" s="31" t="s">
        <v>9</v>
      </c>
      <c r="F1979" s="32">
        <v>11</v>
      </c>
      <c r="G1979" s="31" t="s">
        <v>11</v>
      </c>
    </row>
    <row r="1980" spans="3:7" x14ac:dyDescent="0.3">
      <c r="C1980" s="31" t="s">
        <v>54</v>
      </c>
      <c r="D1980" s="20">
        <v>0.33182870370370371</v>
      </c>
      <c r="E1980" s="31" t="s">
        <v>9</v>
      </c>
      <c r="F1980" s="32">
        <v>10</v>
      </c>
      <c r="G1980" s="31" t="s">
        <v>11</v>
      </c>
    </row>
    <row r="1981" spans="3:7" x14ac:dyDescent="0.3">
      <c r="C1981" s="31" t="s">
        <v>54</v>
      </c>
      <c r="D1981" s="20">
        <v>0.34745370370370371</v>
      </c>
      <c r="E1981" s="31" t="s">
        <v>9</v>
      </c>
      <c r="F1981" s="32">
        <v>12</v>
      </c>
      <c r="G1981" s="31" t="s">
        <v>11</v>
      </c>
    </row>
    <row r="1982" spans="3:7" x14ac:dyDescent="0.3">
      <c r="C1982" s="31" t="s">
        <v>54</v>
      </c>
      <c r="D1982" s="20">
        <v>0.35574074074074075</v>
      </c>
      <c r="E1982" s="31" t="s">
        <v>9</v>
      </c>
      <c r="F1982" s="32">
        <v>30</v>
      </c>
      <c r="G1982" s="31" t="s">
        <v>10</v>
      </c>
    </row>
    <row r="1983" spans="3:7" x14ac:dyDescent="0.3">
      <c r="C1983" s="31" t="s">
        <v>54</v>
      </c>
      <c r="D1983" s="20">
        <v>0.35665509259259259</v>
      </c>
      <c r="E1983" s="31" t="s">
        <v>9</v>
      </c>
      <c r="F1983" s="32">
        <v>18</v>
      </c>
      <c r="G1983" s="31" t="s">
        <v>11</v>
      </c>
    </row>
    <row r="1984" spans="3:7" x14ac:dyDescent="0.3">
      <c r="C1984" s="31" t="s">
        <v>54</v>
      </c>
      <c r="D1984" s="20">
        <v>0.35666666666666669</v>
      </c>
      <c r="E1984" s="31" t="s">
        <v>9</v>
      </c>
      <c r="F1984" s="32">
        <v>15</v>
      </c>
      <c r="G1984" s="31" t="s">
        <v>11</v>
      </c>
    </row>
    <row r="1985" spans="3:7" x14ac:dyDescent="0.3">
      <c r="C1985" s="31" t="s">
        <v>54</v>
      </c>
      <c r="D1985" s="20">
        <v>0.35983796296296294</v>
      </c>
      <c r="E1985" s="31" t="s">
        <v>9</v>
      </c>
      <c r="F1985" s="32">
        <v>10</v>
      </c>
      <c r="G1985" s="31" t="s">
        <v>10</v>
      </c>
    </row>
    <row r="1986" spans="3:7" x14ac:dyDescent="0.3">
      <c r="C1986" s="31" t="s">
        <v>54</v>
      </c>
      <c r="D1986" s="20">
        <v>0.36062499999999997</v>
      </c>
      <c r="E1986" s="31" t="s">
        <v>9</v>
      </c>
      <c r="F1986" s="32">
        <v>13</v>
      </c>
      <c r="G1986" s="31" t="s">
        <v>11</v>
      </c>
    </row>
    <row r="1987" spans="3:7" x14ac:dyDescent="0.3">
      <c r="C1987" s="31" t="s">
        <v>54</v>
      </c>
      <c r="D1987" s="20">
        <v>0.36353009259259261</v>
      </c>
      <c r="E1987" s="31" t="s">
        <v>9</v>
      </c>
      <c r="F1987" s="32">
        <v>33</v>
      </c>
      <c r="G1987" s="31" t="s">
        <v>10</v>
      </c>
    </row>
    <row r="1988" spans="3:7" x14ac:dyDescent="0.3">
      <c r="C1988" s="31" t="s">
        <v>54</v>
      </c>
      <c r="D1988" s="20">
        <v>0.36540509259259263</v>
      </c>
      <c r="E1988" s="31" t="s">
        <v>9</v>
      </c>
      <c r="F1988" s="32">
        <v>16</v>
      </c>
      <c r="G1988" s="31" t="s">
        <v>11</v>
      </c>
    </row>
    <row r="1989" spans="3:7" x14ac:dyDescent="0.3">
      <c r="C1989" s="31" t="s">
        <v>54</v>
      </c>
      <c r="D1989" s="20">
        <v>0.3658912037037037</v>
      </c>
      <c r="E1989" s="31" t="s">
        <v>9</v>
      </c>
      <c r="F1989" s="32">
        <v>13</v>
      </c>
      <c r="G1989" s="31" t="s">
        <v>11</v>
      </c>
    </row>
    <row r="1990" spans="3:7" x14ac:dyDescent="0.3">
      <c r="C1990" s="31" t="s">
        <v>54</v>
      </c>
      <c r="D1990" s="20">
        <v>0.36590277777777774</v>
      </c>
      <c r="E1990" s="31" t="s">
        <v>9</v>
      </c>
      <c r="F1990" s="32">
        <v>10</v>
      </c>
      <c r="G1990" s="31" t="s">
        <v>11</v>
      </c>
    </row>
    <row r="1991" spans="3:7" x14ac:dyDescent="0.3">
      <c r="C1991" s="31" t="s">
        <v>54</v>
      </c>
      <c r="D1991" s="20">
        <v>0.36888888888888888</v>
      </c>
      <c r="E1991" s="31" t="s">
        <v>9</v>
      </c>
      <c r="F1991" s="32">
        <v>28</v>
      </c>
      <c r="G1991" s="31" t="s">
        <v>10</v>
      </c>
    </row>
    <row r="1992" spans="3:7" x14ac:dyDescent="0.3">
      <c r="C1992" s="31" t="s">
        <v>54</v>
      </c>
      <c r="D1992" s="20">
        <v>0.38114583333333335</v>
      </c>
      <c r="E1992" s="31" t="s">
        <v>9</v>
      </c>
      <c r="F1992" s="32">
        <v>11</v>
      </c>
      <c r="G1992" s="31" t="s">
        <v>11</v>
      </c>
    </row>
    <row r="1993" spans="3:7" x14ac:dyDescent="0.3">
      <c r="C1993" s="31" t="s">
        <v>54</v>
      </c>
      <c r="D1993" s="20">
        <v>0.38329861111111113</v>
      </c>
      <c r="E1993" s="31" t="s">
        <v>9</v>
      </c>
      <c r="F1993" s="32">
        <v>27</v>
      </c>
      <c r="G1993" s="31" t="s">
        <v>11</v>
      </c>
    </row>
    <row r="1994" spans="3:7" x14ac:dyDescent="0.3">
      <c r="C1994" s="31" t="s">
        <v>54</v>
      </c>
      <c r="D1994" s="20">
        <v>0.38376157407407407</v>
      </c>
      <c r="E1994" s="31" t="s">
        <v>9</v>
      </c>
      <c r="F1994" s="32">
        <v>14</v>
      </c>
      <c r="G1994" s="31" t="s">
        <v>10</v>
      </c>
    </row>
    <row r="1995" spans="3:7" x14ac:dyDescent="0.3">
      <c r="C1995" s="31" t="s">
        <v>54</v>
      </c>
      <c r="D1995" s="20">
        <v>0.38885416666666667</v>
      </c>
      <c r="E1995" s="31" t="s">
        <v>9</v>
      </c>
      <c r="F1995" s="32">
        <v>22</v>
      </c>
      <c r="G1995" s="31" t="s">
        <v>10</v>
      </c>
    </row>
    <row r="1996" spans="3:7" x14ac:dyDescent="0.3">
      <c r="C1996" s="31" t="s">
        <v>54</v>
      </c>
      <c r="D1996" s="20">
        <v>0.39609953703703704</v>
      </c>
      <c r="E1996" s="31" t="s">
        <v>9</v>
      </c>
      <c r="F1996" s="32">
        <v>12</v>
      </c>
      <c r="G1996" s="31" t="s">
        <v>11</v>
      </c>
    </row>
    <row r="1997" spans="3:7" x14ac:dyDescent="0.3">
      <c r="C1997" s="31" t="s">
        <v>54</v>
      </c>
      <c r="D1997" s="20">
        <v>0.39758101851851851</v>
      </c>
      <c r="E1997" s="31" t="s">
        <v>9</v>
      </c>
      <c r="F1997" s="32">
        <v>11</v>
      </c>
      <c r="G1997" s="31" t="s">
        <v>11</v>
      </c>
    </row>
    <row r="1998" spans="3:7" x14ac:dyDescent="0.3">
      <c r="C1998" s="31" t="s">
        <v>54</v>
      </c>
      <c r="D1998" s="20">
        <v>0.40077546296296296</v>
      </c>
      <c r="E1998" s="31" t="s">
        <v>9</v>
      </c>
      <c r="F1998" s="32">
        <v>23</v>
      </c>
      <c r="G1998" s="31" t="s">
        <v>10</v>
      </c>
    </row>
    <row r="1999" spans="3:7" x14ac:dyDescent="0.3">
      <c r="C1999" s="31" t="s">
        <v>54</v>
      </c>
      <c r="D1999" s="20">
        <v>0.40311342592592592</v>
      </c>
      <c r="E1999" s="31" t="s">
        <v>9</v>
      </c>
      <c r="F1999" s="32">
        <v>28</v>
      </c>
      <c r="G1999" s="31" t="s">
        <v>10</v>
      </c>
    </row>
    <row r="2000" spans="3:7" x14ac:dyDescent="0.3">
      <c r="C2000" s="31" t="s">
        <v>54</v>
      </c>
      <c r="D2000" s="20">
        <v>0.40622685185185187</v>
      </c>
      <c r="E2000" s="31" t="s">
        <v>9</v>
      </c>
      <c r="F2000" s="32">
        <v>26</v>
      </c>
      <c r="G2000" s="31" t="s">
        <v>10</v>
      </c>
    </row>
    <row r="2001" spans="3:7" x14ac:dyDescent="0.3">
      <c r="C2001" s="31" t="s">
        <v>54</v>
      </c>
      <c r="D2001" s="20">
        <v>0.40843750000000001</v>
      </c>
      <c r="E2001" s="31" t="s">
        <v>9</v>
      </c>
      <c r="F2001" s="32">
        <v>14</v>
      </c>
      <c r="G2001" s="31" t="s">
        <v>10</v>
      </c>
    </row>
    <row r="2002" spans="3:7" x14ac:dyDescent="0.3">
      <c r="C2002" s="31" t="s">
        <v>54</v>
      </c>
      <c r="D2002" s="20">
        <v>0.40954861111111113</v>
      </c>
      <c r="E2002" s="31" t="s">
        <v>9</v>
      </c>
      <c r="F2002" s="32">
        <v>13</v>
      </c>
      <c r="G2002" s="31" t="s">
        <v>10</v>
      </c>
    </row>
    <row r="2003" spans="3:7" x14ac:dyDescent="0.3">
      <c r="C2003" s="31" t="s">
        <v>54</v>
      </c>
      <c r="D2003" s="20">
        <v>0.41112268518518519</v>
      </c>
      <c r="E2003" s="31" t="s">
        <v>9</v>
      </c>
      <c r="F2003" s="32">
        <v>13</v>
      </c>
      <c r="G2003" s="31" t="s">
        <v>11</v>
      </c>
    </row>
    <row r="2004" spans="3:7" x14ac:dyDescent="0.3">
      <c r="C2004" s="31" t="s">
        <v>54</v>
      </c>
      <c r="D2004" s="20">
        <v>0.41420138888888891</v>
      </c>
      <c r="E2004" s="31" t="s">
        <v>9</v>
      </c>
      <c r="F2004" s="32">
        <v>23</v>
      </c>
      <c r="G2004" s="31" t="s">
        <v>10</v>
      </c>
    </row>
    <row r="2005" spans="3:7" x14ac:dyDescent="0.3">
      <c r="C2005" s="31" t="s">
        <v>54</v>
      </c>
      <c r="D2005" s="20">
        <v>0.41495370370370371</v>
      </c>
      <c r="E2005" s="31" t="s">
        <v>9</v>
      </c>
      <c r="F2005" s="32">
        <v>12</v>
      </c>
      <c r="G2005" s="31" t="s">
        <v>11</v>
      </c>
    </row>
    <row r="2006" spans="3:7" x14ac:dyDescent="0.3">
      <c r="C2006" s="31" t="s">
        <v>54</v>
      </c>
      <c r="D2006" s="20">
        <v>0.42018518518518522</v>
      </c>
      <c r="E2006" s="31" t="s">
        <v>9</v>
      </c>
      <c r="F2006" s="32">
        <v>36</v>
      </c>
      <c r="G2006" s="31" t="s">
        <v>10</v>
      </c>
    </row>
    <row r="2007" spans="3:7" x14ac:dyDescent="0.3">
      <c r="C2007" s="31" t="s">
        <v>54</v>
      </c>
      <c r="D2007" s="20">
        <v>0.42028935185185184</v>
      </c>
      <c r="E2007" s="31" t="s">
        <v>9</v>
      </c>
      <c r="F2007" s="32">
        <v>24</v>
      </c>
      <c r="G2007" s="31" t="s">
        <v>10</v>
      </c>
    </row>
    <row r="2008" spans="3:7" x14ac:dyDescent="0.3">
      <c r="C2008" s="31" t="s">
        <v>54</v>
      </c>
      <c r="D2008" s="20">
        <v>0.43246527777777777</v>
      </c>
      <c r="E2008" s="31" t="s">
        <v>9</v>
      </c>
      <c r="F2008" s="32">
        <v>12</v>
      </c>
      <c r="G2008" s="31" t="s">
        <v>11</v>
      </c>
    </row>
    <row r="2009" spans="3:7" x14ac:dyDescent="0.3">
      <c r="C2009" s="31" t="s">
        <v>54</v>
      </c>
      <c r="D2009" s="20">
        <v>0.43769675925925927</v>
      </c>
      <c r="E2009" s="31" t="s">
        <v>9</v>
      </c>
      <c r="F2009" s="32">
        <v>23</v>
      </c>
      <c r="G2009" s="31" t="s">
        <v>10</v>
      </c>
    </row>
    <row r="2010" spans="3:7" x14ac:dyDescent="0.3">
      <c r="C2010" s="31" t="s">
        <v>54</v>
      </c>
      <c r="D2010" s="20">
        <v>0.43846064814814811</v>
      </c>
      <c r="E2010" s="31" t="s">
        <v>9</v>
      </c>
      <c r="F2010" s="32">
        <v>22</v>
      </c>
      <c r="G2010" s="31" t="s">
        <v>10</v>
      </c>
    </row>
    <row r="2011" spans="3:7" x14ac:dyDescent="0.3">
      <c r="C2011" s="31" t="s">
        <v>54</v>
      </c>
      <c r="D2011" s="20">
        <v>0.4402430555555556</v>
      </c>
      <c r="E2011" s="31" t="s">
        <v>9</v>
      </c>
      <c r="F2011" s="32">
        <v>28</v>
      </c>
      <c r="G2011" s="31" t="s">
        <v>10</v>
      </c>
    </row>
    <row r="2012" spans="3:7" x14ac:dyDescent="0.3">
      <c r="C2012" s="31" t="s">
        <v>54</v>
      </c>
      <c r="D2012" s="20">
        <v>0.44045138888888885</v>
      </c>
      <c r="E2012" s="31" t="s">
        <v>9</v>
      </c>
      <c r="F2012" s="32">
        <v>29</v>
      </c>
      <c r="G2012" s="31" t="s">
        <v>10</v>
      </c>
    </row>
    <row r="2013" spans="3:7" x14ac:dyDescent="0.3">
      <c r="C2013" s="31" t="s">
        <v>54</v>
      </c>
      <c r="D2013" s="20">
        <v>0.44187500000000002</v>
      </c>
      <c r="E2013" s="31" t="s">
        <v>9</v>
      </c>
      <c r="F2013" s="32">
        <v>11</v>
      </c>
      <c r="G2013" s="31" t="s">
        <v>11</v>
      </c>
    </row>
    <row r="2014" spans="3:7" x14ac:dyDescent="0.3">
      <c r="C2014" s="31" t="s">
        <v>54</v>
      </c>
      <c r="D2014" s="20">
        <v>0.44200231481481483</v>
      </c>
      <c r="E2014" s="31" t="s">
        <v>9</v>
      </c>
      <c r="F2014" s="32">
        <v>12</v>
      </c>
      <c r="G2014" s="31" t="s">
        <v>11</v>
      </c>
    </row>
    <row r="2015" spans="3:7" x14ac:dyDescent="0.3">
      <c r="C2015" s="31" t="s">
        <v>54</v>
      </c>
      <c r="D2015" s="20">
        <v>0.44209490740740742</v>
      </c>
      <c r="E2015" s="31" t="s">
        <v>9</v>
      </c>
      <c r="F2015" s="32">
        <v>12</v>
      </c>
      <c r="G2015" s="31" t="s">
        <v>11</v>
      </c>
    </row>
    <row r="2016" spans="3:7" x14ac:dyDescent="0.3">
      <c r="C2016" s="31" t="s">
        <v>54</v>
      </c>
      <c r="D2016" s="20">
        <v>0.44366898148148143</v>
      </c>
      <c r="E2016" s="31" t="s">
        <v>9</v>
      </c>
      <c r="F2016" s="32">
        <v>10</v>
      </c>
      <c r="G2016" s="31" t="s">
        <v>11</v>
      </c>
    </row>
    <row r="2017" spans="3:7" x14ac:dyDescent="0.3">
      <c r="C2017" s="31" t="s">
        <v>54</v>
      </c>
      <c r="D2017" s="20">
        <v>0.44396990740740744</v>
      </c>
      <c r="E2017" s="31" t="s">
        <v>9</v>
      </c>
      <c r="F2017" s="32">
        <v>13</v>
      </c>
      <c r="G2017" s="31" t="s">
        <v>11</v>
      </c>
    </row>
    <row r="2018" spans="3:7" x14ac:dyDescent="0.3">
      <c r="C2018" s="31" t="s">
        <v>54</v>
      </c>
      <c r="D2018" s="20">
        <v>0.44533564814814813</v>
      </c>
      <c r="E2018" s="31" t="s">
        <v>9</v>
      </c>
      <c r="F2018" s="32">
        <v>10</v>
      </c>
      <c r="G2018" s="31" t="s">
        <v>11</v>
      </c>
    </row>
    <row r="2019" spans="3:7" x14ac:dyDescent="0.3">
      <c r="C2019" s="31" t="s">
        <v>54</v>
      </c>
      <c r="D2019" s="20">
        <v>0.44567129629629632</v>
      </c>
      <c r="E2019" s="31" t="s">
        <v>9</v>
      </c>
      <c r="F2019" s="32">
        <v>12</v>
      </c>
      <c r="G2019" s="31" t="s">
        <v>11</v>
      </c>
    </row>
    <row r="2020" spans="3:7" x14ac:dyDescent="0.3">
      <c r="C2020" s="31" t="s">
        <v>54</v>
      </c>
      <c r="D2020" s="20">
        <v>0.448275462962963</v>
      </c>
      <c r="E2020" s="31" t="s">
        <v>9</v>
      </c>
      <c r="F2020" s="32">
        <v>19</v>
      </c>
      <c r="G2020" s="31" t="s">
        <v>10</v>
      </c>
    </row>
    <row r="2021" spans="3:7" x14ac:dyDescent="0.3">
      <c r="C2021" s="31" t="s">
        <v>54</v>
      </c>
      <c r="D2021" s="20">
        <v>0.45196759259259256</v>
      </c>
      <c r="E2021" s="31" t="s">
        <v>9</v>
      </c>
      <c r="F2021" s="32">
        <v>19</v>
      </c>
      <c r="G2021" s="31" t="s">
        <v>10</v>
      </c>
    </row>
    <row r="2022" spans="3:7" x14ac:dyDescent="0.3">
      <c r="C2022" s="31" t="s">
        <v>54</v>
      </c>
      <c r="D2022" s="20">
        <v>0.45254629629629628</v>
      </c>
      <c r="E2022" s="31" t="s">
        <v>9</v>
      </c>
      <c r="F2022" s="32">
        <v>30</v>
      </c>
      <c r="G2022" s="31" t="s">
        <v>10</v>
      </c>
    </row>
    <row r="2023" spans="3:7" x14ac:dyDescent="0.3">
      <c r="C2023" s="31" t="s">
        <v>54</v>
      </c>
      <c r="D2023" s="20">
        <v>0.45756944444444447</v>
      </c>
      <c r="E2023" s="31" t="s">
        <v>9</v>
      </c>
      <c r="F2023" s="32">
        <v>11</v>
      </c>
      <c r="G2023" s="31" t="s">
        <v>11</v>
      </c>
    </row>
    <row r="2024" spans="3:7" x14ac:dyDescent="0.3">
      <c r="C2024" s="31" t="s">
        <v>54</v>
      </c>
      <c r="D2024" s="20">
        <v>0.45873842592592595</v>
      </c>
      <c r="E2024" s="31" t="s">
        <v>9</v>
      </c>
      <c r="F2024" s="32">
        <v>21</v>
      </c>
      <c r="G2024" s="31" t="s">
        <v>10</v>
      </c>
    </row>
    <row r="2025" spans="3:7" x14ac:dyDescent="0.3">
      <c r="C2025" s="31" t="s">
        <v>54</v>
      </c>
      <c r="D2025" s="20">
        <v>0.45885416666666662</v>
      </c>
      <c r="E2025" s="31" t="s">
        <v>9</v>
      </c>
      <c r="F2025" s="32">
        <v>20</v>
      </c>
      <c r="G2025" s="31" t="s">
        <v>10</v>
      </c>
    </row>
    <row r="2026" spans="3:7" x14ac:dyDescent="0.3">
      <c r="C2026" s="31" t="s">
        <v>54</v>
      </c>
      <c r="D2026" s="20">
        <v>0.45907407407407402</v>
      </c>
      <c r="E2026" s="31" t="s">
        <v>9</v>
      </c>
      <c r="F2026" s="32">
        <v>27</v>
      </c>
      <c r="G2026" s="31" t="s">
        <v>10</v>
      </c>
    </row>
    <row r="2027" spans="3:7" x14ac:dyDescent="0.3">
      <c r="C2027" s="31" t="s">
        <v>54</v>
      </c>
      <c r="D2027" s="20">
        <v>0.46337962962962959</v>
      </c>
      <c r="E2027" s="31" t="s">
        <v>9</v>
      </c>
      <c r="F2027" s="32">
        <v>11</v>
      </c>
      <c r="G2027" s="31" t="s">
        <v>11</v>
      </c>
    </row>
    <row r="2028" spans="3:7" x14ac:dyDescent="0.3">
      <c r="C2028" s="31" t="s">
        <v>54</v>
      </c>
      <c r="D2028" s="20">
        <v>0.46627314814814813</v>
      </c>
      <c r="E2028" s="31" t="s">
        <v>9</v>
      </c>
      <c r="F2028" s="32">
        <v>12</v>
      </c>
      <c r="G2028" s="31" t="s">
        <v>11</v>
      </c>
    </row>
    <row r="2029" spans="3:7" x14ac:dyDescent="0.3">
      <c r="C2029" s="31" t="s">
        <v>54</v>
      </c>
      <c r="D2029" s="20">
        <v>0.46628472222222223</v>
      </c>
      <c r="E2029" s="31" t="s">
        <v>9</v>
      </c>
      <c r="F2029" s="32">
        <v>12</v>
      </c>
      <c r="G2029" s="31" t="s">
        <v>11</v>
      </c>
    </row>
    <row r="2030" spans="3:7" x14ac:dyDescent="0.3">
      <c r="C2030" s="31" t="s">
        <v>54</v>
      </c>
      <c r="D2030" s="20">
        <v>0.46734953703703702</v>
      </c>
      <c r="E2030" s="31" t="s">
        <v>9</v>
      </c>
      <c r="F2030" s="32">
        <v>11</v>
      </c>
      <c r="G2030" s="31" t="s">
        <v>11</v>
      </c>
    </row>
    <row r="2031" spans="3:7" x14ac:dyDescent="0.3">
      <c r="C2031" s="31" t="s">
        <v>54</v>
      </c>
      <c r="D2031" s="20">
        <v>0.46849537037037042</v>
      </c>
      <c r="E2031" s="31" t="s">
        <v>9</v>
      </c>
      <c r="F2031" s="32">
        <v>30</v>
      </c>
      <c r="G2031" s="31" t="s">
        <v>10</v>
      </c>
    </row>
    <row r="2032" spans="3:7" x14ac:dyDescent="0.3">
      <c r="C2032" s="31" t="s">
        <v>54</v>
      </c>
      <c r="D2032" s="20">
        <v>0.46895833333333337</v>
      </c>
      <c r="E2032" s="31" t="s">
        <v>9</v>
      </c>
      <c r="F2032" s="32">
        <v>26</v>
      </c>
      <c r="G2032" s="31" t="s">
        <v>10</v>
      </c>
    </row>
    <row r="2033" spans="3:7" x14ac:dyDescent="0.3">
      <c r="C2033" s="31" t="s">
        <v>54</v>
      </c>
      <c r="D2033" s="20">
        <v>0.46984953703703702</v>
      </c>
      <c r="E2033" s="31" t="s">
        <v>9</v>
      </c>
      <c r="F2033" s="32">
        <v>25</v>
      </c>
      <c r="G2033" s="31" t="s">
        <v>10</v>
      </c>
    </row>
    <row r="2034" spans="3:7" x14ac:dyDescent="0.3">
      <c r="C2034" s="31" t="s">
        <v>54</v>
      </c>
      <c r="D2034" s="20">
        <v>0.47081018518518519</v>
      </c>
      <c r="E2034" s="31" t="s">
        <v>9</v>
      </c>
      <c r="F2034" s="32">
        <v>24</v>
      </c>
      <c r="G2034" s="31" t="s">
        <v>10</v>
      </c>
    </row>
    <row r="2035" spans="3:7" x14ac:dyDescent="0.3">
      <c r="C2035" s="31" t="s">
        <v>54</v>
      </c>
      <c r="D2035" s="20">
        <v>0.47268518518518521</v>
      </c>
      <c r="E2035" s="31" t="s">
        <v>9</v>
      </c>
      <c r="F2035" s="32">
        <v>10</v>
      </c>
      <c r="G2035" s="31" t="s">
        <v>11</v>
      </c>
    </row>
    <row r="2036" spans="3:7" x14ac:dyDescent="0.3">
      <c r="C2036" s="31" t="s">
        <v>54</v>
      </c>
      <c r="D2036" s="20">
        <v>0.47324074074074068</v>
      </c>
      <c r="E2036" s="31" t="s">
        <v>9</v>
      </c>
      <c r="F2036" s="32">
        <v>12</v>
      </c>
      <c r="G2036" s="31" t="s">
        <v>11</v>
      </c>
    </row>
    <row r="2037" spans="3:7" x14ac:dyDescent="0.3">
      <c r="C2037" s="31" t="s">
        <v>54</v>
      </c>
      <c r="D2037" s="20">
        <v>0.47442129629629631</v>
      </c>
      <c r="E2037" s="31" t="s">
        <v>9</v>
      </c>
      <c r="F2037" s="32">
        <v>23</v>
      </c>
      <c r="G2037" s="31" t="s">
        <v>10</v>
      </c>
    </row>
    <row r="2038" spans="3:7" x14ac:dyDescent="0.3">
      <c r="C2038" s="31" t="s">
        <v>54</v>
      </c>
      <c r="D2038" s="20">
        <v>0.4748263888888889</v>
      </c>
      <c r="E2038" s="31" t="s">
        <v>9</v>
      </c>
      <c r="F2038" s="32">
        <v>19</v>
      </c>
      <c r="G2038" s="31" t="s">
        <v>10</v>
      </c>
    </row>
    <row r="2039" spans="3:7" x14ac:dyDescent="0.3">
      <c r="C2039" s="31" t="s">
        <v>54</v>
      </c>
      <c r="D2039" s="20">
        <v>0.47826388888888888</v>
      </c>
      <c r="E2039" s="31" t="s">
        <v>9</v>
      </c>
      <c r="F2039" s="32">
        <v>29</v>
      </c>
      <c r="G2039" s="31" t="s">
        <v>10</v>
      </c>
    </row>
    <row r="2040" spans="3:7" x14ac:dyDescent="0.3">
      <c r="C2040" s="31" t="s">
        <v>54</v>
      </c>
      <c r="D2040" s="20">
        <v>0.47907407407407404</v>
      </c>
      <c r="E2040" s="31" t="s">
        <v>9</v>
      </c>
      <c r="F2040" s="32">
        <v>13</v>
      </c>
      <c r="G2040" s="31" t="s">
        <v>11</v>
      </c>
    </row>
    <row r="2041" spans="3:7" x14ac:dyDescent="0.3">
      <c r="C2041" s="31" t="s">
        <v>54</v>
      </c>
      <c r="D2041" s="20">
        <v>0.47974537037037041</v>
      </c>
      <c r="E2041" s="31" t="s">
        <v>9</v>
      </c>
      <c r="F2041" s="32">
        <v>23</v>
      </c>
      <c r="G2041" s="31" t="s">
        <v>10</v>
      </c>
    </row>
    <row r="2042" spans="3:7" x14ac:dyDescent="0.3">
      <c r="C2042" s="31" t="s">
        <v>54</v>
      </c>
      <c r="D2042" s="20">
        <v>0.48037037037037034</v>
      </c>
      <c r="E2042" s="31" t="s">
        <v>9</v>
      </c>
      <c r="F2042" s="32">
        <v>31</v>
      </c>
      <c r="G2042" s="31" t="s">
        <v>10</v>
      </c>
    </row>
    <row r="2043" spans="3:7" x14ac:dyDescent="0.3">
      <c r="C2043" s="31" t="s">
        <v>54</v>
      </c>
      <c r="D2043" s="20">
        <v>0.48052083333333334</v>
      </c>
      <c r="E2043" s="31" t="s">
        <v>9</v>
      </c>
      <c r="F2043" s="32">
        <v>21</v>
      </c>
      <c r="G2043" s="31" t="s">
        <v>10</v>
      </c>
    </row>
    <row r="2044" spans="3:7" x14ac:dyDescent="0.3">
      <c r="C2044" s="31" t="s">
        <v>54</v>
      </c>
      <c r="D2044" s="20">
        <v>0.48074074074074075</v>
      </c>
      <c r="E2044" s="31" t="s">
        <v>9</v>
      </c>
      <c r="F2044" s="32">
        <v>24</v>
      </c>
      <c r="G2044" s="31" t="s">
        <v>10</v>
      </c>
    </row>
    <row r="2045" spans="3:7" x14ac:dyDescent="0.3">
      <c r="C2045" s="31" t="s">
        <v>54</v>
      </c>
      <c r="D2045" s="20">
        <v>0.4808912037037037</v>
      </c>
      <c r="E2045" s="31" t="s">
        <v>9</v>
      </c>
      <c r="F2045" s="32">
        <v>25</v>
      </c>
      <c r="G2045" s="31" t="s">
        <v>10</v>
      </c>
    </row>
    <row r="2046" spans="3:7" x14ac:dyDescent="0.3">
      <c r="C2046" s="31" t="s">
        <v>54</v>
      </c>
      <c r="D2046" s="20">
        <v>0.48106481481481483</v>
      </c>
      <c r="E2046" s="31" t="s">
        <v>9</v>
      </c>
      <c r="F2046" s="32">
        <v>34</v>
      </c>
      <c r="G2046" s="31" t="s">
        <v>10</v>
      </c>
    </row>
    <row r="2047" spans="3:7" x14ac:dyDescent="0.3">
      <c r="C2047" s="31" t="s">
        <v>54</v>
      </c>
      <c r="D2047" s="20">
        <v>0.48218749999999999</v>
      </c>
      <c r="E2047" s="31" t="s">
        <v>9</v>
      </c>
      <c r="F2047" s="32">
        <v>17</v>
      </c>
      <c r="G2047" s="31" t="s">
        <v>10</v>
      </c>
    </row>
    <row r="2048" spans="3:7" x14ac:dyDescent="0.3">
      <c r="C2048" s="31" t="s">
        <v>54</v>
      </c>
      <c r="D2048" s="20">
        <v>0.48228009259259258</v>
      </c>
      <c r="E2048" s="31" t="s">
        <v>9</v>
      </c>
      <c r="F2048" s="32">
        <v>13</v>
      </c>
      <c r="G2048" s="31" t="s">
        <v>10</v>
      </c>
    </row>
    <row r="2049" spans="3:7" x14ac:dyDescent="0.3">
      <c r="C2049" s="31" t="s">
        <v>54</v>
      </c>
      <c r="D2049" s="20">
        <v>0.48236111111111107</v>
      </c>
      <c r="E2049" s="31" t="s">
        <v>9</v>
      </c>
      <c r="F2049" s="32">
        <v>16</v>
      </c>
      <c r="G2049" s="31" t="s">
        <v>10</v>
      </c>
    </row>
    <row r="2050" spans="3:7" x14ac:dyDescent="0.3">
      <c r="C2050" s="31" t="s">
        <v>54</v>
      </c>
      <c r="D2050" s="20">
        <v>0.48236111111111107</v>
      </c>
      <c r="E2050" s="31" t="s">
        <v>9</v>
      </c>
      <c r="F2050" s="32">
        <v>14</v>
      </c>
      <c r="G2050" s="31" t="s">
        <v>10</v>
      </c>
    </row>
    <row r="2051" spans="3:7" x14ac:dyDescent="0.3">
      <c r="C2051" s="31" t="s">
        <v>54</v>
      </c>
      <c r="D2051" s="20">
        <v>0.48300925925925925</v>
      </c>
      <c r="E2051" s="31" t="s">
        <v>9</v>
      </c>
      <c r="F2051" s="32">
        <v>12</v>
      </c>
      <c r="G2051" s="31" t="s">
        <v>11</v>
      </c>
    </row>
    <row r="2052" spans="3:7" x14ac:dyDescent="0.3">
      <c r="C2052" s="31" t="s">
        <v>54</v>
      </c>
      <c r="D2052" s="20">
        <v>0.48349537037037038</v>
      </c>
      <c r="E2052" s="31" t="s">
        <v>9</v>
      </c>
      <c r="F2052" s="32">
        <v>28</v>
      </c>
      <c r="G2052" s="31" t="s">
        <v>10</v>
      </c>
    </row>
    <row r="2053" spans="3:7" x14ac:dyDescent="0.3">
      <c r="C2053" s="31" t="s">
        <v>54</v>
      </c>
      <c r="D2053" s="20">
        <v>0.48391203703703706</v>
      </c>
      <c r="E2053" s="31" t="s">
        <v>9</v>
      </c>
      <c r="F2053" s="32">
        <v>12</v>
      </c>
      <c r="G2053" s="31" t="s">
        <v>11</v>
      </c>
    </row>
    <row r="2054" spans="3:7" x14ac:dyDescent="0.3">
      <c r="C2054" s="31" t="s">
        <v>54</v>
      </c>
      <c r="D2054" s="20">
        <v>0.48440972222222217</v>
      </c>
      <c r="E2054" s="31" t="s">
        <v>9</v>
      </c>
      <c r="F2054" s="32">
        <v>24</v>
      </c>
      <c r="G2054" s="31" t="s">
        <v>10</v>
      </c>
    </row>
    <row r="2055" spans="3:7" x14ac:dyDescent="0.3">
      <c r="C2055" s="31" t="s">
        <v>54</v>
      </c>
      <c r="D2055" s="20">
        <v>0.48452546296296295</v>
      </c>
      <c r="E2055" s="31" t="s">
        <v>9</v>
      </c>
      <c r="F2055" s="32">
        <v>9</v>
      </c>
      <c r="G2055" s="31" t="s">
        <v>11</v>
      </c>
    </row>
    <row r="2056" spans="3:7" x14ac:dyDescent="0.3">
      <c r="C2056" s="31" t="s">
        <v>54</v>
      </c>
      <c r="D2056" s="20">
        <v>0.48472222222222222</v>
      </c>
      <c r="E2056" s="31" t="s">
        <v>9</v>
      </c>
      <c r="F2056" s="32">
        <v>12</v>
      </c>
      <c r="G2056" s="31" t="s">
        <v>11</v>
      </c>
    </row>
    <row r="2057" spans="3:7" x14ac:dyDescent="0.3">
      <c r="C2057" s="31" t="s">
        <v>54</v>
      </c>
      <c r="D2057" s="20">
        <v>0.48495370370370372</v>
      </c>
      <c r="E2057" s="31" t="s">
        <v>9</v>
      </c>
      <c r="F2057" s="32">
        <v>19</v>
      </c>
      <c r="G2057" s="31" t="s">
        <v>10</v>
      </c>
    </row>
    <row r="2058" spans="3:7" x14ac:dyDescent="0.3">
      <c r="C2058" s="31" t="s">
        <v>54</v>
      </c>
      <c r="D2058" s="20">
        <v>0.4855902777777778</v>
      </c>
      <c r="E2058" s="31" t="s">
        <v>9</v>
      </c>
      <c r="F2058" s="32">
        <v>36</v>
      </c>
      <c r="G2058" s="31" t="s">
        <v>10</v>
      </c>
    </row>
    <row r="2059" spans="3:7" x14ac:dyDescent="0.3">
      <c r="C2059" s="31" t="s">
        <v>54</v>
      </c>
      <c r="D2059" s="20">
        <v>0.48648148148148151</v>
      </c>
      <c r="E2059" s="31" t="s">
        <v>9</v>
      </c>
      <c r="F2059" s="32">
        <v>10</v>
      </c>
      <c r="G2059" s="31" t="s">
        <v>11</v>
      </c>
    </row>
    <row r="2060" spans="3:7" x14ac:dyDescent="0.3">
      <c r="C2060" s="31" t="s">
        <v>54</v>
      </c>
      <c r="D2060" s="20">
        <v>0.4872569444444444</v>
      </c>
      <c r="E2060" s="31" t="s">
        <v>9</v>
      </c>
      <c r="F2060" s="32">
        <v>9</v>
      </c>
      <c r="G2060" s="31" t="s">
        <v>10</v>
      </c>
    </row>
    <row r="2061" spans="3:7" x14ac:dyDescent="0.3">
      <c r="C2061" s="31" t="s">
        <v>54</v>
      </c>
      <c r="D2061" s="20">
        <v>0.48784722222222227</v>
      </c>
      <c r="E2061" s="31" t="s">
        <v>9</v>
      </c>
      <c r="F2061" s="32">
        <v>9</v>
      </c>
      <c r="G2061" s="31" t="s">
        <v>11</v>
      </c>
    </row>
    <row r="2062" spans="3:7" x14ac:dyDescent="0.3">
      <c r="C2062" s="31" t="s">
        <v>54</v>
      </c>
      <c r="D2062" s="20">
        <v>0.48887731481481483</v>
      </c>
      <c r="E2062" s="31" t="s">
        <v>9</v>
      </c>
      <c r="F2062" s="32">
        <v>18</v>
      </c>
      <c r="G2062" s="31" t="s">
        <v>11</v>
      </c>
    </row>
    <row r="2063" spans="3:7" x14ac:dyDescent="0.3">
      <c r="C2063" s="31" t="s">
        <v>54</v>
      </c>
      <c r="D2063" s="20">
        <v>0.48909722222222224</v>
      </c>
      <c r="E2063" s="31" t="s">
        <v>9</v>
      </c>
      <c r="F2063" s="32">
        <v>13</v>
      </c>
      <c r="G2063" s="31" t="s">
        <v>11</v>
      </c>
    </row>
    <row r="2064" spans="3:7" x14ac:dyDescent="0.3">
      <c r="C2064" s="31" t="s">
        <v>54</v>
      </c>
      <c r="D2064" s="20">
        <v>0.48954861111111114</v>
      </c>
      <c r="E2064" s="31" t="s">
        <v>9</v>
      </c>
      <c r="F2064" s="32">
        <v>16</v>
      </c>
      <c r="G2064" s="31" t="s">
        <v>11</v>
      </c>
    </row>
    <row r="2065" spans="3:7" x14ac:dyDescent="0.3">
      <c r="C2065" s="31" t="s">
        <v>54</v>
      </c>
      <c r="D2065" s="20">
        <v>0.4904513888888889</v>
      </c>
      <c r="E2065" s="31" t="s">
        <v>9</v>
      </c>
      <c r="F2065" s="32">
        <v>9</v>
      </c>
      <c r="G2065" s="31" t="s">
        <v>11</v>
      </c>
    </row>
    <row r="2066" spans="3:7" x14ac:dyDescent="0.3">
      <c r="C2066" s="31" t="s">
        <v>54</v>
      </c>
      <c r="D2066" s="20">
        <v>0.49150462962962965</v>
      </c>
      <c r="E2066" s="31" t="s">
        <v>9</v>
      </c>
      <c r="F2066" s="32">
        <v>11</v>
      </c>
      <c r="G2066" s="31" t="s">
        <v>11</v>
      </c>
    </row>
    <row r="2067" spans="3:7" x14ac:dyDescent="0.3">
      <c r="C2067" s="31" t="s">
        <v>54</v>
      </c>
      <c r="D2067" s="20">
        <v>0.49190972222222223</v>
      </c>
      <c r="E2067" s="31" t="s">
        <v>9</v>
      </c>
      <c r="F2067" s="32">
        <v>22</v>
      </c>
      <c r="G2067" s="31" t="s">
        <v>10</v>
      </c>
    </row>
    <row r="2068" spans="3:7" x14ac:dyDescent="0.3">
      <c r="C2068" s="31" t="s">
        <v>54</v>
      </c>
      <c r="D2068" s="20">
        <v>0.49472222222222223</v>
      </c>
      <c r="E2068" s="31" t="s">
        <v>9</v>
      </c>
      <c r="F2068" s="32">
        <v>11</v>
      </c>
      <c r="G2068" s="31" t="s">
        <v>11</v>
      </c>
    </row>
    <row r="2069" spans="3:7" x14ac:dyDescent="0.3">
      <c r="C2069" s="31" t="s">
        <v>54</v>
      </c>
      <c r="D2069" s="20">
        <v>0.49481481481481482</v>
      </c>
      <c r="E2069" s="31" t="s">
        <v>9</v>
      </c>
      <c r="F2069" s="32">
        <v>25</v>
      </c>
      <c r="G2069" s="31" t="s">
        <v>10</v>
      </c>
    </row>
    <row r="2070" spans="3:7" x14ac:dyDescent="0.3">
      <c r="C2070" s="31" t="s">
        <v>54</v>
      </c>
      <c r="D2070" s="20">
        <v>0.49577546296296293</v>
      </c>
      <c r="E2070" s="31" t="s">
        <v>9</v>
      </c>
      <c r="F2070" s="32">
        <v>18</v>
      </c>
      <c r="G2070" s="31" t="s">
        <v>10</v>
      </c>
    </row>
    <row r="2071" spans="3:7" x14ac:dyDescent="0.3">
      <c r="C2071" s="31" t="s">
        <v>54</v>
      </c>
      <c r="D2071" s="20">
        <v>0.4967361111111111</v>
      </c>
      <c r="E2071" s="31" t="s">
        <v>9</v>
      </c>
      <c r="F2071" s="32">
        <v>23</v>
      </c>
      <c r="G2071" s="31" t="s">
        <v>10</v>
      </c>
    </row>
    <row r="2072" spans="3:7" x14ac:dyDescent="0.3">
      <c r="C2072" s="31" t="s">
        <v>54</v>
      </c>
      <c r="D2072" s="20">
        <v>0.49716435185185182</v>
      </c>
      <c r="E2072" s="31" t="s">
        <v>9</v>
      </c>
      <c r="F2072" s="32">
        <v>17</v>
      </c>
      <c r="G2072" s="31" t="s">
        <v>11</v>
      </c>
    </row>
    <row r="2073" spans="3:7" x14ac:dyDescent="0.3">
      <c r="C2073" s="31" t="s">
        <v>54</v>
      </c>
      <c r="D2073" s="20">
        <v>0.49782407407407409</v>
      </c>
      <c r="E2073" s="31" t="s">
        <v>9</v>
      </c>
      <c r="F2073" s="32">
        <v>20</v>
      </c>
      <c r="G2073" s="31" t="s">
        <v>10</v>
      </c>
    </row>
    <row r="2074" spans="3:7" x14ac:dyDescent="0.3">
      <c r="C2074" s="31" t="s">
        <v>54</v>
      </c>
      <c r="D2074" s="20">
        <v>0.4979513888888889</v>
      </c>
      <c r="E2074" s="31" t="s">
        <v>9</v>
      </c>
      <c r="F2074" s="32">
        <v>30</v>
      </c>
      <c r="G2074" s="31" t="s">
        <v>10</v>
      </c>
    </row>
    <row r="2075" spans="3:7" x14ac:dyDescent="0.3">
      <c r="C2075" s="31" t="s">
        <v>54</v>
      </c>
      <c r="D2075" s="20">
        <v>0.50026620370370367</v>
      </c>
      <c r="E2075" s="31" t="s">
        <v>9</v>
      </c>
      <c r="F2075" s="32">
        <v>31</v>
      </c>
      <c r="G2075" s="31" t="s">
        <v>10</v>
      </c>
    </row>
    <row r="2076" spans="3:7" x14ac:dyDescent="0.3">
      <c r="C2076" s="31" t="s">
        <v>54</v>
      </c>
      <c r="D2076" s="20">
        <v>0.50137731481481485</v>
      </c>
      <c r="E2076" s="31" t="s">
        <v>9</v>
      </c>
      <c r="F2076" s="32">
        <v>12</v>
      </c>
      <c r="G2076" s="31" t="s">
        <v>10</v>
      </c>
    </row>
    <row r="2077" spans="3:7" x14ac:dyDescent="0.3">
      <c r="C2077" s="31" t="s">
        <v>54</v>
      </c>
      <c r="D2077" s="20">
        <v>0.50326388888888884</v>
      </c>
      <c r="E2077" s="31" t="s">
        <v>9</v>
      </c>
      <c r="F2077" s="32">
        <v>10</v>
      </c>
      <c r="G2077" s="31" t="s">
        <v>11</v>
      </c>
    </row>
    <row r="2078" spans="3:7" x14ac:dyDescent="0.3">
      <c r="C2078" s="31" t="s">
        <v>54</v>
      </c>
      <c r="D2078" s="20">
        <v>0.5042592592592593</v>
      </c>
      <c r="E2078" s="31" t="s">
        <v>9</v>
      </c>
      <c r="F2078" s="32">
        <v>31</v>
      </c>
      <c r="G2078" s="31" t="s">
        <v>10</v>
      </c>
    </row>
    <row r="2079" spans="3:7" x14ac:dyDescent="0.3">
      <c r="C2079" s="31" t="s">
        <v>54</v>
      </c>
      <c r="D2079" s="20">
        <v>0.50443287037037032</v>
      </c>
      <c r="E2079" s="31" t="s">
        <v>9</v>
      </c>
      <c r="F2079" s="32">
        <v>12</v>
      </c>
      <c r="G2079" s="31" t="s">
        <v>11</v>
      </c>
    </row>
    <row r="2080" spans="3:7" x14ac:dyDescent="0.3">
      <c r="C2080" s="31" t="s">
        <v>54</v>
      </c>
      <c r="D2080" s="20">
        <v>0.50458333333333327</v>
      </c>
      <c r="E2080" s="31" t="s">
        <v>9</v>
      </c>
      <c r="F2080" s="32">
        <v>20</v>
      </c>
      <c r="G2080" s="31" t="s">
        <v>10</v>
      </c>
    </row>
    <row r="2081" spans="3:7" x14ac:dyDescent="0.3">
      <c r="C2081" s="31" t="s">
        <v>54</v>
      </c>
      <c r="D2081" s="20">
        <v>0.50481481481481483</v>
      </c>
      <c r="E2081" s="31" t="s">
        <v>9</v>
      </c>
      <c r="F2081" s="32">
        <v>21</v>
      </c>
      <c r="G2081" s="31" t="s">
        <v>10</v>
      </c>
    </row>
    <row r="2082" spans="3:7" x14ac:dyDescent="0.3">
      <c r="C2082" s="31" t="s">
        <v>54</v>
      </c>
      <c r="D2082" s="20">
        <v>0.50688657407407411</v>
      </c>
      <c r="E2082" s="31" t="s">
        <v>9</v>
      </c>
      <c r="F2082" s="32">
        <v>25</v>
      </c>
      <c r="G2082" s="31" t="s">
        <v>10</v>
      </c>
    </row>
    <row r="2083" spans="3:7" x14ac:dyDescent="0.3">
      <c r="C2083" s="31" t="s">
        <v>54</v>
      </c>
      <c r="D2083" s="20">
        <v>0.50693287037037038</v>
      </c>
      <c r="E2083" s="31" t="s">
        <v>9</v>
      </c>
      <c r="F2083" s="32">
        <v>25</v>
      </c>
      <c r="G2083" s="31" t="s">
        <v>10</v>
      </c>
    </row>
    <row r="2084" spans="3:7" x14ac:dyDescent="0.3">
      <c r="C2084" s="31" t="s">
        <v>54</v>
      </c>
      <c r="D2084" s="20">
        <v>0.50991898148148151</v>
      </c>
      <c r="E2084" s="31" t="s">
        <v>9</v>
      </c>
      <c r="F2084" s="32">
        <v>22</v>
      </c>
      <c r="G2084" s="31" t="s">
        <v>11</v>
      </c>
    </row>
    <row r="2085" spans="3:7" x14ac:dyDescent="0.3">
      <c r="C2085" s="31" t="s">
        <v>54</v>
      </c>
      <c r="D2085" s="20">
        <v>0.50998842592592586</v>
      </c>
      <c r="E2085" s="31" t="s">
        <v>9</v>
      </c>
      <c r="F2085" s="32">
        <v>11</v>
      </c>
      <c r="G2085" s="31" t="s">
        <v>11</v>
      </c>
    </row>
    <row r="2086" spans="3:7" x14ac:dyDescent="0.3">
      <c r="C2086" s="31" t="s">
        <v>54</v>
      </c>
      <c r="D2086" s="20">
        <v>0.51018518518518519</v>
      </c>
      <c r="E2086" s="31" t="s">
        <v>9</v>
      </c>
      <c r="F2086" s="32">
        <v>10</v>
      </c>
      <c r="G2086" s="31" t="s">
        <v>11</v>
      </c>
    </row>
    <row r="2087" spans="3:7" x14ac:dyDescent="0.3">
      <c r="C2087" s="31" t="s">
        <v>54</v>
      </c>
      <c r="D2087" s="20">
        <v>0.51055555555555554</v>
      </c>
      <c r="E2087" s="31" t="s">
        <v>9</v>
      </c>
      <c r="F2087" s="32">
        <v>20</v>
      </c>
      <c r="G2087" s="31" t="s">
        <v>10</v>
      </c>
    </row>
    <row r="2088" spans="3:7" x14ac:dyDescent="0.3">
      <c r="C2088" s="31" t="s">
        <v>54</v>
      </c>
      <c r="D2088" s="20">
        <v>0.51061342592592596</v>
      </c>
      <c r="E2088" s="31" t="s">
        <v>9</v>
      </c>
      <c r="F2088" s="32">
        <v>25</v>
      </c>
      <c r="G2088" s="31" t="s">
        <v>10</v>
      </c>
    </row>
    <row r="2089" spans="3:7" x14ac:dyDescent="0.3">
      <c r="C2089" s="31" t="s">
        <v>54</v>
      </c>
      <c r="D2089" s="20">
        <v>0.51140046296296293</v>
      </c>
      <c r="E2089" s="31" t="s">
        <v>9</v>
      </c>
      <c r="F2089" s="32">
        <v>27</v>
      </c>
      <c r="G2089" s="31" t="s">
        <v>10</v>
      </c>
    </row>
    <row r="2090" spans="3:7" x14ac:dyDescent="0.3">
      <c r="C2090" s="31" t="s">
        <v>54</v>
      </c>
      <c r="D2090" s="20">
        <v>0.51398148148148148</v>
      </c>
      <c r="E2090" s="31" t="s">
        <v>9</v>
      </c>
      <c r="F2090" s="32">
        <v>10</v>
      </c>
      <c r="G2090" s="31" t="s">
        <v>11</v>
      </c>
    </row>
    <row r="2091" spans="3:7" x14ac:dyDescent="0.3">
      <c r="C2091" s="31" t="s">
        <v>54</v>
      </c>
      <c r="D2091" s="20">
        <v>0.51407407407407402</v>
      </c>
      <c r="E2091" s="31" t="s">
        <v>9</v>
      </c>
      <c r="F2091" s="32">
        <v>10</v>
      </c>
      <c r="G2091" s="31" t="s">
        <v>11</v>
      </c>
    </row>
    <row r="2092" spans="3:7" x14ac:dyDescent="0.3">
      <c r="C2092" s="31" t="s">
        <v>54</v>
      </c>
      <c r="D2092" s="20">
        <v>0.51503472222222224</v>
      </c>
      <c r="E2092" s="31" t="s">
        <v>9</v>
      </c>
      <c r="F2092" s="32">
        <v>12</v>
      </c>
      <c r="G2092" s="31" t="s">
        <v>11</v>
      </c>
    </row>
    <row r="2093" spans="3:7" x14ac:dyDescent="0.3">
      <c r="C2093" s="31" t="s">
        <v>54</v>
      </c>
      <c r="D2093" s="20">
        <v>0.51523148148148146</v>
      </c>
      <c r="E2093" s="31" t="s">
        <v>9</v>
      </c>
      <c r="F2093" s="32">
        <v>12</v>
      </c>
      <c r="G2093" s="31" t="s">
        <v>11</v>
      </c>
    </row>
    <row r="2094" spans="3:7" x14ac:dyDescent="0.3">
      <c r="C2094" s="31" t="s">
        <v>54</v>
      </c>
      <c r="D2094" s="20">
        <v>0.51527777777777783</v>
      </c>
      <c r="E2094" s="31" t="s">
        <v>9</v>
      </c>
      <c r="F2094" s="32">
        <v>9</v>
      </c>
      <c r="G2094" s="31" t="s">
        <v>11</v>
      </c>
    </row>
    <row r="2095" spans="3:7" x14ac:dyDescent="0.3">
      <c r="C2095" s="31" t="s">
        <v>54</v>
      </c>
      <c r="D2095" s="20">
        <v>0.51765046296296291</v>
      </c>
      <c r="E2095" s="31" t="s">
        <v>9</v>
      </c>
      <c r="F2095" s="32">
        <v>12</v>
      </c>
      <c r="G2095" s="31" t="s">
        <v>11</v>
      </c>
    </row>
    <row r="2096" spans="3:7" x14ac:dyDescent="0.3">
      <c r="C2096" s="31" t="s">
        <v>54</v>
      </c>
      <c r="D2096" s="20">
        <v>0.51842592592592596</v>
      </c>
      <c r="E2096" s="31" t="s">
        <v>9</v>
      </c>
      <c r="F2096" s="32">
        <v>12</v>
      </c>
      <c r="G2096" s="31" t="s">
        <v>11</v>
      </c>
    </row>
    <row r="2097" spans="3:7" x14ac:dyDescent="0.3">
      <c r="C2097" s="31" t="s">
        <v>54</v>
      </c>
      <c r="D2097" s="20">
        <v>0.51859953703703698</v>
      </c>
      <c r="E2097" s="31" t="s">
        <v>9</v>
      </c>
      <c r="F2097" s="32">
        <v>25</v>
      </c>
      <c r="G2097" s="31" t="s">
        <v>10</v>
      </c>
    </row>
    <row r="2098" spans="3:7" x14ac:dyDescent="0.3">
      <c r="C2098" s="31" t="s">
        <v>54</v>
      </c>
      <c r="D2098" s="20">
        <v>0.51915509259259263</v>
      </c>
      <c r="E2098" s="31" t="s">
        <v>9</v>
      </c>
      <c r="F2098" s="32">
        <v>20</v>
      </c>
      <c r="G2098" s="31" t="s">
        <v>10</v>
      </c>
    </row>
    <row r="2099" spans="3:7" x14ac:dyDescent="0.3">
      <c r="C2099" s="31" t="s">
        <v>54</v>
      </c>
      <c r="D2099" s="20">
        <v>0.52016203703703701</v>
      </c>
      <c r="E2099" s="31" t="s">
        <v>9</v>
      </c>
      <c r="F2099" s="32">
        <v>30</v>
      </c>
      <c r="G2099" s="31" t="s">
        <v>10</v>
      </c>
    </row>
    <row r="2100" spans="3:7" x14ac:dyDescent="0.3">
      <c r="C2100" s="31" t="s">
        <v>54</v>
      </c>
      <c r="D2100" s="20">
        <v>0.52114583333333331</v>
      </c>
      <c r="E2100" s="31" t="s">
        <v>9</v>
      </c>
      <c r="F2100" s="32">
        <v>29</v>
      </c>
      <c r="G2100" s="31" t="s">
        <v>11</v>
      </c>
    </row>
    <row r="2101" spans="3:7" x14ac:dyDescent="0.3">
      <c r="C2101" s="31" t="s">
        <v>54</v>
      </c>
      <c r="D2101" s="20">
        <v>0.52120370370370372</v>
      </c>
      <c r="E2101" s="31" t="s">
        <v>9</v>
      </c>
      <c r="F2101" s="32">
        <v>15</v>
      </c>
      <c r="G2101" s="31" t="s">
        <v>11</v>
      </c>
    </row>
    <row r="2102" spans="3:7" x14ac:dyDescent="0.3">
      <c r="C2102" s="31" t="s">
        <v>54</v>
      </c>
      <c r="D2102" s="20">
        <v>0.52189814814814817</v>
      </c>
      <c r="E2102" s="31" t="s">
        <v>9</v>
      </c>
      <c r="F2102" s="32">
        <v>12</v>
      </c>
      <c r="G2102" s="31" t="s">
        <v>11</v>
      </c>
    </row>
    <row r="2103" spans="3:7" x14ac:dyDescent="0.3">
      <c r="C2103" s="31" t="s">
        <v>54</v>
      </c>
      <c r="D2103" s="20">
        <v>0.52444444444444438</v>
      </c>
      <c r="E2103" s="31" t="s">
        <v>9</v>
      </c>
      <c r="F2103" s="32">
        <v>11</v>
      </c>
      <c r="G2103" s="31" t="s">
        <v>11</v>
      </c>
    </row>
    <row r="2104" spans="3:7" x14ac:dyDescent="0.3">
      <c r="C2104" s="31" t="s">
        <v>54</v>
      </c>
      <c r="D2104" s="20">
        <v>0.52725694444444449</v>
      </c>
      <c r="E2104" s="31" t="s">
        <v>9</v>
      </c>
      <c r="F2104" s="32">
        <v>35</v>
      </c>
      <c r="G2104" s="31" t="s">
        <v>10</v>
      </c>
    </row>
    <row r="2105" spans="3:7" x14ac:dyDescent="0.3">
      <c r="C2105" s="31" t="s">
        <v>54</v>
      </c>
      <c r="D2105" s="20">
        <v>0.52888888888888885</v>
      </c>
      <c r="E2105" s="31" t="s">
        <v>9</v>
      </c>
      <c r="F2105" s="32">
        <v>15</v>
      </c>
      <c r="G2105" s="31" t="s">
        <v>11</v>
      </c>
    </row>
    <row r="2106" spans="3:7" x14ac:dyDescent="0.3">
      <c r="C2106" s="31" t="s">
        <v>54</v>
      </c>
      <c r="D2106" s="20">
        <v>0.52976851851851847</v>
      </c>
      <c r="E2106" s="31" t="s">
        <v>9</v>
      </c>
      <c r="F2106" s="32">
        <v>10</v>
      </c>
      <c r="G2106" s="31" t="s">
        <v>11</v>
      </c>
    </row>
    <row r="2107" spans="3:7" x14ac:dyDescent="0.3">
      <c r="C2107" s="31" t="s">
        <v>54</v>
      </c>
      <c r="D2107" s="20">
        <v>0.53098379629629633</v>
      </c>
      <c r="E2107" s="31" t="s">
        <v>9</v>
      </c>
      <c r="F2107" s="32">
        <v>10</v>
      </c>
      <c r="G2107" s="31" t="s">
        <v>11</v>
      </c>
    </row>
    <row r="2108" spans="3:7" x14ac:dyDescent="0.3">
      <c r="C2108" s="31" t="s">
        <v>54</v>
      </c>
      <c r="D2108" s="20">
        <v>0.53311342592592592</v>
      </c>
      <c r="E2108" s="31" t="s">
        <v>9</v>
      </c>
      <c r="F2108" s="32">
        <v>14</v>
      </c>
      <c r="G2108" s="31" t="s">
        <v>11</v>
      </c>
    </row>
    <row r="2109" spans="3:7" x14ac:dyDescent="0.3">
      <c r="C2109" s="31" t="s">
        <v>54</v>
      </c>
      <c r="D2109" s="20">
        <v>0.53462962962962968</v>
      </c>
      <c r="E2109" s="31" t="s">
        <v>9</v>
      </c>
      <c r="F2109" s="32">
        <v>13</v>
      </c>
      <c r="G2109" s="31" t="s">
        <v>11</v>
      </c>
    </row>
    <row r="2110" spans="3:7" x14ac:dyDescent="0.3">
      <c r="C2110" s="31" t="s">
        <v>54</v>
      </c>
      <c r="D2110" s="20">
        <v>0.53497685185185184</v>
      </c>
      <c r="E2110" s="31" t="s">
        <v>9</v>
      </c>
      <c r="F2110" s="32">
        <v>10</v>
      </c>
      <c r="G2110" s="31" t="s">
        <v>11</v>
      </c>
    </row>
    <row r="2111" spans="3:7" x14ac:dyDescent="0.3">
      <c r="C2111" s="31" t="s">
        <v>54</v>
      </c>
      <c r="D2111" s="20">
        <v>0.53850694444444447</v>
      </c>
      <c r="E2111" s="31" t="s">
        <v>9</v>
      </c>
      <c r="F2111" s="32">
        <v>10</v>
      </c>
      <c r="G2111" s="31" t="s">
        <v>11</v>
      </c>
    </row>
    <row r="2112" spans="3:7" x14ac:dyDescent="0.3">
      <c r="C2112" s="31" t="s">
        <v>54</v>
      </c>
      <c r="D2112" s="20">
        <v>0.5432407407407408</v>
      </c>
      <c r="E2112" s="31" t="s">
        <v>9</v>
      </c>
      <c r="F2112" s="32">
        <v>17</v>
      </c>
      <c r="G2112" s="31" t="s">
        <v>11</v>
      </c>
    </row>
    <row r="2113" spans="3:7" x14ac:dyDescent="0.3">
      <c r="C2113" s="31" t="s">
        <v>54</v>
      </c>
      <c r="D2113" s="20">
        <v>0.54379629629629633</v>
      </c>
      <c r="E2113" s="31" t="s">
        <v>9</v>
      </c>
      <c r="F2113" s="32">
        <v>10</v>
      </c>
      <c r="G2113" s="31" t="s">
        <v>11</v>
      </c>
    </row>
    <row r="2114" spans="3:7" x14ac:dyDescent="0.3">
      <c r="C2114" s="31" t="s">
        <v>54</v>
      </c>
      <c r="D2114" s="20">
        <v>0.5502083333333333</v>
      </c>
      <c r="E2114" s="31" t="s">
        <v>9</v>
      </c>
      <c r="F2114" s="32">
        <v>33</v>
      </c>
      <c r="G2114" s="31" t="s">
        <v>10</v>
      </c>
    </row>
    <row r="2115" spans="3:7" x14ac:dyDescent="0.3">
      <c r="C2115" s="31" t="s">
        <v>54</v>
      </c>
      <c r="D2115" s="20">
        <v>0.55295138888888895</v>
      </c>
      <c r="E2115" s="31" t="s">
        <v>9</v>
      </c>
      <c r="F2115" s="32">
        <v>12</v>
      </c>
      <c r="G2115" s="31" t="s">
        <v>11</v>
      </c>
    </row>
    <row r="2116" spans="3:7" x14ac:dyDescent="0.3">
      <c r="C2116" s="31" t="s">
        <v>54</v>
      </c>
      <c r="D2116" s="20">
        <v>0.55464120370370373</v>
      </c>
      <c r="E2116" s="31" t="s">
        <v>9</v>
      </c>
      <c r="F2116" s="32">
        <v>10</v>
      </c>
      <c r="G2116" s="31" t="s">
        <v>11</v>
      </c>
    </row>
    <row r="2117" spans="3:7" x14ac:dyDescent="0.3">
      <c r="C2117" s="31" t="s">
        <v>54</v>
      </c>
      <c r="D2117" s="20">
        <v>0.56109953703703697</v>
      </c>
      <c r="E2117" s="31" t="s">
        <v>9</v>
      </c>
      <c r="F2117" s="32">
        <v>10</v>
      </c>
      <c r="G2117" s="31" t="s">
        <v>11</v>
      </c>
    </row>
    <row r="2118" spans="3:7" x14ac:dyDescent="0.3">
      <c r="C2118" s="31" t="s">
        <v>54</v>
      </c>
      <c r="D2118" s="20">
        <v>0.56358796296296299</v>
      </c>
      <c r="E2118" s="31" t="s">
        <v>9</v>
      </c>
      <c r="F2118" s="32">
        <v>27</v>
      </c>
      <c r="G2118" s="31" t="s">
        <v>10</v>
      </c>
    </row>
    <row r="2119" spans="3:7" x14ac:dyDescent="0.3">
      <c r="C2119" s="31" t="s">
        <v>54</v>
      </c>
      <c r="D2119" s="20">
        <v>0.56466435185185182</v>
      </c>
      <c r="E2119" s="31" t="s">
        <v>9</v>
      </c>
      <c r="F2119" s="32">
        <v>27</v>
      </c>
      <c r="G2119" s="31" t="s">
        <v>10</v>
      </c>
    </row>
    <row r="2120" spans="3:7" x14ac:dyDescent="0.3">
      <c r="C2120" s="31" t="s">
        <v>54</v>
      </c>
      <c r="D2120" s="20">
        <v>0.56655092592592593</v>
      </c>
      <c r="E2120" s="31" t="s">
        <v>9</v>
      </c>
      <c r="F2120" s="32">
        <v>37</v>
      </c>
      <c r="G2120" s="31" t="s">
        <v>10</v>
      </c>
    </row>
    <row r="2121" spans="3:7" x14ac:dyDescent="0.3">
      <c r="C2121" s="31" t="s">
        <v>54</v>
      </c>
      <c r="D2121" s="20">
        <v>0.56664351851851846</v>
      </c>
      <c r="E2121" s="31" t="s">
        <v>9</v>
      </c>
      <c r="F2121" s="32">
        <v>14</v>
      </c>
      <c r="G2121" s="31" t="s">
        <v>11</v>
      </c>
    </row>
    <row r="2122" spans="3:7" x14ac:dyDescent="0.3">
      <c r="C2122" s="31" t="s">
        <v>54</v>
      </c>
      <c r="D2122" s="20">
        <v>0.56814814814814818</v>
      </c>
      <c r="E2122" s="31" t="s">
        <v>9</v>
      </c>
      <c r="F2122" s="32">
        <v>10</v>
      </c>
      <c r="G2122" s="31" t="s">
        <v>10</v>
      </c>
    </row>
    <row r="2123" spans="3:7" x14ac:dyDescent="0.3">
      <c r="C2123" s="31" t="s">
        <v>54</v>
      </c>
      <c r="D2123" s="20">
        <v>0.56991898148148146</v>
      </c>
      <c r="E2123" s="31" t="s">
        <v>9</v>
      </c>
      <c r="F2123" s="32">
        <v>26</v>
      </c>
      <c r="G2123" s="31" t="s">
        <v>10</v>
      </c>
    </row>
    <row r="2124" spans="3:7" x14ac:dyDescent="0.3">
      <c r="C2124" s="31" t="s">
        <v>54</v>
      </c>
      <c r="D2124" s="20">
        <v>0.57131944444444438</v>
      </c>
      <c r="E2124" s="31" t="s">
        <v>9</v>
      </c>
      <c r="F2124" s="32">
        <v>12</v>
      </c>
      <c r="G2124" s="31" t="s">
        <v>11</v>
      </c>
    </row>
    <row r="2125" spans="3:7" x14ac:dyDescent="0.3">
      <c r="C2125" s="31" t="s">
        <v>54</v>
      </c>
      <c r="D2125" s="20">
        <v>0.5715972222222222</v>
      </c>
      <c r="E2125" s="31" t="s">
        <v>9</v>
      </c>
      <c r="F2125" s="32">
        <v>16</v>
      </c>
      <c r="G2125" s="31" t="s">
        <v>11</v>
      </c>
    </row>
    <row r="2126" spans="3:7" x14ac:dyDescent="0.3">
      <c r="C2126" s="31" t="s">
        <v>54</v>
      </c>
      <c r="D2126" s="20">
        <v>0.5786458333333333</v>
      </c>
      <c r="E2126" s="31" t="s">
        <v>9</v>
      </c>
      <c r="F2126" s="32">
        <v>29</v>
      </c>
      <c r="G2126" s="31" t="s">
        <v>10</v>
      </c>
    </row>
    <row r="2127" spans="3:7" x14ac:dyDescent="0.3">
      <c r="C2127" s="31" t="s">
        <v>54</v>
      </c>
      <c r="D2127" s="20">
        <v>0.57932870370370371</v>
      </c>
      <c r="E2127" s="31" t="s">
        <v>9</v>
      </c>
      <c r="F2127" s="32">
        <v>25</v>
      </c>
      <c r="G2127" s="31" t="s">
        <v>10</v>
      </c>
    </row>
    <row r="2128" spans="3:7" x14ac:dyDescent="0.3">
      <c r="C2128" s="31" t="s">
        <v>54</v>
      </c>
      <c r="D2128" s="20">
        <v>0.58072916666666663</v>
      </c>
      <c r="E2128" s="31" t="s">
        <v>9</v>
      </c>
      <c r="F2128" s="32">
        <v>33</v>
      </c>
      <c r="G2128" s="31" t="s">
        <v>10</v>
      </c>
    </row>
    <row r="2129" spans="3:7" x14ac:dyDescent="0.3">
      <c r="C2129" s="31" t="s">
        <v>54</v>
      </c>
      <c r="D2129" s="20">
        <v>0.58092592592592596</v>
      </c>
      <c r="E2129" s="31" t="s">
        <v>9</v>
      </c>
      <c r="F2129" s="32">
        <v>18</v>
      </c>
      <c r="G2129" s="31" t="s">
        <v>10</v>
      </c>
    </row>
    <row r="2130" spans="3:7" x14ac:dyDescent="0.3">
      <c r="C2130" s="31" t="s">
        <v>54</v>
      </c>
      <c r="D2130" s="20">
        <v>0.5816203703703704</v>
      </c>
      <c r="E2130" s="31" t="s">
        <v>9</v>
      </c>
      <c r="F2130" s="32">
        <v>18</v>
      </c>
      <c r="G2130" s="31" t="s">
        <v>10</v>
      </c>
    </row>
    <row r="2131" spans="3:7" x14ac:dyDescent="0.3">
      <c r="C2131" s="31" t="s">
        <v>54</v>
      </c>
      <c r="D2131" s="20">
        <v>0.58174768518518516</v>
      </c>
      <c r="E2131" s="31" t="s">
        <v>9</v>
      </c>
      <c r="F2131" s="32">
        <v>11</v>
      </c>
      <c r="G2131" s="31" t="s">
        <v>11</v>
      </c>
    </row>
    <row r="2132" spans="3:7" x14ac:dyDescent="0.3">
      <c r="C2132" s="31" t="s">
        <v>54</v>
      </c>
      <c r="D2132" s="20">
        <v>0.58310185185185182</v>
      </c>
      <c r="E2132" s="31" t="s">
        <v>9</v>
      </c>
      <c r="F2132" s="32">
        <v>9</v>
      </c>
      <c r="G2132" s="31" t="s">
        <v>11</v>
      </c>
    </row>
    <row r="2133" spans="3:7" x14ac:dyDescent="0.3">
      <c r="C2133" s="31" t="s">
        <v>54</v>
      </c>
      <c r="D2133" s="20">
        <v>0.58353009259259259</v>
      </c>
      <c r="E2133" s="31" t="s">
        <v>9</v>
      </c>
      <c r="F2133" s="32">
        <v>10</v>
      </c>
      <c r="G2133" s="31" t="s">
        <v>11</v>
      </c>
    </row>
    <row r="2134" spans="3:7" x14ac:dyDescent="0.3">
      <c r="C2134" s="31" t="s">
        <v>54</v>
      </c>
      <c r="D2134" s="20">
        <v>0.58565972222222229</v>
      </c>
      <c r="E2134" s="31" t="s">
        <v>9</v>
      </c>
      <c r="F2134" s="32">
        <v>10</v>
      </c>
      <c r="G2134" s="31" t="s">
        <v>11</v>
      </c>
    </row>
    <row r="2135" spans="3:7" x14ac:dyDescent="0.3">
      <c r="C2135" s="31" t="s">
        <v>54</v>
      </c>
      <c r="D2135" s="20">
        <v>0.58773148148148147</v>
      </c>
      <c r="E2135" s="31" t="s">
        <v>9</v>
      </c>
      <c r="F2135" s="32">
        <v>26</v>
      </c>
      <c r="G2135" s="31" t="s">
        <v>10</v>
      </c>
    </row>
    <row r="2136" spans="3:7" x14ac:dyDescent="0.3">
      <c r="C2136" s="31" t="s">
        <v>54</v>
      </c>
      <c r="D2136" s="20">
        <v>0.58825231481481477</v>
      </c>
      <c r="E2136" s="31" t="s">
        <v>9</v>
      </c>
      <c r="F2136" s="32">
        <v>12</v>
      </c>
      <c r="G2136" s="31" t="s">
        <v>11</v>
      </c>
    </row>
    <row r="2137" spans="3:7" x14ac:dyDescent="0.3">
      <c r="C2137" s="31" t="s">
        <v>54</v>
      </c>
      <c r="D2137" s="20">
        <v>0.58916666666666673</v>
      </c>
      <c r="E2137" s="31" t="s">
        <v>9</v>
      </c>
      <c r="F2137" s="32">
        <v>11</v>
      </c>
      <c r="G2137" s="31" t="s">
        <v>11</v>
      </c>
    </row>
    <row r="2138" spans="3:7" x14ac:dyDescent="0.3">
      <c r="C2138" s="31" t="s">
        <v>54</v>
      </c>
      <c r="D2138" s="20">
        <v>0.58968750000000003</v>
      </c>
      <c r="E2138" s="31" t="s">
        <v>9</v>
      </c>
      <c r="F2138" s="32">
        <v>36</v>
      </c>
      <c r="G2138" s="31" t="s">
        <v>10</v>
      </c>
    </row>
    <row r="2139" spans="3:7" x14ac:dyDescent="0.3">
      <c r="C2139" s="31" t="s">
        <v>54</v>
      </c>
      <c r="D2139" s="20">
        <v>0.59056712962962965</v>
      </c>
      <c r="E2139" s="31" t="s">
        <v>9</v>
      </c>
      <c r="F2139" s="32">
        <v>12</v>
      </c>
      <c r="G2139" s="31" t="s">
        <v>11</v>
      </c>
    </row>
    <row r="2140" spans="3:7" x14ac:dyDescent="0.3">
      <c r="C2140" s="31" t="s">
        <v>54</v>
      </c>
      <c r="D2140" s="20">
        <v>0.59057870370370369</v>
      </c>
      <c r="E2140" s="31" t="s">
        <v>9</v>
      </c>
      <c r="F2140" s="32">
        <v>10</v>
      </c>
      <c r="G2140" s="31" t="s">
        <v>11</v>
      </c>
    </row>
    <row r="2141" spans="3:7" x14ac:dyDescent="0.3">
      <c r="C2141" s="31" t="s">
        <v>54</v>
      </c>
      <c r="D2141" s="20">
        <v>0.59190972222222216</v>
      </c>
      <c r="E2141" s="31" t="s">
        <v>9</v>
      </c>
      <c r="F2141" s="32">
        <v>25</v>
      </c>
      <c r="G2141" s="31" t="s">
        <v>10</v>
      </c>
    </row>
    <row r="2142" spans="3:7" x14ac:dyDescent="0.3">
      <c r="C2142" s="31" t="s">
        <v>54</v>
      </c>
      <c r="D2142" s="20">
        <v>0.59423611111111108</v>
      </c>
      <c r="E2142" s="31" t="s">
        <v>9</v>
      </c>
      <c r="F2142" s="32">
        <v>12</v>
      </c>
      <c r="G2142" s="31" t="s">
        <v>11</v>
      </c>
    </row>
    <row r="2143" spans="3:7" x14ac:dyDescent="0.3">
      <c r="C2143" s="31" t="s">
        <v>54</v>
      </c>
      <c r="D2143" s="20">
        <v>0.59425925925925926</v>
      </c>
      <c r="E2143" s="31" t="s">
        <v>9</v>
      </c>
      <c r="F2143" s="32">
        <v>11</v>
      </c>
      <c r="G2143" s="31" t="s">
        <v>11</v>
      </c>
    </row>
    <row r="2144" spans="3:7" x14ac:dyDescent="0.3">
      <c r="C2144" s="31" t="s">
        <v>54</v>
      </c>
      <c r="D2144" s="20">
        <v>0.59428240740740745</v>
      </c>
      <c r="E2144" s="31" t="s">
        <v>9</v>
      </c>
      <c r="F2144" s="32">
        <v>11</v>
      </c>
      <c r="G2144" s="31" t="s">
        <v>11</v>
      </c>
    </row>
    <row r="2145" spans="3:7" x14ac:dyDescent="0.3">
      <c r="C2145" s="31" t="s">
        <v>54</v>
      </c>
      <c r="D2145" s="20">
        <v>0.59430555555555553</v>
      </c>
      <c r="E2145" s="31" t="s">
        <v>9</v>
      </c>
      <c r="F2145" s="32">
        <v>10</v>
      </c>
      <c r="G2145" s="31" t="s">
        <v>11</v>
      </c>
    </row>
    <row r="2146" spans="3:7" x14ac:dyDescent="0.3">
      <c r="C2146" s="31" t="s">
        <v>54</v>
      </c>
      <c r="D2146" s="20">
        <v>0.59496527777777775</v>
      </c>
      <c r="E2146" s="31" t="s">
        <v>9</v>
      </c>
      <c r="F2146" s="32">
        <v>19</v>
      </c>
      <c r="G2146" s="31" t="s">
        <v>11</v>
      </c>
    </row>
    <row r="2147" spans="3:7" x14ac:dyDescent="0.3">
      <c r="C2147" s="31" t="s">
        <v>54</v>
      </c>
      <c r="D2147" s="20">
        <v>0.5960185185185185</v>
      </c>
      <c r="E2147" s="31" t="s">
        <v>9</v>
      </c>
      <c r="F2147" s="32">
        <v>16</v>
      </c>
      <c r="G2147" s="31" t="s">
        <v>11</v>
      </c>
    </row>
    <row r="2148" spans="3:7" x14ac:dyDescent="0.3">
      <c r="C2148" s="31" t="s">
        <v>54</v>
      </c>
      <c r="D2148" s="20">
        <v>0.5961805555555556</v>
      </c>
      <c r="E2148" s="31" t="s">
        <v>9</v>
      </c>
      <c r="F2148" s="32">
        <v>12</v>
      </c>
      <c r="G2148" s="31" t="s">
        <v>11</v>
      </c>
    </row>
    <row r="2149" spans="3:7" x14ac:dyDescent="0.3">
      <c r="C2149" s="31" t="s">
        <v>54</v>
      </c>
      <c r="D2149" s="20">
        <v>0.59627314814814814</v>
      </c>
      <c r="E2149" s="31" t="s">
        <v>9</v>
      </c>
      <c r="F2149" s="32">
        <v>34</v>
      </c>
      <c r="G2149" s="31" t="s">
        <v>10</v>
      </c>
    </row>
    <row r="2150" spans="3:7" x14ac:dyDescent="0.3">
      <c r="C2150" s="31" t="s">
        <v>54</v>
      </c>
      <c r="D2150" s="20">
        <v>0.59704861111111118</v>
      </c>
      <c r="E2150" s="31" t="s">
        <v>9</v>
      </c>
      <c r="F2150" s="32">
        <v>18</v>
      </c>
      <c r="G2150" s="31" t="s">
        <v>10</v>
      </c>
    </row>
    <row r="2151" spans="3:7" x14ac:dyDescent="0.3">
      <c r="C2151" s="31" t="s">
        <v>54</v>
      </c>
      <c r="D2151" s="20">
        <v>0.5980092592592593</v>
      </c>
      <c r="E2151" s="31" t="s">
        <v>9</v>
      </c>
      <c r="F2151" s="32">
        <v>26</v>
      </c>
      <c r="G2151" s="31" t="s">
        <v>10</v>
      </c>
    </row>
    <row r="2152" spans="3:7" x14ac:dyDescent="0.3">
      <c r="C2152" s="31" t="s">
        <v>54</v>
      </c>
      <c r="D2152" s="20">
        <v>0.59869212962962959</v>
      </c>
      <c r="E2152" s="31" t="s">
        <v>9</v>
      </c>
      <c r="F2152" s="32">
        <v>37</v>
      </c>
      <c r="G2152" s="31" t="s">
        <v>10</v>
      </c>
    </row>
    <row r="2153" spans="3:7" x14ac:dyDescent="0.3">
      <c r="C2153" s="31" t="s">
        <v>54</v>
      </c>
      <c r="D2153" s="20">
        <v>0.5988310185185185</v>
      </c>
      <c r="E2153" s="31" t="s">
        <v>9</v>
      </c>
      <c r="F2153" s="32">
        <v>24</v>
      </c>
      <c r="G2153" s="31" t="s">
        <v>10</v>
      </c>
    </row>
    <row r="2154" spans="3:7" x14ac:dyDescent="0.3">
      <c r="C2154" s="31" t="s">
        <v>54</v>
      </c>
      <c r="D2154" s="20">
        <v>0.60111111111111104</v>
      </c>
      <c r="E2154" s="31" t="s">
        <v>9</v>
      </c>
      <c r="F2154" s="32">
        <v>12</v>
      </c>
      <c r="G2154" s="31" t="s">
        <v>11</v>
      </c>
    </row>
    <row r="2155" spans="3:7" x14ac:dyDescent="0.3">
      <c r="C2155" s="31" t="s">
        <v>54</v>
      </c>
      <c r="D2155" s="20">
        <v>0.60112268518518519</v>
      </c>
      <c r="E2155" s="31" t="s">
        <v>9</v>
      </c>
      <c r="F2155" s="32">
        <v>13</v>
      </c>
      <c r="G2155" s="31" t="s">
        <v>11</v>
      </c>
    </row>
    <row r="2156" spans="3:7" x14ac:dyDescent="0.3">
      <c r="C2156" s="31" t="s">
        <v>54</v>
      </c>
      <c r="D2156" s="20">
        <v>0.60113425925925923</v>
      </c>
      <c r="E2156" s="31" t="s">
        <v>9</v>
      </c>
      <c r="F2156" s="32">
        <v>10</v>
      </c>
      <c r="G2156" s="31" t="s">
        <v>11</v>
      </c>
    </row>
    <row r="2157" spans="3:7" x14ac:dyDescent="0.3">
      <c r="C2157" s="31" t="s">
        <v>54</v>
      </c>
      <c r="D2157" s="20">
        <v>0.60238425925925931</v>
      </c>
      <c r="E2157" s="31" t="s">
        <v>9</v>
      </c>
      <c r="F2157" s="32">
        <v>19</v>
      </c>
      <c r="G2157" s="31" t="s">
        <v>10</v>
      </c>
    </row>
    <row r="2158" spans="3:7" x14ac:dyDescent="0.3">
      <c r="C2158" s="31" t="s">
        <v>54</v>
      </c>
      <c r="D2158" s="20">
        <v>0.60269675925925925</v>
      </c>
      <c r="E2158" s="31" t="s">
        <v>9</v>
      </c>
      <c r="F2158" s="32">
        <v>16</v>
      </c>
      <c r="G2158" s="31" t="s">
        <v>11</v>
      </c>
    </row>
    <row r="2159" spans="3:7" x14ac:dyDescent="0.3">
      <c r="C2159" s="31" t="s">
        <v>54</v>
      </c>
      <c r="D2159" s="20">
        <v>0.60271990740740744</v>
      </c>
      <c r="E2159" s="31" t="s">
        <v>9</v>
      </c>
      <c r="F2159" s="32">
        <v>13</v>
      </c>
      <c r="G2159" s="31" t="s">
        <v>11</v>
      </c>
    </row>
    <row r="2160" spans="3:7" x14ac:dyDescent="0.3">
      <c r="C2160" s="31" t="s">
        <v>54</v>
      </c>
      <c r="D2160" s="20">
        <v>0.60488425925925926</v>
      </c>
      <c r="E2160" s="31" t="s">
        <v>9</v>
      </c>
      <c r="F2160" s="32">
        <v>10</v>
      </c>
      <c r="G2160" s="31" t="s">
        <v>11</v>
      </c>
    </row>
    <row r="2161" spans="3:7" x14ac:dyDescent="0.3">
      <c r="C2161" s="31" t="s">
        <v>54</v>
      </c>
      <c r="D2161" s="20">
        <v>0.60605324074074074</v>
      </c>
      <c r="E2161" s="31" t="s">
        <v>9</v>
      </c>
      <c r="F2161" s="32">
        <v>11</v>
      </c>
      <c r="G2161" s="31" t="s">
        <v>11</v>
      </c>
    </row>
    <row r="2162" spans="3:7" x14ac:dyDescent="0.3">
      <c r="C2162" s="31" t="s">
        <v>54</v>
      </c>
      <c r="D2162" s="20">
        <v>0.60703703703703704</v>
      </c>
      <c r="E2162" s="31" t="s">
        <v>9</v>
      </c>
      <c r="F2162" s="32">
        <v>13</v>
      </c>
      <c r="G2162" s="31" t="s">
        <v>11</v>
      </c>
    </row>
    <row r="2163" spans="3:7" x14ac:dyDescent="0.3">
      <c r="C2163" s="31" t="s">
        <v>54</v>
      </c>
      <c r="D2163" s="20">
        <v>0.60745370370370366</v>
      </c>
      <c r="E2163" s="31" t="s">
        <v>9</v>
      </c>
      <c r="F2163" s="32">
        <v>31</v>
      </c>
      <c r="G2163" s="31" t="s">
        <v>10</v>
      </c>
    </row>
    <row r="2164" spans="3:7" x14ac:dyDescent="0.3">
      <c r="C2164" s="31" t="s">
        <v>54</v>
      </c>
      <c r="D2164" s="20">
        <v>0.60796296296296293</v>
      </c>
      <c r="E2164" s="31" t="s">
        <v>9</v>
      </c>
      <c r="F2164" s="32">
        <v>11</v>
      </c>
      <c r="G2164" s="31" t="s">
        <v>11</v>
      </c>
    </row>
    <row r="2165" spans="3:7" x14ac:dyDescent="0.3">
      <c r="C2165" s="31" t="s">
        <v>54</v>
      </c>
      <c r="D2165" s="20">
        <v>0.60866898148148152</v>
      </c>
      <c r="E2165" s="31" t="s">
        <v>9</v>
      </c>
      <c r="F2165" s="32">
        <v>10</v>
      </c>
      <c r="G2165" s="31" t="s">
        <v>11</v>
      </c>
    </row>
    <row r="2166" spans="3:7" x14ac:dyDescent="0.3">
      <c r="C2166" s="31" t="s">
        <v>54</v>
      </c>
      <c r="D2166" s="20">
        <v>0.60958333333333337</v>
      </c>
      <c r="E2166" s="31" t="s">
        <v>9</v>
      </c>
      <c r="F2166" s="32">
        <v>11</v>
      </c>
      <c r="G2166" s="31" t="s">
        <v>11</v>
      </c>
    </row>
    <row r="2167" spans="3:7" x14ac:dyDescent="0.3">
      <c r="C2167" s="31" t="s">
        <v>54</v>
      </c>
      <c r="D2167" s="20">
        <v>0.61354166666666665</v>
      </c>
      <c r="E2167" s="31" t="s">
        <v>9</v>
      </c>
      <c r="F2167" s="32">
        <v>13</v>
      </c>
      <c r="G2167" s="31" t="s">
        <v>11</v>
      </c>
    </row>
    <row r="2168" spans="3:7" x14ac:dyDescent="0.3">
      <c r="C2168" s="31" t="s">
        <v>54</v>
      </c>
      <c r="D2168" s="20">
        <v>0.61643518518518514</v>
      </c>
      <c r="E2168" s="31" t="s">
        <v>9</v>
      </c>
      <c r="F2168" s="32">
        <v>14</v>
      </c>
      <c r="G2168" s="31" t="s">
        <v>11</v>
      </c>
    </row>
    <row r="2169" spans="3:7" x14ac:dyDescent="0.3">
      <c r="C2169" s="31" t="s">
        <v>54</v>
      </c>
      <c r="D2169" s="20">
        <v>0.61651620370370364</v>
      </c>
      <c r="E2169" s="31" t="s">
        <v>9</v>
      </c>
      <c r="F2169" s="32">
        <v>34</v>
      </c>
      <c r="G2169" s="31" t="s">
        <v>10</v>
      </c>
    </row>
    <row r="2170" spans="3:7" x14ac:dyDescent="0.3">
      <c r="C2170" s="31" t="s">
        <v>54</v>
      </c>
      <c r="D2170" s="20">
        <v>0.61875000000000002</v>
      </c>
      <c r="E2170" s="31" t="s">
        <v>9</v>
      </c>
      <c r="F2170" s="32">
        <v>29</v>
      </c>
      <c r="G2170" s="31" t="s">
        <v>10</v>
      </c>
    </row>
    <row r="2171" spans="3:7" x14ac:dyDescent="0.3">
      <c r="C2171" s="31" t="s">
        <v>54</v>
      </c>
      <c r="D2171" s="20">
        <v>0.61885416666666659</v>
      </c>
      <c r="E2171" s="31" t="s">
        <v>9</v>
      </c>
      <c r="F2171" s="32">
        <v>16</v>
      </c>
      <c r="G2171" s="31" t="s">
        <v>11</v>
      </c>
    </row>
    <row r="2172" spans="3:7" x14ac:dyDescent="0.3">
      <c r="C2172" s="31" t="s">
        <v>54</v>
      </c>
      <c r="D2172" s="20">
        <v>0.61938657407407405</v>
      </c>
      <c r="E2172" s="31" t="s">
        <v>9</v>
      </c>
      <c r="F2172" s="32">
        <v>30</v>
      </c>
      <c r="G2172" s="31" t="s">
        <v>10</v>
      </c>
    </row>
    <row r="2173" spans="3:7" x14ac:dyDescent="0.3">
      <c r="C2173" s="31" t="s">
        <v>54</v>
      </c>
      <c r="D2173" s="20">
        <v>0.62015046296296295</v>
      </c>
      <c r="E2173" s="31" t="s">
        <v>9</v>
      </c>
      <c r="F2173" s="32">
        <v>25</v>
      </c>
      <c r="G2173" s="31" t="s">
        <v>10</v>
      </c>
    </row>
    <row r="2174" spans="3:7" x14ac:dyDescent="0.3">
      <c r="C2174" s="31" t="s">
        <v>54</v>
      </c>
      <c r="D2174" s="20">
        <v>0.62089120370370365</v>
      </c>
      <c r="E2174" s="31" t="s">
        <v>9</v>
      </c>
      <c r="F2174" s="32">
        <v>9</v>
      </c>
      <c r="G2174" s="31" t="s">
        <v>11</v>
      </c>
    </row>
    <row r="2175" spans="3:7" x14ac:dyDescent="0.3">
      <c r="C2175" s="31" t="s">
        <v>54</v>
      </c>
      <c r="D2175" s="20">
        <v>0.62468749999999995</v>
      </c>
      <c r="E2175" s="31" t="s">
        <v>9</v>
      </c>
      <c r="F2175" s="32">
        <v>28</v>
      </c>
      <c r="G2175" s="31" t="s">
        <v>10</v>
      </c>
    </row>
    <row r="2176" spans="3:7" x14ac:dyDescent="0.3">
      <c r="C2176" s="31" t="s">
        <v>54</v>
      </c>
      <c r="D2176" s="20">
        <v>0.62770833333333331</v>
      </c>
      <c r="E2176" s="31" t="s">
        <v>9</v>
      </c>
      <c r="F2176" s="32">
        <v>28</v>
      </c>
      <c r="G2176" s="31" t="s">
        <v>10</v>
      </c>
    </row>
    <row r="2177" spans="3:7" x14ac:dyDescent="0.3">
      <c r="C2177" s="31" t="s">
        <v>54</v>
      </c>
      <c r="D2177" s="20">
        <v>0.62857638888888889</v>
      </c>
      <c r="E2177" s="31" t="s">
        <v>9</v>
      </c>
      <c r="F2177" s="32">
        <v>15</v>
      </c>
      <c r="G2177" s="31" t="s">
        <v>11</v>
      </c>
    </row>
    <row r="2178" spans="3:7" x14ac:dyDescent="0.3">
      <c r="C2178" s="31" t="s">
        <v>54</v>
      </c>
      <c r="D2178" s="20">
        <v>0.62959490740740742</v>
      </c>
      <c r="E2178" s="31" t="s">
        <v>9</v>
      </c>
      <c r="F2178" s="32">
        <v>15</v>
      </c>
      <c r="G2178" s="31" t="s">
        <v>11</v>
      </c>
    </row>
    <row r="2179" spans="3:7" x14ac:dyDescent="0.3">
      <c r="C2179" s="31" t="s">
        <v>54</v>
      </c>
      <c r="D2179" s="20">
        <v>0.63413194444444443</v>
      </c>
      <c r="E2179" s="31" t="s">
        <v>9</v>
      </c>
      <c r="F2179" s="32">
        <v>10</v>
      </c>
      <c r="G2179" s="31" t="s">
        <v>11</v>
      </c>
    </row>
    <row r="2180" spans="3:7" x14ac:dyDescent="0.3">
      <c r="C2180" s="31" t="s">
        <v>54</v>
      </c>
      <c r="D2180" s="20">
        <v>0.63459490740740743</v>
      </c>
      <c r="E2180" s="31" t="s">
        <v>9</v>
      </c>
      <c r="F2180" s="32">
        <v>37</v>
      </c>
      <c r="G2180" s="31" t="s">
        <v>10</v>
      </c>
    </row>
    <row r="2181" spans="3:7" x14ac:dyDescent="0.3">
      <c r="C2181" s="31" t="s">
        <v>54</v>
      </c>
      <c r="D2181" s="20">
        <v>0.63643518518518516</v>
      </c>
      <c r="E2181" s="31" t="s">
        <v>9</v>
      </c>
      <c r="F2181" s="32">
        <v>22</v>
      </c>
      <c r="G2181" s="31" t="s">
        <v>10</v>
      </c>
    </row>
    <row r="2182" spans="3:7" x14ac:dyDescent="0.3">
      <c r="C2182" s="31" t="s">
        <v>54</v>
      </c>
      <c r="D2182" s="20">
        <v>0.64047453703703705</v>
      </c>
      <c r="E2182" s="31" t="s">
        <v>9</v>
      </c>
      <c r="F2182" s="32">
        <v>37</v>
      </c>
      <c r="G2182" s="31" t="s">
        <v>10</v>
      </c>
    </row>
    <row r="2183" spans="3:7" x14ac:dyDescent="0.3">
      <c r="C2183" s="31" t="s">
        <v>54</v>
      </c>
      <c r="D2183" s="20">
        <v>0.64282407407407405</v>
      </c>
      <c r="E2183" s="31" t="s">
        <v>9</v>
      </c>
      <c r="F2183" s="32">
        <v>36</v>
      </c>
      <c r="G2183" s="31" t="s">
        <v>10</v>
      </c>
    </row>
    <row r="2184" spans="3:7" x14ac:dyDescent="0.3">
      <c r="C2184" s="31" t="s">
        <v>54</v>
      </c>
      <c r="D2184" s="20">
        <v>0.64604166666666674</v>
      </c>
      <c r="E2184" s="31" t="s">
        <v>9</v>
      </c>
      <c r="F2184" s="32">
        <v>12</v>
      </c>
      <c r="G2184" s="31" t="s">
        <v>11</v>
      </c>
    </row>
    <row r="2185" spans="3:7" x14ac:dyDescent="0.3">
      <c r="C2185" s="31" t="s">
        <v>54</v>
      </c>
      <c r="D2185" s="20">
        <v>0.64605324074074078</v>
      </c>
      <c r="E2185" s="31" t="s">
        <v>9</v>
      </c>
      <c r="F2185" s="32">
        <v>10</v>
      </c>
      <c r="G2185" s="31" t="s">
        <v>11</v>
      </c>
    </row>
    <row r="2186" spans="3:7" x14ac:dyDescent="0.3">
      <c r="C2186" s="31" t="s">
        <v>54</v>
      </c>
      <c r="D2186" s="20">
        <v>0.64894675925925926</v>
      </c>
      <c r="E2186" s="31" t="s">
        <v>9</v>
      </c>
      <c r="F2186" s="32">
        <v>10</v>
      </c>
      <c r="G2186" s="31" t="s">
        <v>11</v>
      </c>
    </row>
    <row r="2187" spans="3:7" x14ac:dyDescent="0.3">
      <c r="C2187" s="31" t="s">
        <v>54</v>
      </c>
      <c r="D2187" s="20">
        <v>0.65038194444444442</v>
      </c>
      <c r="E2187" s="31" t="s">
        <v>9</v>
      </c>
      <c r="F2187" s="32">
        <v>10</v>
      </c>
      <c r="G2187" s="31" t="s">
        <v>11</v>
      </c>
    </row>
    <row r="2188" spans="3:7" x14ac:dyDescent="0.3">
      <c r="C2188" s="31" t="s">
        <v>54</v>
      </c>
      <c r="D2188" s="20">
        <v>0.65295138888888882</v>
      </c>
      <c r="E2188" s="31" t="s">
        <v>9</v>
      </c>
      <c r="F2188" s="32">
        <v>23</v>
      </c>
      <c r="G2188" s="31" t="s">
        <v>10</v>
      </c>
    </row>
    <row r="2189" spans="3:7" x14ac:dyDescent="0.3">
      <c r="C2189" s="31" t="s">
        <v>54</v>
      </c>
      <c r="D2189" s="20">
        <v>0.65571759259259255</v>
      </c>
      <c r="E2189" s="31" t="s">
        <v>9</v>
      </c>
      <c r="F2189" s="32">
        <v>29</v>
      </c>
      <c r="G2189" s="31" t="s">
        <v>10</v>
      </c>
    </row>
    <row r="2190" spans="3:7" x14ac:dyDescent="0.3">
      <c r="C2190" s="31" t="s">
        <v>54</v>
      </c>
      <c r="D2190" s="20">
        <v>0.66125</v>
      </c>
      <c r="E2190" s="31" t="s">
        <v>9</v>
      </c>
      <c r="F2190" s="32">
        <v>14</v>
      </c>
      <c r="G2190" s="31" t="s">
        <v>11</v>
      </c>
    </row>
    <row r="2191" spans="3:7" x14ac:dyDescent="0.3">
      <c r="C2191" s="31" t="s">
        <v>54</v>
      </c>
      <c r="D2191" s="20">
        <v>0.66311342592592593</v>
      </c>
      <c r="E2191" s="31" t="s">
        <v>9</v>
      </c>
      <c r="F2191" s="32">
        <v>21</v>
      </c>
      <c r="G2191" s="31" t="s">
        <v>10</v>
      </c>
    </row>
    <row r="2192" spans="3:7" x14ac:dyDescent="0.3">
      <c r="C2192" s="31" t="s">
        <v>54</v>
      </c>
      <c r="D2192" s="20">
        <v>0.66415509259259264</v>
      </c>
      <c r="E2192" s="31" t="s">
        <v>9</v>
      </c>
      <c r="F2192" s="32">
        <v>14</v>
      </c>
      <c r="G2192" s="31" t="s">
        <v>11</v>
      </c>
    </row>
    <row r="2193" spans="3:7" x14ac:dyDescent="0.3">
      <c r="C2193" s="31" t="s">
        <v>54</v>
      </c>
      <c r="D2193" s="20">
        <v>0.6658680555555555</v>
      </c>
      <c r="E2193" s="31" t="s">
        <v>9</v>
      </c>
      <c r="F2193" s="32">
        <v>11</v>
      </c>
      <c r="G2193" s="31" t="s">
        <v>10</v>
      </c>
    </row>
    <row r="2194" spans="3:7" x14ac:dyDescent="0.3">
      <c r="C2194" s="31" t="s">
        <v>54</v>
      </c>
      <c r="D2194" s="20">
        <v>0.66672453703703705</v>
      </c>
      <c r="E2194" s="31" t="s">
        <v>9</v>
      </c>
      <c r="F2194" s="32">
        <v>28</v>
      </c>
      <c r="G2194" s="31" t="s">
        <v>10</v>
      </c>
    </row>
    <row r="2195" spans="3:7" x14ac:dyDescent="0.3">
      <c r="C2195" s="31" t="s">
        <v>54</v>
      </c>
      <c r="D2195" s="20">
        <v>0.66792824074074064</v>
      </c>
      <c r="E2195" s="31" t="s">
        <v>9</v>
      </c>
      <c r="F2195" s="32">
        <v>12</v>
      </c>
      <c r="G2195" s="31" t="s">
        <v>11</v>
      </c>
    </row>
    <row r="2196" spans="3:7" x14ac:dyDescent="0.3">
      <c r="C2196" s="31" t="s">
        <v>54</v>
      </c>
      <c r="D2196" s="20">
        <v>0.66843750000000002</v>
      </c>
      <c r="E2196" s="31" t="s">
        <v>9</v>
      </c>
      <c r="F2196" s="32">
        <v>11</v>
      </c>
      <c r="G2196" s="31" t="s">
        <v>11</v>
      </c>
    </row>
    <row r="2197" spans="3:7" x14ac:dyDescent="0.3">
      <c r="C2197" s="31" t="s">
        <v>54</v>
      </c>
      <c r="D2197" s="20">
        <v>0.66848379629629628</v>
      </c>
      <c r="E2197" s="31" t="s">
        <v>9</v>
      </c>
      <c r="F2197" s="32">
        <v>10</v>
      </c>
      <c r="G2197" s="31" t="s">
        <v>11</v>
      </c>
    </row>
    <row r="2198" spans="3:7" x14ac:dyDescent="0.3">
      <c r="C2198" s="31" t="s">
        <v>54</v>
      </c>
      <c r="D2198" s="20">
        <v>0.66903935185185182</v>
      </c>
      <c r="E2198" s="31" t="s">
        <v>9</v>
      </c>
      <c r="F2198" s="32">
        <v>10</v>
      </c>
      <c r="G2198" s="31" t="s">
        <v>11</v>
      </c>
    </row>
    <row r="2199" spans="3:7" x14ac:dyDescent="0.3">
      <c r="C2199" s="31" t="s">
        <v>54</v>
      </c>
      <c r="D2199" s="20">
        <v>0.6690625</v>
      </c>
      <c r="E2199" s="31" t="s">
        <v>9</v>
      </c>
      <c r="F2199" s="32">
        <v>27</v>
      </c>
      <c r="G2199" s="31" t="s">
        <v>10</v>
      </c>
    </row>
    <row r="2200" spans="3:7" x14ac:dyDescent="0.3">
      <c r="C2200" s="31" t="s">
        <v>54</v>
      </c>
      <c r="D2200" s="20">
        <v>0.66909722222222223</v>
      </c>
      <c r="E2200" s="31" t="s">
        <v>9</v>
      </c>
      <c r="F2200" s="32">
        <v>10</v>
      </c>
      <c r="G2200" s="31" t="s">
        <v>11</v>
      </c>
    </row>
    <row r="2201" spans="3:7" x14ac:dyDescent="0.3">
      <c r="C2201" s="31" t="s">
        <v>54</v>
      </c>
      <c r="D2201" s="20">
        <v>0.67326388888888899</v>
      </c>
      <c r="E2201" s="31" t="s">
        <v>9</v>
      </c>
      <c r="F2201" s="32">
        <v>27</v>
      </c>
      <c r="G2201" s="31" t="s">
        <v>10</v>
      </c>
    </row>
    <row r="2202" spans="3:7" x14ac:dyDescent="0.3">
      <c r="C2202" s="31" t="s">
        <v>54</v>
      </c>
      <c r="D2202" s="20">
        <v>0.67488425925925932</v>
      </c>
      <c r="E2202" s="31" t="s">
        <v>9</v>
      </c>
      <c r="F2202" s="32">
        <v>13</v>
      </c>
      <c r="G2202" s="31" t="s">
        <v>11</v>
      </c>
    </row>
    <row r="2203" spans="3:7" x14ac:dyDescent="0.3">
      <c r="C2203" s="31" t="s">
        <v>54</v>
      </c>
      <c r="D2203" s="20">
        <v>0.67593749999999997</v>
      </c>
      <c r="E2203" s="31" t="s">
        <v>9</v>
      </c>
      <c r="F2203" s="32">
        <v>16</v>
      </c>
      <c r="G2203" s="31" t="s">
        <v>11</v>
      </c>
    </row>
    <row r="2204" spans="3:7" x14ac:dyDescent="0.3">
      <c r="C2204" s="31" t="s">
        <v>54</v>
      </c>
      <c r="D2204" s="20">
        <v>0.67625000000000002</v>
      </c>
      <c r="E2204" s="31" t="s">
        <v>9</v>
      </c>
      <c r="F2204" s="32">
        <v>19</v>
      </c>
      <c r="G2204" s="31" t="s">
        <v>10</v>
      </c>
    </row>
    <row r="2205" spans="3:7" x14ac:dyDescent="0.3">
      <c r="C2205" s="31" t="s">
        <v>54</v>
      </c>
      <c r="D2205" s="20">
        <v>0.67679398148148151</v>
      </c>
      <c r="E2205" s="31" t="s">
        <v>9</v>
      </c>
      <c r="F2205" s="32">
        <v>11</v>
      </c>
      <c r="G2205" s="31" t="s">
        <v>11</v>
      </c>
    </row>
    <row r="2206" spans="3:7" x14ac:dyDescent="0.3">
      <c r="C2206" s="31" t="s">
        <v>54</v>
      </c>
      <c r="D2206" s="20">
        <v>0.6771759259259259</v>
      </c>
      <c r="E2206" s="31" t="s">
        <v>9</v>
      </c>
      <c r="F2206" s="32">
        <v>27</v>
      </c>
      <c r="G2206" s="31" t="s">
        <v>10</v>
      </c>
    </row>
    <row r="2207" spans="3:7" x14ac:dyDescent="0.3">
      <c r="C2207" s="31" t="s">
        <v>54</v>
      </c>
      <c r="D2207" s="20">
        <v>0.67813657407407402</v>
      </c>
      <c r="E2207" s="31" t="s">
        <v>9</v>
      </c>
      <c r="F2207" s="32">
        <v>11</v>
      </c>
      <c r="G2207" s="31" t="s">
        <v>11</v>
      </c>
    </row>
    <row r="2208" spans="3:7" x14ac:dyDescent="0.3">
      <c r="C2208" s="31" t="s">
        <v>54</v>
      </c>
      <c r="D2208" s="20">
        <v>0.67989583333333325</v>
      </c>
      <c r="E2208" s="31" t="s">
        <v>9</v>
      </c>
      <c r="F2208" s="32">
        <v>12</v>
      </c>
      <c r="G2208" s="31" t="s">
        <v>11</v>
      </c>
    </row>
    <row r="2209" spans="3:7" x14ac:dyDescent="0.3">
      <c r="C2209" s="31" t="s">
        <v>54</v>
      </c>
      <c r="D2209" s="20">
        <v>0.68188657407407405</v>
      </c>
      <c r="E2209" s="31" t="s">
        <v>9</v>
      </c>
      <c r="F2209" s="32">
        <v>12</v>
      </c>
      <c r="G2209" s="31" t="s">
        <v>10</v>
      </c>
    </row>
    <row r="2210" spans="3:7" x14ac:dyDescent="0.3">
      <c r="C2210" s="31" t="s">
        <v>54</v>
      </c>
      <c r="D2210" s="20">
        <v>0.6821180555555556</v>
      </c>
      <c r="E2210" s="31" t="s">
        <v>9</v>
      </c>
      <c r="F2210" s="32">
        <v>11</v>
      </c>
      <c r="G2210" s="31" t="s">
        <v>11</v>
      </c>
    </row>
    <row r="2211" spans="3:7" x14ac:dyDescent="0.3">
      <c r="C2211" s="31" t="s">
        <v>54</v>
      </c>
      <c r="D2211" s="20">
        <v>0.68221064814814814</v>
      </c>
      <c r="E2211" s="31" t="s">
        <v>9</v>
      </c>
      <c r="F2211" s="32">
        <v>13</v>
      </c>
      <c r="G2211" s="31" t="s">
        <v>11</v>
      </c>
    </row>
    <row r="2212" spans="3:7" x14ac:dyDescent="0.3">
      <c r="C2212" s="31" t="s">
        <v>54</v>
      </c>
      <c r="D2212" s="20">
        <v>0.68240740740740735</v>
      </c>
      <c r="E2212" s="31" t="s">
        <v>9</v>
      </c>
      <c r="F2212" s="32">
        <v>33</v>
      </c>
      <c r="G2212" s="31" t="s">
        <v>10</v>
      </c>
    </row>
    <row r="2213" spans="3:7" x14ac:dyDescent="0.3">
      <c r="C2213" s="31" t="s">
        <v>54</v>
      </c>
      <c r="D2213" s="20">
        <v>0.68376157407407412</v>
      </c>
      <c r="E2213" s="31" t="s">
        <v>9</v>
      </c>
      <c r="F2213" s="32">
        <v>10</v>
      </c>
      <c r="G2213" s="31" t="s">
        <v>11</v>
      </c>
    </row>
    <row r="2214" spans="3:7" x14ac:dyDescent="0.3">
      <c r="C2214" s="31" t="s">
        <v>54</v>
      </c>
      <c r="D2214" s="20">
        <v>0.68577546296296299</v>
      </c>
      <c r="E2214" s="31" t="s">
        <v>9</v>
      </c>
      <c r="F2214" s="32">
        <v>9</v>
      </c>
      <c r="G2214" s="31" t="s">
        <v>11</v>
      </c>
    </row>
    <row r="2215" spans="3:7" x14ac:dyDescent="0.3">
      <c r="C2215" s="31" t="s">
        <v>54</v>
      </c>
      <c r="D2215" s="20">
        <v>0.68745370370370373</v>
      </c>
      <c r="E2215" s="31" t="s">
        <v>9</v>
      </c>
      <c r="F2215" s="32">
        <v>21</v>
      </c>
      <c r="G2215" s="31" t="s">
        <v>10</v>
      </c>
    </row>
    <row r="2216" spans="3:7" x14ac:dyDescent="0.3">
      <c r="C2216" s="31" t="s">
        <v>54</v>
      </c>
      <c r="D2216" s="20">
        <v>0.68762731481481476</v>
      </c>
      <c r="E2216" s="31" t="s">
        <v>9</v>
      </c>
      <c r="F2216" s="32">
        <v>11</v>
      </c>
      <c r="G2216" s="31" t="s">
        <v>10</v>
      </c>
    </row>
    <row r="2217" spans="3:7" x14ac:dyDescent="0.3">
      <c r="C2217" s="31" t="s">
        <v>54</v>
      </c>
      <c r="D2217" s="20">
        <v>0.6878009259259259</v>
      </c>
      <c r="E2217" s="31" t="s">
        <v>9</v>
      </c>
      <c r="F2217" s="32">
        <v>21</v>
      </c>
      <c r="G2217" s="31" t="s">
        <v>10</v>
      </c>
    </row>
    <row r="2218" spans="3:7" x14ac:dyDescent="0.3">
      <c r="C2218" s="31" t="s">
        <v>54</v>
      </c>
      <c r="D2218" s="20">
        <v>0.68855324074074076</v>
      </c>
      <c r="E2218" s="31" t="s">
        <v>9</v>
      </c>
      <c r="F2218" s="32">
        <v>25</v>
      </c>
      <c r="G2218" s="31" t="s">
        <v>10</v>
      </c>
    </row>
    <row r="2219" spans="3:7" x14ac:dyDescent="0.3">
      <c r="C2219" s="31" t="s">
        <v>54</v>
      </c>
      <c r="D2219" s="20">
        <v>0.68885416666666666</v>
      </c>
      <c r="E2219" s="31" t="s">
        <v>9</v>
      </c>
      <c r="F2219" s="32">
        <v>26</v>
      </c>
      <c r="G2219" s="31" t="s">
        <v>10</v>
      </c>
    </row>
    <row r="2220" spans="3:7" x14ac:dyDescent="0.3">
      <c r="C2220" s="31" t="s">
        <v>54</v>
      </c>
      <c r="D2220" s="20">
        <v>0.68914351851851852</v>
      </c>
      <c r="E2220" s="31" t="s">
        <v>9</v>
      </c>
      <c r="F2220" s="32">
        <v>13</v>
      </c>
      <c r="G2220" s="31" t="s">
        <v>11</v>
      </c>
    </row>
    <row r="2221" spans="3:7" x14ac:dyDescent="0.3">
      <c r="C2221" s="31" t="s">
        <v>54</v>
      </c>
      <c r="D2221" s="20">
        <v>0.69065972222222216</v>
      </c>
      <c r="E2221" s="31" t="s">
        <v>9</v>
      </c>
      <c r="F2221" s="32">
        <v>11</v>
      </c>
      <c r="G2221" s="31" t="s">
        <v>11</v>
      </c>
    </row>
    <row r="2222" spans="3:7" x14ac:dyDescent="0.3">
      <c r="C2222" s="31" t="s">
        <v>54</v>
      </c>
      <c r="D2222" s="20">
        <v>0.69134259259259256</v>
      </c>
      <c r="E2222" s="31" t="s">
        <v>9</v>
      </c>
      <c r="F2222" s="32">
        <v>11</v>
      </c>
      <c r="G2222" s="31" t="s">
        <v>11</v>
      </c>
    </row>
    <row r="2223" spans="3:7" x14ac:dyDescent="0.3">
      <c r="C2223" s="31" t="s">
        <v>54</v>
      </c>
      <c r="D2223" s="20">
        <v>0.69137731481481479</v>
      </c>
      <c r="E2223" s="31" t="s">
        <v>9</v>
      </c>
      <c r="F2223" s="32">
        <v>17</v>
      </c>
      <c r="G2223" s="31" t="s">
        <v>10</v>
      </c>
    </row>
    <row r="2224" spans="3:7" x14ac:dyDescent="0.3">
      <c r="C2224" s="31" t="s">
        <v>54</v>
      </c>
      <c r="D2224" s="20">
        <v>0.69187500000000002</v>
      </c>
      <c r="E2224" s="31" t="s">
        <v>9</v>
      </c>
      <c r="F2224" s="32">
        <v>19</v>
      </c>
      <c r="G2224" s="31" t="s">
        <v>10</v>
      </c>
    </row>
    <row r="2225" spans="3:7" x14ac:dyDescent="0.3">
      <c r="C2225" s="31" t="s">
        <v>54</v>
      </c>
      <c r="D2225" s="20">
        <v>0.69243055555555555</v>
      </c>
      <c r="E2225" s="31" t="s">
        <v>9</v>
      </c>
      <c r="F2225" s="32">
        <v>15</v>
      </c>
      <c r="G2225" s="31" t="s">
        <v>11</v>
      </c>
    </row>
    <row r="2226" spans="3:7" x14ac:dyDescent="0.3">
      <c r="C2226" s="31" t="s">
        <v>54</v>
      </c>
      <c r="D2226" s="20">
        <v>0.69368055555555552</v>
      </c>
      <c r="E2226" s="31" t="s">
        <v>9</v>
      </c>
      <c r="F2226" s="32">
        <v>11</v>
      </c>
      <c r="G2226" s="31" t="s">
        <v>10</v>
      </c>
    </row>
    <row r="2227" spans="3:7" x14ac:dyDescent="0.3">
      <c r="C2227" s="31" t="s">
        <v>54</v>
      </c>
      <c r="D2227" s="20">
        <v>0.69390046296296293</v>
      </c>
      <c r="E2227" s="31" t="s">
        <v>9</v>
      </c>
      <c r="F2227" s="32">
        <v>19</v>
      </c>
      <c r="G2227" s="31" t="s">
        <v>10</v>
      </c>
    </row>
    <row r="2228" spans="3:7" x14ac:dyDescent="0.3">
      <c r="C2228" s="31" t="s">
        <v>54</v>
      </c>
      <c r="D2228" s="20">
        <v>0.69489583333333327</v>
      </c>
      <c r="E2228" s="31" t="s">
        <v>9</v>
      </c>
      <c r="F2228" s="32">
        <v>11</v>
      </c>
      <c r="G2228" s="31" t="s">
        <v>11</v>
      </c>
    </row>
    <row r="2229" spans="3:7" x14ac:dyDescent="0.3">
      <c r="C2229" s="31" t="s">
        <v>54</v>
      </c>
      <c r="D2229" s="20">
        <v>0.69494212962962953</v>
      </c>
      <c r="E2229" s="31" t="s">
        <v>9</v>
      </c>
      <c r="F2229" s="32">
        <v>10</v>
      </c>
      <c r="G2229" s="31" t="s">
        <v>11</v>
      </c>
    </row>
    <row r="2230" spans="3:7" x14ac:dyDescent="0.3">
      <c r="C2230" s="31" t="s">
        <v>54</v>
      </c>
      <c r="D2230" s="20">
        <v>0.70103009259259252</v>
      </c>
      <c r="E2230" s="31" t="s">
        <v>9</v>
      </c>
      <c r="F2230" s="32">
        <v>14</v>
      </c>
      <c r="G2230" s="31" t="s">
        <v>11</v>
      </c>
    </row>
    <row r="2231" spans="3:7" x14ac:dyDescent="0.3">
      <c r="C2231" s="31" t="s">
        <v>54</v>
      </c>
      <c r="D2231" s="20">
        <v>0.7012152777777777</v>
      </c>
      <c r="E2231" s="31" t="s">
        <v>9</v>
      </c>
      <c r="F2231" s="32">
        <v>10</v>
      </c>
      <c r="G2231" s="31" t="s">
        <v>11</v>
      </c>
    </row>
    <row r="2232" spans="3:7" x14ac:dyDescent="0.3">
      <c r="C2232" s="31" t="s">
        <v>54</v>
      </c>
      <c r="D2232" s="20">
        <v>0.7012152777777777</v>
      </c>
      <c r="E2232" s="31" t="s">
        <v>9</v>
      </c>
      <c r="F2232" s="32">
        <v>10</v>
      </c>
      <c r="G2232" s="31" t="s">
        <v>11</v>
      </c>
    </row>
    <row r="2233" spans="3:7" x14ac:dyDescent="0.3">
      <c r="C2233" s="31" t="s">
        <v>54</v>
      </c>
      <c r="D2233" s="20">
        <v>0.70135416666666661</v>
      </c>
      <c r="E2233" s="31" t="s">
        <v>9</v>
      </c>
      <c r="F2233" s="32">
        <v>12</v>
      </c>
      <c r="G2233" s="31" t="s">
        <v>11</v>
      </c>
    </row>
    <row r="2234" spans="3:7" x14ac:dyDescent="0.3">
      <c r="C2234" s="31" t="s">
        <v>54</v>
      </c>
      <c r="D2234" s="20">
        <v>0.70336805555555559</v>
      </c>
      <c r="E2234" s="31" t="s">
        <v>9</v>
      </c>
      <c r="F2234" s="32">
        <v>19</v>
      </c>
      <c r="G2234" s="31" t="s">
        <v>10</v>
      </c>
    </row>
    <row r="2235" spans="3:7" x14ac:dyDescent="0.3">
      <c r="C2235" s="31" t="s">
        <v>54</v>
      </c>
      <c r="D2235" s="20">
        <v>0.70373842592592595</v>
      </c>
      <c r="E2235" s="31" t="s">
        <v>9</v>
      </c>
      <c r="F2235" s="32">
        <v>15</v>
      </c>
      <c r="G2235" s="31" t="s">
        <v>11</v>
      </c>
    </row>
    <row r="2236" spans="3:7" x14ac:dyDescent="0.3">
      <c r="C2236" s="31" t="s">
        <v>54</v>
      </c>
      <c r="D2236" s="20">
        <v>0.70457175925925919</v>
      </c>
      <c r="E2236" s="31" t="s">
        <v>9</v>
      </c>
      <c r="F2236" s="32">
        <v>22</v>
      </c>
      <c r="G2236" s="31" t="s">
        <v>10</v>
      </c>
    </row>
    <row r="2237" spans="3:7" x14ac:dyDescent="0.3">
      <c r="C2237" s="31" t="s">
        <v>54</v>
      </c>
      <c r="D2237" s="20">
        <v>0.70567129629629621</v>
      </c>
      <c r="E2237" s="31" t="s">
        <v>9</v>
      </c>
      <c r="F2237" s="32">
        <v>18</v>
      </c>
      <c r="G2237" s="31" t="s">
        <v>10</v>
      </c>
    </row>
    <row r="2238" spans="3:7" x14ac:dyDescent="0.3">
      <c r="C2238" s="31" t="s">
        <v>54</v>
      </c>
      <c r="D2238" s="20">
        <v>0.70975694444444448</v>
      </c>
      <c r="E2238" s="31" t="s">
        <v>9</v>
      </c>
      <c r="F2238" s="32">
        <v>13</v>
      </c>
      <c r="G2238" s="31" t="s">
        <v>11</v>
      </c>
    </row>
    <row r="2239" spans="3:7" x14ac:dyDescent="0.3">
      <c r="C2239" s="31" t="s">
        <v>54</v>
      </c>
      <c r="D2239" s="20">
        <v>0.71532407407407417</v>
      </c>
      <c r="E2239" s="31" t="s">
        <v>9</v>
      </c>
      <c r="F2239" s="32">
        <v>10</v>
      </c>
      <c r="G2239" s="31" t="s">
        <v>10</v>
      </c>
    </row>
    <row r="2240" spans="3:7" x14ac:dyDescent="0.3">
      <c r="C2240" s="31" t="s">
        <v>54</v>
      </c>
      <c r="D2240" s="20">
        <v>0.71563657407407411</v>
      </c>
      <c r="E2240" s="31" t="s">
        <v>9</v>
      </c>
      <c r="F2240" s="32">
        <v>11</v>
      </c>
      <c r="G2240" s="31" t="s">
        <v>11</v>
      </c>
    </row>
    <row r="2241" spans="3:7" x14ac:dyDescent="0.3">
      <c r="C2241" s="31" t="s">
        <v>54</v>
      </c>
      <c r="D2241" s="20">
        <v>0.71706018518518511</v>
      </c>
      <c r="E2241" s="31" t="s">
        <v>9</v>
      </c>
      <c r="F2241" s="32">
        <v>20</v>
      </c>
      <c r="G2241" s="31" t="s">
        <v>10</v>
      </c>
    </row>
    <row r="2242" spans="3:7" x14ac:dyDescent="0.3">
      <c r="C2242" s="31" t="s">
        <v>54</v>
      </c>
      <c r="D2242" s="20">
        <v>0.71756944444444448</v>
      </c>
      <c r="E2242" s="31" t="s">
        <v>9</v>
      </c>
      <c r="F2242" s="32">
        <v>10</v>
      </c>
      <c r="G2242" s="31" t="s">
        <v>11</v>
      </c>
    </row>
    <row r="2243" spans="3:7" x14ac:dyDescent="0.3">
      <c r="C2243" s="31" t="s">
        <v>54</v>
      </c>
      <c r="D2243" s="20">
        <v>0.72255787037037045</v>
      </c>
      <c r="E2243" s="31" t="s">
        <v>9</v>
      </c>
      <c r="F2243" s="32">
        <v>15</v>
      </c>
      <c r="G2243" s="31" t="s">
        <v>10</v>
      </c>
    </row>
    <row r="2244" spans="3:7" x14ac:dyDescent="0.3">
      <c r="C2244" s="31" t="s">
        <v>54</v>
      </c>
      <c r="D2244" s="20">
        <v>0.7244328703703703</v>
      </c>
      <c r="E2244" s="31" t="s">
        <v>9</v>
      </c>
      <c r="F2244" s="32">
        <v>35</v>
      </c>
      <c r="G2244" s="31" t="s">
        <v>10</v>
      </c>
    </row>
    <row r="2245" spans="3:7" x14ac:dyDescent="0.3">
      <c r="C2245" s="31" t="s">
        <v>54</v>
      </c>
      <c r="D2245" s="20">
        <v>0.72750000000000004</v>
      </c>
      <c r="E2245" s="31" t="s">
        <v>9</v>
      </c>
      <c r="F2245" s="32">
        <v>14</v>
      </c>
      <c r="G2245" s="31" t="s">
        <v>11</v>
      </c>
    </row>
    <row r="2246" spans="3:7" x14ac:dyDescent="0.3">
      <c r="C2246" s="31" t="s">
        <v>54</v>
      </c>
      <c r="D2246" s="20">
        <v>0.73001157407407413</v>
      </c>
      <c r="E2246" s="31" t="s">
        <v>9</v>
      </c>
      <c r="F2246" s="32">
        <v>10</v>
      </c>
      <c r="G2246" s="31" t="s">
        <v>11</v>
      </c>
    </row>
    <row r="2247" spans="3:7" x14ac:dyDescent="0.3">
      <c r="C2247" s="31" t="s">
        <v>54</v>
      </c>
      <c r="D2247" s="20">
        <v>0.73525462962962962</v>
      </c>
      <c r="E2247" s="31" t="s">
        <v>9</v>
      </c>
      <c r="F2247" s="32">
        <v>10</v>
      </c>
      <c r="G2247" s="31" t="s">
        <v>10</v>
      </c>
    </row>
    <row r="2248" spans="3:7" x14ac:dyDescent="0.3">
      <c r="C2248" s="31" t="s">
        <v>54</v>
      </c>
      <c r="D2248" s="20">
        <v>0.7353587962962963</v>
      </c>
      <c r="E2248" s="31" t="s">
        <v>9</v>
      </c>
      <c r="F2248" s="32">
        <v>17</v>
      </c>
      <c r="G2248" s="31" t="s">
        <v>11</v>
      </c>
    </row>
    <row r="2249" spans="3:7" x14ac:dyDescent="0.3">
      <c r="C2249" s="31" t="s">
        <v>54</v>
      </c>
      <c r="D2249" s="20">
        <v>0.73539351851851853</v>
      </c>
      <c r="E2249" s="31" t="s">
        <v>9</v>
      </c>
      <c r="F2249" s="32">
        <v>20</v>
      </c>
      <c r="G2249" s="31" t="s">
        <v>10</v>
      </c>
    </row>
    <row r="2250" spans="3:7" x14ac:dyDescent="0.3">
      <c r="C2250" s="31" t="s">
        <v>54</v>
      </c>
      <c r="D2250" s="20">
        <v>0.7359606481481481</v>
      </c>
      <c r="E2250" s="31" t="s">
        <v>9</v>
      </c>
      <c r="F2250" s="32">
        <v>10</v>
      </c>
      <c r="G2250" s="31" t="s">
        <v>11</v>
      </c>
    </row>
    <row r="2251" spans="3:7" x14ac:dyDescent="0.3">
      <c r="C2251" s="31" t="s">
        <v>54</v>
      </c>
      <c r="D2251" s="20">
        <v>0.73729166666666668</v>
      </c>
      <c r="E2251" s="31" t="s">
        <v>9</v>
      </c>
      <c r="F2251" s="32">
        <v>10</v>
      </c>
      <c r="G2251" s="31" t="s">
        <v>11</v>
      </c>
    </row>
    <row r="2252" spans="3:7" x14ac:dyDescent="0.3">
      <c r="C2252" s="31" t="s">
        <v>54</v>
      </c>
      <c r="D2252" s="20">
        <v>0.73917824074074068</v>
      </c>
      <c r="E2252" s="31" t="s">
        <v>9</v>
      </c>
      <c r="F2252" s="32">
        <v>12</v>
      </c>
      <c r="G2252" s="31" t="s">
        <v>11</v>
      </c>
    </row>
    <row r="2253" spans="3:7" x14ac:dyDescent="0.3">
      <c r="C2253" s="31" t="s">
        <v>54</v>
      </c>
      <c r="D2253" s="20">
        <v>0.74950231481481477</v>
      </c>
      <c r="E2253" s="31" t="s">
        <v>9</v>
      </c>
      <c r="F2253" s="32">
        <v>11</v>
      </c>
      <c r="G2253" s="31" t="s">
        <v>11</v>
      </c>
    </row>
    <row r="2254" spans="3:7" x14ac:dyDescent="0.3">
      <c r="C2254" s="31" t="s">
        <v>54</v>
      </c>
      <c r="D2254" s="20">
        <v>0.74994212962962958</v>
      </c>
      <c r="E2254" s="31" t="s">
        <v>9</v>
      </c>
      <c r="F2254" s="32">
        <v>30</v>
      </c>
      <c r="G2254" s="31" t="s">
        <v>10</v>
      </c>
    </row>
    <row r="2255" spans="3:7" x14ac:dyDescent="0.3">
      <c r="C2255" s="31" t="s">
        <v>54</v>
      </c>
      <c r="D2255" s="20">
        <v>0.75229166666666669</v>
      </c>
      <c r="E2255" s="31" t="s">
        <v>9</v>
      </c>
      <c r="F2255" s="32">
        <v>12</v>
      </c>
      <c r="G2255" s="31" t="s">
        <v>11</v>
      </c>
    </row>
    <row r="2256" spans="3:7" x14ac:dyDescent="0.3">
      <c r="C2256" s="31" t="s">
        <v>54</v>
      </c>
      <c r="D2256" s="20">
        <v>0.75792824074074072</v>
      </c>
      <c r="E2256" s="31" t="s">
        <v>9</v>
      </c>
      <c r="F2256" s="32">
        <v>13</v>
      </c>
      <c r="G2256" s="31" t="s">
        <v>11</v>
      </c>
    </row>
    <row r="2257" spans="3:7" x14ac:dyDescent="0.3">
      <c r="C2257" s="31" t="s">
        <v>54</v>
      </c>
      <c r="D2257" s="20">
        <v>0.76291666666666658</v>
      </c>
      <c r="E2257" s="31" t="s">
        <v>9</v>
      </c>
      <c r="F2257" s="32">
        <v>30</v>
      </c>
      <c r="G2257" s="31" t="s">
        <v>10</v>
      </c>
    </row>
    <row r="2258" spans="3:7" x14ac:dyDescent="0.3">
      <c r="C2258" s="31" t="s">
        <v>54</v>
      </c>
      <c r="D2258" s="20">
        <v>0.76662037037037034</v>
      </c>
      <c r="E2258" s="31" t="s">
        <v>9</v>
      </c>
      <c r="F2258" s="32">
        <v>11</v>
      </c>
      <c r="G2258" s="31" t="s">
        <v>11</v>
      </c>
    </row>
    <row r="2259" spans="3:7" x14ac:dyDescent="0.3">
      <c r="C2259" s="31" t="s">
        <v>54</v>
      </c>
      <c r="D2259" s="20">
        <v>0.76701388888888899</v>
      </c>
      <c r="E2259" s="31" t="s">
        <v>9</v>
      </c>
      <c r="F2259" s="32">
        <v>10</v>
      </c>
      <c r="G2259" s="31" t="s">
        <v>11</v>
      </c>
    </row>
    <row r="2260" spans="3:7" x14ac:dyDescent="0.3">
      <c r="C2260" s="31" t="s">
        <v>54</v>
      </c>
      <c r="D2260" s="20">
        <v>0.76832175925925927</v>
      </c>
      <c r="E2260" s="31" t="s">
        <v>9</v>
      </c>
      <c r="F2260" s="32">
        <v>26</v>
      </c>
      <c r="G2260" s="31" t="s">
        <v>10</v>
      </c>
    </row>
    <row r="2261" spans="3:7" x14ac:dyDescent="0.3">
      <c r="C2261" s="31" t="s">
        <v>54</v>
      </c>
      <c r="D2261" s="20">
        <v>0.76846064814814818</v>
      </c>
      <c r="E2261" s="31" t="s">
        <v>9</v>
      </c>
      <c r="F2261" s="32">
        <v>13</v>
      </c>
      <c r="G2261" s="31" t="s">
        <v>10</v>
      </c>
    </row>
    <row r="2262" spans="3:7" x14ac:dyDescent="0.3">
      <c r="C2262" s="31" t="s">
        <v>54</v>
      </c>
      <c r="D2262" s="20">
        <v>0.76888888888888884</v>
      </c>
      <c r="E2262" s="31" t="s">
        <v>9</v>
      </c>
      <c r="F2262" s="32">
        <v>25</v>
      </c>
      <c r="G2262" s="31" t="s">
        <v>10</v>
      </c>
    </row>
    <row r="2263" spans="3:7" x14ac:dyDescent="0.3">
      <c r="C2263" s="31" t="s">
        <v>54</v>
      </c>
      <c r="D2263" s="20">
        <v>0.7694212962962963</v>
      </c>
      <c r="E2263" s="31" t="s">
        <v>9</v>
      </c>
      <c r="F2263" s="32">
        <v>11</v>
      </c>
      <c r="G2263" s="31" t="s">
        <v>11</v>
      </c>
    </row>
    <row r="2264" spans="3:7" x14ac:dyDescent="0.3">
      <c r="C2264" s="31" t="s">
        <v>54</v>
      </c>
      <c r="D2264" s="20">
        <v>0.7809490740740741</v>
      </c>
      <c r="E2264" s="31" t="s">
        <v>9</v>
      </c>
      <c r="F2264" s="32">
        <v>30</v>
      </c>
      <c r="G2264" s="31" t="s">
        <v>10</v>
      </c>
    </row>
    <row r="2265" spans="3:7" x14ac:dyDescent="0.3">
      <c r="C2265" s="31" t="s">
        <v>54</v>
      </c>
      <c r="D2265" s="20">
        <v>0.78620370370370374</v>
      </c>
      <c r="E2265" s="31" t="s">
        <v>9</v>
      </c>
      <c r="F2265" s="32">
        <v>14</v>
      </c>
      <c r="G2265" s="31" t="s">
        <v>10</v>
      </c>
    </row>
    <row r="2266" spans="3:7" x14ac:dyDescent="0.3">
      <c r="C2266" s="31" t="s">
        <v>54</v>
      </c>
      <c r="D2266" s="20">
        <v>0.7874768518518519</v>
      </c>
      <c r="E2266" s="31" t="s">
        <v>9</v>
      </c>
      <c r="F2266" s="32">
        <v>10</v>
      </c>
      <c r="G2266" s="31" t="s">
        <v>11</v>
      </c>
    </row>
    <row r="2267" spans="3:7" x14ac:dyDescent="0.3">
      <c r="C2267" s="31" t="s">
        <v>54</v>
      </c>
      <c r="D2267" s="20">
        <v>0.78752314814814817</v>
      </c>
      <c r="E2267" s="31" t="s">
        <v>9</v>
      </c>
      <c r="F2267" s="32">
        <v>10</v>
      </c>
      <c r="G2267" s="31" t="s">
        <v>11</v>
      </c>
    </row>
    <row r="2268" spans="3:7" x14ac:dyDescent="0.3">
      <c r="C2268" s="31" t="s">
        <v>54</v>
      </c>
      <c r="D2268" s="20">
        <v>0.79202546296296295</v>
      </c>
      <c r="E2268" s="31" t="s">
        <v>9</v>
      </c>
      <c r="F2268" s="32">
        <v>17</v>
      </c>
      <c r="G2268" s="31" t="s">
        <v>10</v>
      </c>
    </row>
    <row r="2269" spans="3:7" x14ac:dyDescent="0.3">
      <c r="C2269" s="31" t="s">
        <v>54</v>
      </c>
      <c r="D2269" s="20">
        <v>0.79957175925925927</v>
      </c>
      <c r="E2269" s="31" t="s">
        <v>9</v>
      </c>
      <c r="F2269" s="32">
        <v>10</v>
      </c>
      <c r="G2269" s="31" t="s">
        <v>11</v>
      </c>
    </row>
    <row r="2270" spans="3:7" x14ac:dyDescent="0.3">
      <c r="C2270" s="31" t="s">
        <v>54</v>
      </c>
      <c r="D2270" s="20">
        <v>0.80636574074074074</v>
      </c>
      <c r="E2270" s="31" t="s">
        <v>9</v>
      </c>
      <c r="F2270" s="32">
        <v>35</v>
      </c>
      <c r="G2270" s="31" t="s">
        <v>10</v>
      </c>
    </row>
    <row r="2271" spans="3:7" x14ac:dyDescent="0.3">
      <c r="C2271" s="31" t="s">
        <v>54</v>
      </c>
      <c r="D2271" s="20">
        <v>0.80907407407407417</v>
      </c>
      <c r="E2271" s="31" t="s">
        <v>9</v>
      </c>
      <c r="F2271" s="32">
        <v>10</v>
      </c>
      <c r="G2271" s="31" t="s">
        <v>11</v>
      </c>
    </row>
    <row r="2272" spans="3:7" x14ac:dyDescent="0.3">
      <c r="C2272" s="31" t="s">
        <v>54</v>
      </c>
      <c r="D2272" s="20">
        <v>0.8100694444444444</v>
      </c>
      <c r="E2272" s="31" t="s">
        <v>9</v>
      </c>
      <c r="F2272" s="32">
        <v>15</v>
      </c>
      <c r="G2272" s="31" t="s">
        <v>11</v>
      </c>
    </row>
    <row r="2273" spans="3:7" x14ac:dyDescent="0.3">
      <c r="C2273" s="31" t="s">
        <v>54</v>
      </c>
      <c r="D2273" s="20">
        <v>0.81751157407407404</v>
      </c>
      <c r="E2273" s="31" t="s">
        <v>9</v>
      </c>
      <c r="F2273" s="32">
        <v>20</v>
      </c>
      <c r="G2273" s="31" t="s">
        <v>10</v>
      </c>
    </row>
    <row r="2274" spans="3:7" x14ac:dyDescent="0.3">
      <c r="C2274" s="31" t="s">
        <v>54</v>
      </c>
      <c r="D2274" s="20">
        <v>0.82043981481481476</v>
      </c>
      <c r="E2274" s="31" t="s">
        <v>9</v>
      </c>
      <c r="F2274" s="32">
        <v>11</v>
      </c>
      <c r="G2274" s="31" t="s">
        <v>10</v>
      </c>
    </row>
    <row r="2275" spans="3:7" x14ac:dyDescent="0.3">
      <c r="C2275" s="31" t="s">
        <v>54</v>
      </c>
      <c r="D2275" s="20">
        <v>0.82143518518518521</v>
      </c>
      <c r="E2275" s="31" t="s">
        <v>9</v>
      </c>
      <c r="F2275" s="32">
        <v>34</v>
      </c>
      <c r="G2275" s="31" t="s">
        <v>10</v>
      </c>
    </row>
    <row r="2276" spans="3:7" x14ac:dyDescent="0.3">
      <c r="C2276" s="31" t="s">
        <v>54</v>
      </c>
      <c r="D2276" s="20">
        <v>0.82180555555555557</v>
      </c>
      <c r="E2276" s="31" t="s">
        <v>9</v>
      </c>
      <c r="F2276" s="32">
        <v>17</v>
      </c>
      <c r="G2276" s="31" t="s">
        <v>10</v>
      </c>
    </row>
    <row r="2277" spans="3:7" x14ac:dyDescent="0.3">
      <c r="C2277" s="31" t="s">
        <v>54</v>
      </c>
      <c r="D2277" s="20">
        <v>0.82574074074074078</v>
      </c>
      <c r="E2277" s="31" t="s">
        <v>9</v>
      </c>
      <c r="F2277" s="32">
        <v>27</v>
      </c>
      <c r="G2277" s="31" t="s">
        <v>10</v>
      </c>
    </row>
    <row r="2278" spans="3:7" x14ac:dyDescent="0.3">
      <c r="C2278" s="31" t="s">
        <v>54</v>
      </c>
      <c r="D2278" s="20">
        <v>0.85032407407407407</v>
      </c>
      <c r="E2278" s="31" t="s">
        <v>9</v>
      </c>
      <c r="F2278" s="32">
        <v>13</v>
      </c>
      <c r="G2278" s="31" t="s">
        <v>11</v>
      </c>
    </row>
    <row r="2279" spans="3:7" x14ac:dyDescent="0.3">
      <c r="C2279" s="31" t="s">
        <v>54</v>
      </c>
      <c r="D2279" s="20">
        <v>0.85275462962962967</v>
      </c>
      <c r="E2279" s="31" t="s">
        <v>9</v>
      </c>
      <c r="F2279" s="32">
        <v>11</v>
      </c>
      <c r="G2279" s="31" t="s">
        <v>11</v>
      </c>
    </row>
    <row r="2280" spans="3:7" x14ac:dyDescent="0.3">
      <c r="C2280" s="31" t="s">
        <v>54</v>
      </c>
      <c r="D2280" s="20">
        <v>0.85785879629629624</v>
      </c>
      <c r="E2280" s="31" t="s">
        <v>9</v>
      </c>
      <c r="F2280" s="32">
        <v>31</v>
      </c>
      <c r="G2280" s="31" t="s">
        <v>10</v>
      </c>
    </row>
    <row r="2281" spans="3:7" x14ac:dyDescent="0.3">
      <c r="C2281" s="31" t="s">
        <v>54</v>
      </c>
      <c r="D2281" s="20">
        <v>0.85837962962962966</v>
      </c>
      <c r="E2281" s="31" t="s">
        <v>9</v>
      </c>
      <c r="F2281" s="32">
        <v>24</v>
      </c>
      <c r="G2281" s="31" t="s">
        <v>10</v>
      </c>
    </row>
    <row r="2282" spans="3:7" x14ac:dyDescent="0.3">
      <c r="C2282" s="31" t="s">
        <v>54</v>
      </c>
      <c r="D2282" s="20">
        <v>0.86002314814814806</v>
      </c>
      <c r="E2282" s="31" t="s">
        <v>9</v>
      </c>
      <c r="F2282" s="32">
        <v>11</v>
      </c>
      <c r="G2282" s="31" t="s">
        <v>11</v>
      </c>
    </row>
    <row r="2283" spans="3:7" x14ac:dyDescent="0.3">
      <c r="C2283" s="31" t="s">
        <v>54</v>
      </c>
      <c r="D2283" s="20">
        <v>0.86063657407407401</v>
      </c>
      <c r="E2283" s="31" t="s">
        <v>9</v>
      </c>
      <c r="F2283" s="32">
        <v>32</v>
      </c>
      <c r="G2283" s="31" t="s">
        <v>10</v>
      </c>
    </row>
    <row r="2284" spans="3:7" x14ac:dyDescent="0.3">
      <c r="C2284" s="31" t="s">
        <v>54</v>
      </c>
      <c r="D2284" s="20">
        <v>0.86379629629629628</v>
      </c>
      <c r="E2284" s="31" t="s">
        <v>9</v>
      </c>
      <c r="F2284" s="32">
        <v>13</v>
      </c>
      <c r="G2284" s="31" t="s">
        <v>11</v>
      </c>
    </row>
    <row r="2285" spans="3:7" x14ac:dyDescent="0.3">
      <c r="C2285" s="31" t="s">
        <v>54</v>
      </c>
      <c r="D2285" s="20">
        <v>0.86395833333333327</v>
      </c>
      <c r="E2285" s="31" t="s">
        <v>9</v>
      </c>
      <c r="F2285" s="32">
        <v>32</v>
      </c>
      <c r="G2285" s="31" t="s">
        <v>10</v>
      </c>
    </row>
    <row r="2286" spans="3:7" x14ac:dyDescent="0.3">
      <c r="C2286" s="31" t="s">
        <v>54</v>
      </c>
      <c r="D2286" s="20">
        <v>0.86578703703703708</v>
      </c>
      <c r="E2286" s="31" t="s">
        <v>9</v>
      </c>
      <c r="F2286" s="32">
        <v>14</v>
      </c>
      <c r="G2286" s="31" t="s">
        <v>11</v>
      </c>
    </row>
    <row r="2287" spans="3:7" x14ac:dyDescent="0.3">
      <c r="C2287" s="31" t="s">
        <v>54</v>
      </c>
      <c r="D2287" s="20">
        <v>0.86753472222222217</v>
      </c>
      <c r="E2287" s="31" t="s">
        <v>9</v>
      </c>
      <c r="F2287" s="32">
        <v>11</v>
      </c>
      <c r="G2287" s="31" t="s">
        <v>11</v>
      </c>
    </row>
    <row r="2288" spans="3:7" x14ac:dyDescent="0.3">
      <c r="C2288" s="31" t="s">
        <v>54</v>
      </c>
      <c r="D2288" s="20">
        <v>0.87001157407407403</v>
      </c>
      <c r="E2288" s="31" t="s">
        <v>9</v>
      </c>
      <c r="F2288" s="32">
        <v>29</v>
      </c>
      <c r="G2288" s="31" t="s">
        <v>10</v>
      </c>
    </row>
    <row r="2289" spans="3:7" x14ac:dyDescent="0.3">
      <c r="C2289" s="31" t="s">
        <v>54</v>
      </c>
      <c r="D2289" s="20">
        <v>0.8703819444444445</v>
      </c>
      <c r="E2289" s="31" t="s">
        <v>9</v>
      </c>
      <c r="F2289" s="32">
        <v>18</v>
      </c>
      <c r="G2289" s="31" t="s">
        <v>11</v>
      </c>
    </row>
    <row r="2290" spans="3:7" x14ac:dyDescent="0.3">
      <c r="C2290" s="31" t="s">
        <v>54</v>
      </c>
      <c r="D2290" s="20">
        <v>0.87332175925925926</v>
      </c>
      <c r="E2290" s="31" t="s">
        <v>9</v>
      </c>
      <c r="F2290" s="32">
        <v>14</v>
      </c>
      <c r="G2290" s="31" t="s">
        <v>11</v>
      </c>
    </row>
    <row r="2291" spans="3:7" x14ac:dyDescent="0.3">
      <c r="C2291" s="31" t="s">
        <v>54</v>
      </c>
      <c r="D2291" s="20">
        <v>0.87486111111111109</v>
      </c>
      <c r="E2291" s="31" t="s">
        <v>9</v>
      </c>
      <c r="F2291" s="32">
        <v>13</v>
      </c>
      <c r="G2291" s="31" t="s">
        <v>11</v>
      </c>
    </row>
    <row r="2292" spans="3:7" x14ac:dyDescent="0.3">
      <c r="C2292" s="31" t="s">
        <v>54</v>
      </c>
      <c r="D2292" s="20">
        <v>0.87621527777777775</v>
      </c>
      <c r="E2292" s="31" t="s">
        <v>9</v>
      </c>
      <c r="F2292" s="32">
        <v>14</v>
      </c>
      <c r="G2292" s="31" t="s">
        <v>11</v>
      </c>
    </row>
    <row r="2293" spans="3:7" x14ac:dyDescent="0.3">
      <c r="C2293" s="31" t="s">
        <v>54</v>
      </c>
      <c r="D2293" s="20">
        <v>0.87684027777777773</v>
      </c>
      <c r="E2293" s="31" t="s">
        <v>9</v>
      </c>
      <c r="F2293" s="32">
        <v>34</v>
      </c>
      <c r="G2293" s="31" t="s">
        <v>10</v>
      </c>
    </row>
    <row r="2294" spans="3:7" x14ac:dyDescent="0.3">
      <c r="C2294" s="31" t="s">
        <v>54</v>
      </c>
      <c r="D2294" s="20">
        <v>0.87739583333333337</v>
      </c>
      <c r="E2294" s="31" t="s">
        <v>9</v>
      </c>
      <c r="F2294" s="32">
        <v>17</v>
      </c>
      <c r="G2294" s="31" t="s">
        <v>11</v>
      </c>
    </row>
    <row r="2295" spans="3:7" x14ac:dyDescent="0.3">
      <c r="C2295" s="31" t="s">
        <v>54</v>
      </c>
      <c r="D2295" s="20">
        <v>0.87804398148148144</v>
      </c>
      <c r="E2295" s="31" t="s">
        <v>9</v>
      </c>
      <c r="F2295" s="32">
        <v>15</v>
      </c>
      <c r="G2295" s="31" t="s">
        <v>11</v>
      </c>
    </row>
    <row r="2296" spans="3:7" x14ac:dyDescent="0.3">
      <c r="C2296" s="31" t="s">
        <v>54</v>
      </c>
      <c r="D2296" s="20">
        <v>0.87850694444444455</v>
      </c>
      <c r="E2296" s="31" t="s">
        <v>9</v>
      </c>
      <c r="F2296" s="32">
        <v>12</v>
      </c>
      <c r="G2296" s="31" t="s">
        <v>11</v>
      </c>
    </row>
    <row r="2297" spans="3:7" x14ac:dyDescent="0.3">
      <c r="C2297" s="31" t="s">
        <v>54</v>
      </c>
      <c r="D2297" s="20">
        <v>0.88256944444444452</v>
      </c>
      <c r="E2297" s="31" t="s">
        <v>9</v>
      </c>
      <c r="F2297" s="32">
        <v>15</v>
      </c>
      <c r="G2297" s="31" t="s">
        <v>11</v>
      </c>
    </row>
    <row r="2298" spans="3:7" x14ac:dyDescent="0.3">
      <c r="C2298" s="31" t="s">
        <v>54</v>
      </c>
      <c r="D2298" s="20">
        <v>0.88302083333333325</v>
      </c>
      <c r="E2298" s="31" t="s">
        <v>9</v>
      </c>
      <c r="F2298" s="32">
        <v>12</v>
      </c>
      <c r="G2298" s="31" t="s">
        <v>11</v>
      </c>
    </row>
    <row r="2299" spans="3:7" x14ac:dyDescent="0.3">
      <c r="C2299" s="31" t="s">
        <v>54</v>
      </c>
      <c r="D2299" s="20">
        <v>0.88583333333333336</v>
      </c>
      <c r="E2299" s="31" t="s">
        <v>9</v>
      </c>
      <c r="F2299" s="32">
        <v>17</v>
      </c>
      <c r="G2299" s="31" t="s">
        <v>10</v>
      </c>
    </row>
    <row r="2300" spans="3:7" x14ac:dyDescent="0.3">
      <c r="C2300" s="31" t="s">
        <v>54</v>
      </c>
      <c r="D2300" s="20">
        <v>0.88628472222222221</v>
      </c>
      <c r="E2300" s="31" t="s">
        <v>9</v>
      </c>
      <c r="F2300" s="32">
        <v>18</v>
      </c>
      <c r="G2300" s="31" t="s">
        <v>11</v>
      </c>
    </row>
    <row r="2301" spans="3:7" x14ac:dyDescent="0.3">
      <c r="C2301" s="31" t="s">
        <v>54</v>
      </c>
      <c r="D2301" s="20">
        <v>0.88866898148148143</v>
      </c>
      <c r="E2301" s="31" t="s">
        <v>9</v>
      </c>
      <c r="F2301" s="32">
        <v>10</v>
      </c>
      <c r="G2301" s="31" t="s">
        <v>11</v>
      </c>
    </row>
    <row r="2302" spans="3:7" x14ac:dyDescent="0.3">
      <c r="C2302" s="31" t="s">
        <v>54</v>
      </c>
      <c r="D2302" s="20">
        <v>0.89068287037037042</v>
      </c>
      <c r="E2302" s="31" t="s">
        <v>9</v>
      </c>
      <c r="F2302" s="32">
        <v>12</v>
      </c>
      <c r="G2302" s="31" t="s">
        <v>11</v>
      </c>
    </row>
    <row r="2303" spans="3:7" x14ac:dyDescent="0.3">
      <c r="C2303" s="31" t="s">
        <v>54</v>
      </c>
      <c r="D2303" s="20">
        <v>0.90302083333333327</v>
      </c>
      <c r="E2303" s="31" t="s">
        <v>9</v>
      </c>
      <c r="F2303" s="32">
        <v>15</v>
      </c>
      <c r="G2303" s="31" t="s">
        <v>10</v>
      </c>
    </row>
    <row r="2304" spans="3:7" x14ac:dyDescent="0.3">
      <c r="C2304" s="31" t="s">
        <v>54</v>
      </c>
      <c r="D2304" s="20">
        <v>0.91831018518518526</v>
      </c>
      <c r="E2304" s="31" t="s">
        <v>9</v>
      </c>
      <c r="F2304" s="32">
        <v>20</v>
      </c>
      <c r="G2304" s="31" t="s">
        <v>10</v>
      </c>
    </row>
    <row r="2305" spans="3:7" x14ac:dyDescent="0.3">
      <c r="C2305" s="31" t="s">
        <v>54</v>
      </c>
      <c r="D2305" s="20">
        <v>0.91851851851851851</v>
      </c>
      <c r="E2305" s="31" t="s">
        <v>9</v>
      </c>
      <c r="F2305" s="32">
        <v>18</v>
      </c>
      <c r="G2305" s="31" t="s">
        <v>10</v>
      </c>
    </row>
    <row r="2306" spans="3:7" x14ac:dyDescent="0.3">
      <c r="C2306" s="31" t="s">
        <v>54</v>
      </c>
      <c r="D2306" s="20">
        <v>0.92467592592592596</v>
      </c>
      <c r="E2306" s="31" t="s">
        <v>9</v>
      </c>
      <c r="F2306" s="32">
        <v>11</v>
      </c>
      <c r="G2306" s="31" t="s">
        <v>11</v>
      </c>
    </row>
    <row r="2307" spans="3:7" x14ac:dyDescent="0.3">
      <c r="C2307" s="31" t="s">
        <v>54</v>
      </c>
      <c r="D2307" s="20">
        <v>0.9263541666666667</v>
      </c>
      <c r="E2307" s="31" t="s">
        <v>9</v>
      </c>
      <c r="F2307" s="32">
        <v>23</v>
      </c>
      <c r="G2307" s="31" t="s">
        <v>10</v>
      </c>
    </row>
    <row r="2308" spans="3:7" x14ac:dyDescent="0.3">
      <c r="C2308" s="31" t="s">
        <v>54</v>
      </c>
      <c r="D2308" s="20">
        <v>0.9459953703703704</v>
      </c>
      <c r="E2308" s="31" t="s">
        <v>9</v>
      </c>
      <c r="F2308" s="32">
        <v>30</v>
      </c>
      <c r="G2308" s="31" t="s">
        <v>10</v>
      </c>
    </row>
    <row r="2309" spans="3:7" x14ac:dyDescent="0.3">
      <c r="C2309" s="31" t="s">
        <v>54</v>
      </c>
      <c r="D2309" s="20">
        <v>0.95650462962962957</v>
      </c>
      <c r="E2309" s="31" t="s">
        <v>9</v>
      </c>
      <c r="F2309" s="32">
        <v>20</v>
      </c>
      <c r="G2309" s="31" t="s">
        <v>10</v>
      </c>
    </row>
    <row r="2310" spans="3:7" x14ac:dyDescent="0.3">
      <c r="C2310" s="31" t="s">
        <v>54</v>
      </c>
      <c r="D2310" s="20">
        <v>0.98684027777777772</v>
      </c>
      <c r="E2310" s="31" t="s">
        <v>9</v>
      </c>
      <c r="F2310" s="32">
        <v>10</v>
      </c>
      <c r="G2310" s="31" t="s">
        <v>11</v>
      </c>
    </row>
    <row r="2311" spans="3:7" x14ac:dyDescent="0.3">
      <c r="C2311" s="31" t="s">
        <v>38</v>
      </c>
      <c r="D2311" s="20">
        <v>3.4953703703703702E-2</v>
      </c>
      <c r="E2311" s="31" t="s">
        <v>9</v>
      </c>
      <c r="F2311" s="32">
        <v>11</v>
      </c>
      <c r="G2311" s="31" t="s">
        <v>11</v>
      </c>
    </row>
    <row r="2312" spans="3:7" x14ac:dyDescent="0.3">
      <c r="C2312" s="31" t="s">
        <v>38</v>
      </c>
      <c r="D2312" s="20">
        <v>0.10638888888888888</v>
      </c>
      <c r="E2312" s="31" t="s">
        <v>9</v>
      </c>
      <c r="F2312" s="32">
        <v>39</v>
      </c>
      <c r="G2312" s="31" t="s">
        <v>10</v>
      </c>
    </row>
    <row r="2313" spans="3:7" x14ac:dyDescent="0.3">
      <c r="C2313" s="31" t="s">
        <v>38</v>
      </c>
      <c r="D2313" s="20">
        <v>0.12238425925925926</v>
      </c>
      <c r="E2313" s="31" t="s">
        <v>9</v>
      </c>
      <c r="F2313" s="32">
        <v>23</v>
      </c>
      <c r="G2313" s="31" t="s">
        <v>10</v>
      </c>
    </row>
    <row r="2314" spans="3:7" x14ac:dyDescent="0.3">
      <c r="C2314" s="31" t="s">
        <v>38</v>
      </c>
      <c r="D2314" s="20">
        <v>0.1227199074074074</v>
      </c>
      <c r="E2314" s="31" t="s">
        <v>9</v>
      </c>
      <c r="F2314" s="32">
        <v>27</v>
      </c>
      <c r="G2314" s="31" t="s">
        <v>10</v>
      </c>
    </row>
    <row r="2315" spans="3:7" x14ac:dyDescent="0.3">
      <c r="C2315" s="31" t="s">
        <v>38</v>
      </c>
      <c r="D2315" s="20">
        <v>0.12490740740740741</v>
      </c>
      <c r="E2315" s="31" t="s">
        <v>9</v>
      </c>
      <c r="F2315" s="32">
        <v>18</v>
      </c>
      <c r="G2315" s="31" t="s">
        <v>11</v>
      </c>
    </row>
    <row r="2316" spans="3:7" x14ac:dyDescent="0.3">
      <c r="C2316" s="31" t="s">
        <v>38</v>
      </c>
      <c r="D2316" s="20">
        <v>0.1310763888888889</v>
      </c>
      <c r="E2316" s="31" t="s">
        <v>9</v>
      </c>
      <c r="F2316" s="32">
        <v>10</v>
      </c>
      <c r="G2316" s="31" t="s">
        <v>11</v>
      </c>
    </row>
    <row r="2317" spans="3:7" x14ac:dyDescent="0.3">
      <c r="C2317" s="31" t="s">
        <v>38</v>
      </c>
      <c r="D2317" s="20">
        <v>0.16189814814814815</v>
      </c>
      <c r="E2317" s="31" t="s">
        <v>9</v>
      </c>
      <c r="F2317" s="32">
        <v>24</v>
      </c>
      <c r="G2317" s="31" t="s">
        <v>10</v>
      </c>
    </row>
    <row r="2318" spans="3:7" x14ac:dyDescent="0.3">
      <c r="C2318" s="31" t="s">
        <v>38</v>
      </c>
      <c r="D2318" s="20">
        <v>0.19278935185185186</v>
      </c>
      <c r="E2318" s="31" t="s">
        <v>9</v>
      </c>
      <c r="F2318" s="32">
        <v>11</v>
      </c>
      <c r="G2318" s="31" t="s">
        <v>11</v>
      </c>
    </row>
    <row r="2319" spans="3:7" x14ac:dyDescent="0.3">
      <c r="C2319" s="31" t="s">
        <v>38</v>
      </c>
      <c r="D2319" s="20">
        <v>0.25302083333333331</v>
      </c>
      <c r="E2319" s="31" t="s">
        <v>9</v>
      </c>
      <c r="F2319" s="32">
        <v>26</v>
      </c>
      <c r="G2319" s="31" t="s">
        <v>10</v>
      </c>
    </row>
    <row r="2320" spans="3:7" x14ac:dyDescent="0.3">
      <c r="C2320" s="31" t="s">
        <v>38</v>
      </c>
      <c r="D2320" s="20">
        <v>0.2568287037037037</v>
      </c>
      <c r="E2320" s="31" t="s">
        <v>9</v>
      </c>
      <c r="F2320" s="32">
        <v>13</v>
      </c>
      <c r="G2320" s="31" t="s">
        <v>11</v>
      </c>
    </row>
    <row r="2321" spans="3:7" x14ac:dyDescent="0.3">
      <c r="C2321" s="31" t="s">
        <v>38</v>
      </c>
      <c r="D2321" s="20">
        <v>0.26260416666666669</v>
      </c>
      <c r="E2321" s="31" t="s">
        <v>9</v>
      </c>
      <c r="F2321" s="32">
        <v>13</v>
      </c>
      <c r="G2321" s="31" t="s">
        <v>11</v>
      </c>
    </row>
    <row r="2322" spans="3:7" x14ac:dyDescent="0.3">
      <c r="C2322" s="31" t="s">
        <v>38</v>
      </c>
      <c r="D2322" s="20">
        <v>0.26274305555555555</v>
      </c>
      <c r="E2322" s="31" t="s">
        <v>9</v>
      </c>
      <c r="F2322" s="32">
        <v>14</v>
      </c>
      <c r="G2322" s="31" t="s">
        <v>11</v>
      </c>
    </row>
    <row r="2323" spans="3:7" x14ac:dyDescent="0.3">
      <c r="C2323" s="31" t="s">
        <v>38</v>
      </c>
      <c r="D2323" s="20">
        <v>0.27019675925925929</v>
      </c>
      <c r="E2323" s="31" t="s">
        <v>9</v>
      </c>
      <c r="F2323" s="32">
        <v>31</v>
      </c>
      <c r="G2323" s="31" t="s">
        <v>10</v>
      </c>
    </row>
    <row r="2324" spans="3:7" x14ac:dyDescent="0.3">
      <c r="C2324" s="31" t="s">
        <v>38</v>
      </c>
      <c r="D2324" s="20">
        <v>0.27144675925925926</v>
      </c>
      <c r="E2324" s="31" t="s">
        <v>9</v>
      </c>
      <c r="F2324" s="32">
        <v>19</v>
      </c>
      <c r="G2324" s="31" t="s">
        <v>10</v>
      </c>
    </row>
    <row r="2325" spans="3:7" x14ac:dyDescent="0.3">
      <c r="C2325" s="31" t="s">
        <v>38</v>
      </c>
      <c r="D2325" s="20">
        <v>0.27193287037037034</v>
      </c>
      <c r="E2325" s="31" t="s">
        <v>9</v>
      </c>
      <c r="F2325" s="32">
        <v>24</v>
      </c>
      <c r="G2325" s="31" t="s">
        <v>10</v>
      </c>
    </row>
    <row r="2326" spans="3:7" x14ac:dyDescent="0.3">
      <c r="C2326" s="31" t="s">
        <v>38</v>
      </c>
      <c r="D2326" s="20">
        <v>0.2754166666666667</v>
      </c>
      <c r="E2326" s="31" t="s">
        <v>9</v>
      </c>
      <c r="F2326" s="32">
        <v>11</v>
      </c>
      <c r="G2326" s="31" t="s">
        <v>11</v>
      </c>
    </row>
    <row r="2327" spans="3:7" x14ac:dyDescent="0.3">
      <c r="C2327" s="31" t="s">
        <v>38</v>
      </c>
      <c r="D2327" s="20">
        <v>0.27657407407407408</v>
      </c>
      <c r="E2327" s="31" t="s">
        <v>9</v>
      </c>
      <c r="F2327" s="32">
        <v>27</v>
      </c>
      <c r="G2327" s="31" t="s">
        <v>10</v>
      </c>
    </row>
    <row r="2328" spans="3:7" x14ac:dyDescent="0.3">
      <c r="C2328" s="31" t="s">
        <v>38</v>
      </c>
      <c r="D2328" s="20">
        <v>0.27693287037037034</v>
      </c>
      <c r="E2328" s="31" t="s">
        <v>9</v>
      </c>
      <c r="F2328" s="32">
        <v>28</v>
      </c>
      <c r="G2328" s="31" t="s">
        <v>10</v>
      </c>
    </row>
    <row r="2329" spans="3:7" x14ac:dyDescent="0.3">
      <c r="C2329" s="31" t="s">
        <v>38</v>
      </c>
      <c r="D2329" s="20">
        <v>0.27737268518518515</v>
      </c>
      <c r="E2329" s="31" t="s">
        <v>9</v>
      </c>
      <c r="F2329" s="32">
        <v>33</v>
      </c>
      <c r="G2329" s="31" t="s">
        <v>10</v>
      </c>
    </row>
    <row r="2330" spans="3:7" x14ac:dyDescent="0.3">
      <c r="C2330" s="31" t="s">
        <v>38</v>
      </c>
      <c r="D2330" s="20">
        <v>0.28077546296296296</v>
      </c>
      <c r="E2330" s="31" t="s">
        <v>9</v>
      </c>
      <c r="F2330" s="32">
        <v>28</v>
      </c>
      <c r="G2330" s="31" t="s">
        <v>10</v>
      </c>
    </row>
    <row r="2331" spans="3:7" x14ac:dyDescent="0.3">
      <c r="C2331" s="31" t="s">
        <v>38</v>
      </c>
      <c r="D2331" s="20">
        <v>0.28127314814814813</v>
      </c>
      <c r="E2331" s="31" t="s">
        <v>9</v>
      </c>
      <c r="F2331" s="32">
        <v>24</v>
      </c>
      <c r="G2331" s="31" t="s">
        <v>10</v>
      </c>
    </row>
    <row r="2332" spans="3:7" x14ac:dyDescent="0.3">
      <c r="C2332" s="31" t="s">
        <v>38</v>
      </c>
      <c r="D2332" s="20">
        <v>0.28182870370370372</v>
      </c>
      <c r="E2332" s="31" t="s">
        <v>9</v>
      </c>
      <c r="F2332" s="32">
        <v>29</v>
      </c>
      <c r="G2332" s="31" t="s">
        <v>10</v>
      </c>
    </row>
    <row r="2333" spans="3:7" x14ac:dyDescent="0.3">
      <c r="C2333" s="31" t="s">
        <v>38</v>
      </c>
      <c r="D2333" s="20">
        <v>0.28395833333333331</v>
      </c>
      <c r="E2333" s="31" t="s">
        <v>9</v>
      </c>
      <c r="F2333" s="32">
        <v>33</v>
      </c>
      <c r="G2333" s="31" t="s">
        <v>10</v>
      </c>
    </row>
    <row r="2334" spans="3:7" x14ac:dyDescent="0.3">
      <c r="C2334" s="31" t="s">
        <v>38</v>
      </c>
      <c r="D2334" s="20">
        <v>0.28567129629629628</v>
      </c>
      <c r="E2334" s="31" t="s">
        <v>9</v>
      </c>
      <c r="F2334" s="32">
        <v>24</v>
      </c>
      <c r="G2334" s="31" t="s">
        <v>10</v>
      </c>
    </row>
    <row r="2335" spans="3:7" x14ac:dyDescent="0.3">
      <c r="C2335" s="31" t="s">
        <v>38</v>
      </c>
      <c r="D2335" s="20">
        <v>0.2870833333333333</v>
      </c>
      <c r="E2335" s="31" t="s">
        <v>9</v>
      </c>
      <c r="F2335" s="32">
        <v>33</v>
      </c>
      <c r="G2335" s="31" t="s">
        <v>10</v>
      </c>
    </row>
    <row r="2336" spans="3:7" x14ac:dyDescent="0.3">
      <c r="C2336" s="31" t="s">
        <v>38</v>
      </c>
      <c r="D2336" s="20">
        <v>0.28939814814814818</v>
      </c>
      <c r="E2336" s="31" t="s">
        <v>9</v>
      </c>
      <c r="F2336" s="32">
        <v>33</v>
      </c>
      <c r="G2336" s="31" t="s">
        <v>10</v>
      </c>
    </row>
    <row r="2337" spans="3:7" x14ac:dyDescent="0.3">
      <c r="C2337" s="31" t="s">
        <v>38</v>
      </c>
      <c r="D2337" s="20">
        <v>0.29043981481481479</v>
      </c>
      <c r="E2337" s="31" t="s">
        <v>9</v>
      </c>
      <c r="F2337" s="32">
        <v>12</v>
      </c>
      <c r="G2337" s="31" t="s">
        <v>11</v>
      </c>
    </row>
    <row r="2338" spans="3:7" x14ac:dyDescent="0.3">
      <c r="C2338" s="31" t="s">
        <v>38</v>
      </c>
      <c r="D2338" s="20">
        <v>0.29266203703703703</v>
      </c>
      <c r="E2338" s="31" t="s">
        <v>9</v>
      </c>
      <c r="F2338" s="32">
        <v>33</v>
      </c>
      <c r="G2338" s="31" t="s">
        <v>10</v>
      </c>
    </row>
    <row r="2339" spans="3:7" x14ac:dyDescent="0.3">
      <c r="C2339" s="31" t="s">
        <v>38</v>
      </c>
      <c r="D2339" s="20">
        <v>0.29519675925925926</v>
      </c>
      <c r="E2339" s="31" t="s">
        <v>9</v>
      </c>
      <c r="F2339" s="32">
        <v>14</v>
      </c>
      <c r="G2339" s="31" t="s">
        <v>11</v>
      </c>
    </row>
    <row r="2340" spans="3:7" x14ac:dyDescent="0.3">
      <c r="C2340" s="31" t="s">
        <v>38</v>
      </c>
      <c r="D2340" s="20">
        <v>0.29563657407407407</v>
      </c>
      <c r="E2340" s="31" t="s">
        <v>9</v>
      </c>
      <c r="F2340" s="32">
        <v>14</v>
      </c>
      <c r="G2340" s="31" t="s">
        <v>11</v>
      </c>
    </row>
    <row r="2341" spans="3:7" x14ac:dyDescent="0.3">
      <c r="C2341" s="31" t="s">
        <v>38</v>
      </c>
      <c r="D2341" s="20">
        <v>0.29603009259259261</v>
      </c>
      <c r="E2341" s="31" t="s">
        <v>9</v>
      </c>
      <c r="F2341" s="32">
        <v>12</v>
      </c>
      <c r="G2341" s="31" t="s">
        <v>11</v>
      </c>
    </row>
    <row r="2342" spans="3:7" x14ac:dyDescent="0.3">
      <c r="C2342" s="31" t="s">
        <v>38</v>
      </c>
      <c r="D2342" s="20">
        <v>0.29653935185185182</v>
      </c>
      <c r="E2342" s="31" t="s">
        <v>9</v>
      </c>
      <c r="F2342" s="32">
        <v>12</v>
      </c>
      <c r="G2342" s="31" t="s">
        <v>11</v>
      </c>
    </row>
    <row r="2343" spans="3:7" x14ac:dyDescent="0.3">
      <c r="C2343" s="31" t="s">
        <v>38</v>
      </c>
      <c r="D2343" s="20">
        <v>0.30436342592592591</v>
      </c>
      <c r="E2343" s="31" t="s">
        <v>9</v>
      </c>
      <c r="F2343" s="32">
        <v>29</v>
      </c>
      <c r="G2343" s="31" t="s">
        <v>10</v>
      </c>
    </row>
    <row r="2344" spans="3:7" x14ac:dyDescent="0.3">
      <c r="C2344" s="31" t="s">
        <v>38</v>
      </c>
      <c r="D2344" s="20">
        <v>0.3066550925925926</v>
      </c>
      <c r="E2344" s="31" t="s">
        <v>9</v>
      </c>
      <c r="F2344" s="32">
        <v>11</v>
      </c>
      <c r="G2344" s="31" t="s">
        <v>11</v>
      </c>
    </row>
    <row r="2345" spans="3:7" x14ac:dyDescent="0.3">
      <c r="C2345" s="31" t="s">
        <v>38</v>
      </c>
      <c r="D2345" s="20">
        <v>0.30928240740740742</v>
      </c>
      <c r="E2345" s="31" t="s">
        <v>9</v>
      </c>
      <c r="F2345" s="32">
        <v>27</v>
      </c>
      <c r="G2345" s="31" t="s">
        <v>10</v>
      </c>
    </row>
    <row r="2346" spans="3:7" x14ac:dyDescent="0.3">
      <c r="C2346" s="31" t="s">
        <v>38</v>
      </c>
      <c r="D2346" s="20">
        <v>0.31981481481481483</v>
      </c>
      <c r="E2346" s="31" t="s">
        <v>9</v>
      </c>
      <c r="F2346" s="32">
        <v>26</v>
      </c>
      <c r="G2346" s="31" t="s">
        <v>10</v>
      </c>
    </row>
    <row r="2347" spans="3:7" x14ac:dyDescent="0.3">
      <c r="C2347" s="31" t="s">
        <v>38</v>
      </c>
      <c r="D2347" s="20">
        <v>0.31993055555555555</v>
      </c>
      <c r="E2347" s="31" t="s">
        <v>9</v>
      </c>
      <c r="F2347" s="32">
        <v>28</v>
      </c>
      <c r="G2347" s="31" t="s">
        <v>10</v>
      </c>
    </row>
    <row r="2348" spans="3:7" x14ac:dyDescent="0.3">
      <c r="C2348" s="31" t="s">
        <v>38</v>
      </c>
      <c r="D2348" s="20">
        <v>0.32071759259259258</v>
      </c>
      <c r="E2348" s="31" t="s">
        <v>9</v>
      </c>
      <c r="F2348" s="32">
        <v>11</v>
      </c>
      <c r="G2348" s="31" t="s">
        <v>11</v>
      </c>
    </row>
    <row r="2349" spans="3:7" x14ac:dyDescent="0.3">
      <c r="C2349" s="31" t="s">
        <v>38</v>
      </c>
      <c r="D2349" s="20">
        <v>0.32075231481481481</v>
      </c>
      <c r="E2349" s="31" t="s">
        <v>9</v>
      </c>
      <c r="F2349" s="32">
        <v>9</v>
      </c>
      <c r="G2349" s="31" t="s">
        <v>11</v>
      </c>
    </row>
    <row r="2350" spans="3:7" x14ac:dyDescent="0.3">
      <c r="C2350" s="31" t="s">
        <v>38</v>
      </c>
      <c r="D2350" s="20">
        <v>0.32077546296296294</v>
      </c>
      <c r="E2350" s="31" t="s">
        <v>9</v>
      </c>
      <c r="F2350" s="32">
        <v>11</v>
      </c>
      <c r="G2350" s="31" t="s">
        <v>11</v>
      </c>
    </row>
    <row r="2351" spans="3:7" x14ac:dyDescent="0.3">
      <c r="C2351" s="31" t="s">
        <v>38</v>
      </c>
      <c r="D2351" s="20">
        <v>0.32461805555555556</v>
      </c>
      <c r="E2351" s="31" t="s">
        <v>9</v>
      </c>
      <c r="F2351" s="32">
        <v>25</v>
      </c>
      <c r="G2351" s="31" t="s">
        <v>10</v>
      </c>
    </row>
    <row r="2352" spans="3:7" x14ac:dyDescent="0.3">
      <c r="C2352" s="31" t="s">
        <v>38</v>
      </c>
      <c r="D2352" s="20">
        <v>0.32653935185185184</v>
      </c>
      <c r="E2352" s="31" t="s">
        <v>9</v>
      </c>
      <c r="F2352" s="32">
        <v>11</v>
      </c>
      <c r="G2352" s="31" t="s">
        <v>11</v>
      </c>
    </row>
    <row r="2353" spans="3:7" x14ac:dyDescent="0.3">
      <c r="C2353" s="31" t="s">
        <v>38</v>
      </c>
      <c r="D2353" s="20">
        <v>0.33079861111111114</v>
      </c>
      <c r="E2353" s="31" t="s">
        <v>9</v>
      </c>
      <c r="F2353" s="32">
        <v>11</v>
      </c>
      <c r="G2353" s="31" t="s">
        <v>10</v>
      </c>
    </row>
    <row r="2354" spans="3:7" x14ac:dyDescent="0.3">
      <c r="C2354" s="31" t="s">
        <v>38</v>
      </c>
      <c r="D2354" s="20">
        <v>0.3309259259259259</v>
      </c>
      <c r="E2354" s="31" t="s">
        <v>9</v>
      </c>
      <c r="F2354" s="32">
        <v>24</v>
      </c>
      <c r="G2354" s="31" t="s">
        <v>10</v>
      </c>
    </row>
    <row r="2355" spans="3:7" x14ac:dyDescent="0.3">
      <c r="C2355" s="31" t="s">
        <v>38</v>
      </c>
      <c r="D2355" s="20">
        <v>0.33587962962962964</v>
      </c>
      <c r="E2355" s="31" t="s">
        <v>9</v>
      </c>
      <c r="F2355" s="32">
        <v>32</v>
      </c>
      <c r="G2355" s="31" t="s">
        <v>10</v>
      </c>
    </row>
    <row r="2356" spans="3:7" x14ac:dyDescent="0.3">
      <c r="C2356" s="31" t="s">
        <v>38</v>
      </c>
      <c r="D2356" s="20">
        <v>0.33729166666666671</v>
      </c>
      <c r="E2356" s="31" t="s">
        <v>9</v>
      </c>
      <c r="F2356" s="32">
        <v>11</v>
      </c>
      <c r="G2356" s="31" t="s">
        <v>11</v>
      </c>
    </row>
    <row r="2357" spans="3:7" x14ac:dyDescent="0.3">
      <c r="C2357" s="31" t="s">
        <v>38</v>
      </c>
      <c r="D2357" s="20">
        <v>0.34082175925925928</v>
      </c>
      <c r="E2357" s="31" t="s">
        <v>9</v>
      </c>
      <c r="F2357" s="32">
        <v>10</v>
      </c>
      <c r="G2357" s="31" t="s">
        <v>11</v>
      </c>
    </row>
    <row r="2358" spans="3:7" x14ac:dyDescent="0.3">
      <c r="C2358" s="31" t="s">
        <v>38</v>
      </c>
      <c r="D2358" s="20">
        <v>0.35592592592592592</v>
      </c>
      <c r="E2358" s="31" t="s">
        <v>9</v>
      </c>
      <c r="F2358" s="32">
        <v>29</v>
      </c>
      <c r="G2358" s="31" t="s">
        <v>10</v>
      </c>
    </row>
    <row r="2359" spans="3:7" x14ac:dyDescent="0.3">
      <c r="C2359" s="31" t="s">
        <v>38</v>
      </c>
      <c r="D2359" s="20">
        <v>0.36140046296296297</v>
      </c>
      <c r="E2359" s="31" t="s">
        <v>9</v>
      </c>
      <c r="F2359" s="32">
        <v>31</v>
      </c>
      <c r="G2359" s="31" t="s">
        <v>10</v>
      </c>
    </row>
    <row r="2360" spans="3:7" x14ac:dyDescent="0.3">
      <c r="C2360" s="31" t="s">
        <v>38</v>
      </c>
      <c r="D2360" s="20">
        <v>0.36807870370370371</v>
      </c>
      <c r="E2360" s="31" t="s">
        <v>9</v>
      </c>
      <c r="F2360" s="32">
        <v>14</v>
      </c>
      <c r="G2360" s="31" t="s">
        <v>11</v>
      </c>
    </row>
    <row r="2361" spans="3:7" x14ac:dyDescent="0.3">
      <c r="C2361" s="31" t="s">
        <v>38</v>
      </c>
      <c r="D2361" s="20">
        <v>0.36812500000000004</v>
      </c>
      <c r="E2361" s="31" t="s">
        <v>9</v>
      </c>
      <c r="F2361" s="32">
        <v>25</v>
      </c>
      <c r="G2361" s="31" t="s">
        <v>10</v>
      </c>
    </row>
    <row r="2362" spans="3:7" x14ac:dyDescent="0.3">
      <c r="C2362" s="31" t="s">
        <v>38</v>
      </c>
      <c r="D2362" s="20">
        <v>0.36821759259259257</v>
      </c>
      <c r="E2362" s="31" t="s">
        <v>9</v>
      </c>
      <c r="F2362" s="32">
        <v>10</v>
      </c>
      <c r="G2362" s="31" t="s">
        <v>11</v>
      </c>
    </row>
    <row r="2363" spans="3:7" x14ac:dyDescent="0.3">
      <c r="C2363" s="31" t="s">
        <v>38</v>
      </c>
      <c r="D2363" s="20">
        <v>0.37287037037037035</v>
      </c>
      <c r="E2363" s="31" t="s">
        <v>9</v>
      </c>
      <c r="F2363" s="32">
        <v>10</v>
      </c>
      <c r="G2363" s="31" t="s">
        <v>10</v>
      </c>
    </row>
    <row r="2364" spans="3:7" x14ac:dyDescent="0.3">
      <c r="C2364" s="31" t="s">
        <v>38</v>
      </c>
      <c r="D2364" s="20">
        <v>0.37298611111111107</v>
      </c>
      <c r="E2364" s="31" t="s">
        <v>9</v>
      </c>
      <c r="F2364" s="32">
        <v>24</v>
      </c>
      <c r="G2364" s="31" t="s">
        <v>10</v>
      </c>
    </row>
    <row r="2365" spans="3:7" x14ac:dyDescent="0.3">
      <c r="C2365" s="31" t="s">
        <v>38</v>
      </c>
      <c r="D2365" s="20">
        <v>0.37483796296296296</v>
      </c>
      <c r="E2365" s="31" t="s">
        <v>9</v>
      </c>
      <c r="F2365" s="32">
        <v>20</v>
      </c>
      <c r="G2365" s="31" t="s">
        <v>10</v>
      </c>
    </row>
    <row r="2366" spans="3:7" x14ac:dyDescent="0.3">
      <c r="C2366" s="31" t="s">
        <v>38</v>
      </c>
      <c r="D2366" s="20">
        <v>0.37515046296296295</v>
      </c>
      <c r="E2366" s="31" t="s">
        <v>9</v>
      </c>
      <c r="F2366" s="32">
        <v>37</v>
      </c>
      <c r="G2366" s="31" t="s">
        <v>10</v>
      </c>
    </row>
    <row r="2367" spans="3:7" x14ac:dyDescent="0.3">
      <c r="C2367" s="31" t="s">
        <v>38</v>
      </c>
      <c r="D2367" s="20">
        <v>0.37918981481481479</v>
      </c>
      <c r="E2367" s="31" t="s">
        <v>9</v>
      </c>
      <c r="F2367" s="32">
        <v>11</v>
      </c>
      <c r="G2367" s="31" t="s">
        <v>11</v>
      </c>
    </row>
    <row r="2368" spans="3:7" x14ac:dyDescent="0.3">
      <c r="C2368" s="31" t="s">
        <v>38</v>
      </c>
      <c r="D2368" s="20">
        <v>0.37921296296296297</v>
      </c>
      <c r="E2368" s="31" t="s">
        <v>9</v>
      </c>
      <c r="F2368" s="32">
        <v>11</v>
      </c>
      <c r="G2368" s="31" t="s">
        <v>11</v>
      </c>
    </row>
    <row r="2369" spans="3:7" x14ac:dyDescent="0.3">
      <c r="C2369" s="31" t="s">
        <v>38</v>
      </c>
      <c r="D2369" s="20">
        <v>0.3800694444444444</v>
      </c>
      <c r="E2369" s="31" t="s">
        <v>9</v>
      </c>
      <c r="F2369" s="32">
        <v>21</v>
      </c>
      <c r="G2369" s="31" t="s">
        <v>10</v>
      </c>
    </row>
    <row r="2370" spans="3:7" x14ac:dyDescent="0.3">
      <c r="C2370" s="31" t="s">
        <v>38</v>
      </c>
      <c r="D2370" s="20">
        <v>0.38777777777777778</v>
      </c>
      <c r="E2370" s="31" t="s">
        <v>9</v>
      </c>
      <c r="F2370" s="32">
        <v>10</v>
      </c>
      <c r="G2370" s="31" t="s">
        <v>11</v>
      </c>
    </row>
    <row r="2371" spans="3:7" x14ac:dyDescent="0.3">
      <c r="C2371" s="34" t="s">
        <v>38</v>
      </c>
      <c r="D2371" s="23">
        <v>0.3910763888888889</v>
      </c>
      <c r="E2371" s="34" t="s">
        <v>9</v>
      </c>
      <c r="F2371" s="35">
        <v>14</v>
      </c>
      <c r="G2371" s="34" t="s">
        <v>11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8F6F-6E4D-40FE-9FE2-A72A0226246D}">
  <dimension ref="C3:U2934"/>
  <sheetViews>
    <sheetView workbookViewId="0"/>
  </sheetViews>
  <sheetFormatPr defaultRowHeight="14.4" x14ac:dyDescent="0.3"/>
  <cols>
    <col min="3" max="3" width="15" customWidth="1"/>
    <col min="4" max="4" width="13.44140625" customWidth="1"/>
    <col min="5" max="5" width="10.5546875" customWidth="1"/>
    <col min="6" max="6" width="11.5546875" customWidth="1"/>
    <col min="7" max="7" width="12.88671875" customWidth="1"/>
    <col min="10" max="10" width="39.109375" customWidth="1"/>
  </cols>
  <sheetData>
    <row r="3" spans="3:21" ht="15" thickBot="1" x14ac:dyDescent="0.35"/>
    <row r="4" spans="3:21" ht="15" thickBot="1" x14ac:dyDescent="0.35">
      <c r="C4" s="36" t="s">
        <v>0</v>
      </c>
      <c r="D4" s="36" t="s">
        <v>1</v>
      </c>
      <c r="E4" s="36" t="s">
        <v>2</v>
      </c>
      <c r="F4" s="36" t="s">
        <v>3</v>
      </c>
      <c r="G4" s="36" t="s">
        <v>4</v>
      </c>
    </row>
    <row r="5" spans="3:21" ht="15" thickBot="1" x14ac:dyDescent="0.35">
      <c r="C5" s="37" t="s">
        <v>5</v>
      </c>
      <c r="D5" s="37">
        <v>15</v>
      </c>
      <c r="E5" s="38">
        <v>43161</v>
      </c>
      <c r="F5" s="39">
        <v>0.42609953703703707</v>
      </c>
      <c r="G5" s="40">
        <v>0.2</v>
      </c>
    </row>
    <row r="6" spans="3:21" ht="15" thickBot="1" x14ac:dyDescent="0.35">
      <c r="C6" s="41" t="s">
        <v>2</v>
      </c>
      <c r="D6" s="41" t="s">
        <v>3</v>
      </c>
      <c r="E6" s="41" t="s">
        <v>6</v>
      </c>
      <c r="F6" s="41" t="s">
        <v>7</v>
      </c>
      <c r="G6" s="41" t="s">
        <v>8</v>
      </c>
    </row>
    <row r="7" spans="3:21" ht="15" thickBot="1" x14ac:dyDescent="0.35">
      <c r="C7" s="42">
        <v>43154</v>
      </c>
      <c r="D7" s="43">
        <v>0.39599537037037041</v>
      </c>
      <c r="E7" s="44" t="s">
        <v>9</v>
      </c>
      <c r="F7" s="44">
        <v>10</v>
      </c>
      <c r="G7" s="44" t="s">
        <v>11</v>
      </c>
    </row>
    <row r="8" spans="3:21" ht="15" thickBot="1" x14ac:dyDescent="0.35">
      <c r="C8" s="45">
        <v>43154</v>
      </c>
      <c r="D8" s="46">
        <v>0.39740740740740743</v>
      </c>
      <c r="E8" s="47" t="s">
        <v>9</v>
      </c>
      <c r="F8" s="47">
        <v>29</v>
      </c>
      <c r="G8" s="47" t="s">
        <v>10</v>
      </c>
    </row>
    <row r="9" spans="3:21" ht="15" thickBot="1" x14ac:dyDescent="0.35">
      <c r="C9" s="45">
        <v>43154</v>
      </c>
      <c r="D9" s="46">
        <v>0.40055555555555555</v>
      </c>
      <c r="E9" s="47" t="s">
        <v>9</v>
      </c>
      <c r="F9" s="47">
        <v>20</v>
      </c>
      <c r="G9" s="47" t="s">
        <v>10</v>
      </c>
      <c r="J9" t="s">
        <v>26</v>
      </c>
      <c r="K9" s="12">
        <f>SUM( K11:R11 )</f>
        <v>2928</v>
      </c>
      <c r="L9" s="12"/>
      <c r="M9" s="11"/>
      <c r="N9" s="11"/>
      <c r="O9" s="11"/>
      <c r="P9" s="11"/>
      <c r="Q9" s="11"/>
      <c r="R9" s="11"/>
    </row>
    <row r="10" spans="3:21" ht="15" thickBot="1" x14ac:dyDescent="0.35">
      <c r="C10" s="45">
        <v>43154</v>
      </c>
      <c r="D10" s="46">
        <v>0.40156249999999999</v>
      </c>
      <c r="E10" s="47" t="s">
        <v>9</v>
      </c>
      <c r="F10" s="47">
        <v>16</v>
      </c>
      <c r="G10" s="47" t="s">
        <v>10</v>
      </c>
      <c r="K10" s="11" t="s">
        <v>48</v>
      </c>
      <c r="L10" s="11" t="s">
        <v>55</v>
      </c>
      <c r="M10" s="11" t="s">
        <v>56</v>
      </c>
      <c r="N10" s="11" t="s">
        <v>57</v>
      </c>
      <c r="O10" s="11" t="s">
        <v>58</v>
      </c>
      <c r="P10" s="11" t="s">
        <v>59</v>
      </c>
      <c r="Q10" s="11" t="s">
        <v>60</v>
      </c>
      <c r="R10" s="11" t="s">
        <v>61</v>
      </c>
      <c r="T10" s="11" t="s">
        <v>62</v>
      </c>
    </row>
    <row r="11" spans="3:21" ht="15" thickBot="1" x14ac:dyDescent="0.35">
      <c r="C11" s="45">
        <v>43154</v>
      </c>
      <c r="D11" s="46">
        <v>0.40157407407407408</v>
      </c>
      <c r="E11" s="47" t="s">
        <v>9</v>
      </c>
      <c r="F11" s="47">
        <v>16</v>
      </c>
      <c r="G11" s="47" t="s">
        <v>10</v>
      </c>
      <c r="J11" t="s">
        <v>22</v>
      </c>
      <c r="K11" s="12">
        <f>COUNTIFS($C$7:$C$2934, "=2018-02-23" )</f>
        <v>304</v>
      </c>
      <c r="L11" s="12">
        <f>COUNTIFS($C$7:$C$2934, "=2018-02-24" )</f>
        <v>265</v>
      </c>
      <c r="M11" s="12">
        <f>COUNTIFS($C$7:$C$2934, "=2018-02-25" )</f>
        <v>269</v>
      </c>
      <c r="N11" s="12">
        <f>COUNTIFS($C$7:$C$2934, "=2018-02-26" )</f>
        <v>366</v>
      </c>
      <c r="O11" s="12">
        <f>COUNTIFS($C$7:$C$2934, "=2018-02-27" )</f>
        <v>621</v>
      </c>
      <c r="P11" s="12">
        <f>COUNTIFS($C$7:$C$2934, "=2018-02-28" )</f>
        <v>450</v>
      </c>
      <c r="Q11" s="12">
        <f>COUNTIFS($C$7:$C$2934, "=2018-03-01" )</f>
        <v>479</v>
      </c>
      <c r="R11" s="12">
        <f>COUNTIFS($C$7:$C$2934, "=2018-03-02" )</f>
        <v>174</v>
      </c>
      <c r="T11" s="12">
        <f>SUM( K11:R11 )</f>
        <v>2928</v>
      </c>
    </row>
    <row r="12" spans="3:21" ht="15" thickBot="1" x14ac:dyDescent="0.35">
      <c r="C12" s="45">
        <v>43154</v>
      </c>
      <c r="D12" s="46">
        <v>0.40368055555555554</v>
      </c>
      <c r="E12" s="47" t="s">
        <v>9</v>
      </c>
      <c r="F12" s="47">
        <v>13</v>
      </c>
      <c r="G12" s="47" t="s">
        <v>11</v>
      </c>
      <c r="J12" t="s">
        <v>35</v>
      </c>
      <c r="K12" s="12">
        <f>COUNTIFS(C7:C2934, "=2018-02-23", D7:D2934, "&gt;07:00:00", D7:D2934, "&lt;17:00:00" )</f>
        <v>234</v>
      </c>
      <c r="L12" s="12">
        <f>COUNTIFS($C$7:$C$2934, "=2018-02-24", $D$7:$D$2934, "&gt;07:00:00", $D$7:$D$2934, "&lt;17:00:00" )</f>
        <v>206</v>
      </c>
      <c r="M12" s="12">
        <f>COUNTIFS($C$7:$C$2934, "=2018-02-25", $D$7:$D$2934, "&gt;07:00:00", $D$7:$D$2934, "&lt;17:00:00" )</f>
        <v>192</v>
      </c>
      <c r="N12" s="12">
        <f>COUNTIFS(C7:C2934, "=2018-02-26", D7:D2934, "&gt;07:00:00", D7:D2934, "&lt;17:00:00" )</f>
        <v>277</v>
      </c>
      <c r="O12" s="12">
        <f>COUNTIFS($C$7:$C$2934, "=2018-02-27", $D$7:$D$2934, "&gt;07:00:00", $D$7:$D$2934, "&lt;17:00:00" )</f>
        <v>419</v>
      </c>
      <c r="P12" s="12">
        <f>COUNTIFS($C$7:$C$2934, "=2018-02-28", $D$7:$D$2934, "&gt;07:00:00", $D$7:$D$2934, "&lt;17:00:00" )</f>
        <v>310</v>
      </c>
      <c r="Q12" s="12">
        <f>COUNTIFS($C$7:$C$2934, "=2018-03-01", $D$7:$D$2934, "&gt;07:00:00", $D$7:$D$2934, "&lt;17:00:00" )</f>
        <v>357</v>
      </c>
      <c r="R12" s="12">
        <f>COUNTIFS($C$7:$C$2934, "=2018-03-02", $D$7:$D$2934, "&gt;07:00:00", $D$7:$D$2934, "&lt;17:00:00" )</f>
        <v>91</v>
      </c>
      <c r="T12" s="12">
        <f>SUM( K12:R12 )</f>
        <v>2086</v>
      </c>
    </row>
    <row r="13" spans="3:21" ht="15" thickBot="1" x14ac:dyDescent="0.35">
      <c r="C13" s="45">
        <v>43154</v>
      </c>
      <c r="D13" s="46">
        <v>0.40849537037037037</v>
      </c>
      <c r="E13" s="47" t="s">
        <v>9</v>
      </c>
      <c r="F13" s="47">
        <v>10</v>
      </c>
      <c r="G13" s="47" t="s">
        <v>11</v>
      </c>
      <c r="J13" t="s">
        <v>36</v>
      </c>
      <c r="K13" s="12">
        <f>COUNTIFS($C$7:$C$2934, "=2018-02-23", $D$7:$D$2934, "&gt;07:00:00", $D$7:$D$2934, "&lt;17:00:00", $F$7:$F$2934, "&gt;30" )</f>
        <v>17</v>
      </c>
      <c r="L13" s="12">
        <f>COUNTIFS($C$7:$C$2934, "=2018-02-24", $D$7:$D$2934, "&gt;07:00:00", $D$7:$D$2934, "&lt;17:00:00", $F$7:$F$2934, "&gt;30" )</f>
        <v>10</v>
      </c>
      <c r="M13" s="12">
        <f>COUNTIFS($C$7:$C$2934, "=2018-02-25", $D$7:$D$2934, "&gt;07:00:00", $D$7:$D$2934, "&lt;17:00:00", $F$7:$F$2934, "&gt;30" )</f>
        <v>6</v>
      </c>
      <c r="N13" s="12">
        <f>COUNTIFS($C$7:$C$2934, "=2018-02-26", $D$7:$D$2934, "&gt;07:00:00", $D$7:$D$2934, "&lt;17:00:00", $F$7:$F$2934, "&gt;30" )</f>
        <v>11</v>
      </c>
      <c r="O13" s="12">
        <f>COUNTIFS($C$7:$C$2934, "=2018-02-27", $D$7:$D$2934, "&gt;07:00:00", $D$7:$D$2934, "&lt;17:00:00", $F$7:$F$2934, "&gt;30" )</f>
        <v>12</v>
      </c>
      <c r="P13" s="12">
        <f>COUNTIFS($C$7:$C$2934, "=2018-02-28", $D$7:$D$2934, "&gt;07:00:00", $D$7:$D$2934, "&lt;17:00:00", $F$7:$F$2934, "&gt;30" )</f>
        <v>15</v>
      </c>
      <c r="Q13" s="12">
        <f>COUNTIFS($C$7:$C$2934, "=2018-03-01", $D$7:$D$2934, "&gt;07:00:00", $D$7:$D$2934, "&lt;17:00:00", $F$7:$F$2934, "&gt;30" )</f>
        <v>9</v>
      </c>
      <c r="R13" s="12">
        <f>COUNTIFS($C$7:$C$2934, "=2018-03-02", $D$7:$D$2934, "&gt;07:00:00", $D$7:$D$2934, "&lt;17:00:00", $F$7:$F$2934, "&gt;30" )</f>
        <v>2</v>
      </c>
      <c r="T13" s="12">
        <f>SUM( K13:R13 )</f>
        <v>82</v>
      </c>
      <c r="U13" s="33">
        <f>T13/T12</f>
        <v>3.9309683604985615E-2</v>
      </c>
    </row>
    <row r="14" spans="3:21" ht="15" thickBot="1" x14ac:dyDescent="0.35">
      <c r="C14" s="45">
        <v>43154</v>
      </c>
      <c r="D14" s="46">
        <v>0.40881944444444446</v>
      </c>
      <c r="E14" s="47" t="s">
        <v>9</v>
      </c>
      <c r="F14" s="47">
        <v>10</v>
      </c>
      <c r="G14" s="47" t="s">
        <v>11</v>
      </c>
      <c r="J14" t="s">
        <v>37</v>
      </c>
      <c r="K14" s="12">
        <f>COUNTIFS($C$7:$C$2934, "=2018-02-23",  $F$7:$F$2934, "&gt;50" )</f>
        <v>0</v>
      </c>
      <c r="L14" s="12">
        <f>COUNTIFS($C$7:$C$2934, "=2018-02-24",  $F$7:$F$2934, "&gt;50" )</f>
        <v>0</v>
      </c>
      <c r="M14" s="12">
        <f>COUNTIFS($C$7:$C$2934, "=2018-02-25",  $F$7:$F$2934, "&gt;50" )</f>
        <v>0</v>
      </c>
      <c r="N14" s="12">
        <f>COUNTIFS($C$7:$C$2934, "=2018-02-26",  $F$7:$F$2934, "&gt;50" )</f>
        <v>0</v>
      </c>
      <c r="O14" s="12">
        <f>COUNTIFS($C$7:$C$2934, "=2018-02-27",  $F$7:$F$2934, "&gt;50" )</f>
        <v>0</v>
      </c>
      <c r="P14" s="12">
        <f>COUNTIFS($C$7:$C$2934, "=2018-02-28",  $F$7:$F$2934, "&gt;50" )</f>
        <v>0</v>
      </c>
      <c r="Q14" s="12">
        <f>COUNTIFS($C$7:$C$2934, "=2018-03-01",  $F$7:$F$2934, "&gt;50" )</f>
        <v>0</v>
      </c>
      <c r="R14" s="12">
        <f>COUNTIFS($C$7:$C$2934, "=2018-03-02",  $F$7:$F$2934, "&gt;50" )</f>
        <v>0</v>
      </c>
      <c r="T14" s="12">
        <f>SUM( K14:R14 )</f>
        <v>0</v>
      </c>
    </row>
    <row r="15" spans="3:21" ht="15" thickBot="1" x14ac:dyDescent="0.35">
      <c r="C15" s="45">
        <v>43154</v>
      </c>
      <c r="D15" s="46">
        <v>0.40901620370370373</v>
      </c>
      <c r="E15" s="47" t="s">
        <v>9</v>
      </c>
      <c r="F15" s="47">
        <v>34</v>
      </c>
      <c r="G15" s="47" t="s">
        <v>10</v>
      </c>
    </row>
    <row r="16" spans="3:21" ht="15" thickBot="1" x14ac:dyDescent="0.35">
      <c r="C16" s="45">
        <v>43154</v>
      </c>
      <c r="D16" s="46">
        <v>0.40953703703703703</v>
      </c>
      <c r="E16" s="47" t="s">
        <v>9</v>
      </c>
      <c r="F16" s="47">
        <v>14</v>
      </c>
      <c r="G16" s="47" t="s">
        <v>11</v>
      </c>
    </row>
    <row r="17" spans="3:7" ht="15" thickBot="1" x14ac:dyDescent="0.35">
      <c r="C17" s="45">
        <v>43154</v>
      </c>
      <c r="D17" s="46">
        <v>0.41019675925925925</v>
      </c>
      <c r="E17" s="47" t="s">
        <v>9</v>
      </c>
      <c r="F17" s="47">
        <v>21</v>
      </c>
      <c r="G17" s="47" t="s">
        <v>10</v>
      </c>
    </row>
    <row r="18" spans="3:7" ht="15" thickBot="1" x14ac:dyDescent="0.35">
      <c r="C18" s="45">
        <v>43154</v>
      </c>
      <c r="D18" s="46">
        <v>0.41055555555555556</v>
      </c>
      <c r="E18" s="47" t="s">
        <v>9</v>
      </c>
      <c r="F18" s="47">
        <v>19</v>
      </c>
      <c r="G18" s="47" t="s">
        <v>11</v>
      </c>
    </row>
    <row r="19" spans="3:7" ht="15" thickBot="1" x14ac:dyDescent="0.35">
      <c r="C19" s="45">
        <v>43154</v>
      </c>
      <c r="D19" s="46">
        <v>0.41340277777777779</v>
      </c>
      <c r="E19" s="47" t="s">
        <v>9</v>
      </c>
      <c r="F19" s="47">
        <v>26</v>
      </c>
      <c r="G19" s="47" t="s">
        <v>10</v>
      </c>
    </row>
    <row r="20" spans="3:7" ht="15" thickBot="1" x14ac:dyDescent="0.35">
      <c r="C20" s="45">
        <v>43154</v>
      </c>
      <c r="D20" s="46">
        <v>0.41349537037037037</v>
      </c>
      <c r="E20" s="47" t="s">
        <v>9</v>
      </c>
      <c r="F20" s="47">
        <v>12</v>
      </c>
      <c r="G20" s="47" t="s">
        <v>11</v>
      </c>
    </row>
    <row r="21" spans="3:7" ht="15" thickBot="1" x14ac:dyDescent="0.35">
      <c r="C21" s="45">
        <v>43154</v>
      </c>
      <c r="D21" s="46">
        <v>0.41357638888888887</v>
      </c>
      <c r="E21" s="47" t="s">
        <v>9</v>
      </c>
      <c r="F21" s="47">
        <v>27</v>
      </c>
      <c r="G21" s="47" t="s">
        <v>10</v>
      </c>
    </row>
    <row r="22" spans="3:7" ht="15" thickBot="1" x14ac:dyDescent="0.35">
      <c r="C22" s="45">
        <v>43154</v>
      </c>
      <c r="D22" s="46">
        <v>0.41400462962962964</v>
      </c>
      <c r="E22" s="47" t="s">
        <v>9</v>
      </c>
      <c r="F22" s="47">
        <v>28</v>
      </c>
      <c r="G22" s="47" t="s">
        <v>10</v>
      </c>
    </row>
    <row r="23" spans="3:7" ht="15" thickBot="1" x14ac:dyDescent="0.35">
      <c r="C23" s="45">
        <v>43154</v>
      </c>
      <c r="D23" s="46">
        <v>0.41677083333333331</v>
      </c>
      <c r="E23" s="47" t="s">
        <v>9</v>
      </c>
      <c r="F23" s="47">
        <v>17</v>
      </c>
      <c r="G23" s="47" t="s">
        <v>11</v>
      </c>
    </row>
    <row r="24" spans="3:7" ht="15" thickBot="1" x14ac:dyDescent="0.35">
      <c r="C24" s="45">
        <v>43154</v>
      </c>
      <c r="D24" s="46">
        <v>0.41760416666666672</v>
      </c>
      <c r="E24" s="47" t="s">
        <v>9</v>
      </c>
      <c r="F24" s="47">
        <v>12</v>
      </c>
      <c r="G24" s="47" t="s">
        <v>11</v>
      </c>
    </row>
    <row r="25" spans="3:7" ht="15" thickBot="1" x14ac:dyDescent="0.35">
      <c r="C25" s="45">
        <v>43154</v>
      </c>
      <c r="D25" s="46">
        <v>0.41903935185185182</v>
      </c>
      <c r="E25" s="47" t="s">
        <v>9</v>
      </c>
      <c r="F25" s="47">
        <v>12</v>
      </c>
      <c r="G25" s="47" t="s">
        <v>11</v>
      </c>
    </row>
    <row r="26" spans="3:7" ht="15" thickBot="1" x14ac:dyDescent="0.35">
      <c r="C26" s="45">
        <v>43154</v>
      </c>
      <c r="D26" s="46">
        <v>0.41932870370370368</v>
      </c>
      <c r="E26" s="47" t="s">
        <v>9</v>
      </c>
      <c r="F26" s="47">
        <v>27</v>
      </c>
      <c r="G26" s="47" t="s">
        <v>10</v>
      </c>
    </row>
    <row r="27" spans="3:7" ht="15" thickBot="1" x14ac:dyDescent="0.35">
      <c r="C27" s="45">
        <v>43154</v>
      </c>
      <c r="D27" s="46">
        <v>0.41978009259259258</v>
      </c>
      <c r="E27" s="47" t="s">
        <v>9</v>
      </c>
      <c r="F27" s="47">
        <v>39</v>
      </c>
      <c r="G27" s="47" t="s">
        <v>10</v>
      </c>
    </row>
    <row r="28" spans="3:7" ht="15" thickBot="1" x14ac:dyDescent="0.35">
      <c r="C28" s="45">
        <v>43154</v>
      </c>
      <c r="D28" s="46">
        <v>0.4231712962962963</v>
      </c>
      <c r="E28" s="47" t="s">
        <v>9</v>
      </c>
      <c r="F28" s="47">
        <v>38</v>
      </c>
      <c r="G28" s="47" t="s">
        <v>11</v>
      </c>
    </row>
    <row r="29" spans="3:7" ht="15" thickBot="1" x14ac:dyDescent="0.35">
      <c r="C29" s="45">
        <v>43154</v>
      </c>
      <c r="D29" s="46">
        <v>0.4236226851851852</v>
      </c>
      <c r="E29" s="47" t="s">
        <v>9</v>
      </c>
      <c r="F29" s="47">
        <v>15</v>
      </c>
      <c r="G29" s="47" t="s">
        <v>10</v>
      </c>
    </row>
    <row r="30" spans="3:7" ht="15" thickBot="1" x14ac:dyDescent="0.35">
      <c r="C30" s="45">
        <v>43154</v>
      </c>
      <c r="D30" s="46">
        <v>0.42452546296296295</v>
      </c>
      <c r="E30" s="47" t="s">
        <v>9</v>
      </c>
      <c r="F30" s="47">
        <v>31</v>
      </c>
      <c r="G30" s="47" t="s">
        <v>10</v>
      </c>
    </row>
    <row r="31" spans="3:7" ht="15" thickBot="1" x14ac:dyDescent="0.35">
      <c r="C31" s="45">
        <v>43154</v>
      </c>
      <c r="D31" s="46">
        <v>0.42983796296296295</v>
      </c>
      <c r="E31" s="47" t="s">
        <v>9</v>
      </c>
      <c r="F31" s="47">
        <v>23</v>
      </c>
      <c r="G31" s="47" t="s">
        <v>10</v>
      </c>
    </row>
    <row r="32" spans="3:7" ht="15" thickBot="1" x14ac:dyDescent="0.35">
      <c r="C32" s="45">
        <v>43154</v>
      </c>
      <c r="D32" s="46">
        <v>0.43225694444444446</v>
      </c>
      <c r="E32" s="47" t="s">
        <v>9</v>
      </c>
      <c r="F32" s="47">
        <v>10</v>
      </c>
      <c r="G32" s="47" t="s">
        <v>11</v>
      </c>
    </row>
    <row r="33" spans="3:7" ht="15" thickBot="1" x14ac:dyDescent="0.35">
      <c r="C33" s="45">
        <v>43154</v>
      </c>
      <c r="D33" s="46">
        <v>0.4334027777777778</v>
      </c>
      <c r="E33" s="47" t="s">
        <v>9</v>
      </c>
      <c r="F33" s="47">
        <v>27</v>
      </c>
      <c r="G33" s="47" t="s">
        <v>10</v>
      </c>
    </row>
    <row r="34" spans="3:7" ht="15" thickBot="1" x14ac:dyDescent="0.35">
      <c r="C34" s="45">
        <v>43154</v>
      </c>
      <c r="D34" s="46">
        <v>0.43478009259259259</v>
      </c>
      <c r="E34" s="47" t="s">
        <v>9</v>
      </c>
      <c r="F34" s="47">
        <v>13</v>
      </c>
      <c r="G34" s="47" t="s">
        <v>11</v>
      </c>
    </row>
    <row r="35" spans="3:7" ht="15" thickBot="1" x14ac:dyDescent="0.35">
      <c r="C35" s="45">
        <v>43154</v>
      </c>
      <c r="D35" s="46">
        <v>0.43516203703703704</v>
      </c>
      <c r="E35" s="47" t="s">
        <v>9</v>
      </c>
      <c r="F35" s="47">
        <v>22</v>
      </c>
      <c r="G35" s="47" t="s">
        <v>10</v>
      </c>
    </row>
    <row r="36" spans="3:7" ht="15" thickBot="1" x14ac:dyDescent="0.35">
      <c r="C36" s="45">
        <v>43154</v>
      </c>
      <c r="D36" s="46">
        <v>0.43570601851851848</v>
      </c>
      <c r="E36" s="47" t="s">
        <v>9</v>
      </c>
      <c r="F36" s="47">
        <v>28</v>
      </c>
      <c r="G36" s="47" t="s">
        <v>10</v>
      </c>
    </row>
    <row r="37" spans="3:7" ht="15" thickBot="1" x14ac:dyDescent="0.35">
      <c r="C37" s="45">
        <v>43154</v>
      </c>
      <c r="D37" s="46">
        <v>0.43865740740740744</v>
      </c>
      <c r="E37" s="47" t="s">
        <v>9</v>
      </c>
      <c r="F37" s="47">
        <v>17</v>
      </c>
      <c r="G37" s="47" t="s">
        <v>11</v>
      </c>
    </row>
    <row r="38" spans="3:7" ht="15" thickBot="1" x14ac:dyDescent="0.35">
      <c r="C38" s="45">
        <v>43154</v>
      </c>
      <c r="D38" s="46">
        <v>0.44019675925925927</v>
      </c>
      <c r="E38" s="47" t="s">
        <v>9</v>
      </c>
      <c r="F38" s="47">
        <v>13</v>
      </c>
      <c r="G38" s="47" t="s">
        <v>11</v>
      </c>
    </row>
    <row r="39" spans="3:7" ht="15" thickBot="1" x14ac:dyDescent="0.35">
      <c r="C39" s="45">
        <v>43154</v>
      </c>
      <c r="D39" s="46">
        <v>0.44267361111111114</v>
      </c>
      <c r="E39" s="47" t="s">
        <v>9</v>
      </c>
      <c r="F39" s="47">
        <v>10</v>
      </c>
      <c r="G39" s="47" t="s">
        <v>11</v>
      </c>
    </row>
    <row r="40" spans="3:7" ht="15" thickBot="1" x14ac:dyDescent="0.35">
      <c r="C40" s="45">
        <v>43154</v>
      </c>
      <c r="D40" s="46">
        <v>0.44790509259259265</v>
      </c>
      <c r="E40" s="47" t="s">
        <v>9</v>
      </c>
      <c r="F40" s="47">
        <v>12</v>
      </c>
      <c r="G40" s="47" t="s">
        <v>11</v>
      </c>
    </row>
    <row r="41" spans="3:7" ht="15" thickBot="1" x14ac:dyDescent="0.35">
      <c r="C41" s="45">
        <v>43154</v>
      </c>
      <c r="D41" s="46">
        <v>0.44949074074074075</v>
      </c>
      <c r="E41" s="47" t="s">
        <v>9</v>
      </c>
      <c r="F41" s="47">
        <v>22</v>
      </c>
      <c r="G41" s="47" t="s">
        <v>10</v>
      </c>
    </row>
    <row r="42" spans="3:7" ht="15" thickBot="1" x14ac:dyDescent="0.35">
      <c r="C42" s="45">
        <v>43154</v>
      </c>
      <c r="D42" s="46">
        <v>0.4533449074074074</v>
      </c>
      <c r="E42" s="47" t="s">
        <v>9</v>
      </c>
      <c r="F42" s="47">
        <v>10</v>
      </c>
      <c r="G42" s="47" t="s">
        <v>11</v>
      </c>
    </row>
    <row r="43" spans="3:7" ht="15" thickBot="1" x14ac:dyDescent="0.35">
      <c r="C43" s="45">
        <v>43154</v>
      </c>
      <c r="D43" s="46">
        <v>0.45519675925925923</v>
      </c>
      <c r="E43" s="47" t="s">
        <v>9</v>
      </c>
      <c r="F43" s="47">
        <v>18</v>
      </c>
      <c r="G43" s="47" t="s">
        <v>10</v>
      </c>
    </row>
    <row r="44" spans="3:7" ht="15" thickBot="1" x14ac:dyDescent="0.35">
      <c r="C44" s="45">
        <v>43154</v>
      </c>
      <c r="D44" s="46">
        <v>0.45916666666666667</v>
      </c>
      <c r="E44" s="47" t="s">
        <v>9</v>
      </c>
      <c r="F44" s="47">
        <v>22</v>
      </c>
      <c r="G44" s="47" t="s">
        <v>10</v>
      </c>
    </row>
    <row r="45" spans="3:7" ht="15" thickBot="1" x14ac:dyDescent="0.35">
      <c r="C45" s="45">
        <v>43154</v>
      </c>
      <c r="D45" s="46">
        <v>0.45957175925925925</v>
      </c>
      <c r="E45" s="47" t="s">
        <v>9</v>
      </c>
      <c r="F45" s="47">
        <v>26</v>
      </c>
      <c r="G45" s="47" t="s">
        <v>10</v>
      </c>
    </row>
    <row r="46" spans="3:7" ht="15" thickBot="1" x14ac:dyDescent="0.35">
      <c r="C46" s="45">
        <v>43154</v>
      </c>
      <c r="D46" s="46">
        <v>0.46043981481481483</v>
      </c>
      <c r="E46" s="47" t="s">
        <v>9</v>
      </c>
      <c r="F46" s="47">
        <v>22</v>
      </c>
      <c r="G46" s="47" t="s">
        <v>10</v>
      </c>
    </row>
    <row r="47" spans="3:7" ht="15" thickBot="1" x14ac:dyDescent="0.35">
      <c r="C47" s="45">
        <v>43154</v>
      </c>
      <c r="D47" s="46">
        <v>0.46074074074074073</v>
      </c>
      <c r="E47" s="47" t="s">
        <v>9</v>
      </c>
      <c r="F47" s="47">
        <v>10</v>
      </c>
      <c r="G47" s="47" t="s">
        <v>11</v>
      </c>
    </row>
    <row r="48" spans="3:7" ht="15" thickBot="1" x14ac:dyDescent="0.35">
      <c r="C48" s="45">
        <v>43154</v>
      </c>
      <c r="D48" s="46">
        <v>0.46077546296296296</v>
      </c>
      <c r="E48" s="47" t="s">
        <v>9</v>
      </c>
      <c r="F48" s="47">
        <v>10</v>
      </c>
      <c r="G48" s="47" t="s">
        <v>11</v>
      </c>
    </row>
    <row r="49" spans="3:7" ht="15" thickBot="1" x14ac:dyDescent="0.35">
      <c r="C49" s="45">
        <v>43154</v>
      </c>
      <c r="D49" s="46">
        <v>0.46263888888888888</v>
      </c>
      <c r="E49" s="47" t="s">
        <v>9</v>
      </c>
      <c r="F49" s="47">
        <v>11</v>
      </c>
      <c r="G49" s="47" t="s">
        <v>11</v>
      </c>
    </row>
    <row r="50" spans="3:7" ht="15" thickBot="1" x14ac:dyDescent="0.35">
      <c r="C50" s="45">
        <v>43154</v>
      </c>
      <c r="D50" s="46">
        <v>0.46394675925925927</v>
      </c>
      <c r="E50" s="47" t="s">
        <v>9</v>
      </c>
      <c r="F50" s="47">
        <v>24</v>
      </c>
      <c r="G50" s="47" t="s">
        <v>10</v>
      </c>
    </row>
    <row r="51" spans="3:7" ht="15" thickBot="1" x14ac:dyDescent="0.35">
      <c r="C51" s="45">
        <v>43154</v>
      </c>
      <c r="D51" s="46">
        <v>0.46408564814814812</v>
      </c>
      <c r="E51" s="47" t="s">
        <v>9</v>
      </c>
      <c r="F51" s="47">
        <v>10</v>
      </c>
      <c r="G51" s="47" t="s">
        <v>11</v>
      </c>
    </row>
    <row r="52" spans="3:7" ht="15" thickBot="1" x14ac:dyDescent="0.35">
      <c r="C52" s="45">
        <v>43154</v>
      </c>
      <c r="D52" s="46">
        <v>0.46505787037037033</v>
      </c>
      <c r="E52" s="47" t="s">
        <v>9</v>
      </c>
      <c r="F52" s="47">
        <v>12</v>
      </c>
      <c r="G52" s="47" t="s">
        <v>11</v>
      </c>
    </row>
    <row r="53" spans="3:7" ht="15" thickBot="1" x14ac:dyDescent="0.35">
      <c r="C53" s="45">
        <v>43154</v>
      </c>
      <c r="D53" s="46">
        <v>0.46527777777777773</v>
      </c>
      <c r="E53" s="47" t="s">
        <v>9</v>
      </c>
      <c r="F53" s="47">
        <v>14</v>
      </c>
      <c r="G53" s="47" t="s">
        <v>11</v>
      </c>
    </row>
    <row r="54" spans="3:7" ht="15" thickBot="1" x14ac:dyDescent="0.35">
      <c r="C54" s="45">
        <v>43154</v>
      </c>
      <c r="D54" s="46">
        <v>0.46770833333333334</v>
      </c>
      <c r="E54" s="47" t="s">
        <v>9</v>
      </c>
      <c r="F54" s="47">
        <v>32</v>
      </c>
      <c r="G54" s="47" t="s">
        <v>10</v>
      </c>
    </row>
    <row r="55" spans="3:7" ht="15" thickBot="1" x14ac:dyDescent="0.35">
      <c r="C55" s="45">
        <v>43154</v>
      </c>
      <c r="D55" s="46">
        <v>0.46796296296296297</v>
      </c>
      <c r="E55" s="47" t="s">
        <v>9</v>
      </c>
      <c r="F55" s="47">
        <v>15</v>
      </c>
      <c r="G55" s="47" t="s">
        <v>11</v>
      </c>
    </row>
    <row r="56" spans="3:7" ht="15" thickBot="1" x14ac:dyDescent="0.35">
      <c r="C56" s="45">
        <v>43154</v>
      </c>
      <c r="D56" s="46">
        <v>0.46951388888888884</v>
      </c>
      <c r="E56" s="47" t="s">
        <v>9</v>
      </c>
      <c r="F56" s="47">
        <v>30</v>
      </c>
      <c r="G56" s="47" t="s">
        <v>10</v>
      </c>
    </row>
    <row r="57" spans="3:7" ht="15" thickBot="1" x14ac:dyDescent="0.35">
      <c r="C57" s="45">
        <v>43154</v>
      </c>
      <c r="D57" s="46">
        <v>0.47096064814814814</v>
      </c>
      <c r="E57" s="47" t="s">
        <v>9</v>
      </c>
      <c r="F57" s="47">
        <v>29</v>
      </c>
      <c r="G57" s="47" t="s">
        <v>10</v>
      </c>
    </row>
    <row r="58" spans="3:7" ht="15" thickBot="1" x14ac:dyDescent="0.35">
      <c r="C58" s="45">
        <v>43154</v>
      </c>
      <c r="D58" s="46">
        <v>0.47108796296296296</v>
      </c>
      <c r="E58" s="47" t="s">
        <v>9</v>
      </c>
      <c r="F58" s="47">
        <v>20</v>
      </c>
      <c r="G58" s="47" t="s">
        <v>10</v>
      </c>
    </row>
    <row r="59" spans="3:7" ht="15" thickBot="1" x14ac:dyDescent="0.35">
      <c r="C59" s="45">
        <v>43154</v>
      </c>
      <c r="D59" s="46">
        <v>0.4770833333333333</v>
      </c>
      <c r="E59" s="47" t="s">
        <v>9</v>
      </c>
      <c r="F59" s="47">
        <v>11</v>
      </c>
      <c r="G59" s="47" t="s">
        <v>11</v>
      </c>
    </row>
    <row r="60" spans="3:7" ht="15" thickBot="1" x14ac:dyDescent="0.35">
      <c r="C60" s="45">
        <v>43154</v>
      </c>
      <c r="D60" s="46">
        <v>0.47773148148148148</v>
      </c>
      <c r="E60" s="47" t="s">
        <v>9</v>
      </c>
      <c r="F60" s="47">
        <v>20</v>
      </c>
      <c r="G60" s="47" t="s">
        <v>10</v>
      </c>
    </row>
    <row r="61" spans="3:7" ht="15" thickBot="1" x14ac:dyDescent="0.35">
      <c r="C61" s="45">
        <v>43154</v>
      </c>
      <c r="D61" s="46">
        <v>0.47810185185185183</v>
      </c>
      <c r="E61" s="47" t="s">
        <v>9</v>
      </c>
      <c r="F61" s="47">
        <v>12</v>
      </c>
      <c r="G61" s="47" t="s">
        <v>11</v>
      </c>
    </row>
    <row r="62" spans="3:7" ht="15" thickBot="1" x14ac:dyDescent="0.35">
      <c r="C62" s="45">
        <v>43154</v>
      </c>
      <c r="D62" s="46">
        <v>0.47813657407407412</v>
      </c>
      <c r="E62" s="47" t="s">
        <v>9</v>
      </c>
      <c r="F62" s="47">
        <v>11</v>
      </c>
      <c r="G62" s="47" t="s">
        <v>11</v>
      </c>
    </row>
    <row r="63" spans="3:7" ht="15" thickBot="1" x14ac:dyDescent="0.35">
      <c r="C63" s="45">
        <v>43154</v>
      </c>
      <c r="D63" s="46">
        <v>0.4788425925925926</v>
      </c>
      <c r="E63" s="47" t="s">
        <v>9</v>
      </c>
      <c r="F63" s="47">
        <v>32</v>
      </c>
      <c r="G63" s="47" t="s">
        <v>10</v>
      </c>
    </row>
    <row r="64" spans="3:7" ht="15" thickBot="1" x14ac:dyDescent="0.35">
      <c r="C64" s="45">
        <v>43154</v>
      </c>
      <c r="D64" s="46">
        <v>0.48026620370370371</v>
      </c>
      <c r="E64" s="47" t="s">
        <v>9</v>
      </c>
      <c r="F64" s="47">
        <v>10</v>
      </c>
      <c r="G64" s="47" t="s">
        <v>11</v>
      </c>
    </row>
    <row r="65" spans="3:7" ht="15" thickBot="1" x14ac:dyDescent="0.35">
      <c r="C65" s="45">
        <v>43154</v>
      </c>
      <c r="D65" s="46">
        <v>0.4810532407407408</v>
      </c>
      <c r="E65" s="47" t="s">
        <v>9</v>
      </c>
      <c r="F65" s="47">
        <v>23</v>
      </c>
      <c r="G65" s="47" t="s">
        <v>10</v>
      </c>
    </row>
    <row r="66" spans="3:7" ht="15" thickBot="1" x14ac:dyDescent="0.35">
      <c r="C66" s="45">
        <v>43154</v>
      </c>
      <c r="D66" s="46">
        <v>0.4814930555555556</v>
      </c>
      <c r="E66" s="47" t="s">
        <v>9</v>
      </c>
      <c r="F66" s="47">
        <v>17</v>
      </c>
      <c r="G66" s="47" t="s">
        <v>10</v>
      </c>
    </row>
    <row r="67" spans="3:7" ht="15" thickBot="1" x14ac:dyDescent="0.35">
      <c r="C67" s="45">
        <v>43154</v>
      </c>
      <c r="D67" s="46">
        <v>0.48162037037037037</v>
      </c>
      <c r="E67" s="47" t="s">
        <v>9</v>
      </c>
      <c r="F67" s="47">
        <v>10</v>
      </c>
      <c r="G67" s="47" t="s">
        <v>11</v>
      </c>
    </row>
    <row r="68" spans="3:7" ht="15" thickBot="1" x14ac:dyDescent="0.35">
      <c r="C68" s="45">
        <v>43154</v>
      </c>
      <c r="D68" s="46">
        <v>0.4816319444444444</v>
      </c>
      <c r="E68" s="47" t="s">
        <v>9</v>
      </c>
      <c r="F68" s="47">
        <v>10</v>
      </c>
      <c r="G68" s="47" t="s">
        <v>11</v>
      </c>
    </row>
    <row r="69" spans="3:7" ht="15" thickBot="1" x14ac:dyDescent="0.35">
      <c r="C69" s="45">
        <v>43154</v>
      </c>
      <c r="D69" s="46">
        <v>0.48164351851851855</v>
      </c>
      <c r="E69" s="47" t="s">
        <v>9</v>
      </c>
      <c r="F69" s="47">
        <v>9</v>
      </c>
      <c r="G69" s="47" t="s">
        <v>11</v>
      </c>
    </row>
    <row r="70" spans="3:7" ht="15" thickBot="1" x14ac:dyDescent="0.35">
      <c r="C70" s="45">
        <v>43154</v>
      </c>
      <c r="D70" s="46">
        <v>0.48182870370370368</v>
      </c>
      <c r="E70" s="47" t="s">
        <v>9</v>
      </c>
      <c r="F70" s="47">
        <v>20</v>
      </c>
      <c r="G70" s="47" t="s">
        <v>10</v>
      </c>
    </row>
    <row r="71" spans="3:7" ht="15" thickBot="1" x14ac:dyDescent="0.35">
      <c r="C71" s="45">
        <v>43154</v>
      </c>
      <c r="D71" s="46">
        <v>0.48401620370370368</v>
      </c>
      <c r="E71" s="47" t="s">
        <v>9</v>
      </c>
      <c r="F71" s="47">
        <v>26</v>
      </c>
      <c r="G71" s="47" t="s">
        <v>10</v>
      </c>
    </row>
    <row r="72" spans="3:7" ht="15" thickBot="1" x14ac:dyDescent="0.35">
      <c r="C72" s="45">
        <v>43154</v>
      </c>
      <c r="D72" s="46">
        <v>0.48486111111111113</v>
      </c>
      <c r="E72" s="47" t="s">
        <v>9</v>
      </c>
      <c r="F72" s="47">
        <v>42</v>
      </c>
      <c r="G72" s="47" t="s">
        <v>10</v>
      </c>
    </row>
    <row r="73" spans="3:7" ht="15" thickBot="1" x14ac:dyDescent="0.35">
      <c r="C73" s="45">
        <v>43154</v>
      </c>
      <c r="D73" s="46">
        <v>0.48547453703703702</v>
      </c>
      <c r="E73" s="47" t="s">
        <v>9</v>
      </c>
      <c r="F73" s="47">
        <v>17</v>
      </c>
      <c r="G73" s="47" t="s">
        <v>10</v>
      </c>
    </row>
    <row r="74" spans="3:7" ht="15" thickBot="1" x14ac:dyDescent="0.35">
      <c r="C74" s="45">
        <v>43154</v>
      </c>
      <c r="D74" s="46">
        <v>0.48561342592592593</v>
      </c>
      <c r="E74" s="47" t="s">
        <v>9</v>
      </c>
      <c r="F74" s="47">
        <v>11</v>
      </c>
      <c r="G74" s="47" t="s">
        <v>11</v>
      </c>
    </row>
    <row r="75" spans="3:7" ht="15" thickBot="1" x14ac:dyDescent="0.35">
      <c r="C75" s="45">
        <v>43154</v>
      </c>
      <c r="D75" s="46">
        <v>0.48614583333333333</v>
      </c>
      <c r="E75" s="47" t="s">
        <v>9</v>
      </c>
      <c r="F75" s="47">
        <v>27</v>
      </c>
      <c r="G75" s="47" t="s">
        <v>10</v>
      </c>
    </row>
    <row r="76" spans="3:7" ht="15" thickBot="1" x14ac:dyDescent="0.35">
      <c r="C76" s="45">
        <v>43154</v>
      </c>
      <c r="D76" s="46">
        <v>0.48636574074074074</v>
      </c>
      <c r="E76" s="47" t="s">
        <v>9</v>
      </c>
      <c r="F76" s="47">
        <v>22</v>
      </c>
      <c r="G76" s="47" t="s">
        <v>10</v>
      </c>
    </row>
    <row r="77" spans="3:7" ht="15" thickBot="1" x14ac:dyDescent="0.35">
      <c r="C77" s="45">
        <v>43154</v>
      </c>
      <c r="D77" s="46">
        <v>0.48656250000000001</v>
      </c>
      <c r="E77" s="47" t="s">
        <v>9</v>
      </c>
      <c r="F77" s="47">
        <v>13</v>
      </c>
      <c r="G77" s="47" t="s">
        <v>11</v>
      </c>
    </row>
    <row r="78" spans="3:7" ht="15" thickBot="1" x14ac:dyDescent="0.35">
      <c r="C78" s="45">
        <v>43154</v>
      </c>
      <c r="D78" s="46">
        <v>0.48684027777777777</v>
      </c>
      <c r="E78" s="47" t="s">
        <v>9</v>
      </c>
      <c r="F78" s="47">
        <v>24</v>
      </c>
      <c r="G78" s="47" t="s">
        <v>10</v>
      </c>
    </row>
    <row r="79" spans="3:7" ht="15" thickBot="1" x14ac:dyDescent="0.35">
      <c r="C79" s="45">
        <v>43154</v>
      </c>
      <c r="D79" s="46">
        <v>0.48749999999999999</v>
      </c>
      <c r="E79" s="47" t="s">
        <v>9</v>
      </c>
      <c r="F79" s="47">
        <v>13</v>
      </c>
      <c r="G79" s="47" t="s">
        <v>11</v>
      </c>
    </row>
    <row r="80" spans="3:7" ht="15" thickBot="1" x14ac:dyDescent="0.35">
      <c r="C80" s="45">
        <v>43154</v>
      </c>
      <c r="D80" s="46">
        <v>0.48766203703703703</v>
      </c>
      <c r="E80" s="47" t="s">
        <v>9</v>
      </c>
      <c r="F80" s="47">
        <v>11</v>
      </c>
      <c r="G80" s="47" t="s">
        <v>11</v>
      </c>
    </row>
    <row r="81" spans="3:7" ht="15" thickBot="1" x14ac:dyDescent="0.35">
      <c r="C81" s="45">
        <v>43154</v>
      </c>
      <c r="D81" s="46">
        <v>0.48966435185185181</v>
      </c>
      <c r="E81" s="47" t="s">
        <v>9</v>
      </c>
      <c r="F81" s="47">
        <v>17</v>
      </c>
      <c r="G81" s="47" t="s">
        <v>11</v>
      </c>
    </row>
    <row r="82" spans="3:7" ht="15" thickBot="1" x14ac:dyDescent="0.35">
      <c r="C82" s="45">
        <v>43154</v>
      </c>
      <c r="D82" s="46">
        <v>0.49087962962962961</v>
      </c>
      <c r="E82" s="47" t="s">
        <v>9</v>
      </c>
      <c r="F82" s="47">
        <v>13</v>
      </c>
      <c r="G82" s="47" t="s">
        <v>11</v>
      </c>
    </row>
    <row r="83" spans="3:7" ht="15" thickBot="1" x14ac:dyDescent="0.35">
      <c r="C83" s="45">
        <v>43154</v>
      </c>
      <c r="D83" s="46">
        <v>0.4932407407407407</v>
      </c>
      <c r="E83" s="47" t="s">
        <v>9</v>
      </c>
      <c r="F83" s="47">
        <v>23</v>
      </c>
      <c r="G83" s="47" t="s">
        <v>10</v>
      </c>
    </row>
    <row r="84" spans="3:7" ht="15" thickBot="1" x14ac:dyDescent="0.35">
      <c r="C84" s="45">
        <v>43154</v>
      </c>
      <c r="D84" s="46">
        <v>0.49503472222222222</v>
      </c>
      <c r="E84" s="47" t="s">
        <v>9</v>
      </c>
      <c r="F84" s="47">
        <v>34</v>
      </c>
      <c r="G84" s="47" t="s">
        <v>10</v>
      </c>
    </row>
    <row r="85" spans="3:7" ht="15" thickBot="1" x14ac:dyDescent="0.35">
      <c r="C85" s="45">
        <v>43154</v>
      </c>
      <c r="D85" s="46">
        <v>0.495150462962963</v>
      </c>
      <c r="E85" s="47" t="s">
        <v>9</v>
      </c>
      <c r="F85" s="47">
        <v>10</v>
      </c>
      <c r="G85" s="47" t="s">
        <v>11</v>
      </c>
    </row>
    <row r="86" spans="3:7" ht="15" thickBot="1" x14ac:dyDescent="0.35">
      <c r="C86" s="45">
        <v>43154</v>
      </c>
      <c r="D86" s="46">
        <v>0.49518518518518517</v>
      </c>
      <c r="E86" s="47" t="s">
        <v>9</v>
      </c>
      <c r="F86" s="47">
        <v>11</v>
      </c>
      <c r="G86" s="47" t="s">
        <v>11</v>
      </c>
    </row>
    <row r="87" spans="3:7" ht="15" thickBot="1" x14ac:dyDescent="0.35">
      <c r="C87" s="45">
        <v>43154</v>
      </c>
      <c r="D87" s="46">
        <v>0.49533564814814812</v>
      </c>
      <c r="E87" s="47" t="s">
        <v>9</v>
      </c>
      <c r="F87" s="47">
        <v>11</v>
      </c>
      <c r="G87" s="47" t="s">
        <v>11</v>
      </c>
    </row>
    <row r="88" spans="3:7" ht="15" thickBot="1" x14ac:dyDescent="0.35">
      <c r="C88" s="45">
        <v>43154</v>
      </c>
      <c r="D88" s="46">
        <v>0.49578703703703703</v>
      </c>
      <c r="E88" s="47" t="s">
        <v>9</v>
      </c>
      <c r="F88" s="47">
        <v>10</v>
      </c>
      <c r="G88" s="47" t="s">
        <v>11</v>
      </c>
    </row>
    <row r="89" spans="3:7" ht="15" thickBot="1" x14ac:dyDescent="0.35">
      <c r="C89" s="45">
        <v>43154</v>
      </c>
      <c r="D89" s="46">
        <v>0.49675925925925929</v>
      </c>
      <c r="E89" s="47" t="s">
        <v>9</v>
      </c>
      <c r="F89" s="47">
        <v>17</v>
      </c>
      <c r="G89" s="47" t="s">
        <v>11</v>
      </c>
    </row>
    <row r="90" spans="3:7" ht="15" thickBot="1" x14ac:dyDescent="0.35">
      <c r="C90" s="45">
        <v>43154</v>
      </c>
      <c r="D90" s="46">
        <v>0.49730324074074073</v>
      </c>
      <c r="E90" s="47" t="s">
        <v>9</v>
      </c>
      <c r="F90" s="47">
        <v>19</v>
      </c>
      <c r="G90" s="47" t="s">
        <v>11</v>
      </c>
    </row>
    <row r="91" spans="3:7" ht="15" thickBot="1" x14ac:dyDescent="0.35">
      <c r="C91" s="45">
        <v>43154</v>
      </c>
      <c r="D91" s="46">
        <v>0.49782407407407409</v>
      </c>
      <c r="E91" s="47" t="s">
        <v>9</v>
      </c>
      <c r="F91" s="47">
        <v>24</v>
      </c>
      <c r="G91" s="47" t="s">
        <v>10</v>
      </c>
    </row>
    <row r="92" spans="3:7" ht="15" thickBot="1" x14ac:dyDescent="0.35">
      <c r="C92" s="45">
        <v>43154</v>
      </c>
      <c r="D92" s="46">
        <v>0.49800925925925926</v>
      </c>
      <c r="E92" s="47" t="s">
        <v>9</v>
      </c>
      <c r="F92" s="47">
        <v>28</v>
      </c>
      <c r="G92" s="47" t="s">
        <v>10</v>
      </c>
    </row>
    <row r="93" spans="3:7" ht="15" thickBot="1" x14ac:dyDescent="0.35">
      <c r="C93" s="45">
        <v>43154</v>
      </c>
      <c r="D93" s="46">
        <v>0.49810185185185185</v>
      </c>
      <c r="E93" s="47" t="s">
        <v>9</v>
      </c>
      <c r="F93" s="47">
        <v>29</v>
      </c>
      <c r="G93" s="47" t="s">
        <v>10</v>
      </c>
    </row>
    <row r="94" spans="3:7" ht="15" thickBot="1" x14ac:dyDescent="0.35">
      <c r="C94" s="45">
        <v>43154</v>
      </c>
      <c r="D94" s="46">
        <v>0.49981481481481477</v>
      </c>
      <c r="E94" s="47" t="s">
        <v>9</v>
      </c>
      <c r="F94" s="47">
        <v>13</v>
      </c>
      <c r="G94" s="47" t="s">
        <v>11</v>
      </c>
    </row>
    <row r="95" spans="3:7" ht="15" thickBot="1" x14ac:dyDescent="0.35">
      <c r="C95" s="45">
        <v>43154</v>
      </c>
      <c r="D95" s="46">
        <v>0.49984953703703705</v>
      </c>
      <c r="E95" s="47" t="s">
        <v>9</v>
      </c>
      <c r="F95" s="47">
        <v>11</v>
      </c>
      <c r="G95" s="47" t="s">
        <v>11</v>
      </c>
    </row>
    <row r="96" spans="3:7" ht="15" thickBot="1" x14ac:dyDescent="0.35">
      <c r="C96" s="45">
        <v>43154</v>
      </c>
      <c r="D96" s="46">
        <v>0.50114583333333329</v>
      </c>
      <c r="E96" s="47" t="s">
        <v>9</v>
      </c>
      <c r="F96" s="47">
        <v>19</v>
      </c>
      <c r="G96" s="47" t="s">
        <v>10</v>
      </c>
    </row>
    <row r="97" spans="3:7" ht="15" thickBot="1" x14ac:dyDescent="0.35">
      <c r="C97" s="45">
        <v>43154</v>
      </c>
      <c r="D97" s="46">
        <v>0.50130787037037039</v>
      </c>
      <c r="E97" s="47" t="s">
        <v>9</v>
      </c>
      <c r="F97" s="47">
        <v>10</v>
      </c>
      <c r="G97" s="47" t="s">
        <v>11</v>
      </c>
    </row>
    <row r="98" spans="3:7" ht="15" thickBot="1" x14ac:dyDescent="0.35">
      <c r="C98" s="45">
        <v>43154</v>
      </c>
      <c r="D98" s="46">
        <v>0.50590277777777781</v>
      </c>
      <c r="E98" s="47" t="s">
        <v>9</v>
      </c>
      <c r="F98" s="47">
        <v>13</v>
      </c>
      <c r="G98" s="47" t="s">
        <v>10</v>
      </c>
    </row>
    <row r="99" spans="3:7" ht="15" thickBot="1" x14ac:dyDescent="0.35">
      <c r="C99" s="45">
        <v>43154</v>
      </c>
      <c r="D99" s="46">
        <v>0.50601851851851853</v>
      </c>
      <c r="E99" s="47" t="s">
        <v>9</v>
      </c>
      <c r="F99" s="47">
        <v>32</v>
      </c>
      <c r="G99" s="47" t="s">
        <v>10</v>
      </c>
    </row>
    <row r="100" spans="3:7" ht="15" thickBot="1" x14ac:dyDescent="0.35">
      <c r="C100" s="45">
        <v>43154</v>
      </c>
      <c r="D100" s="46">
        <v>0.50813657407407409</v>
      </c>
      <c r="E100" s="47" t="s">
        <v>9</v>
      </c>
      <c r="F100" s="47">
        <v>22</v>
      </c>
      <c r="G100" s="47" t="s">
        <v>10</v>
      </c>
    </row>
    <row r="101" spans="3:7" ht="15" thickBot="1" x14ac:dyDescent="0.35">
      <c r="C101" s="45">
        <v>43154</v>
      </c>
      <c r="D101" s="46">
        <v>0.50863425925925931</v>
      </c>
      <c r="E101" s="47" t="s">
        <v>9</v>
      </c>
      <c r="F101" s="47">
        <v>26</v>
      </c>
      <c r="G101" s="47" t="s">
        <v>10</v>
      </c>
    </row>
    <row r="102" spans="3:7" ht="15" thickBot="1" x14ac:dyDescent="0.35">
      <c r="C102" s="45">
        <v>43154</v>
      </c>
      <c r="D102" s="46">
        <v>0.51061342592592596</v>
      </c>
      <c r="E102" s="47" t="s">
        <v>9</v>
      </c>
      <c r="F102" s="47">
        <v>10</v>
      </c>
      <c r="G102" s="47" t="s">
        <v>11</v>
      </c>
    </row>
    <row r="103" spans="3:7" ht="15" thickBot="1" x14ac:dyDescent="0.35">
      <c r="C103" s="45">
        <v>43154</v>
      </c>
      <c r="D103" s="46">
        <v>0.51076388888888891</v>
      </c>
      <c r="E103" s="47" t="s">
        <v>9</v>
      </c>
      <c r="F103" s="47">
        <v>23</v>
      </c>
      <c r="G103" s="47" t="s">
        <v>10</v>
      </c>
    </row>
    <row r="104" spans="3:7" ht="15" thickBot="1" x14ac:dyDescent="0.35">
      <c r="C104" s="45">
        <v>43154</v>
      </c>
      <c r="D104" s="46">
        <v>0.51240740740740742</v>
      </c>
      <c r="E104" s="47" t="s">
        <v>9</v>
      </c>
      <c r="F104" s="47">
        <v>10</v>
      </c>
      <c r="G104" s="47" t="s">
        <v>11</v>
      </c>
    </row>
    <row r="105" spans="3:7" ht="15" thickBot="1" x14ac:dyDescent="0.35">
      <c r="C105" s="45">
        <v>43154</v>
      </c>
      <c r="D105" s="46">
        <v>0.51334490740740735</v>
      </c>
      <c r="E105" s="47" t="s">
        <v>9</v>
      </c>
      <c r="F105" s="47">
        <v>11</v>
      </c>
      <c r="G105" s="47" t="s">
        <v>11</v>
      </c>
    </row>
    <row r="106" spans="3:7" ht="15" thickBot="1" x14ac:dyDescent="0.35">
      <c r="C106" s="45">
        <v>43154</v>
      </c>
      <c r="D106" s="46">
        <v>0.51348379629629626</v>
      </c>
      <c r="E106" s="47" t="s">
        <v>9</v>
      </c>
      <c r="F106" s="47">
        <v>18</v>
      </c>
      <c r="G106" s="47" t="s">
        <v>10</v>
      </c>
    </row>
    <row r="107" spans="3:7" ht="15" thickBot="1" x14ac:dyDescent="0.35">
      <c r="C107" s="45">
        <v>43154</v>
      </c>
      <c r="D107" s="46">
        <v>0.51447916666666671</v>
      </c>
      <c r="E107" s="47" t="s">
        <v>9</v>
      </c>
      <c r="F107" s="47">
        <v>12</v>
      </c>
      <c r="G107" s="47" t="s">
        <v>11</v>
      </c>
    </row>
    <row r="108" spans="3:7" ht="15" thickBot="1" x14ac:dyDescent="0.35">
      <c r="C108" s="45">
        <v>43154</v>
      </c>
      <c r="D108" s="46">
        <v>0.51475694444444442</v>
      </c>
      <c r="E108" s="47" t="s">
        <v>9</v>
      </c>
      <c r="F108" s="47">
        <v>13</v>
      </c>
      <c r="G108" s="47" t="s">
        <v>11</v>
      </c>
    </row>
    <row r="109" spans="3:7" ht="15" thickBot="1" x14ac:dyDescent="0.35">
      <c r="C109" s="45">
        <v>43154</v>
      </c>
      <c r="D109" s="46">
        <v>0.5152430555555555</v>
      </c>
      <c r="E109" s="47" t="s">
        <v>9</v>
      </c>
      <c r="F109" s="47">
        <v>10</v>
      </c>
      <c r="G109" s="47" t="s">
        <v>10</v>
      </c>
    </row>
    <row r="110" spans="3:7" ht="15" thickBot="1" x14ac:dyDescent="0.35">
      <c r="C110" s="45">
        <v>43154</v>
      </c>
      <c r="D110" s="46">
        <v>0.51525462962962965</v>
      </c>
      <c r="E110" s="47" t="s">
        <v>9</v>
      </c>
      <c r="F110" s="47">
        <v>11</v>
      </c>
      <c r="G110" s="47" t="s">
        <v>10</v>
      </c>
    </row>
    <row r="111" spans="3:7" ht="15" thickBot="1" x14ac:dyDescent="0.35">
      <c r="C111" s="45">
        <v>43154</v>
      </c>
      <c r="D111" s="46">
        <v>0.51538194444444441</v>
      </c>
      <c r="E111" s="47" t="s">
        <v>9</v>
      </c>
      <c r="F111" s="47">
        <v>22</v>
      </c>
      <c r="G111" s="47" t="s">
        <v>10</v>
      </c>
    </row>
    <row r="112" spans="3:7" ht="15" thickBot="1" x14ac:dyDescent="0.35">
      <c r="C112" s="45">
        <v>43154</v>
      </c>
      <c r="D112" s="46">
        <v>0.51622685185185191</v>
      </c>
      <c r="E112" s="47" t="s">
        <v>9</v>
      </c>
      <c r="F112" s="47">
        <v>11</v>
      </c>
      <c r="G112" s="47" t="s">
        <v>11</v>
      </c>
    </row>
    <row r="113" spans="3:7" ht="15" thickBot="1" x14ac:dyDescent="0.35">
      <c r="C113" s="45">
        <v>43154</v>
      </c>
      <c r="D113" s="46">
        <v>0.51674768518518521</v>
      </c>
      <c r="E113" s="47" t="s">
        <v>9</v>
      </c>
      <c r="F113" s="47">
        <v>11</v>
      </c>
      <c r="G113" s="47" t="s">
        <v>11</v>
      </c>
    </row>
    <row r="114" spans="3:7" ht="15" thickBot="1" x14ac:dyDescent="0.35">
      <c r="C114" s="45">
        <v>43154</v>
      </c>
      <c r="D114" s="46">
        <v>0.51760416666666664</v>
      </c>
      <c r="E114" s="47" t="s">
        <v>9</v>
      </c>
      <c r="F114" s="47">
        <v>11</v>
      </c>
      <c r="G114" s="47" t="s">
        <v>11</v>
      </c>
    </row>
    <row r="115" spans="3:7" ht="15" thickBot="1" x14ac:dyDescent="0.35">
      <c r="C115" s="45">
        <v>43154</v>
      </c>
      <c r="D115" s="46">
        <v>0.51776620370370374</v>
      </c>
      <c r="E115" s="47" t="s">
        <v>9</v>
      </c>
      <c r="F115" s="47">
        <v>22</v>
      </c>
      <c r="G115" s="47" t="s">
        <v>10</v>
      </c>
    </row>
    <row r="116" spans="3:7" ht="15" thickBot="1" x14ac:dyDescent="0.35">
      <c r="C116" s="45">
        <v>43154</v>
      </c>
      <c r="D116" s="46">
        <v>0.51809027777777772</v>
      </c>
      <c r="E116" s="47" t="s">
        <v>9</v>
      </c>
      <c r="F116" s="47">
        <v>30</v>
      </c>
      <c r="G116" s="47" t="s">
        <v>10</v>
      </c>
    </row>
    <row r="117" spans="3:7" ht="15" thickBot="1" x14ac:dyDescent="0.35">
      <c r="C117" s="45">
        <v>43154</v>
      </c>
      <c r="D117" s="46">
        <v>0.51884259259259258</v>
      </c>
      <c r="E117" s="47" t="s">
        <v>9</v>
      </c>
      <c r="F117" s="47">
        <v>11</v>
      </c>
      <c r="G117" s="47" t="s">
        <v>10</v>
      </c>
    </row>
    <row r="118" spans="3:7" ht="15" thickBot="1" x14ac:dyDescent="0.35">
      <c r="C118" s="45">
        <v>43154</v>
      </c>
      <c r="D118" s="46">
        <v>0.5189583333333333</v>
      </c>
      <c r="E118" s="47" t="s">
        <v>9</v>
      </c>
      <c r="F118" s="47">
        <v>13</v>
      </c>
      <c r="G118" s="47" t="s">
        <v>10</v>
      </c>
    </row>
    <row r="119" spans="3:7" ht="15" thickBot="1" x14ac:dyDescent="0.35">
      <c r="C119" s="45">
        <v>43154</v>
      </c>
      <c r="D119" s="46">
        <v>0.51936342592592599</v>
      </c>
      <c r="E119" s="47" t="s">
        <v>9</v>
      </c>
      <c r="F119" s="47">
        <v>28</v>
      </c>
      <c r="G119" s="47" t="s">
        <v>10</v>
      </c>
    </row>
    <row r="120" spans="3:7" ht="15" thickBot="1" x14ac:dyDescent="0.35">
      <c r="C120" s="45">
        <v>43154</v>
      </c>
      <c r="D120" s="46">
        <v>0.52021990740740742</v>
      </c>
      <c r="E120" s="47" t="s">
        <v>9</v>
      </c>
      <c r="F120" s="47">
        <v>13</v>
      </c>
      <c r="G120" s="47" t="s">
        <v>11</v>
      </c>
    </row>
    <row r="121" spans="3:7" ht="15" thickBot="1" x14ac:dyDescent="0.35">
      <c r="C121" s="45">
        <v>43154</v>
      </c>
      <c r="D121" s="46">
        <v>0.52180555555555552</v>
      </c>
      <c r="E121" s="47" t="s">
        <v>9</v>
      </c>
      <c r="F121" s="47">
        <v>11</v>
      </c>
      <c r="G121" s="47" t="s">
        <v>11</v>
      </c>
    </row>
    <row r="122" spans="3:7" ht="15" thickBot="1" x14ac:dyDescent="0.35">
      <c r="C122" s="45">
        <v>43154</v>
      </c>
      <c r="D122" s="46">
        <v>0.52214120370370376</v>
      </c>
      <c r="E122" s="47" t="s">
        <v>9</v>
      </c>
      <c r="F122" s="47">
        <v>21</v>
      </c>
      <c r="G122" s="47" t="s">
        <v>10</v>
      </c>
    </row>
    <row r="123" spans="3:7" ht="15" thickBot="1" x14ac:dyDescent="0.35">
      <c r="C123" s="45">
        <v>43154</v>
      </c>
      <c r="D123" s="46">
        <v>0.52309027777777783</v>
      </c>
      <c r="E123" s="47" t="s">
        <v>9</v>
      </c>
      <c r="F123" s="47">
        <v>11</v>
      </c>
      <c r="G123" s="47" t="s">
        <v>11</v>
      </c>
    </row>
    <row r="124" spans="3:7" ht="15" thickBot="1" x14ac:dyDescent="0.35">
      <c r="C124" s="45">
        <v>43154</v>
      </c>
      <c r="D124" s="46">
        <v>0.52372685185185186</v>
      </c>
      <c r="E124" s="47" t="s">
        <v>9</v>
      </c>
      <c r="F124" s="47">
        <v>18</v>
      </c>
      <c r="G124" s="47" t="s">
        <v>10</v>
      </c>
    </row>
    <row r="125" spans="3:7" ht="15" thickBot="1" x14ac:dyDescent="0.35">
      <c r="C125" s="45">
        <v>43154</v>
      </c>
      <c r="D125" s="46">
        <v>0.52388888888888896</v>
      </c>
      <c r="E125" s="47" t="s">
        <v>9</v>
      </c>
      <c r="F125" s="47">
        <v>11</v>
      </c>
      <c r="G125" s="47" t="s">
        <v>11</v>
      </c>
    </row>
    <row r="126" spans="3:7" ht="15" thickBot="1" x14ac:dyDescent="0.35">
      <c r="C126" s="45">
        <v>43154</v>
      </c>
      <c r="D126" s="46">
        <v>0.52634259259259253</v>
      </c>
      <c r="E126" s="47" t="s">
        <v>9</v>
      </c>
      <c r="F126" s="47">
        <v>10</v>
      </c>
      <c r="G126" s="47" t="s">
        <v>11</v>
      </c>
    </row>
    <row r="127" spans="3:7" ht="15" thickBot="1" x14ac:dyDescent="0.35">
      <c r="C127" s="45">
        <v>43154</v>
      </c>
      <c r="D127" s="46">
        <v>0.52665509259259258</v>
      </c>
      <c r="E127" s="47" t="s">
        <v>9</v>
      </c>
      <c r="F127" s="47">
        <v>23</v>
      </c>
      <c r="G127" s="47" t="s">
        <v>10</v>
      </c>
    </row>
    <row r="128" spans="3:7" ht="15" thickBot="1" x14ac:dyDescent="0.35">
      <c r="C128" s="45">
        <v>43154</v>
      </c>
      <c r="D128" s="46">
        <v>0.52670138888888884</v>
      </c>
      <c r="E128" s="47" t="s">
        <v>9</v>
      </c>
      <c r="F128" s="47">
        <v>20</v>
      </c>
      <c r="G128" s="47" t="s">
        <v>10</v>
      </c>
    </row>
    <row r="129" spans="3:7" ht="15" thickBot="1" x14ac:dyDescent="0.35">
      <c r="C129" s="45">
        <v>43154</v>
      </c>
      <c r="D129" s="46">
        <v>0.52685185185185179</v>
      </c>
      <c r="E129" s="47" t="s">
        <v>9</v>
      </c>
      <c r="F129" s="47">
        <v>11</v>
      </c>
      <c r="G129" s="47" t="s">
        <v>10</v>
      </c>
    </row>
    <row r="130" spans="3:7" ht="15" thickBot="1" x14ac:dyDescent="0.35">
      <c r="C130" s="45">
        <v>43154</v>
      </c>
      <c r="D130" s="46">
        <v>0.52853009259259254</v>
      </c>
      <c r="E130" s="47" t="s">
        <v>9</v>
      </c>
      <c r="F130" s="47">
        <v>25</v>
      </c>
      <c r="G130" s="47" t="s">
        <v>10</v>
      </c>
    </row>
    <row r="131" spans="3:7" ht="15" thickBot="1" x14ac:dyDescent="0.35">
      <c r="C131" s="45">
        <v>43154</v>
      </c>
      <c r="D131" s="46">
        <v>0.53052083333333333</v>
      </c>
      <c r="E131" s="47" t="s">
        <v>9</v>
      </c>
      <c r="F131" s="47">
        <v>11</v>
      </c>
      <c r="G131" s="47" t="s">
        <v>11</v>
      </c>
    </row>
    <row r="132" spans="3:7" ht="15" thickBot="1" x14ac:dyDescent="0.35">
      <c r="C132" s="45">
        <v>43154</v>
      </c>
      <c r="D132" s="46">
        <v>0.5319328703703704</v>
      </c>
      <c r="E132" s="47" t="s">
        <v>9</v>
      </c>
      <c r="F132" s="47">
        <v>10</v>
      </c>
      <c r="G132" s="47" t="s">
        <v>11</v>
      </c>
    </row>
    <row r="133" spans="3:7" ht="15" thickBot="1" x14ac:dyDescent="0.35">
      <c r="C133" s="45">
        <v>43154</v>
      </c>
      <c r="D133" s="46">
        <v>0.5337615740740741</v>
      </c>
      <c r="E133" s="47" t="s">
        <v>9</v>
      </c>
      <c r="F133" s="47">
        <v>29</v>
      </c>
      <c r="G133" s="47" t="s">
        <v>10</v>
      </c>
    </row>
    <row r="134" spans="3:7" ht="15" thickBot="1" x14ac:dyDescent="0.35">
      <c r="C134" s="45">
        <v>43154</v>
      </c>
      <c r="D134" s="46">
        <v>0.53387731481481482</v>
      </c>
      <c r="E134" s="47" t="s">
        <v>9</v>
      </c>
      <c r="F134" s="47">
        <v>10</v>
      </c>
      <c r="G134" s="47" t="s">
        <v>11</v>
      </c>
    </row>
    <row r="135" spans="3:7" ht="15" thickBot="1" x14ac:dyDescent="0.35">
      <c r="C135" s="45">
        <v>43154</v>
      </c>
      <c r="D135" s="46">
        <v>0.53393518518518512</v>
      </c>
      <c r="E135" s="47" t="s">
        <v>9</v>
      </c>
      <c r="F135" s="47">
        <v>10</v>
      </c>
      <c r="G135" s="47" t="s">
        <v>11</v>
      </c>
    </row>
    <row r="136" spans="3:7" ht="15" thickBot="1" x14ac:dyDescent="0.35">
      <c r="C136" s="45">
        <v>43154</v>
      </c>
      <c r="D136" s="46">
        <v>0.53619212962962959</v>
      </c>
      <c r="E136" s="47" t="s">
        <v>9</v>
      </c>
      <c r="F136" s="47">
        <v>15</v>
      </c>
      <c r="G136" s="47" t="s">
        <v>11</v>
      </c>
    </row>
    <row r="137" spans="3:7" ht="15" thickBot="1" x14ac:dyDescent="0.35">
      <c r="C137" s="45">
        <v>43154</v>
      </c>
      <c r="D137" s="46">
        <v>0.53824074074074069</v>
      </c>
      <c r="E137" s="47" t="s">
        <v>9</v>
      </c>
      <c r="F137" s="47">
        <v>26</v>
      </c>
      <c r="G137" s="47" t="s">
        <v>10</v>
      </c>
    </row>
    <row r="138" spans="3:7" ht="15" thickBot="1" x14ac:dyDescent="0.35">
      <c r="C138" s="45">
        <v>43154</v>
      </c>
      <c r="D138" s="46">
        <v>0.53866898148148146</v>
      </c>
      <c r="E138" s="47" t="s">
        <v>9</v>
      </c>
      <c r="F138" s="47">
        <v>10</v>
      </c>
      <c r="G138" s="47" t="s">
        <v>11</v>
      </c>
    </row>
    <row r="139" spans="3:7" ht="15" thickBot="1" x14ac:dyDescent="0.35">
      <c r="C139" s="45">
        <v>43154</v>
      </c>
      <c r="D139" s="46">
        <v>0.53939814814814813</v>
      </c>
      <c r="E139" s="47" t="s">
        <v>9</v>
      </c>
      <c r="F139" s="47">
        <v>11</v>
      </c>
      <c r="G139" s="47" t="s">
        <v>11</v>
      </c>
    </row>
    <row r="140" spans="3:7" ht="15" thickBot="1" x14ac:dyDescent="0.35">
      <c r="C140" s="45">
        <v>43154</v>
      </c>
      <c r="D140" s="46">
        <v>0.54030092592592593</v>
      </c>
      <c r="E140" s="47" t="s">
        <v>9</v>
      </c>
      <c r="F140" s="47">
        <v>17</v>
      </c>
      <c r="G140" s="47" t="s">
        <v>11</v>
      </c>
    </row>
    <row r="141" spans="3:7" ht="15" thickBot="1" x14ac:dyDescent="0.35">
      <c r="C141" s="45">
        <v>43154</v>
      </c>
      <c r="D141" s="46">
        <v>0.54415509259259254</v>
      </c>
      <c r="E141" s="47" t="s">
        <v>9</v>
      </c>
      <c r="F141" s="47">
        <v>26</v>
      </c>
      <c r="G141" s="47" t="s">
        <v>10</v>
      </c>
    </row>
    <row r="142" spans="3:7" ht="15" thickBot="1" x14ac:dyDescent="0.35">
      <c r="C142" s="45">
        <v>43154</v>
      </c>
      <c r="D142" s="46">
        <v>0.54472222222222222</v>
      </c>
      <c r="E142" s="47" t="s">
        <v>9</v>
      </c>
      <c r="F142" s="47">
        <v>30</v>
      </c>
      <c r="G142" s="47" t="s">
        <v>10</v>
      </c>
    </row>
    <row r="143" spans="3:7" ht="15" thickBot="1" x14ac:dyDescent="0.35">
      <c r="C143" s="45">
        <v>43154</v>
      </c>
      <c r="D143" s="46">
        <v>0.54678240740740736</v>
      </c>
      <c r="E143" s="47" t="s">
        <v>9</v>
      </c>
      <c r="F143" s="47">
        <v>10</v>
      </c>
      <c r="G143" s="47" t="s">
        <v>11</v>
      </c>
    </row>
    <row r="144" spans="3:7" ht="15" thickBot="1" x14ac:dyDescent="0.35">
      <c r="C144" s="45">
        <v>43154</v>
      </c>
      <c r="D144" s="46">
        <v>0.54780092592592589</v>
      </c>
      <c r="E144" s="47" t="s">
        <v>9</v>
      </c>
      <c r="F144" s="47">
        <v>27</v>
      </c>
      <c r="G144" s="47" t="s">
        <v>10</v>
      </c>
    </row>
    <row r="145" spans="3:7" ht="15" thickBot="1" x14ac:dyDescent="0.35">
      <c r="C145" s="45">
        <v>43154</v>
      </c>
      <c r="D145" s="46">
        <v>0.54833333333333334</v>
      </c>
      <c r="E145" s="47" t="s">
        <v>9</v>
      </c>
      <c r="F145" s="47">
        <v>19</v>
      </c>
      <c r="G145" s="47" t="s">
        <v>10</v>
      </c>
    </row>
    <row r="146" spans="3:7" ht="15" thickBot="1" x14ac:dyDescent="0.35">
      <c r="C146" s="45">
        <v>43154</v>
      </c>
      <c r="D146" s="46">
        <v>0.5490856481481482</v>
      </c>
      <c r="E146" s="47" t="s">
        <v>9</v>
      </c>
      <c r="F146" s="47">
        <v>10</v>
      </c>
      <c r="G146" s="47" t="s">
        <v>11</v>
      </c>
    </row>
    <row r="147" spans="3:7" ht="15" thickBot="1" x14ac:dyDescent="0.35">
      <c r="C147" s="45">
        <v>43154</v>
      </c>
      <c r="D147" s="46">
        <v>0.55122685185185183</v>
      </c>
      <c r="E147" s="47" t="s">
        <v>9</v>
      </c>
      <c r="F147" s="47">
        <v>16</v>
      </c>
      <c r="G147" s="47" t="s">
        <v>11</v>
      </c>
    </row>
    <row r="148" spans="3:7" ht="15" thickBot="1" x14ac:dyDescent="0.35">
      <c r="C148" s="45">
        <v>43154</v>
      </c>
      <c r="D148" s="46">
        <v>0.55180555555555555</v>
      </c>
      <c r="E148" s="47" t="s">
        <v>9</v>
      </c>
      <c r="F148" s="47">
        <v>10</v>
      </c>
      <c r="G148" s="47" t="s">
        <v>11</v>
      </c>
    </row>
    <row r="149" spans="3:7" ht="15" thickBot="1" x14ac:dyDescent="0.35">
      <c r="C149" s="45">
        <v>43154</v>
      </c>
      <c r="D149" s="46">
        <v>0.55240740740740735</v>
      </c>
      <c r="E149" s="47" t="s">
        <v>9</v>
      </c>
      <c r="F149" s="47">
        <v>35</v>
      </c>
      <c r="G149" s="47" t="s">
        <v>10</v>
      </c>
    </row>
    <row r="150" spans="3:7" ht="15" thickBot="1" x14ac:dyDescent="0.35">
      <c r="C150" s="45">
        <v>43154</v>
      </c>
      <c r="D150" s="46">
        <v>0.55278935185185185</v>
      </c>
      <c r="E150" s="47" t="s">
        <v>9</v>
      </c>
      <c r="F150" s="47">
        <v>13</v>
      </c>
      <c r="G150" s="47" t="s">
        <v>11</v>
      </c>
    </row>
    <row r="151" spans="3:7" ht="15" thickBot="1" x14ac:dyDescent="0.35">
      <c r="C151" s="45">
        <v>43154</v>
      </c>
      <c r="D151" s="46">
        <v>0.55347222222222225</v>
      </c>
      <c r="E151" s="47" t="s">
        <v>9</v>
      </c>
      <c r="F151" s="47">
        <v>10</v>
      </c>
      <c r="G151" s="47" t="s">
        <v>11</v>
      </c>
    </row>
    <row r="152" spans="3:7" ht="15" thickBot="1" x14ac:dyDescent="0.35">
      <c r="C152" s="45">
        <v>43154</v>
      </c>
      <c r="D152" s="46">
        <v>0.55451388888888886</v>
      </c>
      <c r="E152" s="47" t="s">
        <v>9</v>
      </c>
      <c r="F152" s="47">
        <v>29</v>
      </c>
      <c r="G152" s="47" t="s">
        <v>10</v>
      </c>
    </row>
    <row r="153" spans="3:7" ht="15" thickBot="1" x14ac:dyDescent="0.35">
      <c r="C153" s="45">
        <v>43154</v>
      </c>
      <c r="D153" s="46">
        <v>0.55629629629629629</v>
      </c>
      <c r="E153" s="47" t="s">
        <v>9</v>
      </c>
      <c r="F153" s="47">
        <v>11</v>
      </c>
      <c r="G153" s="47" t="s">
        <v>11</v>
      </c>
    </row>
    <row r="154" spans="3:7" ht="15" thickBot="1" x14ac:dyDescent="0.35">
      <c r="C154" s="45">
        <v>43154</v>
      </c>
      <c r="D154" s="46">
        <v>0.55822916666666667</v>
      </c>
      <c r="E154" s="47" t="s">
        <v>9</v>
      </c>
      <c r="F154" s="47">
        <v>12</v>
      </c>
      <c r="G154" s="47" t="s">
        <v>11</v>
      </c>
    </row>
    <row r="155" spans="3:7" ht="15" thickBot="1" x14ac:dyDescent="0.35">
      <c r="C155" s="45">
        <v>43154</v>
      </c>
      <c r="D155" s="46">
        <v>0.55856481481481479</v>
      </c>
      <c r="E155" s="47" t="s">
        <v>9</v>
      </c>
      <c r="F155" s="47">
        <v>11</v>
      </c>
      <c r="G155" s="47" t="s">
        <v>11</v>
      </c>
    </row>
    <row r="156" spans="3:7" ht="15" thickBot="1" x14ac:dyDescent="0.35">
      <c r="C156" s="45">
        <v>43154</v>
      </c>
      <c r="D156" s="46">
        <v>0.56092592592592594</v>
      </c>
      <c r="E156" s="47" t="s">
        <v>9</v>
      </c>
      <c r="F156" s="47">
        <v>32</v>
      </c>
      <c r="G156" s="47" t="s">
        <v>10</v>
      </c>
    </row>
    <row r="157" spans="3:7" ht="15" thickBot="1" x14ac:dyDescent="0.35">
      <c r="C157" s="45">
        <v>43154</v>
      </c>
      <c r="D157" s="46">
        <v>0.56166666666666665</v>
      </c>
      <c r="E157" s="47" t="s">
        <v>9</v>
      </c>
      <c r="F157" s="47">
        <v>34</v>
      </c>
      <c r="G157" s="47" t="s">
        <v>10</v>
      </c>
    </row>
    <row r="158" spans="3:7" ht="15" thickBot="1" x14ac:dyDescent="0.35">
      <c r="C158" s="45">
        <v>43154</v>
      </c>
      <c r="D158" s="46">
        <v>0.56502314814814814</v>
      </c>
      <c r="E158" s="47" t="s">
        <v>9</v>
      </c>
      <c r="F158" s="47">
        <v>9</v>
      </c>
      <c r="G158" s="47" t="s">
        <v>11</v>
      </c>
    </row>
    <row r="159" spans="3:7" ht="15" thickBot="1" x14ac:dyDescent="0.35">
      <c r="C159" s="45">
        <v>43154</v>
      </c>
      <c r="D159" s="46">
        <v>0.56672453703703707</v>
      </c>
      <c r="E159" s="47" t="s">
        <v>9</v>
      </c>
      <c r="F159" s="47">
        <v>13</v>
      </c>
      <c r="G159" s="47" t="s">
        <v>11</v>
      </c>
    </row>
    <row r="160" spans="3:7" ht="15" thickBot="1" x14ac:dyDescent="0.35">
      <c r="C160" s="45">
        <v>43154</v>
      </c>
      <c r="D160" s="46">
        <v>0.56696759259259266</v>
      </c>
      <c r="E160" s="47" t="s">
        <v>9</v>
      </c>
      <c r="F160" s="47">
        <v>18</v>
      </c>
      <c r="G160" s="47" t="s">
        <v>10</v>
      </c>
    </row>
    <row r="161" spans="3:7" ht="15" thickBot="1" x14ac:dyDescent="0.35">
      <c r="C161" s="45">
        <v>43154</v>
      </c>
      <c r="D161" s="46">
        <v>0.56722222222222218</v>
      </c>
      <c r="E161" s="47" t="s">
        <v>9</v>
      </c>
      <c r="F161" s="47">
        <v>10</v>
      </c>
      <c r="G161" s="47" t="s">
        <v>11</v>
      </c>
    </row>
    <row r="162" spans="3:7" ht="15" thickBot="1" x14ac:dyDescent="0.35">
      <c r="C162" s="45">
        <v>43154</v>
      </c>
      <c r="D162" s="46">
        <v>0.5683449074074074</v>
      </c>
      <c r="E162" s="47" t="s">
        <v>9</v>
      </c>
      <c r="F162" s="47">
        <v>12</v>
      </c>
      <c r="G162" s="47" t="s">
        <v>11</v>
      </c>
    </row>
    <row r="163" spans="3:7" ht="15" thickBot="1" x14ac:dyDescent="0.35">
      <c r="C163" s="45">
        <v>43154</v>
      </c>
      <c r="D163" s="46">
        <v>0.56966435185185182</v>
      </c>
      <c r="E163" s="47" t="s">
        <v>9</v>
      </c>
      <c r="F163" s="47">
        <v>10</v>
      </c>
      <c r="G163" s="47" t="s">
        <v>10</v>
      </c>
    </row>
    <row r="164" spans="3:7" ht="15" thickBot="1" x14ac:dyDescent="0.35">
      <c r="C164" s="45">
        <v>43154</v>
      </c>
      <c r="D164" s="46">
        <v>0.56976851851851851</v>
      </c>
      <c r="E164" s="47" t="s">
        <v>9</v>
      </c>
      <c r="F164" s="47">
        <v>9</v>
      </c>
      <c r="G164" s="47" t="s">
        <v>11</v>
      </c>
    </row>
    <row r="165" spans="3:7" ht="15" thickBot="1" x14ac:dyDescent="0.35">
      <c r="C165" s="45">
        <v>43154</v>
      </c>
      <c r="D165" s="46">
        <v>0.56980324074074074</v>
      </c>
      <c r="E165" s="47" t="s">
        <v>9</v>
      </c>
      <c r="F165" s="47">
        <v>11</v>
      </c>
      <c r="G165" s="47" t="s">
        <v>10</v>
      </c>
    </row>
    <row r="166" spans="3:7" ht="15" thickBot="1" x14ac:dyDescent="0.35">
      <c r="C166" s="45">
        <v>43154</v>
      </c>
      <c r="D166" s="46">
        <v>0.57109953703703698</v>
      </c>
      <c r="E166" s="47" t="s">
        <v>9</v>
      </c>
      <c r="F166" s="47">
        <v>10</v>
      </c>
      <c r="G166" s="47" t="s">
        <v>11</v>
      </c>
    </row>
    <row r="167" spans="3:7" ht="15" thickBot="1" x14ac:dyDescent="0.35">
      <c r="C167" s="45">
        <v>43154</v>
      </c>
      <c r="D167" s="46">
        <v>0.57306712962962958</v>
      </c>
      <c r="E167" s="47" t="s">
        <v>9</v>
      </c>
      <c r="F167" s="47">
        <v>11</v>
      </c>
      <c r="G167" s="47" t="s">
        <v>11</v>
      </c>
    </row>
    <row r="168" spans="3:7" ht="15" thickBot="1" x14ac:dyDescent="0.35">
      <c r="C168" s="45">
        <v>43154</v>
      </c>
      <c r="D168" s="46">
        <v>0.57474537037037032</v>
      </c>
      <c r="E168" s="47" t="s">
        <v>9</v>
      </c>
      <c r="F168" s="47">
        <v>22</v>
      </c>
      <c r="G168" s="47" t="s">
        <v>10</v>
      </c>
    </row>
    <row r="169" spans="3:7" ht="15" thickBot="1" x14ac:dyDescent="0.35">
      <c r="C169" s="45">
        <v>43154</v>
      </c>
      <c r="D169" s="46">
        <v>0.57829861111111114</v>
      </c>
      <c r="E169" s="47" t="s">
        <v>9</v>
      </c>
      <c r="F169" s="47">
        <v>22</v>
      </c>
      <c r="G169" s="47" t="s">
        <v>10</v>
      </c>
    </row>
    <row r="170" spans="3:7" ht="15" thickBot="1" x14ac:dyDescent="0.35">
      <c r="C170" s="45">
        <v>43154</v>
      </c>
      <c r="D170" s="46">
        <v>0.57853009259259258</v>
      </c>
      <c r="E170" s="47" t="s">
        <v>9</v>
      </c>
      <c r="F170" s="47">
        <v>10</v>
      </c>
      <c r="G170" s="47" t="s">
        <v>10</v>
      </c>
    </row>
    <row r="171" spans="3:7" ht="15" thickBot="1" x14ac:dyDescent="0.35">
      <c r="C171" s="45">
        <v>43154</v>
      </c>
      <c r="D171" s="46">
        <v>0.58099537037037041</v>
      </c>
      <c r="E171" s="47" t="s">
        <v>9</v>
      </c>
      <c r="F171" s="47">
        <v>33</v>
      </c>
      <c r="G171" s="47" t="s">
        <v>10</v>
      </c>
    </row>
    <row r="172" spans="3:7" ht="15" thickBot="1" x14ac:dyDescent="0.35">
      <c r="C172" s="45">
        <v>43154</v>
      </c>
      <c r="D172" s="46">
        <v>0.58181712962962961</v>
      </c>
      <c r="E172" s="47" t="s">
        <v>9</v>
      </c>
      <c r="F172" s="47">
        <v>32</v>
      </c>
      <c r="G172" s="47" t="s">
        <v>10</v>
      </c>
    </row>
    <row r="173" spans="3:7" ht="15" thickBot="1" x14ac:dyDescent="0.35">
      <c r="C173" s="45">
        <v>43154</v>
      </c>
      <c r="D173" s="46">
        <v>0.58306712962962959</v>
      </c>
      <c r="E173" s="47" t="s">
        <v>9</v>
      </c>
      <c r="F173" s="47">
        <v>24</v>
      </c>
      <c r="G173" s="47" t="s">
        <v>10</v>
      </c>
    </row>
    <row r="174" spans="3:7" ht="15" thickBot="1" x14ac:dyDescent="0.35">
      <c r="C174" s="45">
        <v>43154</v>
      </c>
      <c r="D174" s="46">
        <v>0.58337962962962964</v>
      </c>
      <c r="E174" s="47" t="s">
        <v>9</v>
      </c>
      <c r="F174" s="47">
        <v>12</v>
      </c>
      <c r="G174" s="47" t="s">
        <v>11</v>
      </c>
    </row>
    <row r="175" spans="3:7" ht="15" thickBot="1" x14ac:dyDescent="0.35">
      <c r="C175" s="45">
        <v>43154</v>
      </c>
      <c r="D175" s="46">
        <v>0.58502314814814815</v>
      </c>
      <c r="E175" s="47" t="s">
        <v>9</v>
      </c>
      <c r="F175" s="47">
        <v>27</v>
      </c>
      <c r="G175" s="47" t="s">
        <v>10</v>
      </c>
    </row>
    <row r="176" spans="3:7" ht="15" thickBot="1" x14ac:dyDescent="0.35">
      <c r="C176" s="45">
        <v>43154</v>
      </c>
      <c r="D176" s="46">
        <v>0.58537037037037043</v>
      </c>
      <c r="E176" s="47" t="s">
        <v>9</v>
      </c>
      <c r="F176" s="47">
        <v>12</v>
      </c>
      <c r="G176" s="47" t="s">
        <v>11</v>
      </c>
    </row>
    <row r="177" spans="3:7" ht="15" thickBot="1" x14ac:dyDescent="0.35">
      <c r="C177" s="45">
        <v>43154</v>
      </c>
      <c r="D177" s="46">
        <v>0.59113425925925933</v>
      </c>
      <c r="E177" s="47" t="s">
        <v>9</v>
      </c>
      <c r="F177" s="47">
        <v>19</v>
      </c>
      <c r="G177" s="47" t="s">
        <v>10</v>
      </c>
    </row>
    <row r="178" spans="3:7" ht="15" thickBot="1" x14ac:dyDescent="0.35">
      <c r="C178" s="45">
        <v>43154</v>
      </c>
      <c r="D178" s="46">
        <v>0.59292824074074069</v>
      </c>
      <c r="E178" s="47" t="s">
        <v>9</v>
      </c>
      <c r="F178" s="47">
        <v>25</v>
      </c>
      <c r="G178" s="47" t="s">
        <v>10</v>
      </c>
    </row>
    <row r="179" spans="3:7" ht="15" thickBot="1" x14ac:dyDescent="0.35">
      <c r="C179" s="45">
        <v>43154</v>
      </c>
      <c r="D179" s="46">
        <v>0.59513888888888888</v>
      </c>
      <c r="E179" s="47" t="s">
        <v>9</v>
      </c>
      <c r="F179" s="47">
        <v>12</v>
      </c>
      <c r="G179" s="47" t="s">
        <v>11</v>
      </c>
    </row>
    <row r="180" spans="3:7" ht="15" thickBot="1" x14ac:dyDescent="0.35">
      <c r="C180" s="45">
        <v>43154</v>
      </c>
      <c r="D180" s="46">
        <v>0.59636574074074067</v>
      </c>
      <c r="E180" s="47" t="s">
        <v>9</v>
      </c>
      <c r="F180" s="47">
        <v>26</v>
      </c>
      <c r="G180" s="47" t="s">
        <v>10</v>
      </c>
    </row>
    <row r="181" spans="3:7" ht="15" thickBot="1" x14ac:dyDescent="0.35">
      <c r="C181" s="45">
        <v>43154</v>
      </c>
      <c r="D181" s="46">
        <v>0.59693287037037035</v>
      </c>
      <c r="E181" s="47" t="s">
        <v>9</v>
      </c>
      <c r="F181" s="47">
        <v>13</v>
      </c>
      <c r="G181" s="47" t="s">
        <v>11</v>
      </c>
    </row>
    <row r="182" spans="3:7" ht="15" thickBot="1" x14ac:dyDescent="0.35">
      <c r="C182" s="45">
        <v>43154</v>
      </c>
      <c r="D182" s="46">
        <v>0.59778935185185189</v>
      </c>
      <c r="E182" s="47" t="s">
        <v>9</v>
      </c>
      <c r="F182" s="47">
        <v>23</v>
      </c>
      <c r="G182" s="47" t="s">
        <v>10</v>
      </c>
    </row>
    <row r="183" spans="3:7" ht="15" thickBot="1" x14ac:dyDescent="0.35">
      <c r="C183" s="45">
        <v>43154</v>
      </c>
      <c r="D183" s="46">
        <v>0.60092592592592597</v>
      </c>
      <c r="E183" s="47" t="s">
        <v>9</v>
      </c>
      <c r="F183" s="47">
        <v>13</v>
      </c>
      <c r="G183" s="47" t="s">
        <v>11</v>
      </c>
    </row>
    <row r="184" spans="3:7" ht="15" thickBot="1" x14ac:dyDescent="0.35">
      <c r="C184" s="45">
        <v>43154</v>
      </c>
      <c r="D184" s="46">
        <v>0.60106481481481489</v>
      </c>
      <c r="E184" s="47" t="s">
        <v>9</v>
      </c>
      <c r="F184" s="47">
        <v>15</v>
      </c>
      <c r="G184" s="47" t="s">
        <v>11</v>
      </c>
    </row>
    <row r="185" spans="3:7" ht="15" thickBot="1" x14ac:dyDescent="0.35">
      <c r="C185" s="45">
        <v>43154</v>
      </c>
      <c r="D185" s="46">
        <v>0.60608796296296297</v>
      </c>
      <c r="E185" s="47" t="s">
        <v>9</v>
      </c>
      <c r="F185" s="47">
        <v>17</v>
      </c>
      <c r="G185" s="47" t="s">
        <v>10</v>
      </c>
    </row>
    <row r="186" spans="3:7" ht="15" thickBot="1" x14ac:dyDescent="0.35">
      <c r="C186" s="45">
        <v>43154</v>
      </c>
      <c r="D186" s="46">
        <v>0.60650462962962959</v>
      </c>
      <c r="E186" s="47" t="s">
        <v>9</v>
      </c>
      <c r="F186" s="47">
        <v>12</v>
      </c>
      <c r="G186" s="47" t="s">
        <v>11</v>
      </c>
    </row>
    <row r="187" spans="3:7" ht="15" thickBot="1" x14ac:dyDescent="0.35">
      <c r="C187" s="45">
        <v>43154</v>
      </c>
      <c r="D187" s="46">
        <v>0.60804398148148142</v>
      </c>
      <c r="E187" s="47" t="s">
        <v>9</v>
      </c>
      <c r="F187" s="47">
        <v>12</v>
      </c>
      <c r="G187" s="47" t="s">
        <v>11</v>
      </c>
    </row>
    <row r="188" spans="3:7" ht="15" thickBot="1" x14ac:dyDescent="0.35">
      <c r="C188" s="45">
        <v>43154</v>
      </c>
      <c r="D188" s="46">
        <v>0.60824074074074075</v>
      </c>
      <c r="E188" s="47" t="s">
        <v>9</v>
      </c>
      <c r="F188" s="47">
        <v>24</v>
      </c>
      <c r="G188" s="47" t="s">
        <v>10</v>
      </c>
    </row>
    <row r="189" spans="3:7" ht="15" thickBot="1" x14ac:dyDescent="0.35">
      <c r="C189" s="45">
        <v>43154</v>
      </c>
      <c r="D189" s="46">
        <v>0.61517361111111113</v>
      </c>
      <c r="E189" s="47" t="s">
        <v>9</v>
      </c>
      <c r="F189" s="47">
        <v>11</v>
      </c>
      <c r="G189" s="47" t="s">
        <v>11</v>
      </c>
    </row>
    <row r="190" spans="3:7" ht="15" thickBot="1" x14ac:dyDescent="0.35">
      <c r="C190" s="45">
        <v>43154</v>
      </c>
      <c r="D190" s="46">
        <v>0.6156018518518519</v>
      </c>
      <c r="E190" s="47" t="s">
        <v>9</v>
      </c>
      <c r="F190" s="47">
        <v>10</v>
      </c>
      <c r="G190" s="47" t="s">
        <v>11</v>
      </c>
    </row>
    <row r="191" spans="3:7" ht="15" thickBot="1" x14ac:dyDescent="0.35">
      <c r="C191" s="45">
        <v>43154</v>
      </c>
      <c r="D191" s="46">
        <v>0.61583333333333334</v>
      </c>
      <c r="E191" s="47" t="s">
        <v>9</v>
      </c>
      <c r="F191" s="47">
        <v>28</v>
      </c>
      <c r="G191" s="47" t="s">
        <v>10</v>
      </c>
    </row>
    <row r="192" spans="3:7" ht="15" thickBot="1" x14ac:dyDescent="0.35">
      <c r="C192" s="45">
        <v>43154</v>
      </c>
      <c r="D192" s="46">
        <v>0.61611111111111116</v>
      </c>
      <c r="E192" s="47" t="s">
        <v>9</v>
      </c>
      <c r="F192" s="47">
        <v>14</v>
      </c>
      <c r="G192" s="47" t="s">
        <v>11</v>
      </c>
    </row>
    <row r="193" spans="3:7" ht="15" thickBot="1" x14ac:dyDescent="0.35">
      <c r="C193" s="45">
        <v>43154</v>
      </c>
      <c r="D193" s="46">
        <v>0.61810185185185185</v>
      </c>
      <c r="E193" s="47" t="s">
        <v>9</v>
      </c>
      <c r="F193" s="47">
        <v>10</v>
      </c>
      <c r="G193" s="47" t="s">
        <v>11</v>
      </c>
    </row>
    <row r="194" spans="3:7" ht="15" thickBot="1" x14ac:dyDescent="0.35">
      <c r="C194" s="45">
        <v>43154</v>
      </c>
      <c r="D194" s="46">
        <v>0.6252199074074074</v>
      </c>
      <c r="E194" s="47" t="s">
        <v>9</v>
      </c>
      <c r="F194" s="47">
        <v>22</v>
      </c>
      <c r="G194" s="47" t="s">
        <v>10</v>
      </c>
    </row>
    <row r="195" spans="3:7" ht="15" thickBot="1" x14ac:dyDescent="0.35">
      <c r="C195" s="45">
        <v>43154</v>
      </c>
      <c r="D195" s="46">
        <v>0.62759259259259259</v>
      </c>
      <c r="E195" s="47" t="s">
        <v>9</v>
      </c>
      <c r="F195" s="47">
        <v>30</v>
      </c>
      <c r="G195" s="47" t="s">
        <v>10</v>
      </c>
    </row>
    <row r="196" spans="3:7" ht="15" thickBot="1" x14ac:dyDescent="0.35">
      <c r="C196" s="45">
        <v>43154</v>
      </c>
      <c r="D196" s="46">
        <v>0.62956018518518519</v>
      </c>
      <c r="E196" s="47" t="s">
        <v>9</v>
      </c>
      <c r="F196" s="47">
        <v>17</v>
      </c>
      <c r="G196" s="47" t="s">
        <v>11</v>
      </c>
    </row>
    <row r="197" spans="3:7" ht="15" thickBot="1" x14ac:dyDescent="0.35">
      <c r="C197" s="45">
        <v>43154</v>
      </c>
      <c r="D197" s="46">
        <v>0.62974537037037037</v>
      </c>
      <c r="E197" s="47" t="s">
        <v>9</v>
      </c>
      <c r="F197" s="47">
        <v>25</v>
      </c>
      <c r="G197" s="47" t="s">
        <v>10</v>
      </c>
    </row>
    <row r="198" spans="3:7" ht="15" thickBot="1" x14ac:dyDescent="0.35">
      <c r="C198" s="45">
        <v>43154</v>
      </c>
      <c r="D198" s="46">
        <v>0.63134259259259262</v>
      </c>
      <c r="E198" s="47" t="s">
        <v>9</v>
      </c>
      <c r="F198" s="47">
        <v>12</v>
      </c>
      <c r="G198" s="47" t="s">
        <v>11</v>
      </c>
    </row>
    <row r="199" spans="3:7" ht="15" thickBot="1" x14ac:dyDescent="0.35">
      <c r="C199" s="45">
        <v>43154</v>
      </c>
      <c r="D199" s="46">
        <v>0.63135416666666666</v>
      </c>
      <c r="E199" s="47" t="s">
        <v>9</v>
      </c>
      <c r="F199" s="47">
        <v>8</v>
      </c>
      <c r="G199" s="47" t="s">
        <v>11</v>
      </c>
    </row>
    <row r="200" spans="3:7" ht="15" thickBot="1" x14ac:dyDescent="0.35">
      <c r="C200" s="45">
        <v>43154</v>
      </c>
      <c r="D200" s="46">
        <v>0.63192129629629623</v>
      </c>
      <c r="E200" s="47" t="s">
        <v>9</v>
      </c>
      <c r="F200" s="47">
        <v>11</v>
      </c>
      <c r="G200" s="47" t="s">
        <v>11</v>
      </c>
    </row>
    <row r="201" spans="3:7" ht="15" thickBot="1" x14ac:dyDescent="0.35">
      <c r="C201" s="45">
        <v>43154</v>
      </c>
      <c r="D201" s="46">
        <v>0.63649305555555558</v>
      </c>
      <c r="E201" s="47" t="s">
        <v>9</v>
      </c>
      <c r="F201" s="47">
        <v>10</v>
      </c>
      <c r="G201" s="47" t="s">
        <v>11</v>
      </c>
    </row>
    <row r="202" spans="3:7" ht="15" thickBot="1" x14ac:dyDescent="0.35">
      <c r="C202" s="45">
        <v>43154</v>
      </c>
      <c r="D202" s="46">
        <v>0.63675925925925925</v>
      </c>
      <c r="E202" s="47" t="s">
        <v>9</v>
      </c>
      <c r="F202" s="47">
        <v>10</v>
      </c>
      <c r="G202" s="47" t="s">
        <v>10</v>
      </c>
    </row>
    <row r="203" spans="3:7" ht="15" thickBot="1" x14ac:dyDescent="0.35">
      <c r="C203" s="45">
        <v>43154</v>
      </c>
      <c r="D203" s="46">
        <v>0.6369097222222222</v>
      </c>
      <c r="E203" s="47" t="s">
        <v>9</v>
      </c>
      <c r="F203" s="47">
        <v>12</v>
      </c>
      <c r="G203" s="47" t="s">
        <v>11</v>
      </c>
    </row>
    <row r="204" spans="3:7" ht="15" thickBot="1" x14ac:dyDescent="0.35">
      <c r="C204" s="45">
        <v>43154</v>
      </c>
      <c r="D204" s="46">
        <v>0.64072916666666668</v>
      </c>
      <c r="E204" s="47" t="s">
        <v>9</v>
      </c>
      <c r="F204" s="47">
        <v>25</v>
      </c>
      <c r="G204" s="47" t="s">
        <v>10</v>
      </c>
    </row>
    <row r="205" spans="3:7" ht="15" thickBot="1" x14ac:dyDescent="0.35">
      <c r="C205" s="45">
        <v>43154</v>
      </c>
      <c r="D205" s="46">
        <v>0.64146990740740739</v>
      </c>
      <c r="E205" s="47" t="s">
        <v>9</v>
      </c>
      <c r="F205" s="47">
        <v>21</v>
      </c>
      <c r="G205" s="47" t="s">
        <v>10</v>
      </c>
    </row>
    <row r="206" spans="3:7" ht="15" thickBot="1" x14ac:dyDescent="0.35">
      <c r="C206" s="45">
        <v>43154</v>
      </c>
      <c r="D206" s="46">
        <v>0.64423611111111112</v>
      </c>
      <c r="E206" s="47" t="s">
        <v>9</v>
      </c>
      <c r="F206" s="47">
        <v>20</v>
      </c>
      <c r="G206" s="47" t="s">
        <v>10</v>
      </c>
    </row>
    <row r="207" spans="3:7" ht="15" thickBot="1" x14ac:dyDescent="0.35">
      <c r="C207" s="45">
        <v>43154</v>
      </c>
      <c r="D207" s="46">
        <v>0.64440972222222215</v>
      </c>
      <c r="E207" s="47" t="s">
        <v>9</v>
      </c>
      <c r="F207" s="47">
        <v>10</v>
      </c>
      <c r="G207" s="47" t="s">
        <v>11</v>
      </c>
    </row>
    <row r="208" spans="3:7" ht="15" thickBot="1" x14ac:dyDescent="0.35">
      <c r="C208" s="45">
        <v>43154</v>
      </c>
      <c r="D208" s="46">
        <v>0.64712962962962961</v>
      </c>
      <c r="E208" s="47" t="s">
        <v>9</v>
      </c>
      <c r="F208" s="47">
        <v>10</v>
      </c>
      <c r="G208" s="47" t="s">
        <v>11</v>
      </c>
    </row>
    <row r="209" spans="3:7" ht="15" thickBot="1" x14ac:dyDescent="0.35">
      <c r="C209" s="45">
        <v>43154</v>
      </c>
      <c r="D209" s="46">
        <v>0.6471527777777778</v>
      </c>
      <c r="E209" s="47" t="s">
        <v>9</v>
      </c>
      <c r="F209" s="47">
        <v>10</v>
      </c>
      <c r="G209" s="47" t="s">
        <v>11</v>
      </c>
    </row>
    <row r="210" spans="3:7" ht="15" thickBot="1" x14ac:dyDescent="0.35">
      <c r="C210" s="45">
        <v>43154</v>
      </c>
      <c r="D210" s="46">
        <v>0.65162037037037035</v>
      </c>
      <c r="E210" s="47" t="s">
        <v>9</v>
      </c>
      <c r="F210" s="47">
        <v>10</v>
      </c>
      <c r="G210" s="47" t="s">
        <v>11</v>
      </c>
    </row>
    <row r="211" spans="3:7" ht="15" thickBot="1" x14ac:dyDescent="0.35">
      <c r="C211" s="45">
        <v>43154</v>
      </c>
      <c r="D211" s="46">
        <v>0.65583333333333338</v>
      </c>
      <c r="E211" s="47" t="s">
        <v>9</v>
      </c>
      <c r="F211" s="47">
        <v>27</v>
      </c>
      <c r="G211" s="47" t="s">
        <v>10</v>
      </c>
    </row>
    <row r="212" spans="3:7" ht="15" thickBot="1" x14ac:dyDescent="0.35">
      <c r="C212" s="45">
        <v>43154</v>
      </c>
      <c r="D212" s="46">
        <v>0.65616898148148151</v>
      </c>
      <c r="E212" s="47" t="s">
        <v>9</v>
      </c>
      <c r="F212" s="47">
        <v>15</v>
      </c>
      <c r="G212" s="47" t="s">
        <v>11</v>
      </c>
    </row>
    <row r="213" spans="3:7" ht="15" thickBot="1" x14ac:dyDescent="0.35">
      <c r="C213" s="45">
        <v>43154</v>
      </c>
      <c r="D213" s="46">
        <v>0.65649305555555559</v>
      </c>
      <c r="E213" s="47" t="s">
        <v>9</v>
      </c>
      <c r="F213" s="47">
        <v>12</v>
      </c>
      <c r="G213" s="47" t="s">
        <v>11</v>
      </c>
    </row>
    <row r="214" spans="3:7" ht="15" thickBot="1" x14ac:dyDescent="0.35">
      <c r="C214" s="45">
        <v>43154</v>
      </c>
      <c r="D214" s="46">
        <v>0.65901620370370373</v>
      </c>
      <c r="E214" s="47" t="s">
        <v>9</v>
      </c>
      <c r="F214" s="47">
        <v>22</v>
      </c>
      <c r="G214" s="47" t="s">
        <v>10</v>
      </c>
    </row>
    <row r="215" spans="3:7" ht="15" thickBot="1" x14ac:dyDescent="0.35">
      <c r="C215" s="45">
        <v>43154</v>
      </c>
      <c r="D215" s="46">
        <v>0.66336805555555556</v>
      </c>
      <c r="E215" s="47" t="s">
        <v>9</v>
      </c>
      <c r="F215" s="47">
        <v>15</v>
      </c>
      <c r="G215" s="47" t="s">
        <v>11</v>
      </c>
    </row>
    <row r="216" spans="3:7" ht="15" thickBot="1" x14ac:dyDescent="0.35">
      <c r="C216" s="45">
        <v>43154</v>
      </c>
      <c r="D216" s="46">
        <v>0.66540509259259262</v>
      </c>
      <c r="E216" s="47" t="s">
        <v>9</v>
      </c>
      <c r="F216" s="47">
        <v>11</v>
      </c>
      <c r="G216" s="47" t="s">
        <v>11</v>
      </c>
    </row>
    <row r="217" spans="3:7" ht="15" thickBot="1" x14ac:dyDescent="0.35">
      <c r="C217" s="45">
        <v>43154</v>
      </c>
      <c r="D217" s="46">
        <v>0.66567129629629629</v>
      </c>
      <c r="E217" s="47" t="s">
        <v>9</v>
      </c>
      <c r="F217" s="47">
        <v>10</v>
      </c>
      <c r="G217" s="47" t="s">
        <v>11</v>
      </c>
    </row>
    <row r="218" spans="3:7" ht="15" thickBot="1" x14ac:dyDescent="0.35">
      <c r="C218" s="45">
        <v>43154</v>
      </c>
      <c r="D218" s="46">
        <v>0.67146990740740742</v>
      </c>
      <c r="E218" s="47" t="s">
        <v>9</v>
      </c>
      <c r="F218" s="47">
        <v>21</v>
      </c>
      <c r="G218" s="47" t="s">
        <v>10</v>
      </c>
    </row>
    <row r="219" spans="3:7" ht="15" thickBot="1" x14ac:dyDescent="0.35">
      <c r="C219" s="45">
        <v>43154</v>
      </c>
      <c r="D219" s="46">
        <v>0.67240740740740745</v>
      </c>
      <c r="E219" s="47" t="s">
        <v>9</v>
      </c>
      <c r="F219" s="47">
        <v>14</v>
      </c>
      <c r="G219" s="47" t="s">
        <v>11</v>
      </c>
    </row>
    <row r="220" spans="3:7" ht="15" thickBot="1" x14ac:dyDescent="0.35">
      <c r="C220" s="45">
        <v>43154</v>
      </c>
      <c r="D220" s="46">
        <v>0.6740046296296297</v>
      </c>
      <c r="E220" s="47" t="s">
        <v>9</v>
      </c>
      <c r="F220" s="47">
        <v>11</v>
      </c>
      <c r="G220" s="47" t="s">
        <v>11</v>
      </c>
    </row>
    <row r="221" spans="3:7" ht="15" thickBot="1" x14ac:dyDescent="0.35">
      <c r="C221" s="45">
        <v>43154</v>
      </c>
      <c r="D221" s="46">
        <v>0.6752083333333333</v>
      </c>
      <c r="E221" s="47" t="s">
        <v>9</v>
      </c>
      <c r="F221" s="47">
        <v>31</v>
      </c>
      <c r="G221" s="47" t="s">
        <v>10</v>
      </c>
    </row>
    <row r="222" spans="3:7" ht="15" thickBot="1" x14ac:dyDescent="0.35">
      <c r="C222" s="45">
        <v>43154</v>
      </c>
      <c r="D222" s="46">
        <v>0.676875</v>
      </c>
      <c r="E222" s="47" t="s">
        <v>9</v>
      </c>
      <c r="F222" s="47">
        <v>21</v>
      </c>
      <c r="G222" s="47" t="s">
        <v>10</v>
      </c>
    </row>
    <row r="223" spans="3:7" ht="15" thickBot="1" x14ac:dyDescent="0.35">
      <c r="C223" s="45">
        <v>43154</v>
      </c>
      <c r="D223" s="46">
        <v>0.67723379629629632</v>
      </c>
      <c r="E223" s="47" t="s">
        <v>9</v>
      </c>
      <c r="F223" s="47">
        <v>23</v>
      </c>
      <c r="G223" s="47" t="s">
        <v>10</v>
      </c>
    </row>
    <row r="224" spans="3:7" ht="15" thickBot="1" x14ac:dyDescent="0.35">
      <c r="C224" s="45">
        <v>43154</v>
      </c>
      <c r="D224" s="46">
        <v>0.67956018518518524</v>
      </c>
      <c r="E224" s="47" t="s">
        <v>9</v>
      </c>
      <c r="F224" s="47">
        <v>11</v>
      </c>
      <c r="G224" s="47" t="s">
        <v>11</v>
      </c>
    </row>
    <row r="225" spans="3:7" ht="15" thickBot="1" x14ac:dyDescent="0.35">
      <c r="C225" s="45">
        <v>43154</v>
      </c>
      <c r="D225" s="46">
        <v>0.68068287037037034</v>
      </c>
      <c r="E225" s="47" t="s">
        <v>9</v>
      </c>
      <c r="F225" s="47">
        <v>23</v>
      </c>
      <c r="G225" s="47" t="s">
        <v>10</v>
      </c>
    </row>
    <row r="226" spans="3:7" ht="15" thickBot="1" x14ac:dyDescent="0.35">
      <c r="C226" s="45">
        <v>43154</v>
      </c>
      <c r="D226" s="46">
        <v>0.68239583333333342</v>
      </c>
      <c r="E226" s="47" t="s">
        <v>9</v>
      </c>
      <c r="F226" s="47">
        <v>10</v>
      </c>
      <c r="G226" s="47" t="s">
        <v>11</v>
      </c>
    </row>
    <row r="227" spans="3:7" ht="15" thickBot="1" x14ac:dyDescent="0.35">
      <c r="C227" s="45">
        <v>43154</v>
      </c>
      <c r="D227" s="46">
        <v>0.68601851851851858</v>
      </c>
      <c r="E227" s="47" t="s">
        <v>9</v>
      </c>
      <c r="F227" s="47">
        <v>14</v>
      </c>
      <c r="G227" s="47" t="s">
        <v>11</v>
      </c>
    </row>
    <row r="228" spans="3:7" ht="15" thickBot="1" x14ac:dyDescent="0.35">
      <c r="C228" s="45">
        <v>43154</v>
      </c>
      <c r="D228" s="46">
        <v>0.68717592592592591</v>
      </c>
      <c r="E228" s="47" t="s">
        <v>9</v>
      </c>
      <c r="F228" s="47">
        <v>34</v>
      </c>
      <c r="G228" s="47" t="s">
        <v>10</v>
      </c>
    </row>
    <row r="229" spans="3:7" ht="15" thickBot="1" x14ac:dyDescent="0.35">
      <c r="C229" s="45">
        <v>43154</v>
      </c>
      <c r="D229" s="46">
        <v>0.68883101851851858</v>
      </c>
      <c r="E229" s="47" t="s">
        <v>9</v>
      </c>
      <c r="F229" s="47">
        <v>15</v>
      </c>
      <c r="G229" s="47" t="s">
        <v>11</v>
      </c>
    </row>
    <row r="230" spans="3:7" ht="15" thickBot="1" x14ac:dyDescent="0.35">
      <c r="C230" s="45">
        <v>43154</v>
      </c>
      <c r="D230" s="46">
        <v>0.6891087962962964</v>
      </c>
      <c r="E230" s="47" t="s">
        <v>9</v>
      </c>
      <c r="F230" s="47">
        <v>22</v>
      </c>
      <c r="G230" s="47" t="s">
        <v>10</v>
      </c>
    </row>
    <row r="231" spans="3:7" ht="15" thickBot="1" x14ac:dyDescent="0.35">
      <c r="C231" s="45">
        <v>43154</v>
      </c>
      <c r="D231" s="46">
        <v>0.69085648148148149</v>
      </c>
      <c r="E231" s="47" t="s">
        <v>9</v>
      </c>
      <c r="F231" s="47">
        <v>32</v>
      </c>
      <c r="G231" s="47" t="s">
        <v>10</v>
      </c>
    </row>
    <row r="232" spans="3:7" ht="15" thickBot="1" x14ac:dyDescent="0.35">
      <c r="C232" s="45">
        <v>43154</v>
      </c>
      <c r="D232" s="46">
        <v>0.69111111111111112</v>
      </c>
      <c r="E232" s="47" t="s">
        <v>9</v>
      </c>
      <c r="F232" s="47">
        <v>30</v>
      </c>
      <c r="G232" s="47" t="s">
        <v>10</v>
      </c>
    </row>
    <row r="233" spans="3:7" ht="15" thickBot="1" x14ac:dyDescent="0.35">
      <c r="C233" s="45">
        <v>43154</v>
      </c>
      <c r="D233" s="46">
        <v>0.69187500000000002</v>
      </c>
      <c r="E233" s="47" t="s">
        <v>9</v>
      </c>
      <c r="F233" s="47">
        <v>23</v>
      </c>
      <c r="G233" s="47" t="s">
        <v>11</v>
      </c>
    </row>
    <row r="234" spans="3:7" ht="15" thickBot="1" x14ac:dyDescent="0.35">
      <c r="C234" s="45">
        <v>43154</v>
      </c>
      <c r="D234" s="46">
        <v>0.69188657407407417</v>
      </c>
      <c r="E234" s="47" t="s">
        <v>9</v>
      </c>
      <c r="F234" s="47">
        <v>17</v>
      </c>
      <c r="G234" s="47" t="s">
        <v>11</v>
      </c>
    </row>
    <row r="235" spans="3:7" ht="15" thickBot="1" x14ac:dyDescent="0.35">
      <c r="C235" s="45">
        <v>43154</v>
      </c>
      <c r="D235" s="46">
        <v>0.69331018518518517</v>
      </c>
      <c r="E235" s="47" t="s">
        <v>9</v>
      </c>
      <c r="F235" s="47">
        <v>25</v>
      </c>
      <c r="G235" s="47" t="s">
        <v>10</v>
      </c>
    </row>
    <row r="236" spans="3:7" ht="15" thickBot="1" x14ac:dyDescent="0.35">
      <c r="C236" s="45">
        <v>43154</v>
      </c>
      <c r="D236" s="46">
        <v>0.69642361111111117</v>
      </c>
      <c r="E236" s="47" t="s">
        <v>9</v>
      </c>
      <c r="F236" s="47">
        <v>14</v>
      </c>
      <c r="G236" s="47" t="s">
        <v>11</v>
      </c>
    </row>
    <row r="237" spans="3:7" ht="15" thickBot="1" x14ac:dyDescent="0.35">
      <c r="C237" s="45">
        <v>43154</v>
      </c>
      <c r="D237" s="46">
        <v>0.69718750000000007</v>
      </c>
      <c r="E237" s="47" t="s">
        <v>9</v>
      </c>
      <c r="F237" s="47">
        <v>19</v>
      </c>
      <c r="G237" s="47" t="s">
        <v>10</v>
      </c>
    </row>
    <row r="238" spans="3:7" ht="15" thickBot="1" x14ac:dyDescent="0.35">
      <c r="C238" s="45">
        <v>43154</v>
      </c>
      <c r="D238" s="46">
        <v>0.70017361111111109</v>
      </c>
      <c r="E238" s="47" t="s">
        <v>9</v>
      </c>
      <c r="F238" s="47">
        <v>10</v>
      </c>
      <c r="G238" s="47" t="s">
        <v>11</v>
      </c>
    </row>
    <row r="239" spans="3:7" ht="15" thickBot="1" x14ac:dyDescent="0.35">
      <c r="C239" s="45">
        <v>43154</v>
      </c>
      <c r="D239" s="46">
        <v>0.70281249999999995</v>
      </c>
      <c r="E239" s="47" t="s">
        <v>9</v>
      </c>
      <c r="F239" s="47">
        <v>10</v>
      </c>
      <c r="G239" s="47" t="s">
        <v>10</v>
      </c>
    </row>
    <row r="240" spans="3:7" ht="15" thickBot="1" x14ac:dyDescent="0.35">
      <c r="C240" s="45">
        <v>43154</v>
      </c>
      <c r="D240" s="46">
        <v>0.70805555555555555</v>
      </c>
      <c r="E240" s="47" t="s">
        <v>9</v>
      </c>
      <c r="F240" s="47">
        <v>22</v>
      </c>
      <c r="G240" s="47" t="s">
        <v>10</v>
      </c>
    </row>
    <row r="241" spans="3:7" ht="15" thickBot="1" x14ac:dyDescent="0.35">
      <c r="C241" s="45">
        <v>43154</v>
      </c>
      <c r="D241" s="46">
        <v>0.71030092592592586</v>
      </c>
      <c r="E241" s="47" t="s">
        <v>9</v>
      </c>
      <c r="F241" s="47">
        <v>12</v>
      </c>
      <c r="G241" s="47" t="s">
        <v>10</v>
      </c>
    </row>
    <row r="242" spans="3:7" ht="15" thickBot="1" x14ac:dyDescent="0.35">
      <c r="C242" s="45">
        <v>43154</v>
      </c>
      <c r="D242" s="46">
        <v>0.71052083333333327</v>
      </c>
      <c r="E242" s="47" t="s">
        <v>9</v>
      </c>
      <c r="F242" s="47">
        <v>10</v>
      </c>
      <c r="G242" s="47" t="s">
        <v>10</v>
      </c>
    </row>
    <row r="243" spans="3:7" ht="15" thickBot="1" x14ac:dyDescent="0.35">
      <c r="C243" s="45">
        <v>43154</v>
      </c>
      <c r="D243" s="46">
        <v>0.71295138888888887</v>
      </c>
      <c r="E243" s="47" t="s">
        <v>9</v>
      </c>
      <c r="F243" s="47">
        <v>10</v>
      </c>
      <c r="G243" s="47" t="s">
        <v>10</v>
      </c>
    </row>
    <row r="244" spans="3:7" ht="15" thickBot="1" x14ac:dyDescent="0.35">
      <c r="C244" s="45">
        <v>43154</v>
      </c>
      <c r="D244" s="46">
        <v>0.71527777777777779</v>
      </c>
      <c r="E244" s="47" t="s">
        <v>9</v>
      </c>
      <c r="F244" s="47">
        <v>26</v>
      </c>
      <c r="G244" s="47" t="s">
        <v>10</v>
      </c>
    </row>
    <row r="245" spans="3:7" ht="15" thickBot="1" x14ac:dyDescent="0.35">
      <c r="C245" s="45">
        <v>43154</v>
      </c>
      <c r="D245" s="46">
        <v>0.7198148148148148</v>
      </c>
      <c r="E245" s="47" t="s">
        <v>9</v>
      </c>
      <c r="F245" s="47">
        <v>12</v>
      </c>
      <c r="G245" s="47" t="s">
        <v>11</v>
      </c>
    </row>
    <row r="246" spans="3:7" ht="15" thickBot="1" x14ac:dyDescent="0.35">
      <c r="C246" s="45">
        <v>43154</v>
      </c>
      <c r="D246" s="46">
        <v>0.72365740740740747</v>
      </c>
      <c r="E246" s="47" t="s">
        <v>9</v>
      </c>
      <c r="F246" s="47">
        <v>12</v>
      </c>
      <c r="G246" s="47" t="s">
        <v>11</v>
      </c>
    </row>
    <row r="247" spans="3:7" ht="15" thickBot="1" x14ac:dyDescent="0.35">
      <c r="C247" s="45">
        <v>43154</v>
      </c>
      <c r="D247" s="46">
        <v>0.72660879629629627</v>
      </c>
      <c r="E247" s="47" t="s">
        <v>9</v>
      </c>
      <c r="F247" s="47">
        <v>13</v>
      </c>
      <c r="G247" s="47" t="s">
        <v>11</v>
      </c>
    </row>
    <row r="248" spans="3:7" ht="15" thickBot="1" x14ac:dyDescent="0.35">
      <c r="C248" s="45">
        <v>43154</v>
      </c>
      <c r="D248" s="46">
        <v>0.72710648148148149</v>
      </c>
      <c r="E248" s="47" t="s">
        <v>9</v>
      </c>
      <c r="F248" s="47">
        <v>10</v>
      </c>
      <c r="G248" s="47" t="s">
        <v>10</v>
      </c>
    </row>
    <row r="249" spans="3:7" ht="15" thickBot="1" x14ac:dyDescent="0.35">
      <c r="C249" s="45">
        <v>43154</v>
      </c>
      <c r="D249" s="46">
        <v>0.73047453703703702</v>
      </c>
      <c r="E249" s="47" t="s">
        <v>9</v>
      </c>
      <c r="F249" s="47">
        <v>23</v>
      </c>
      <c r="G249" s="47" t="s">
        <v>10</v>
      </c>
    </row>
    <row r="250" spans="3:7" ht="15" thickBot="1" x14ac:dyDescent="0.35">
      <c r="C250" s="45">
        <v>43154</v>
      </c>
      <c r="D250" s="46">
        <v>0.73069444444444442</v>
      </c>
      <c r="E250" s="47" t="s">
        <v>9</v>
      </c>
      <c r="F250" s="47">
        <v>19</v>
      </c>
      <c r="G250" s="47" t="s">
        <v>10</v>
      </c>
    </row>
    <row r="251" spans="3:7" ht="15" thickBot="1" x14ac:dyDescent="0.35">
      <c r="C251" s="45">
        <v>43154</v>
      </c>
      <c r="D251" s="46">
        <v>0.73347222222222219</v>
      </c>
      <c r="E251" s="47" t="s">
        <v>9</v>
      </c>
      <c r="F251" s="47">
        <v>14</v>
      </c>
      <c r="G251" s="47" t="s">
        <v>11</v>
      </c>
    </row>
    <row r="252" spans="3:7" ht="15" thickBot="1" x14ac:dyDescent="0.35">
      <c r="C252" s="45">
        <v>43154</v>
      </c>
      <c r="D252" s="46">
        <v>0.73363425925925929</v>
      </c>
      <c r="E252" s="47" t="s">
        <v>9</v>
      </c>
      <c r="F252" s="47">
        <v>13</v>
      </c>
      <c r="G252" s="47" t="s">
        <v>11</v>
      </c>
    </row>
    <row r="253" spans="3:7" ht="15" thickBot="1" x14ac:dyDescent="0.35">
      <c r="C253" s="45">
        <v>43154</v>
      </c>
      <c r="D253" s="46">
        <v>0.73386574074074085</v>
      </c>
      <c r="E253" s="47" t="s">
        <v>9</v>
      </c>
      <c r="F253" s="47">
        <v>14</v>
      </c>
      <c r="G253" s="47" t="s">
        <v>11</v>
      </c>
    </row>
    <row r="254" spans="3:7" ht="15" thickBot="1" x14ac:dyDescent="0.35">
      <c r="C254" s="45">
        <v>43154</v>
      </c>
      <c r="D254" s="46">
        <v>0.73518518518518527</v>
      </c>
      <c r="E254" s="47" t="s">
        <v>9</v>
      </c>
      <c r="F254" s="47">
        <v>10</v>
      </c>
      <c r="G254" s="47" t="s">
        <v>11</v>
      </c>
    </row>
    <row r="255" spans="3:7" ht="15" thickBot="1" x14ac:dyDescent="0.35">
      <c r="C255" s="45">
        <v>43154</v>
      </c>
      <c r="D255" s="46">
        <v>0.73728009259259253</v>
      </c>
      <c r="E255" s="47" t="s">
        <v>9</v>
      </c>
      <c r="F255" s="47">
        <v>16</v>
      </c>
      <c r="G255" s="47" t="s">
        <v>10</v>
      </c>
    </row>
    <row r="256" spans="3:7" ht="15" thickBot="1" x14ac:dyDescent="0.35">
      <c r="C256" s="45">
        <v>43154</v>
      </c>
      <c r="D256" s="46">
        <v>0.73910879629629633</v>
      </c>
      <c r="E256" s="47" t="s">
        <v>9</v>
      </c>
      <c r="F256" s="47">
        <v>21</v>
      </c>
      <c r="G256" s="47" t="s">
        <v>10</v>
      </c>
    </row>
    <row r="257" spans="3:7" ht="15" thickBot="1" x14ac:dyDescent="0.35">
      <c r="C257" s="45">
        <v>43154</v>
      </c>
      <c r="D257" s="46">
        <v>0.73966435185185186</v>
      </c>
      <c r="E257" s="47" t="s">
        <v>9</v>
      </c>
      <c r="F257" s="47">
        <v>12</v>
      </c>
      <c r="G257" s="47" t="s">
        <v>11</v>
      </c>
    </row>
    <row r="258" spans="3:7" ht="15" thickBot="1" x14ac:dyDescent="0.35">
      <c r="C258" s="45">
        <v>43154</v>
      </c>
      <c r="D258" s="46">
        <v>0.74219907407407415</v>
      </c>
      <c r="E258" s="47" t="s">
        <v>9</v>
      </c>
      <c r="F258" s="47">
        <v>11</v>
      </c>
      <c r="G258" s="47" t="s">
        <v>10</v>
      </c>
    </row>
    <row r="259" spans="3:7" ht="15" thickBot="1" x14ac:dyDescent="0.35">
      <c r="C259" s="45">
        <v>43154</v>
      </c>
      <c r="D259" s="46">
        <v>0.7442939814814814</v>
      </c>
      <c r="E259" s="47" t="s">
        <v>9</v>
      </c>
      <c r="F259" s="47">
        <v>19</v>
      </c>
      <c r="G259" s="47" t="s">
        <v>10</v>
      </c>
    </row>
    <row r="260" spans="3:7" ht="15" thickBot="1" x14ac:dyDescent="0.35">
      <c r="C260" s="45">
        <v>43154</v>
      </c>
      <c r="D260" s="46">
        <v>0.75019675925925933</v>
      </c>
      <c r="E260" s="47" t="s">
        <v>9</v>
      </c>
      <c r="F260" s="47">
        <v>20</v>
      </c>
      <c r="G260" s="47" t="s">
        <v>10</v>
      </c>
    </row>
    <row r="261" spans="3:7" ht="15" thickBot="1" x14ac:dyDescent="0.35">
      <c r="C261" s="45">
        <v>43154</v>
      </c>
      <c r="D261" s="46">
        <v>0.75252314814814814</v>
      </c>
      <c r="E261" s="47" t="s">
        <v>9</v>
      </c>
      <c r="F261" s="47">
        <v>19</v>
      </c>
      <c r="G261" s="47" t="s">
        <v>10</v>
      </c>
    </row>
    <row r="262" spans="3:7" ht="15" thickBot="1" x14ac:dyDescent="0.35">
      <c r="C262" s="45">
        <v>43154</v>
      </c>
      <c r="D262" s="46">
        <v>0.75288194444444445</v>
      </c>
      <c r="E262" s="47" t="s">
        <v>9</v>
      </c>
      <c r="F262" s="47">
        <v>21</v>
      </c>
      <c r="G262" s="47" t="s">
        <v>10</v>
      </c>
    </row>
    <row r="263" spans="3:7" ht="15" thickBot="1" x14ac:dyDescent="0.35">
      <c r="C263" s="45">
        <v>43154</v>
      </c>
      <c r="D263" s="46">
        <v>0.75407407407407412</v>
      </c>
      <c r="E263" s="47" t="s">
        <v>9</v>
      </c>
      <c r="F263" s="47">
        <v>12</v>
      </c>
      <c r="G263" s="47" t="s">
        <v>10</v>
      </c>
    </row>
    <row r="264" spans="3:7" ht="15" thickBot="1" x14ac:dyDescent="0.35">
      <c r="C264" s="45">
        <v>43154</v>
      </c>
      <c r="D264" s="46">
        <v>0.76045138888888886</v>
      </c>
      <c r="E264" s="47" t="s">
        <v>9</v>
      </c>
      <c r="F264" s="47">
        <v>11</v>
      </c>
      <c r="G264" s="47" t="s">
        <v>11</v>
      </c>
    </row>
    <row r="265" spans="3:7" ht="15" thickBot="1" x14ac:dyDescent="0.35">
      <c r="C265" s="45">
        <v>43154</v>
      </c>
      <c r="D265" s="46">
        <v>0.76105324074074077</v>
      </c>
      <c r="E265" s="47" t="s">
        <v>9</v>
      </c>
      <c r="F265" s="47">
        <v>13</v>
      </c>
      <c r="G265" s="47" t="s">
        <v>11</v>
      </c>
    </row>
    <row r="266" spans="3:7" ht="15" thickBot="1" x14ac:dyDescent="0.35">
      <c r="C266" s="45">
        <v>43154</v>
      </c>
      <c r="D266" s="46">
        <v>0.76603009259259258</v>
      </c>
      <c r="E266" s="47" t="s">
        <v>9</v>
      </c>
      <c r="F266" s="47">
        <v>10</v>
      </c>
      <c r="G266" s="47" t="s">
        <v>11</v>
      </c>
    </row>
    <row r="267" spans="3:7" ht="15" thickBot="1" x14ac:dyDescent="0.35">
      <c r="C267" s="45">
        <v>43154</v>
      </c>
      <c r="D267" s="46">
        <v>0.76662037037037034</v>
      </c>
      <c r="E267" s="47" t="s">
        <v>9</v>
      </c>
      <c r="F267" s="47">
        <v>22</v>
      </c>
      <c r="G267" s="47" t="s">
        <v>10</v>
      </c>
    </row>
    <row r="268" spans="3:7" ht="15" thickBot="1" x14ac:dyDescent="0.35">
      <c r="C268" s="45">
        <v>43154</v>
      </c>
      <c r="D268" s="46">
        <v>0.76811342592592602</v>
      </c>
      <c r="E268" s="47" t="s">
        <v>9</v>
      </c>
      <c r="F268" s="47">
        <v>13</v>
      </c>
      <c r="G268" s="47" t="s">
        <v>11</v>
      </c>
    </row>
    <row r="269" spans="3:7" ht="15" thickBot="1" x14ac:dyDescent="0.35">
      <c r="C269" s="45">
        <v>43154</v>
      </c>
      <c r="D269" s="46">
        <v>0.77098379629629632</v>
      </c>
      <c r="E269" s="47" t="s">
        <v>9</v>
      </c>
      <c r="F269" s="47">
        <v>22</v>
      </c>
      <c r="G269" s="47" t="s">
        <v>10</v>
      </c>
    </row>
    <row r="270" spans="3:7" ht="15" thickBot="1" x14ac:dyDescent="0.35">
      <c r="C270" s="45">
        <v>43154</v>
      </c>
      <c r="D270" s="46">
        <v>0.77517361111111116</v>
      </c>
      <c r="E270" s="47" t="s">
        <v>9</v>
      </c>
      <c r="F270" s="47">
        <v>14</v>
      </c>
      <c r="G270" s="47" t="s">
        <v>10</v>
      </c>
    </row>
    <row r="271" spans="3:7" ht="15" thickBot="1" x14ac:dyDescent="0.35">
      <c r="C271" s="45">
        <v>43154</v>
      </c>
      <c r="D271" s="46">
        <v>0.77917824074074071</v>
      </c>
      <c r="E271" s="47" t="s">
        <v>9</v>
      </c>
      <c r="F271" s="47">
        <v>11</v>
      </c>
      <c r="G271" s="47" t="s">
        <v>11</v>
      </c>
    </row>
    <row r="272" spans="3:7" ht="15" thickBot="1" x14ac:dyDescent="0.35">
      <c r="C272" s="45">
        <v>43154</v>
      </c>
      <c r="D272" s="46">
        <v>0.7820717592592592</v>
      </c>
      <c r="E272" s="47" t="s">
        <v>9</v>
      </c>
      <c r="F272" s="47">
        <v>13</v>
      </c>
      <c r="G272" s="47" t="s">
        <v>11</v>
      </c>
    </row>
    <row r="273" spans="3:7" ht="15" thickBot="1" x14ac:dyDescent="0.35">
      <c r="C273" s="45">
        <v>43154</v>
      </c>
      <c r="D273" s="46">
        <v>0.78409722222222233</v>
      </c>
      <c r="E273" s="47" t="s">
        <v>9</v>
      </c>
      <c r="F273" s="47">
        <v>13</v>
      </c>
      <c r="G273" s="47" t="s">
        <v>11</v>
      </c>
    </row>
    <row r="274" spans="3:7" ht="15" thickBot="1" x14ac:dyDescent="0.35">
      <c r="C274" s="45">
        <v>43154</v>
      </c>
      <c r="D274" s="46">
        <v>0.78493055555555558</v>
      </c>
      <c r="E274" s="47" t="s">
        <v>9</v>
      </c>
      <c r="F274" s="47">
        <v>16</v>
      </c>
      <c r="G274" s="47" t="s">
        <v>11</v>
      </c>
    </row>
    <row r="275" spans="3:7" ht="15" thickBot="1" x14ac:dyDescent="0.35">
      <c r="C275" s="45">
        <v>43154</v>
      </c>
      <c r="D275" s="46">
        <v>0.78593750000000007</v>
      </c>
      <c r="E275" s="47" t="s">
        <v>9</v>
      </c>
      <c r="F275" s="47">
        <v>29</v>
      </c>
      <c r="G275" s="47" t="s">
        <v>10</v>
      </c>
    </row>
    <row r="276" spans="3:7" ht="15" thickBot="1" x14ac:dyDescent="0.35">
      <c r="C276" s="45">
        <v>43154</v>
      </c>
      <c r="D276" s="46">
        <v>0.79546296296296293</v>
      </c>
      <c r="E276" s="47" t="s">
        <v>9</v>
      </c>
      <c r="F276" s="47">
        <v>25</v>
      </c>
      <c r="G276" s="47" t="s">
        <v>10</v>
      </c>
    </row>
    <row r="277" spans="3:7" ht="15" thickBot="1" x14ac:dyDescent="0.35">
      <c r="C277" s="45">
        <v>43154</v>
      </c>
      <c r="D277" s="46">
        <v>0.80637731481481489</v>
      </c>
      <c r="E277" s="47" t="s">
        <v>9</v>
      </c>
      <c r="F277" s="47">
        <v>10</v>
      </c>
      <c r="G277" s="47" t="s">
        <v>10</v>
      </c>
    </row>
    <row r="278" spans="3:7" ht="15" thickBot="1" x14ac:dyDescent="0.35">
      <c r="C278" s="45">
        <v>43154</v>
      </c>
      <c r="D278" s="46">
        <v>0.80694444444444446</v>
      </c>
      <c r="E278" s="47" t="s">
        <v>9</v>
      </c>
      <c r="F278" s="47">
        <v>18</v>
      </c>
      <c r="G278" s="47" t="s">
        <v>10</v>
      </c>
    </row>
    <row r="279" spans="3:7" ht="15" thickBot="1" x14ac:dyDescent="0.35">
      <c r="C279" s="45">
        <v>43154</v>
      </c>
      <c r="D279" s="46">
        <v>0.8128009259259259</v>
      </c>
      <c r="E279" s="47" t="s">
        <v>9</v>
      </c>
      <c r="F279" s="47">
        <v>11</v>
      </c>
      <c r="G279" s="47" t="s">
        <v>10</v>
      </c>
    </row>
    <row r="280" spans="3:7" ht="15" thickBot="1" x14ac:dyDescent="0.35">
      <c r="C280" s="45">
        <v>43154</v>
      </c>
      <c r="D280" s="46">
        <v>0.81814814814814818</v>
      </c>
      <c r="E280" s="47" t="s">
        <v>9</v>
      </c>
      <c r="F280" s="47">
        <v>16</v>
      </c>
      <c r="G280" s="47" t="s">
        <v>11</v>
      </c>
    </row>
    <row r="281" spans="3:7" ht="15" thickBot="1" x14ac:dyDescent="0.35">
      <c r="C281" s="45">
        <v>43154</v>
      </c>
      <c r="D281" s="46">
        <v>0.82047453703703699</v>
      </c>
      <c r="E281" s="47" t="s">
        <v>9</v>
      </c>
      <c r="F281" s="47">
        <v>12</v>
      </c>
      <c r="G281" s="47" t="s">
        <v>10</v>
      </c>
    </row>
    <row r="282" spans="3:7" ht="15" thickBot="1" x14ac:dyDescent="0.35">
      <c r="C282" s="45">
        <v>43154</v>
      </c>
      <c r="D282" s="46">
        <v>0.82207175925925924</v>
      </c>
      <c r="E282" s="47" t="s">
        <v>9</v>
      </c>
      <c r="F282" s="47">
        <v>11</v>
      </c>
      <c r="G282" s="47" t="s">
        <v>11</v>
      </c>
    </row>
    <row r="283" spans="3:7" ht="15" thickBot="1" x14ac:dyDescent="0.35">
      <c r="C283" s="45">
        <v>43154</v>
      </c>
      <c r="D283" s="46">
        <v>0.82643518518518511</v>
      </c>
      <c r="E283" s="47" t="s">
        <v>9</v>
      </c>
      <c r="F283" s="47">
        <v>13</v>
      </c>
      <c r="G283" s="47" t="s">
        <v>11</v>
      </c>
    </row>
    <row r="284" spans="3:7" ht="15" thickBot="1" x14ac:dyDescent="0.35">
      <c r="C284" s="45">
        <v>43154</v>
      </c>
      <c r="D284" s="46">
        <v>0.83502314814814815</v>
      </c>
      <c r="E284" s="47" t="s">
        <v>9</v>
      </c>
      <c r="F284" s="47">
        <v>12</v>
      </c>
      <c r="G284" s="47" t="s">
        <v>10</v>
      </c>
    </row>
    <row r="285" spans="3:7" ht="15" thickBot="1" x14ac:dyDescent="0.35">
      <c r="C285" s="45">
        <v>43154</v>
      </c>
      <c r="D285" s="46">
        <v>0.83616898148148155</v>
      </c>
      <c r="E285" s="47" t="s">
        <v>9</v>
      </c>
      <c r="F285" s="47">
        <v>19</v>
      </c>
      <c r="G285" s="47" t="s">
        <v>10</v>
      </c>
    </row>
    <row r="286" spans="3:7" ht="15" thickBot="1" x14ac:dyDescent="0.35">
      <c r="C286" s="45">
        <v>43154</v>
      </c>
      <c r="D286" s="46">
        <v>0.83633101851851854</v>
      </c>
      <c r="E286" s="47" t="s">
        <v>9</v>
      </c>
      <c r="F286" s="47">
        <v>10</v>
      </c>
      <c r="G286" s="47" t="s">
        <v>11</v>
      </c>
    </row>
    <row r="287" spans="3:7" ht="15" thickBot="1" x14ac:dyDescent="0.35">
      <c r="C287" s="45">
        <v>43154</v>
      </c>
      <c r="D287" s="46">
        <v>0.83763888888888882</v>
      </c>
      <c r="E287" s="47" t="s">
        <v>9</v>
      </c>
      <c r="F287" s="47">
        <v>10</v>
      </c>
      <c r="G287" s="47" t="s">
        <v>11</v>
      </c>
    </row>
    <row r="288" spans="3:7" ht="15" thickBot="1" x14ac:dyDescent="0.35">
      <c r="C288" s="45">
        <v>43154</v>
      </c>
      <c r="D288" s="46">
        <v>0.84204861111111118</v>
      </c>
      <c r="E288" s="47" t="s">
        <v>9</v>
      </c>
      <c r="F288" s="47">
        <v>26</v>
      </c>
      <c r="G288" s="47" t="s">
        <v>10</v>
      </c>
    </row>
    <row r="289" spans="3:7" ht="15" thickBot="1" x14ac:dyDescent="0.35">
      <c r="C289" s="45">
        <v>43154</v>
      </c>
      <c r="D289" s="46">
        <v>0.84336805555555561</v>
      </c>
      <c r="E289" s="47" t="s">
        <v>9</v>
      </c>
      <c r="F289" s="47">
        <v>10</v>
      </c>
      <c r="G289" s="47" t="s">
        <v>11</v>
      </c>
    </row>
    <row r="290" spans="3:7" ht="15" thickBot="1" x14ac:dyDescent="0.35">
      <c r="C290" s="45">
        <v>43154</v>
      </c>
      <c r="D290" s="46">
        <v>0.84341435185185187</v>
      </c>
      <c r="E290" s="47" t="s">
        <v>9</v>
      </c>
      <c r="F290" s="47">
        <v>10</v>
      </c>
      <c r="G290" s="47" t="s">
        <v>11</v>
      </c>
    </row>
    <row r="291" spans="3:7" ht="15" thickBot="1" x14ac:dyDescent="0.35">
      <c r="C291" s="45">
        <v>43154</v>
      </c>
      <c r="D291" s="46">
        <v>0.84788194444444442</v>
      </c>
      <c r="E291" s="47" t="s">
        <v>9</v>
      </c>
      <c r="F291" s="47">
        <v>10</v>
      </c>
      <c r="G291" s="47" t="s">
        <v>11</v>
      </c>
    </row>
    <row r="292" spans="3:7" ht="15" thickBot="1" x14ac:dyDescent="0.35">
      <c r="C292" s="45">
        <v>43154</v>
      </c>
      <c r="D292" s="46">
        <v>0.85158564814814808</v>
      </c>
      <c r="E292" s="47" t="s">
        <v>9</v>
      </c>
      <c r="F292" s="47">
        <v>13</v>
      </c>
      <c r="G292" s="47" t="s">
        <v>11</v>
      </c>
    </row>
    <row r="293" spans="3:7" ht="15" thickBot="1" x14ac:dyDescent="0.35">
      <c r="C293" s="45">
        <v>43154</v>
      </c>
      <c r="D293" s="46">
        <v>0.85328703703703701</v>
      </c>
      <c r="E293" s="47" t="s">
        <v>9</v>
      </c>
      <c r="F293" s="47">
        <v>13</v>
      </c>
      <c r="G293" s="47" t="s">
        <v>11</v>
      </c>
    </row>
    <row r="294" spans="3:7" ht="15" thickBot="1" x14ac:dyDescent="0.35">
      <c r="C294" s="45">
        <v>43154</v>
      </c>
      <c r="D294" s="46">
        <v>0.85379629629629628</v>
      </c>
      <c r="E294" s="47" t="s">
        <v>9</v>
      </c>
      <c r="F294" s="47">
        <v>24</v>
      </c>
      <c r="G294" s="47" t="s">
        <v>10</v>
      </c>
    </row>
    <row r="295" spans="3:7" ht="15" thickBot="1" x14ac:dyDescent="0.35">
      <c r="C295" s="45">
        <v>43154</v>
      </c>
      <c r="D295" s="46">
        <v>0.85591435185185183</v>
      </c>
      <c r="E295" s="47" t="s">
        <v>9</v>
      </c>
      <c r="F295" s="47">
        <v>26</v>
      </c>
      <c r="G295" s="47" t="s">
        <v>10</v>
      </c>
    </row>
    <row r="296" spans="3:7" ht="15" thickBot="1" x14ac:dyDescent="0.35">
      <c r="C296" s="45">
        <v>43154</v>
      </c>
      <c r="D296" s="46">
        <v>0.85929398148148151</v>
      </c>
      <c r="E296" s="47" t="s">
        <v>9</v>
      </c>
      <c r="F296" s="47">
        <v>31</v>
      </c>
      <c r="G296" s="47" t="s">
        <v>10</v>
      </c>
    </row>
    <row r="297" spans="3:7" ht="15" thickBot="1" x14ac:dyDescent="0.35">
      <c r="C297" s="45">
        <v>43154</v>
      </c>
      <c r="D297" s="46">
        <v>0.85942129629629627</v>
      </c>
      <c r="E297" s="47" t="s">
        <v>9</v>
      </c>
      <c r="F297" s="47">
        <v>10</v>
      </c>
      <c r="G297" s="47" t="s">
        <v>11</v>
      </c>
    </row>
    <row r="298" spans="3:7" ht="15" thickBot="1" x14ac:dyDescent="0.35">
      <c r="C298" s="45">
        <v>43154</v>
      </c>
      <c r="D298" s="46">
        <v>0.87001157407407403</v>
      </c>
      <c r="E298" s="47" t="s">
        <v>9</v>
      </c>
      <c r="F298" s="47">
        <v>35</v>
      </c>
      <c r="G298" s="47" t="s">
        <v>10</v>
      </c>
    </row>
    <row r="299" spans="3:7" ht="15" thickBot="1" x14ac:dyDescent="0.35">
      <c r="C299" s="45">
        <v>43154</v>
      </c>
      <c r="D299" s="46">
        <v>0.87452546296296296</v>
      </c>
      <c r="E299" s="47" t="s">
        <v>9</v>
      </c>
      <c r="F299" s="47">
        <v>26</v>
      </c>
      <c r="G299" s="47" t="s">
        <v>10</v>
      </c>
    </row>
    <row r="300" spans="3:7" ht="15" thickBot="1" x14ac:dyDescent="0.35">
      <c r="C300" s="45">
        <v>43154</v>
      </c>
      <c r="D300" s="46">
        <v>0.87797453703703709</v>
      </c>
      <c r="E300" s="47" t="s">
        <v>9</v>
      </c>
      <c r="F300" s="47">
        <v>14</v>
      </c>
      <c r="G300" s="47" t="s">
        <v>11</v>
      </c>
    </row>
    <row r="301" spans="3:7" ht="15" thickBot="1" x14ac:dyDescent="0.35">
      <c r="C301" s="45">
        <v>43154</v>
      </c>
      <c r="D301" s="46">
        <v>0.88290509259259264</v>
      </c>
      <c r="E301" s="47" t="s">
        <v>9</v>
      </c>
      <c r="F301" s="47">
        <v>12</v>
      </c>
      <c r="G301" s="47" t="s">
        <v>11</v>
      </c>
    </row>
    <row r="302" spans="3:7" ht="15" thickBot="1" x14ac:dyDescent="0.35">
      <c r="C302" s="45">
        <v>43154</v>
      </c>
      <c r="D302" s="46">
        <v>0.8865277777777778</v>
      </c>
      <c r="E302" s="47" t="s">
        <v>9</v>
      </c>
      <c r="F302" s="47">
        <v>12</v>
      </c>
      <c r="G302" s="47" t="s">
        <v>11</v>
      </c>
    </row>
    <row r="303" spans="3:7" ht="15" thickBot="1" x14ac:dyDescent="0.35">
      <c r="C303" s="45">
        <v>43154</v>
      </c>
      <c r="D303" s="46">
        <v>0.88670138888888894</v>
      </c>
      <c r="E303" s="47" t="s">
        <v>9</v>
      </c>
      <c r="F303" s="47">
        <v>11</v>
      </c>
      <c r="G303" s="47" t="s">
        <v>11</v>
      </c>
    </row>
    <row r="304" spans="3:7" ht="15" thickBot="1" x14ac:dyDescent="0.35">
      <c r="C304" s="45">
        <v>43154</v>
      </c>
      <c r="D304" s="46">
        <v>0.88891203703703703</v>
      </c>
      <c r="E304" s="47" t="s">
        <v>9</v>
      </c>
      <c r="F304" s="47">
        <v>19</v>
      </c>
      <c r="G304" s="47" t="s">
        <v>10</v>
      </c>
    </row>
    <row r="305" spans="3:7" ht="15" thickBot="1" x14ac:dyDescent="0.35">
      <c r="C305" s="45">
        <v>43154</v>
      </c>
      <c r="D305" s="46">
        <v>0.88939814814814822</v>
      </c>
      <c r="E305" s="47" t="s">
        <v>9</v>
      </c>
      <c r="F305" s="47">
        <v>11</v>
      </c>
      <c r="G305" s="47" t="s">
        <v>11</v>
      </c>
    </row>
    <row r="306" spans="3:7" ht="15" thickBot="1" x14ac:dyDescent="0.35">
      <c r="C306" s="45">
        <v>43154</v>
      </c>
      <c r="D306" s="46">
        <v>0.89182870370370371</v>
      </c>
      <c r="E306" s="47" t="s">
        <v>9</v>
      </c>
      <c r="F306" s="47">
        <v>10</v>
      </c>
      <c r="G306" s="47" t="s">
        <v>11</v>
      </c>
    </row>
    <row r="307" spans="3:7" ht="15" thickBot="1" x14ac:dyDescent="0.35">
      <c r="C307" s="45">
        <v>43154</v>
      </c>
      <c r="D307" s="46">
        <v>0.89513888888888893</v>
      </c>
      <c r="E307" s="47" t="s">
        <v>9</v>
      </c>
      <c r="F307" s="47">
        <v>12</v>
      </c>
      <c r="G307" s="47" t="s">
        <v>11</v>
      </c>
    </row>
    <row r="308" spans="3:7" ht="15" thickBot="1" x14ac:dyDescent="0.35">
      <c r="C308" s="45">
        <v>43154</v>
      </c>
      <c r="D308" s="46">
        <v>0.90025462962962965</v>
      </c>
      <c r="E308" s="47" t="s">
        <v>9</v>
      </c>
      <c r="F308" s="47">
        <v>25</v>
      </c>
      <c r="G308" s="47" t="s">
        <v>10</v>
      </c>
    </row>
    <row r="309" spans="3:7" ht="15" thickBot="1" x14ac:dyDescent="0.35">
      <c r="C309" s="45">
        <v>43154</v>
      </c>
      <c r="D309" s="46">
        <v>0.90461805555555552</v>
      </c>
      <c r="E309" s="47" t="s">
        <v>9</v>
      </c>
      <c r="F309" s="47">
        <v>11</v>
      </c>
      <c r="G309" s="47" t="s">
        <v>11</v>
      </c>
    </row>
    <row r="310" spans="3:7" ht="15" thickBot="1" x14ac:dyDescent="0.35">
      <c r="C310" s="45">
        <v>43154</v>
      </c>
      <c r="D310" s="46">
        <v>0.95085648148148139</v>
      </c>
      <c r="E310" s="47" t="s">
        <v>9</v>
      </c>
      <c r="F310" s="47">
        <v>12</v>
      </c>
      <c r="G310" s="47" t="s">
        <v>10</v>
      </c>
    </row>
    <row r="311" spans="3:7" ht="15" thickBot="1" x14ac:dyDescent="0.35">
      <c r="C311" s="45">
        <v>43155</v>
      </c>
      <c r="D311" s="46">
        <v>0.10822916666666667</v>
      </c>
      <c r="E311" s="47" t="s">
        <v>9</v>
      </c>
      <c r="F311" s="47">
        <v>36</v>
      </c>
      <c r="G311" s="47" t="s">
        <v>10</v>
      </c>
    </row>
    <row r="312" spans="3:7" ht="15" thickBot="1" x14ac:dyDescent="0.35">
      <c r="C312" s="45">
        <v>43155</v>
      </c>
      <c r="D312" s="46">
        <v>0.11042824074074074</v>
      </c>
      <c r="E312" s="47" t="s">
        <v>9</v>
      </c>
      <c r="F312" s="47">
        <v>19</v>
      </c>
      <c r="G312" s="47" t="s">
        <v>11</v>
      </c>
    </row>
    <row r="313" spans="3:7" ht="15" thickBot="1" x14ac:dyDescent="0.35">
      <c r="C313" s="45">
        <v>43155</v>
      </c>
      <c r="D313" s="46">
        <v>0.17008101851851853</v>
      </c>
      <c r="E313" s="47" t="s">
        <v>9</v>
      </c>
      <c r="F313" s="47">
        <v>27</v>
      </c>
      <c r="G313" s="47" t="s">
        <v>10</v>
      </c>
    </row>
    <row r="314" spans="3:7" ht="15" thickBot="1" x14ac:dyDescent="0.35">
      <c r="C314" s="45">
        <v>43155</v>
      </c>
      <c r="D314" s="46">
        <v>0.17607638888888888</v>
      </c>
      <c r="E314" s="47" t="s">
        <v>9</v>
      </c>
      <c r="F314" s="47">
        <v>13</v>
      </c>
      <c r="G314" s="47" t="s">
        <v>11</v>
      </c>
    </row>
    <row r="315" spans="3:7" ht="15" thickBot="1" x14ac:dyDescent="0.35">
      <c r="C315" s="45">
        <v>43155</v>
      </c>
      <c r="D315" s="46">
        <v>0.17620370370370372</v>
      </c>
      <c r="E315" s="47" t="s">
        <v>9</v>
      </c>
      <c r="F315" s="47">
        <v>13</v>
      </c>
      <c r="G315" s="47" t="s">
        <v>11</v>
      </c>
    </row>
    <row r="316" spans="3:7" ht="15" thickBot="1" x14ac:dyDescent="0.35">
      <c r="C316" s="45">
        <v>43155</v>
      </c>
      <c r="D316" s="46">
        <v>0.23896990740740742</v>
      </c>
      <c r="E316" s="47" t="s">
        <v>9</v>
      </c>
      <c r="F316" s="47">
        <v>19</v>
      </c>
      <c r="G316" s="47" t="s">
        <v>10</v>
      </c>
    </row>
    <row r="317" spans="3:7" ht="15" thickBot="1" x14ac:dyDescent="0.35">
      <c r="C317" s="45">
        <v>43155</v>
      </c>
      <c r="D317" s="46">
        <v>0.24123842592592593</v>
      </c>
      <c r="E317" s="47" t="s">
        <v>9</v>
      </c>
      <c r="F317" s="47">
        <v>10</v>
      </c>
      <c r="G317" s="47" t="s">
        <v>11</v>
      </c>
    </row>
    <row r="318" spans="3:7" ht="15" thickBot="1" x14ac:dyDescent="0.35">
      <c r="C318" s="45">
        <v>43155</v>
      </c>
      <c r="D318" s="46">
        <v>0.26655092592592594</v>
      </c>
      <c r="E318" s="47" t="s">
        <v>9</v>
      </c>
      <c r="F318" s="47">
        <v>12</v>
      </c>
      <c r="G318" s="47" t="s">
        <v>11</v>
      </c>
    </row>
    <row r="319" spans="3:7" ht="15" thickBot="1" x14ac:dyDescent="0.35">
      <c r="C319" s="45">
        <v>43155</v>
      </c>
      <c r="D319" s="46">
        <v>0.27112268518518517</v>
      </c>
      <c r="E319" s="47" t="s">
        <v>9</v>
      </c>
      <c r="F319" s="47">
        <v>35</v>
      </c>
      <c r="G319" s="47" t="s">
        <v>10</v>
      </c>
    </row>
    <row r="320" spans="3:7" ht="15" thickBot="1" x14ac:dyDescent="0.35">
      <c r="C320" s="45">
        <v>43155</v>
      </c>
      <c r="D320" s="46">
        <v>0.27195601851851853</v>
      </c>
      <c r="E320" s="47" t="s">
        <v>9</v>
      </c>
      <c r="F320" s="47">
        <v>15</v>
      </c>
      <c r="G320" s="47" t="s">
        <v>11</v>
      </c>
    </row>
    <row r="321" spans="3:7" ht="15" thickBot="1" x14ac:dyDescent="0.35">
      <c r="C321" s="45">
        <v>43155</v>
      </c>
      <c r="D321" s="46">
        <v>0.27351851851851855</v>
      </c>
      <c r="E321" s="47" t="s">
        <v>9</v>
      </c>
      <c r="F321" s="47">
        <v>21</v>
      </c>
      <c r="G321" s="47" t="s">
        <v>10</v>
      </c>
    </row>
    <row r="322" spans="3:7" ht="15" thickBot="1" x14ac:dyDescent="0.35">
      <c r="C322" s="45">
        <v>43155</v>
      </c>
      <c r="D322" s="46">
        <v>0.27490740740740743</v>
      </c>
      <c r="E322" s="47" t="s">
        <v>9</v>
      </c>
      <c r="F322" s="47">
        <v>26</v>
      </c>
      <c r="G322" s="47" t="s">
        <v>10</v>
      </c>
    </row>
    <row r="323" spans="3:7" ht="15" thickBot="1" x14ac:dyDescent="0.35">
      <c r="C323" s="45">
        <v>43155</v>
      </c>
      <c r="D323" s="46">
        <v>0.27848379629629633</v>
      </c>
      <c r="E323" s="47" t="s">
        <v>9</v>
      </c>
      <c r="F323" s="47">
        <v>28</v>
      </c>
      <c r="G323" s="47" t="s">
        <v>10</v>
      </c>
    </row>
    <row r="324" spans="3:7" ht="15" thickBot="1" x14ac:dyDescent="0.35">
      <c r="C324" s="45">
        <v>43155</v>
      </c>
      <c r="D324" s="46">
        <v>0.28157407407407409</v>
      </c>
      <c r="E324" s="47" t="s">
        <v>9</v>
      </c>
      <c r="F324" s="47">
        <v>30</v>
      </c>
      <c r="G324" s="47" t="s">
        <v>10</v>
      </c>
    </row>
    <row r="325" spans="3:7" ht="15" thickBot="1" x14ac:dyDescent="0.35">
      <c r="C325" s="45">
        <v>43155</v>
      </c>
      <c r="D325" s="46">
        <v>0.28167824074074072</v>
      </c>
      <c r="E325" s="47" t="s">
        <v>9</v>
      </c>
      <c r="F325" s="47">
        <v>30</v>
      </c>
      <c r="G325" s="47" t="s">
        <v>10</v>
      </c>
    </row>
    <row r="326" spans="3:7" ht="15" thickBot="1" x14ac:dyDescent="0.35">
      <c r="C326" s="45">
        <v>43155</v>
      </c>
      <c r="D326" s="46">
        <v>0.28273148148148147</v>
      </c>
      <c r="E326" s="47" t="s">
        <v>9</v>
      </c>
      <c r="F326" s="47">
        <v>37</v>
      </c>
      <c r="G326" s="47" t="s">
        <v>10</v>
      </c>
    </row>
    <row r="327" spans="3:7" ht="15" thickBot="1" x14ac:dyDescent="0.35">
      <c r="C327" s="45">
        <v>43155</v>
      </c>
      <c r="D327" s="46">
        <v>0.28437499999999999</v>
      </c>
      <c r="E327" s="47" t="s">
        <v>9</v>
      </c>
      <c r="F327" s="47">
        <v>26</v>
      </c>
      <c r="G327" s="47" t="s">
        <v>10</v>
      </c>
    </row>
    <row r="328" spans="3:7" ht="15" thickBot="1" x14ac:dyDescent="0.35">
      <c r="C328" s="45">
        <v>43155</v>
      </c>
      <c r="D328" s="46">
        <v>0.28530092592592593</v>
      </c>
      <c r="E328" s="47" t="s">
        <v>9</v>
      </c>
      <c r="F328" s="47">
        <v>27</v>
      </c>
      <c r="G328" s="47" t="s">
        <v>10</v>
      </c>
    </row>
    <row r="329" spans="3:7" ht="15" thickBot="1" x14ac:dyDescent="0.35">
      <c r="C329" s="45">
        <v>43155</v>
      </c>
      <c r="D329" s="46">
        <v>0.28569444444444442</v>
      </c>
      <c r="E329" s="47" t="s">
        <v>9</v>
      </c>
      <c r="F329" s="47">
        <v>27</v>
      </c>
      <c r="G329" s="47" t="s">
        <v>10</v>
      </c>
    </row>
    <row r="330" spans="3:7" ht="15" thickBot="1" x14ac:dyDescent="0.35">
      <c r="C330" s="45">
        <v>43155</v>
      </c>
      <c r="D330" s="46">
        <v>0.2873263888888889</v>
      </c>
      <c r="E330" s="47" t="s">
        <v>9</v>
      </c>
      <c r="F330" s="47">
        <v>30</v>
      </c>
      <c r="G330" s="47" t="s">
        <v>10</v>
      </c>
    </row>
    <row r="331" spans="3:7" ht="15" thickBot="1" x14ac:dyDescent="0.35">
      <c r="C331" s="45">
        <v>43155</v>
      </c>
      <c r="D331" s="46">
        <v>0.29070601851851852</v>
      </c>
      <c r="E331" s="47" t="s">
        <v>9</v>
      </c>
      <c r="F331" s="47">
        <v>29</v>
      </c>
      <c r="G331" s="47" t="s">
        <v>10</v>
      </c>
    </row>
    <row r="332" spans="3:7" ht="15" thickBot="1" x14ac:dyDescent="0.35">
      <c r="C332" s="45">
        <v>43155</v>
      </c>
      <c r="D332" s="46">
        <v>0.29575231481481484</v>
      </c>
      <c r="E332" s="47" t="s">
        <v>9</v>
      </c>
      <c r="F332" s="47">
        <v>12</v>
      </c>
      <c r="G332" s="47" t="s">
        <v>11</v>
      </c>
    </row>
    <row r="333" spans="3:7" ht="15" thickBot="1" x14ac:dyDescent="0.35">
      <c r="C333" s="45">
        <v>43155</v>
      </c>
      <c r="D333" s="46">
        <v>0.29633101851851851</v>
      </c>
      <c r="E333" s="47" t="s">
        <v>9</v>
      </c>
      <c r="F333" s="47">
        <v>15</v>
      </c>
      <c r="G333" s="47" t="s">
        <v>11</v>
      </c>
    </row>
    <row r="334" spans="3:7" ht="15" thickBot="1" x14ac:dyDescent="0.35">
      <c r="C334" s="45">
        <v>43155</v>
      </c>
      <c r="D334" s="46">
        <v>0.30828703703703703</v>
      </c>
      <c r="E334" s="47" t="s">
        <v>9</v>
      </c>
      <c r="F334" s="47">
        <v>11</v>
      </c>
      <c r="G334" s="47" t="s">
        <v>10</v>
      </c>
    </row>
    <row r="335" spans="3:7" ht="15" thickBot="1" x14ac:dyDescent="0.35">
      <c r="C335" s="45">
        <v>43155</v>
      </c>
      <c r="D335" s="46">
        <v>0.30832175925925925</v>
      </c>
      <c r="E335" s="47" t="s">
        <v>9</v>
      </c>
      <c r="F335" s="47">
        <v>16</v>
      </c>
      <c r="G335" s="47" t="s">
        <v>10</v>
      </c>
    </row>
    <row r="336" spans="3:7" ht="15" thickBot="1" x14ac:dyDescent="0.35">
      <c r="C336" s="45">
        <v>43155</v>
      </c>
      <c r="D336" s="46">
        <v>0.32374999999999998</v>
      </c>
      <c r="E336" s="47" t="s">
        <v>9</v>
      </c>
      <c r="F336" s="47">
        <v>18</v>
      </c>
      <c r="G336" s="47" t="s">
        <v>11</v>
      </c>
    </row>
    <row r="337" spans="3:7" ht="15" thickBot="1" x14ac:dyDescent="0.35">
      <c r="C337" s="45">
        <v>43155</v>
      </c>
      <c r="D337" s="46">
        <v>0.33429398148148143</v>
      </c>
      <c r="E337" s="47" t="s">
        <v>9</v>
      </c>
      <c r="F337" s="47">
        <v>27</v>
      </c>
      <c r="G337" s="47" t="s">
        <v>10</v>
      </c>
    </row>
    <row r="338" spans="3:7" ht="15" thickBot="1" x14ac:dyDescent="0.35">
      <c r="C338" s="45">
        <v>43155</v>
      </c>
      <c r="D338" s="46">
        <v>0.33805555555555555</v>
      </c>
      <c r="E338" s="47" t="s">
        <v>9</v>
      </c>
      <c r="F338" s="47">
        <v>26</v>
      </c>
      <c r="G338" s="47" t="s">
        <v>10</v>
      </c>
    </row>
    <row r="339" spans="3:7" ht="15" thickBot="1" x14ac:dyDescent="0.35">
      <c r="C339" s="45">
        <v>43155</v>
      </c>
      <c r="D339" s="46">
        <v>0.34331018518518519</v>
      </c>
      <c r="E339" s="47" t="s">
        <v>9</v>
      </c>
      <c r="F339" s="47">
        <v>15</v>
      </c>
      <c r="G339" s="47" t="s">
        <v>11</v>
      </c>
    </row>
    <row r="340" spans="3:7" ht="15" thickBot="1" x14ac:dyDescent="0.35">
      <c r="C340" s="45">
        <v>43155</v>
      </c>
      <c r="D340" s="46">
        <v>0.34340277777777778</v>
      </c>
      <c r="E340" s="47" t="s">
        <v>9</v>
      </c>
      <c r="F340" s="47">
        <v>14</v>
      </c>
      <c r="G340" s="47" t="s">
        <v>11</v>
      </c>
    </row>
    <row r="341" spans="3:7" ht="15" thickBot="1" x14ac:dyDescent="0.35">
      <c r="C341" s="45">
        <v>43155</v>
      </c>
      <c r="D341" s="46">
        <v>0.35379629629629633</v>
      </c>
      <c r="E341" s="47" t="s">
        <v>9</v>
      </c>
      <c r="F341" s="47">
        <v>26</v>
      </c>
      <c r="G341" s="47" t="s">
        <v>10</v>
      </c>
    </row>
    <row r="342" spans="3:7" ht="15" thickBot="1" x14ac:dyDescent="0.35">
      <c r="C342" s="45">
        <v>43155</v>
      </c>
      <c r="D342" s="46">
        <v>0.36637731481481484</v>
      </c>
      <c r="E342" s="47" t="s">
        <v>9</v>
      </c>
      <c r="F342" s="47">
        <v>17</v>
      </c>
      <c r="G342" s="47" t="s">
        <v>10</v>
      </c>
    </row>
    <row r="343" spans="3:7" ht="15" thickBot="1" x14ac:dyDescent="0.35">
      <c r="C343" s="45">
        <v>43155</v>
      </c>
      <c r="D343" s="46">
        <v>0.37425925925925929</v>
      </c>
      <c r="E343" s="47" t="s">
        <v>9</v>
      </c>
      <c r="F343" s="47">
        <v>13</v>
      </c>
      <c r="G343" s="47" t="s">
        <v>11</v>
      </c>
    </row>
    <row r="344" spans="3:7" ht="15" thickBot="1" x14ac:dyDescent="0.35">
      <c r="C344" s="45">
        <v>43155</v>
      </c>
      <c r="D344" s="46">
        <v>0.37960648148148146</v>
      </c>
      <c r="E344" s="47" t="s">
        <v>9</v>
      </c>
      <c r="F344" s="47">
        <v>12</v>
      </c>
      <c r="G344" s="47" t="s">
        <v>11</v>
      </c>
    </row>
    <row r="345" spans="3:7" ht="15" thickBot="1" x14ac:dyDescent="0.35">
      <c r="C345" s="45">
        <v>43155</v>
      </c>
      <c r="D345" s="46">
        <v>0.38687500000000002</v>
      </c>
      <c r="E345" s="47" t="s">
        <v>9</v>
      </c>
      <c r="F345" s="47">
        <v>16</v>
      </c>
      <c r="G345" s="47" t="s">
        <v>11</v>
      </c>
    </row>
    <row r="346" spans="3:7" ht="15" thickBot="1" x14ac:dyDescent="0.35">
      <c r="C346" s="45">
        <v>43155</v>
      </c>
      <c r="D346" s="46">
        <v>0.38803240740740735</v>
      </c>
      <c r="E346" s="47" t="s">
        <v>9</v>
      </c>
      <c r="F346" s="47">
        <v>28</v>
      </c>
      <c r="G346" s="47" t="s">
        <v>10</v>
      </c>
    </row>
    <row r="347" spans="3:7" ht="15" thickBot="1" x14ac:dyDescent="0.35">
      <c r="C347" s="45">
        <v>43155</v>
      </c>
      <c r="D347" s="46">
        <v>0.38866898148148149</v>
      </c>
      <c r="E347" s="47" t="s">
        <v>9</v>
      </c>
      <c r="F347" s="47">
        <v>26</v>
      </c>
      <c r="G347" s="47" t="s">
        <v>10</v>
      </c>
    </row>
    <row r="348" spans="3:7" ht="15" thickBot="1" x14ac:dyDescent="0.35">
      <c r="C348" s="45">
        <v>43155</v>
      </c>
      <c r="D348" s="46">
        <v>0.38905092592592588</v>
      </c>
      <c r="E348" s="47" t="s">
        <v>9</v>
      </c>
      <c r="F348" s="47">
        <v>11</v>
      </c>
      <c r="G348" s="47" t="s">
        <v>11</v>
      </c>
    </row>
    <row r="349" spans="3:7" ht="15" thickBot="1" x14ac:dyDescent="0.35">
      <c r="C349" s="45">
        <v>43155</v>
      </c>
      <c r="D349" s="46">
        <v>0.38927083333333329</v>
      </c>
      <c r="E349" s="47" t="s">
        <v>9</v>
      </c>
      <c r="F349" s="47">
        <v>12</v>
      </c>
      <c r="G349" s="47" t="s">
        <v>11</v>
      </c>
    </row>
    <row r="350" spans="3:7" ht="15" thickBot="1" x14ac:dyDescent="0.35">
      <c r="C350" s="45">
        <v>43155</v>
      </c>
      <c r="D350" s="46">
        <v>0.3988888888888889</v>
      </c>
      <c r="E350" s="47" t="s">
        <v>9</v>
      </c>
      <c r="F350" s="47">
        <v>23</v>
      </c>
      <c r="G350" s="47" t="s">
        <v>10</v>
      </c>
    </row>
    <row r="351" spans="3:7" ht="15" thickBot="1" x14ac:dyDescent="0.35">
      <c r="C351" s="45">
        <v>43155</v>
      </c>
      <c r="D351" s="46">
        <v>0.40673611111111113</v>
      </c>
      <c r="E351" s="47" t="s">
        <v>9</v>
      </c>
      <c r="F351" s="47">
        <v>12</v>
      </c>
      <c r="G351" s="47" t="s">
        <v>11</v>
      </c>
    </row>
    <row r="352" spans="3:7" ht="15" thickBot="1" x14ac:dyDescent="0.35">
      <c r="C352" s="45">
        <v>43155</v>
      </c>
      <c r="D352" s="46">
        <v>0.41106481481481483</v>
      </c>
      <c r="E352" s="47" t="s">
        <v>9</v>
      </c>
      <c r="F352" s="47">
        <v>16</v>
      </c>
      <c r="G352" s="47" t="s">
        <v>11</v>
      </c>
    </row>
    <row r="353" spans="3:7" ht="15" thickBot="1" x14ac:dyDescent="0.35">
      <c r="C353" s="45">
        <v>43155</v>
      </c>
      <c r="D353" s="46">
        <v>0.42015046296296293</v>
      </c>
      <c r="E353" s="47" t="s">
        <v>9</v>
      </c>
      <c r="F353" s="47">
        <v>23</v>
      </c>
      <c r="G353" s="47" t="s">
        <v>10</v>
      </c>
    </row>
    <row r="354" spans="3:7" ht="15" thickBot="1" x14ac:dyDescent="0.35">
      <c r="C354" s="45">
        <v>43155</v>
      </c>
      <c r="D354" s="46">
        <v>0.42206018518518523</v>
      </c>
      <c r="E354" s="47" t="s">
        <v>9</v>
      </c>
      <c r="F354" s="47">
        <v>23</v>
      </c>
      <c r="G354" s="47" t="s">
        <v>11</v>
      </c>
    </row>
    <row r="355" spans="3:7" ht="15" thickBot="1" x14ac:dyDescent="0.35">
      <c r="C355" s="45">
        <v>43155</v>
      </c>
      <c r="D355" s="46">
        <v>0.43033564814814818</v>
      </c>
      <c r="E355" s="47" t="s">
        <v>9</v>
      </c>
      <c r="F355" s="47">
        <v>24</v>
      </c>
      <c r="G355" s="47" t="s">
        <v>10</v>
      </c>
    </row>
    <row r="356" spans="3:7" ht="15" thickBot="1" x14ac:dyDescent="0.35">
      <c r="C356" s="45">
        <v>43155</v>
      </c>
      <c r="D356" s="46">
        <v>0.43614583333333329</v>
      </c>
      <c r="E356" s="47" t="s">
        <v>9</v>
      </c>
      <c r="F356" s="47">
        <v>18</v>
      </c>
      <c r="G356" s="47" t="s">
        <v>10</v>
      </c>
    </row>
    <row r="357" spans="3:7" ht="15" thickBot="1" x14ac:dyDescent="0.35">
      <c r="C357" s="45">
        <v>43155</v>
      </c>
      <c r="D357" s="46">
        <v>0.44086805555555553</v>
      </c>
      <c r="E357" s="47" t="s">
        <v>9</v>
      </c>
      <c r="F357" s="47">
        <v>26</v>
      </c>
      <c r="G357" s="47" t="s">
        <v>10</v>
      </c>
    </row>
    <row r="358" spans="3:7" ht="15" thickBot="1" x14ac:dyDescent="0.35">
      <c r="C358" s="45">
        <v>43155</v>
      </c>
      <c r="D358" s="46">
        <v>0.44194444444444447</v>
      </c>
      <c r="E358" s="47" t="s">
        <v>9</v>
      </c>
      <c r="F358" s="47">
        <v>19</v>
      </c>
      <c r="G358" s="47" t="s">
        <v>10</v>
      </c>
    </row>
    <row r="359" spans="3:7" ht="15" thickBot="1" x14ac:dyDescent="0.35">
      <c r="C359" s="45">
        <v>43155</v>
      </c>
      <c r="D359" s="46">
        <v>0.44320601851851849</v>
      </c>
      <c r="E359" s="47" t="s">
        <v>9</v>
      </c>
      <c r="F359" s="47">
        <v>23</v>
      </c>
      <c r="G359" s="47" t="s">
        <v>10</v>
      </c>
    </row>
    <row r="360" spans="3:7" ht="15" thickBot="1" x14ac:dyDescent="0.35">
      <c r="C360" s="45">
        <v>43155</v>
      </c>
      <c r="D360" s="46">
        <v>0.4462268518518519</v>
      </c>
      <c r="E360" s="47" t="s">
        <v>9</v>
      </c>
      <c r="F360" s="47">
        <v>13</v>
      </c>
      <c r="G360" s="47" t="s">
        <v>11</v>
      </c>
    </row>
    <row r="361" spans="3:7" ht="15" thickBot="1" x14ac:dyDescent="0.35">
      <c r="C361" s="45">
        <v>43155</v>
      </c>
      <c r="D361" s="46">
        <v>0.44623842592592594</v>
      </c>
      <c r="E361" s="47" t="s">
        <v>9</v>
      </c>
      <c r="F361" s="47">
        <v>20</v>
      </c>
      <c r="G361" s="47" t="s">
        <v>11</v>
      </c>
    </row>
    <row r="362" spans="3:7" ht="15" thickBot="1" x14ac:dyDescent="0.35">
      <c r="C362" s="45">
        <v>43155</v>
      </c>
      <c r="D362" s="46">
        <v>0.4493287037037037</v>
      </c>
      <c r="E362" s="47" t="s">
        <v>9</v>
      </c>
      <c r="F362" s="47">
        <v>23</v>
      </c>
      <c r="G362" s="47" t="s">
        <v>10</v>
      </c>
    </row>
    <row r="363" spans="3:7" ht="15" thickBot="1" x14ac:dyDescent="0.35">
      <c r="C363" s="45">
        <v>43155</v>
      </c>
      <c r="D363" s="46">
        <v>0.4624537037037037</v>
      </c>
      <c r="E363" s="47" t="s">
        <v>9</v>
      </c>
      <c r="F363" s="47">
        <v>28</v>
      </c>
      <c r="G363" s="47" t="s">
        <v>10</v>
      </c>
    </row>
    <row r="364" spans="3:7" ht="15" thickBot="1" x14ac:dyDescent="0.35">
      <c r="C364" s="45">
        <v>43155</v>
      </c>
      <c r="D364" s="46">
        <v>0.46365740740740741</v>
      </c>
      <c r="E364" s="47" t="s">
        <v>9</v>
      </c>
      <c r="F364" s="47">
        <v>16</v>
      </c>
      <c r="G364" s="47" t="s">
        <v>11</v>
      </c>
    </row>
    <row r="365" spans="3:7" ht="15" thickBot="1" x14ac:dyDescent="0.35">
      <c r="C365" s="45">
        <v>43155</v>
      </c>
      <c r="D365" s="46">
        <v>0.46577546296296296</v>
      </c>
      <c r="E365" s="47" t="s">
        <v>9</v>
      </c>
      <c r="F365" s="47">
        <v>13</v>
      </c>
      <c r="G365" s="47" t="s">
        <v>11</v>
      </c>
    </row>
    <row r="366" spans="3:7" ht="15" thickBot="1" x14ac:dyDescent="0.35">
      <c r="C366" s="45">
        <v>43155</v>
      </c>
      <c r="D366" s="46">
        <v>0.46629629629629626</v>
      </c>
      <c r="E366" s="47" t="s">
        <v>9</v>
      </c>
      <c r="F366" s="47">
        <v>11</v>
      </c>
      <c r="G366" s="47" t="s">
        <v>11</v>
      </c>
    </row>
    <row r="367" spans="3:7" ht="15" thickBot="1" x14ac:dyDescent="0.35">
      <c r="C367" s="45">
        <v>43155</v>
      </c>
      <c r="D367" s="46">
        <v>0.46857638888888892</v>
      </c>
      <c r="E367" s="47" t="s">
        <v>9</v>
      </c>
      <c r="F367" s="47">
        <v>30</v>
      </c>
      <c r="G367" s="47" t="s">
        <v>10</v>
      </c>
    </row>
    <row r="368" spans="3:7" ht="15" thickBot="1" x14ac:dyDescent="0.35">
      <c r="C368" s="45">
        <v>43155</v>
      </c>
      <c r="D368" s="46">
        <v>0.47107638888888892</v>
      </c>
      <c r="E368" s="47" t="s">
        <v>9</v>
      </c>
      <c r="F368" s="47">
        <v>25</v>
      </c>
      <c r="G368" s="47" t="s">
        <v>10</v>
      </c>
    </row>
    <row r="369" spans="3:7" ht="15" thickBot="1" x14ac:dyDescent="0.35">
      <c r="C369" s="45">
        <v>43155</v>
      </c>
      <c r="D369" s="46">
        <v>0.47150462962962963</v>
      </c>
      <c r="E369" s="47" t="s">
        <v>9</v>
      </c>
      <c r="F369" s="47">
        <v>24</v>
      </c>
      <c r="G369" s="47" t="s">
        <v>10</v>
      </c>
    </row>
    <row r="370" spans="3:7" ht="15" thickBot="1" x14ac:dyDescent="0.35">
      <c r="C370" s="45">
        <v>43155</v>
      </c>
      <c r="D370" s="46">
        <v>0.47178240740740746</v>
      </c>
      <c r="E370" s="47" t="s">
        <v>9</v>
      </c>
      <c r="F370" s="47">
        <v>23</v>
      </c>
      <c r="G370" s="47" t="s">
        <v>10</v>
      </c>
    </row>
    <row r="371" spans="3:7" ht="15" thickBot="1" x14ac:dyDescent="0.35">
      <c r="C371" s="45">
        <v>43155</v>
      </c>
      <c r="D371" s="46">
        <v>0.47318287037037038</v>
      </c>
      <c r="E371" s="47" t="s">
        <v>9</v>
      </c>
      <c r="F371" s="47">
        <v>11</v>
      </c>
      <c r="G371" s="47" t="s">
        <v>11</v>
      </c>
    </row>
    <row r="372" spans="3:7" ht="15" thickBot="1" x14ac:dyDescent="0.35">
      <c r="C372" s="45">
        <v>43155</v>
      </c>
      <c r="D372" s="46">
        <v>0.47571759259259255</v>
      </c>
      <c r="E372" s="47" t="s">
        <v>9</v>
      </c>
      <c r="F372" s="47">
        <v>16</v>
      </c>
      <c r="G372" s="47" t="s">
        <v>11</v>
      </c>
    </row>
    <row r="373" spans="3:7" ht="15" thickBot="1" x14ac:dyDescent="0.35">
      <c r="C373" s="45">
        <v>43155</v>
      </c>
      <c r="D373" s="46">
        <v>0.47886574074074079</v>
      </c>
      <c r="E373" s="47" t="s">
        <v>9</v>
      </c>
      <c r="F373" s="47">
        <v>28</v>
      </c>
      <c r="G373" s="47" t="s">
        <v>10</v>
      </c>
    </row>
    <row r="374" spans="3:7" ht="15" thickBot="1" x14ac:dyDescent="0.35">
      <c r="C374" s="45">
        <v>43155</v>
      </c>
      <c r="D374" s="46">
        <v>0.48226851851851849</v>
      </c>
      <c r="E374" s="47" t="s">
        <v>9</v>
      </c>
      <c r="F374" s="47">
        <v>22</v>
      </c>
      <c r="G374" s="47" t="s">
        <v>10</v>
      </c>
    </row>
    <row r="375" spans="3:7" ht="15" thickBot="1" x14ac:dyDescent="0.35">
      <c r="C375" s="45">
        <v>43155</v>
      </c>
      <c r="D375" s="46">
        <v>0.48266203703703708</v>
      </c>
      <c r="E375" s="47" t="s">
        <v>9</v>
      </c>
      <c r="F375" s="47">
        <v>24</v>
      </c>
      <c r="G375" s="47" t="s">
        <v>10</v>
      </c>
    </row>
    <row r="376" spans="3:7" ht="15" thickBot="1" x14ac:dyDescent="0.35">
      <c r="C376" s="45">
        <v>43155</v>
      </c>
      <c r="D376" s="46">
        <v>0.48317129629629635</v>
      </c>
      <c r="E376" s="47" t="s">
        <v>9</v>
      </c>
      <c r="F376" s="47">
        <v>18</v>
      </c>
      <c r="G376" s="47" t="s">
        <v>11</v>
      </c>
    </row>
    <row r="377" spans="3:7" ht="15" thickBot="1" x14ac:dyDescent="0.35">
      <c r="C377" s="45">
        <v>43155</v>
      </c>
      <c r="D377" s="46">
        <v>0.48438657407407404</v>
      </c>
      <c r="E377" s="47" t="s">
        <v>9</v>
      </c>
      <c r="F377" s="47">
        <v>17</v>
      </c>
      <c r="G377" s="47" t="s">
        <v>10</v>
      </c>
    </row>
    <row r="378" spans="3:7" ht="15" thickBot="1" x14ac:dyDescent="0.35">
      <c r="C378" s="45">
        <v>43155</v>
      </c>
      <c r="D378" s="46">
        <v>0.48457175925925927</v>
      </c>
      <c r="E378" s="47" t="s">
        <v>9</v>
      </c>
      <c r="F378" s="47">
        <v>15</v>
      </c>
      <c r="G378" s="47" t="s">
        <v>10</v>
      </c>
    </row>
    <row r="379" spans="3:7" ht="15" thickBot="1" x14ac:dyDescent="0.35">
      <c r="C379" s="45">
        <v>43155</v>
      </c>
      <c r="D379" s="46">
        <v>0.48469907407407403</v>
      </c>
      <c r="E379" s="47" t="s">
        <v>9</v>
      </c>
      <c r="F379" s="47">
        <v>20</v>
      </c>
      <c r="G379" s="47" t="s">
        <v>10</v>
      </c>
    </row>
    <row r="380" spans="3:7" ht="15" thickBot="1" x14ac:dyDescent="0.35">
      <c r="C380" s="45">
        <v>43155</v>
      </c>
      <c r="D380" s="46">
        <v>0.48627314814814815</v>
      </c>
      <c r="E380" s="47" t="s">
        <v>9</v>
      </c>
      <c r="F380" s="47">
        <v>12</v>
      </c>
      <c r="G380" s="47" t="s">
        <v>10</v>
      </c>
    </row>
    <row r="381" spans="3:7" ht="15" thickBot="1" x14ac:dyDescent="0.35">
      <c r="C381" s="45">
        <v>43155</v>
      </c>
      <c r="D381" s="46">
        <v>0.48643518518518519</v>
      </c>
      <c r="E381" s="47" t="s">
        <v>9</v>
      </c>
      <c r="F381" s="47">
        <v>11</v>
      </c>
      <c r="G381" s="47" t="s">
        <v>11</v>
      </c>
    </row>
    <row r="382" spans="3:7" ht="15" thickBot="1" x14ac:dyDescent="0.35">
      <c r="C382" s="45">
        <v>43155</v>
      </c>
      <c r="D382" s="46">
        <v>0.48714120370370373</v>
      </c>
      <c r="E382" s="47" t="s">
        <v>9</v>
      </c>
      <c r="F382" s="47">
        <v>12</v>
      </c>
      <c r="G382" s="47" t="s">
        <v>11</v>
      </c>
    </row>
    <row r="383" spans="3:7" ht="15" thickBot="1" x14ac:dyDescent="0.35">
      <c r="C383" s="45">
        <v>43155</v>
      </c>
      <c r="D383" s="46">
        <v>0.48811342592592594</v>
      </c>
      <c r="E383" s="47" t="s">
        <v>9</v>
      </c>
      <c r="F383" s="47">
        <v>24</v>
      </c>
      <c r="G383" s="47" t="s">
        <v>10</v>
      </c>
    </row>
    <row r="384" spans="3:7" ht="15" thickBot="1" x14ac:dyDescent="0.35">
      <c r="C384" s="45">
        <v>43155</v>
      </c>
      <c r="D384" s="46">
        <v>0.48820601851851847</v>
      </c>
      <c r="E384" s="47" t="s">
        <v>9</v>
      </c>
      <c r="F384" s="47">
        <v>33</v>
      </c>
      <c r="G384" s="47" t="s">
        <v>10</v>
      </c>
    </row>
    <row r="385" spans="3:7" ht="15" thickBot="1" x14ac:dyDescent="0.35">
      <c r="C385" s="45">
        <v>43155</v>
      </c>
      <c r="D385" s="46">
        <v>0.48841435185185184</v>
      </c>
      <c r="E385" s="47" t="s">
        <v>9</v>
      </c>
      <c r="F385" s="47">
        <v>35</v>
      </c>
      <c r="G385" s="47" t="s">
        <v>10</v>
      </c>
    </row>
    <row r="386" spans="3:7" ht="15" thickBot="1" x14ac:dyDescent="0.35">
      <c r="C386" s="45">
        <v>43155</v>
      </c>
      <c r="D386" s="46">
        <v>0.48949074074074073</v>
      </c>
      <c r="E386" s="47" t="s">
        <v>9</v>
      </c>
      <c r="F386" s="47">
        <v>26</v>
      </c>
      <c r="G386" s="47" t="s">
        <v>10</v>
      </c>
    </row>
    <row r="387" spans="3:7" ht="15" thickBot="1" x14ac:dyDescent="0.35">
      <c r="C387" s="45">
        <v>43155</v>
      </c>
      <c r="D387" s="46">
        <v>0.49039351851851848</v>
      </c>
      <c r="E387" s="47" t="s">
        <v>9</v>
      </c>
      <c r="F387" s="47">
        <v>26</v>
      </c>
      <c r="G387" s="47" t="s">
        <v>10</v>
      </c>
    </row>
    <row r="388" spans="3:7" ht="15" thickBot="1" x14ac:dyDescent="0.35">
      <c r="C388" s="45">
        <v>43155</v>
      </c>
      <c r="D388" s="46">
        <v>0.49075231481481479</v>
      </c>
      <c r="E388" s="47" t="s">
        <v>9</v>
      </c>
      <c r="F388" s="47">
        <v>12</v>
      </c>
      <c r="G388" s="47" t="s">
        <v>11</v>
      </c>
    </row>
    <row r="389" spans="3:7" ht="15" thickBot="1" x14ac:dyDescent="0.35">
      <c r="C389" s="45">
        <v>43155</v>
      </c>
      <c r="D389" s="46">
        <v>0.49204861111111109</v>
      </c>
      <c r="E389" s="47" t="s">
        <v>9</v>
      </c>
      <c r="F389" s="47">
        <v>8</v>
      </c>
      <c r="G389" s="47" t="s">
        <v>10</v>
      </c>
    </row>
    <row r="390" spans="3:7" ht="15" thickBot="1" x14ac:dyDescent="0.35">
      <c r="C390" s="45">
        <v>43155</v>
      </c>
      <c r="D390" s="46">
        <v>0.49206018518518518</v>
      </c>
      <c r="E390" s="47" t="s">
        <v>9</v>
      </c>
      <c r="F390" s="47">
        <v>22</v>
      </c>
      <c r="G390" s="47" t="s">
        <v>10</v>
      </c>
    </row>
    <row r="391" spans="3:7" ht="15" thickBot="1" x14ac:dyDescent="0.35">
      <c r="C391" s="45">
        <v>43155</v>
      </c>
      <c r="D391" s="46">
        <v>0.49210648148148151</v>
      </c>
      <c r="E391" s="47" t="s">
        <v>9</v>
      </c>
      <c r="F391" s="47">
        <v>26</v>
      </c>
      <c r="G391" s="47" t="s">
        <v>10</v>
      </c>
    </row>
    <row r="392" spans="3:7" ht="15" thickBot="1" x14ac:dyDescent="0.35">
      <c r="C392" s="45">
        <v>43155</v>
      </c>
      <c r="D392" s="46">
        <v>0.49350694444444443</v>
      </c>
      <c r="E392" s="47" t="s">
        <v>9</v>
      </c>
      <c r="F392" s="47">
        <v>33</v>
      </c>
      <c r="G392" s="47" t="s">
        <v>10</v>
      </c>
    </row>
    <row r="393" spans="3:7" ht="15" thickBot="1" x14ac:dyDescent="0.35">
      <c r="C393" s="45">
        <v>43155</v>
      </c>
      <c r="D393" s="46">
        <v>0.49479166666666669</v>
      </c>
      <c r="E393" s="47" t="s">
        <v>9</v>
      </c>
      <c r="F393" s="47">
        <v>13</v>
      </c>
      <c r="G393" s="47" t="s">
        <v>11</v>
      </c>
    </row>
    <row r="394" spans="3:7" ht="15" thickBot="1" x14ac:dyDescent="0.35">
      <c r="C394" s="45">
        <v>43155</v>
      </c>
      <c r="D394" s="46">
        <v>0.4952893518518518</v>
      </c>
      <c r="E394" s="47" t="s">
        <v>9</v>
      </c>
      <c r="F394" s="47">
        <v>10</v>
      </c>
      <c r="G394" s="47" t="s">
        <v>10</v>
      </c>
    </row>
    <row r="395" spans="3:7" ht="15" thickBot="1" x14ac:dyDescent="0.35">
      <c r="C395" s="45">
        <v>43155</v>
      </c>
      <c r="D395" s="46">
        <v>0.49546296296296299</v>
      </c>
      <c r="E395" s="47" t="s">
        <v>9</v>
      </c>
      <c r="F395" s="47">
        <v>33</v>
      </c>
      <c r="G395" s="47" t="s">
        <v>10</v>
      </c>
    </row>
    <row r="396" spans="3:7" ht="15" thickBot="1" x14ac:dyDescent="0.35">
      <c r="C396" s="45">
        <v>43155</v>
      </c>
      <c r="D396" s="46">
        <v>0.49593749999999998</v>
      </c>
      <c r="E396" s="47" t="s">
        <v>9</v>
      </c>
      <c r="F396" s="47">
        <v>11</v>
      </c>
      <c r="G396" s="47" t="s">
        <v>11</v>
      </c>
    </row>
    <row r="397" spans="3:7" ht="15" thickBot="1" x14ac:dyDescent="0.35">
      <c r="C397" s="45">
        <v>43155</v>
      </c>
      <c r="D397" s="46">
        <v>0.49606481481481479</v>
      </c>
      <c r="E397" s="47" t="s">
        <v>9</v>
      </c>
      <c r="F397" s="47">
        <v>22</v>
      </c>
      <c r="G397" s="47" t="s">
        <v>10</v>
      </c>
    </row>
    <row r="398" spans="3:7" ht="15" thickBot="1" x14ac:dyDescent="0.35">
      <c r="C398" s="45">
        <v>43155</v>
      </c>
      <c r="D398" s="46">
        <v>0.49616898148148153</v>
      </c>
      <c r="E398" s="47" t="s">
        <v>9</v>
      </c>
      <c r="F398" s="47">
        <v>14</v>
      </c>
      <c r="G398" s="47" t="s">
        <v>11</v>
      </c>
    </row>
    <row r="399" spans="3:7" ht="15" thickBot="1" x14ac:dyDescent="0.35">
      <c r="C399" s="45">
        <v>43155</v>
      </c>
      <c r="D399" s="46">
        <v>0.49646990740740743</v>
      </c>
      <c r="E399" s="47" t="s">
        <v>9</v>
      </c>
      <c r="F399" s="47">
        <v>16</v>
      </c>
      <c r="G399" s="47" t="s">
        <v>11</v>
      </c>
    </row>
    <row r="400" spans="3:7" ht="15" thickBot="1" x14ac:dyDescent="0.35">
      <c r="C400" s="45">
        <v>43155</v>
      </c>
      <c r="D400" s="46">
        <v>0.49680555555555556</v>
      </c>
      <c r="E400" s="47" t="s">
        <v>9</v>
      </c>
      <c r="F400" s="47">
        <v>12</v>
      </c>
      <c r="G400" s="47" t="s">
        <v>11</v>
      </c>
    </row>
    <row r="401" spans="3:7" ht="15" thickBot="1" x14ac:dyDescent="0.35">
      <c r="C401" s="45">
        <v>43155</v>
      </c>
      <c r="D401" s="46">
        <v>0.49696759259259254</v>
      </c>
      <c r="E401" s="47" t="s">
        <v>9</v>
      </c>
      <c r="F401" s="47">
        <v>16</v>
      </c>
      <c r="G401" s="47" t="s">
        <v>11</v>
      </c>
    </row>
    <row r="402" spans="3:7" ht="15" thickBot="1" x14ac:dyDescent="0.35">
      <c r="C402" s="45">
        <v>43155</v>
      </c>
      <c r="D402" s="46">
        <v>0.49763888888888891</v>
      </c>
      <c r="E402" s="47" t="s">
        <v>9</v>
      </c>
      <c r="F402" s="47">
        <v>16</v>
      </c>
      <c r="G402" s="47" t="s">
        <v>11</v>
      </c>
    </row>
    <row r="403" spans="3:7" ht="15" thickBot="1" x14ac:dyDescent="0.35">
      <c r="C403" s="45">
        <v>43155</v>
      </c>
      <c r="D403" s="46">
        <v>0.49782407407407409</v>
      </c>
      <c r="E403" s="47" t="s">
        <v>9</v>
      </c>
      <c r="F403" s="47">
        <v>20</v>
      </c>
      <c r="G403" s="47" t="s">
        <v>10</v>
      </c>
    </row>
    <row r="404" spans="3:7" ht="15" thickBot="1" x14ac:dyDescent="0.35">
      <c r="C404" s="45">
        <v>43155</v>
      </c>
      <c r="D404" s="46">
        <v>0.49828703703703708</v>
      </c>
      <c r="E404" s="47" t="s">
        <v>9</v>
      </c>
      <c r="F404" s="47">
        <v>21</v>
      </c>
      <c r="G404" s="47" t="s">
        <v>10</v>
      </c>
    </row>
    <row r="405" spans="3:7" ht="15" thickBot="1" x14ac:dyDescent="0.35">
      <c r="C405" s="45">
        <v>43155</v>
      </c>
      <c r="D405" s="46">
        <v>0.49839120370370371</v>
      </c>
      <c r="E405" s="47" t="s">
        <v>9</v>
      </c>
      <c r="F405" s="47">
        <v>25</v>
      </c>
      <c r="G405" s="47" t="s">
        <v>10</v>
      </c>
    </row>
    <row r="406" spans="3:7" ht="15" thickBot="1" x14ac:dyDescent="0.35">
      <c r="C406" s="45">
        <v>43155</v>
      </c>
      <c r="D406" s="46">
        <v>0.49893518518518515</v>
      </c>
      <c r="E406" s="47" t="s">
        <v>9</v>
      </c>
      <c r="F406" s="47">
        <v>14</v>
      </c>
      <c r="G406" s="47" t="s">
        <v>11</v>
      </c>
    </row>
    <row r="407" spans="3:7" ht="15" thickBot="1" x14ac:dyDescent="0.35">
      <c r="C407" s="45">
        <v>43155</v>
      </c>
      <c r="D407" s="46">
        <v>0.49921296296296297</v>
      </c>
      <c r="E407" s="47" t="s">
        <v>9</v>
      </c>
      <c r="F407" s="47">
        <v>10</v>
      </c>
      <c r="G407" s="47" t="s">
        <v>10</v>
      </c>
    </row>
    <row r="408" spans="3:7" ht="15" thickBot="1" x14ac:dyDescent="0.35">
      <c r="C408" s="45">
        <v>43155</v>
      </c>
      <c r="D408" s="46">
        <v>0.49938657407407411</v>
      </c>
      <c r="E408" s="47" t="s">
        <v>9</v>
      </c>
      <c r="F408" s="47">
        <v>29</v>
      </c>
      <c r="G408" s="47" t="s">
        <v>10</v>
      </c>
    </row>
    <row r="409" spans="3:7" ht="15" thickBot="1" x14ac:dyDescent="0.35">
      <c r="C409" s="45">
        <v>43155</v>
      </c>
      <c r="D409" s="46">
        <v>0.49980324074074073</v>
      </c>
      <c r="E409" s="47" t="s">
        <v>9</v>
      </c>
      <c r="F409" s="47">
        <v>18</v>
      </c>
      <c r="G409" s="47" t="s">
        <v>11</v>
      </c>
    </row>
    <row r="410" spans="3:7" ht="15" thickBot="1" x14ac:dyDescent="0.35">
      <c r="C410" s="45">
        <v>43155</v>
      </c>
      <c r="D410" s="46">
        <v>0.50015046296296295</v>
      </c>
      <c r="E410" s="47" t="s">
        <v>9</v>
      </c>
      <c r="F410" s="47">
        <v>22</v>
      </c>
      <c r="G410" s="47" t="s">
        <v>11</v>
      </c>
    </row>
    <row r="411" spans="3:7" ht="15" thickBot="1" x14ac:dyDescent="0.35">
      <c r="C411" s="45">
        <v>43155</v>
      </c>
      <c r="D411" s="46">
        <v>0.50149305555555557</v>
      </c>
      <c r="E411" s="47" t="s">
        <v>9</v>
      </c>
      <c r="F411" s="47">
        <v>29</v>
      </c>
      <c r="G411" s="47" t="s">
        <v>10</v>
      </c>
    </row>
    <row r="412" spans="3:7" ht="15" thickBot="1" x14ac:dyDescent="0.35">
      <c r="C412" s="45">
        <v>43155</v>
      </c>
      <c r="D412" s="46">
        <v>0.50190972222222219</v>
      </c>
      <c r="E412" s="47" t="s">
        <v>9</v>
      </c>
      <c r="F412" s="47">
        <v>16</v>
      </c>
      <c r="G412" s="47" t="s">
        <v>10</v>
      </c>
    </row>
    <row r="413" spans="3:7" ht="15" thickBot="1" x14ac:dyDescent="0.35">
      <c r="C413" s="45">
        <v>43155</v>
      </c>
      <c r="D413" s="46">
        <v>0.50240740740740741</v>
      </c>
      <c r="E413" s="47" t="s">
        <v>9</v>
      </c>
      <c r="F413" s="47">
        <v>16</v>
      </c>
      <c r="G413" s="47" t="s">
        <v>10</v>
      </c>
    </row>
    <row r="414" spans="3:7" ht="15" thickBot="1" x14ac:dyDescent="0.35">
      <c r="C414" s="45">
        <v>43155</v>
      </c>
      <c r="D414" s="46">
        <v>0.50262731481481482</v>
      </c>
      <c r="E414" s="47" t="s">
        <v>9</v>
      </c>
      <c r="F414" s="47">
        <v>29</v>
      </c>
      <c r="G414" s="47" t="s">
        <v>10</v>
      </c>
    </row>
    <row r="415" spans="3:7" ht="15" thickBot="1" x14ac:dyDescent="0.35">
      <c r="C415" s="45">
        <v>43155</v>
      </c>
      <c r="D415" s="46">
        <v>0.50322916666666673</v>
      </c>
      <c r="E415" s="47" t="s">
        <v>9</v>
      </c>
      <c r="F415" s="47">
        <v>15</v>
      </c>
      <c r="G415" s="47" t="s">
        <v>11</v>
      </c>
    </row>
    <row r="416" spans="3:7" ht="15" thickBot="1" x14ac:dyDescent="0.35">
      <c r="C416" s="45">
        <v>43155</v>
      </c>
      <c r="D416" s="46">
        <v>0.50346064814814817</v>
      </c>
      <c r="E416" s="47" t="s">
        <v>9</v>
      </c>
      <c r="F416" s="47">
        <v>10</v>
      </c>
      <c r="G416" s="47" t="s">
        <v>10</v>
      </c>
    </row>
    <row r="417" spans="3:7" ht="15" thickBot="1" x14ac:dyDescent="0.35">
      <c r="C417" s="45">
        <v>43155</v>
      </c>
      <c r="D417" s="46">
        <v>0.50571759259259264</v>
      </c>
      <c r="E417" s="47" t="s">
        <v>9</v>
      </c>
      <c r="F417" s="47">
        <v>27</v>
      </c>
      <c r="G417" s="47" t="s">
        <v>10</v>
      </c>
    </row>
    <row r="418" spans="3:7" ht="15" thickBot="1" x14ac:dyDescent="0.35">
      <c r="C418" s="45">
        <v>43155</v>
      </c>
      <c r="D418" s="46">
        <v>0.50657407407407407</v>
      </c>
      <c r="E418" s="47" t="s">
        <v>9</v>
      </c>
      <c r="F418" s="47">
        <v>24</v>
      </c>
      <c r="G418" s="47" t="s">
        <v>10</v>
      </c>
    </row>
    <row r="419" spans="3:7" ht="15" thickBot="1" x14ac:dyDescent="0.35">
      <c r="C419" s="45">
        <v>43155</v>
      </c>
      <c r="D419" s="46">
        <v>0.50693287037037038</v>
      </c>
      <c r="E419" s="47" t="s">
        <v>9</v>
      </c>
      <c r="F419" s="47">
        <v>13</v>
      </c>
      <c r="G419" s="47" t="s">
        <v>11</v>
      </c>
    </row>
    <row r="420" spans="3:7" ht="15" thickBot="1" x14ac:dyDescent="0.35">
      <c r="C420" s="45">
        <v>43155</v>
      </c>
      <c r="D420" s="46">
        <v>0.507349537037037</v>
      </c>
      <c r="E420" s="47" t="s">
        <v>9</v>
      </c>
      <c r="F420" s="47">
        <v>11</v>
      </c>
      <c r="G420" s="47" t="s">
        <v>11</v>
      </c>
    </row>
    <row r="421" spans="3:7" ht="15" thickBot="1" x14ac:dyDescent="0.35">
      <c r="C421" s="45">
        <v>43155</v>
      </c>
      <c r="D421" s="46">
        <v>0.50810185185185186</v>
      </c>
      <c r="E421" s="47" t="s">
        <v>9</v>
      </c>
      <c r="F421" s="47">
        <v>11</v>
      </c>
      <c r="G421" s="47" t="s">
        <v>11</v>
      </c>
    </row>
    <row r="422" spans="3:7" ht="15" thickBot="1" x14ac:dyDescent="0.35">
      <c r="C422" s="45">
        <v>43155</v>
      </c>
      <c r="D422" s="46">
        <v>0.50822916666666662</v>
      </c>
      <c r="E422" s="47" t="s">
        <v>9</v>
      </c>
      <c r="F422" s="47">
        <v>34</v>
      </c>
      <c r="G422" s="47" t="s">
        <v>10</v>
      </c>
    </row>
    <row r="423" spans="3:7" ht="15" thickBot="1" x14ac:dyDescent="0.35">
      <c r="C423" s="45">
        <v>43155</v>
      </c>
      <c r="D423" s="46">
        <v>0.5096180555555555</v>
      </c>
      <c r="E423" s="47" t="s">
        <v>9</v>
      </c>
      <c r="F423" s="47">
        <v>11</v>
      </c>
      <c r="G423" s="47" t="s">
        <v>11</v>
      </c>
    </row>
    <row r="424" spans="3:7" ht="15" thickBot="1" x14ac:dyDescent="0.35">
      <c r="C424" s="45">
        <v>43155</v>
      </c>
      <c r="D424" s="46">
        <v>0.50980324074074079</v>
      </c>
      <c r="E424" s="47" t="s">
        <v>9</v>
      </c>
      <c r="F424" s="47">
        <v>11</v>
      </c>
      <c r="G424" s="47" t="s">
        <v>11</v>
      </c>
    </row>
    <row r="425" spans="3:7" ht="15" thickBot="1" x14ac:dyDescent="0.35">
      <c r="C425" s="45">
        <v>43155</v>
      </c>
      <c r="D425" s="46">
        <v>0.51004629629629628</v>
      </c>
      <c r="E425" s="47" t="s">
        <v>9</v>
      </c>
      <c r="F425" s="47">
        <v>23</v>
      </c>
      <c r="G425" s="47" t="s">
        <v>10</v>
      </c>
    </row>
    <row r="426" spans="3:7" ht="15" thickBot="1" x14ac:dyDescent="0.35">
      <c r="C426" s="45">
        <v>43155</v>
      </c>
      <c r="D426" s="46">
        <v>0.51015046296296296</v>
      </c>
      <c r="E426" s="47" t="s">
        <v>9</v>
      </c>
      <c r="F426" s="47">
        <v>11</v>
      </c>
      <c r="G426" s="47" t="s">
        <v>10</v>
      </c>
    </row>
    <row r="427" spans="3:7" ht="15" thickBot="1" x14ac:dyDescent="0.35">
      <c r="C427" s="45">
        <v>43155</v>
      </c>
      <c r="D427" s="46">
        <v>0.51175925925925925</v>
      </c>
      <c r="E427" s="47" t="s">
        <v>9</v>
      </c>
      <c r="F427" s="47">
        <v>12</v>
      </c>
      <c r="G427" s="47" t="s">
        <v>11</v>
      </c>
    </row>
    <row r="428" spans="3:7" ht="15" thickBot="1" x14ac:dyDescent="0.35">
      <c r="C428" s="45">
        <v>43155</v>
      </c>
      <c r="D428" s="46">
        <v>0.51451388888888883</v>
      </c>
      <c r="E428" s="47" t="s">
        <v>9</v>
      </c>
      <c r="F428" s="47">
        <v>23</v>
      </c>
      <c r="G428" s="47" t="s">
        <v>10</v>
      </c>
    </row>
    <row r="429" spans="3:7" ht="15" thickBot="1" x14ac:dyDescent="0.35">
      <c r="C429" s="45">
        <v>43155</v>
      </c>
      <c r="D429" s="46">
        <v>0.51758101851851845</v>
      </c>
      <c r="E429" s="47" t="s">
        <v>9</v>
      </c>
      <c r="F429" s="47">
        <v>11</v>
      </c>
      <c r="G429" s="47" t="s">
        <v>11</v>
      </c>
    </row>
    <row r="430" spans="3:7" ht="15" thickBot="1" x14ac:dyDescent="0.35">
      <c r="C430" s="45">
        <v>43155</v>
      </c>
      <c r="D430" s="46">
        <v>0.51763888888888887</v>
      </c>
      <c r="E430" s="47" t="s">
        <v>9</v>
      </c>
      <c r="F430" s="47">
        <v>19</v>
      </c>
      <c r="G430" s="47" t="s">
        <v>10</v>
      </c>
    </row>
    <row r="431" spans="3:7" ht="15" thickBot="1" x14ac:dyDescent="0.35">
      <c r="C431" s="45">
        <v>43155</v>
      </c>
      <c r="D431" s="46">
        <v>0.51864583333333336</v>
      </c>
      <c r="E431" s="47" t="s">
        <v>9</v>
      </c>
      <c r="F431" s="47">
        <v>10</v>
      </c>
      <c r="G431" s="47" t="s">
        <v>11</v>
      </c>
    </row>
    <row r="432" spans="3:7" ht="15" thickBot="1" x14ac:dyDescent="0.35">
      <c r="C432" s="45">
        <v>43155</v>
      </c>
      <c r="D432" s="46">
        <v>0.52310185185185187</v>
      </c>
      <c r="E432" s="47" t="s">
        <v>9</v>
      </c>
      <c r="F432" s="47">
        <v>12</v>
      </c>
      <c r="G432" s="47" t="s">
        <v>11</v>
      </c>
    </row>
    <row r="433" spans="3:7" ht="15" thickBot="1" x14ac:dyDescent="0.35">
      <c r="C433" s="45">
        <v>43155</v>
      </c>
      <c r="D433" s="46">
        <v>0.52431712962962962</v>
      </c>
      <c r="E433" s="47" t="s">
        <v>9</v>
      </c>
      <c r="F433" s="47">
        <v>14</v>
      </c>
      <c r="G433" s="47" t="s">
        <v>11</v>
      </c>
    </row>
    <row r="434" spans="3:7" ht="15" thickBot="1" x14ac:dyDescent="0.35">
      <c r="C434" s="45">
        <v>43155</v>
      </c>
      <c r="D434" s="46">
        <v>0.52633101851851849</v>
      </c>
      <c r="E434" s="47" t="s">
        <v>9</v>
      </c>
      <c r="F434" s="47">
        <v>11</v>
      </c>
      <c r="G434" s="47" t="s">
        <v>11</v>
      </c>
    </row>
    <row r="435" spans="3:7" ht="15" thickBot="1" x14ac:dyDescent="0.35">
      <c r="C435" s="45">
        <v>43155</v>
      </c>
      <c r="D435" s="46">
        <v>0.52638888888888891</v>
      </c>
      <c r="E435" s="47" t="s">
        <v>9</v>
      </c>
      <c r="F435" s="47">
        <v>10</v>
      </c>
      <c r="G435" s="47" t="s">
        <v>11</v>
      </c>
    </row>
    <row r="436" spans="3:7" ht="15" thickBot="1" x14ac:dyDescent="0.35">
      <c r="C436" s="45">
        <v>43155</v>
      </c>
      <c r="D436" s="46">
        <v>0.52782407407407406</v>
      </c>
      <c r="E436" s="47" t="s">
        <v>9</v>
      </c>
      <c r="F436" s="47">
        <v>16</v>
      </c>
      <c r="G436" s="47" t="s">
        <v>11</v>
      </c>
    </row>
    <row r="437" spans="3:7" ht="15" thickBot="1" x14ac:dyDescent="0.35">
      <c r="C437" s="45">
        <v>43155</v>
      </c>
      <c r="D437" s="46">
        <v>0.5296643518518519</v>
      </c>
      <c r="E437" s="47" t="s">
        <v>9</v>
      </c>
      <c r="F437" s="47">
        <v>24</v>
      </c>
      <c r="G437" s="47" t="s">
        <v>10</v>
      </c>
    </row>
    <row r="438" spans="3:7" ht="15" thickBot="1" x14ac:dyDescent="0.35">
      <c r="C438" s="45">
        <v>43155</v>
      </c>
      <c r="D438" s="46">
        <v>0.53033564814814815</v>
      </c>
      <c r="E438" s="47" t="s">
        <v>9</v>
      </c>
      <c r="F438" s="47">
        <v>11</v>
      </c>
      <c r="G438" s="47" t="s">
        <v>10</v>
      </c>
    </row>
    <row r="439" spans="3:7" ht="15" thickBot="1" x14ac:dyDescent="0.35">
      <c r="C439" s="45">
        <v>43155</v>
      </c>
      <c r="D439" s="46">
        <v>0.53065972222222224</v>
      </c>
      <c r="E439" s="47" t="s">
        <v>9</v>
      </c>
      <c r="F439" s="47">
        <v>12</v>
      </c>
      <c r="G439" s="47" t="s">
        <v>10</v>
      </c>
    </row>
    <row r="440" spans="3:7" ht="15" thickBot="1" x14ac:dyDescent="0.35">
      <c r="C440" s="45">
        <v>43155</v>
      </c>
      <c r="D440" s="46">
        <v>0.53079861111111104</v>
      </c>
      <c r="E440" s="47" t="s">
        <v>9</v>
      </c>
      <c r="F440" s="47">
        <v>10</v>
      </c>
      <c r="G440" s="47" t="s">
        <v>11</v>
      </c>
    </row>
    <row r="441" spans="3:7" ht="15" thickBot="1" x14ac:dyDescent="0.35">
      <c r="C441" s="45">
        <v>43155</v>
      </c>
      <c r="D441" s="46">
        <v>0.53099537037037037</v>
      </c>
      <c r="E441" s="47" t="s">
        <v>9</v>
      </c>
      <c r="F441" s="47">
        <v>31</v>
      </c>
      <c r="G441" s="47" t="s">
        <v>10</v>
      </c>
    </row>
    <row r="442" spans="3:7" ht="15" thickBot="1" x14ac:dyDescent="0.35">
      <c r="C442" s="45">
        <v>43155</v>
      </c>
      <c r="D442" s="46">
        <v>0.53181712962962957</v>
      </c>
      <c r="E442" s="47" t="s">
        <v>9</v>
      </c>
      <c r="F442" s="47">
        <v>13</v>
      </c>
      <c r="G442" s="47" t="s">
        <v>11</v>
      </c>
    </row>
    <row r="443" spans="3:7" ht="15" thickBot="1" x14ac:dyDescent="0.35">
      <c r="C443" s="45">
        <v>43155</v>
      </c>
      <c r="D443" s="46">
        <v>0.53427083333333336</v>
      </c>
      <c r="E443" s="47" t="s">
        <v>9</v>
      </c>
      <c r="F443" s="47">
        <v>10</v>
      </c>
      <c r="G443" s="47" t="s">
        <v>11</v>
      </c>
    </row>
    <row r="444" spans="3:7" ht="15" thickBot="1" x14ac:dyDescent="0.35">
      <c r="C444" s="45">
        <v>43155</v>
      </c>
      <c r="D444" s="46">
        <v>0.53524305555555551</v>
      </c>
      <c r="E444" s="47" t="s">
        <v>9</v>
      </c>
      <c r="F444" s="47">
        <v>21</v>
      </c>
      <c r="G444" s="47" t="s">
        <v>10</v>
      </c>
    </row>
    <row r="445" spans="3:7" ht="15" thickBot="1" x14ac:dyDescent="0.35">
      <c r="C445" s="45">
        <v>43155</v>
      </c>
      <c r="D445" s="46">
        <v>0.53650462962962964</v>
      </c>
      <c r="E445" s="47" t="s">
        <v>9</v>
      </c>
      <c r="F445" s="47">
        <v>13</v>
      </c>
      <c r="G445" s="47" t="s">
        <v>11</v>
      </c>
    </row>
    <row r="446" spans="3:7" ht="15" thickBot="1" x14ac:dyDescent="0.35">
      <c r="C446" s="45">
        <v>43155</v>
      </c>
      <c r="D446" s="46">
        <v>0.53763888888888889</v>
      </c>
      <c r="E446" s="47" t="s">
        <v>9</v>
      </c>
      <c r="F446" s="47">
        <v>26</v>
      </c>
      <c r="G446" s="47" t="s">
        <v>10</v>
      </c>
    </row>
    <row r="447" spans="3:7" ht="15" thickBot="1" x14ac:dyDescent="0.35">
      <c r="C447" s="45">
        <v>43155</v>
      </c>
      <c r="D447" s="46">
        <v>0.54063657407407406</v>
      </c>
      <c r="E447" s="47" t="s">
        <v>9</v>
      </c>
      <c r="F447" s="47">
        <v>19</v>
      </c>
      <c r="G447" s="47" t="s">
        <v>10</v>
      </c>
    </row>
    <row r="448" spans="3:7" ht="15" thickBot="1" x14ac:dyDescent="0.35">
      <c r="C448" s="45">
        <v>43155</v>
      </c>
      <c r="D448" s="46">
        <v>0.54281250000000003</v>
      </c>
      <c r="E448" s="47" t="s">
        <v>9</v>
      </c>
      <c r="F448" s="47">
        <v>14</v>
      </c>
      <c r="G448" s="47" t="s">
        <v>11</v>
      </c>
    </row>
    <row r="449" spans="3:7" ht="15" thickBot="1" x14ac:dyDescent="0.35">
      <c r="C449" s="45">
        <v>43155</v>
      </c>
      <c r="D449" s="46">
        <v>0.5432407407407408</v>
      </c>
      <c r="E449" s="47" t="s">
        <v>9</v>
      </c>
      <c r="F449" s="47">
        <v>25</v>
      </c>
      <c r="G449" s="47" t="s">
        <v>10</v>
      </c>
    </row>
    <row r="450" spans="3:7" ht="15" thickBot="1" x14ac:dyDescent="0.35">
      <c r="C450" s="45">
        <v>43155</v>
      </c>
      <c r="D450" s="46">
        <v>0.54525462962962956</v>
      </c>
      <c r="E450" s="47" t="s">
        <v>9</v>
      </c>
      <c r="F450" s="47">
        <v>11</v>
      </c>
      <c r="G450" s="47" t="s">
        <v>11</v>
      </c>
    </row>
    <row r="451" spans="3:7" ht="15" thickBot="1" x14ac:dyDescent="0.35">
      <c r="C451" s="45">
        <v>43155</v>
      </c>
      <c r="D451" s="46">
        <v>0.54650462962962965</v>
      </c>
      <c r="E451" s="47" t="s">
        <v>9</v>
      </c>
      <c r="F451" s="47">
        <v>13</v>
      </c>
      <c r="G451" s="47" t="s">
        <v>11</v>
      </c>
    </row>
    <row r="452" spans="3:7" ht="15" thickBot="1" x14ac:dyDescent="0.35">
      <c r="C452" s="45">
        <v>43155</v>
      </c>
      <c r="D452" s="46">
        <v>0.54701388888888891</v>
      </c>
      <c r="E452" s="47" t="s">
        <v>9</v>
      </c>
      <c r="F452" s="47">
        <v>21</v>
      </c>
      <c r="G452" s="47" t="s">
        <v>10</v>
      </c>
    </row>
    <row r="453" spans="3:7" ht="15" thickBot="1" x14ac:dyDescent="0.35">
      <c r="C453" s="45">
        <v>43155</v>
      </c>
      <c r="D453" s="46">
        <v>0.54942129629629632</v>
      </c>
      <c r="E453" s="47" t="s">
        <v>9</v>
      </c>
      <c r="F453" s="47">
        <v>9</v>
      </c>
      <c r="G453" s="47" t="s">
        <v>11</v>
      </c>
    </row>
    <row r="454" spans="3:7" ht="15" thickBot="1" x14ac:dyDescent="0.35">
      <c r="C454" s="45">
        <v>43155</v>
      </c>
      <c r="D454" s="46">
        <v>0.54984953703703698</v>
      </c>
      <c r="E454" s="47" t="s">
        <v>9</v>
      </c>
      <c r="F454" s="47">
        <v>10</v>
      </c>
      <c r="G454" s="47" t="s">
        <v>11</v>
      </c>
    </row>
    <row r="455" spans="3:7" ht="15" thickBot="1" x14ac:dyDescent="0.35">
      <c r="C455" s="45">
        <v>43155</v>
      </c>
      <c r="D455" s="46">
        <v>0.55423611111111104</v>
      </c>
      <c r="E455" s="47" t="s">
        <v>9</v>
      </c>
      <c r="F455" s="47">
        <v>10</v>
      </c>
      <c r="G455" s="47" t="s">
        <v>11</v>
      </c>
    </row>
    <row r="456" spans="3:7" ht="15" thickBot="1" x14ac:dyDescent="0.35">
      <c r="C456" s="45">
        <v>43155</v>
      </c>
      <c r="D456" s="46">
        <v>0.55442129629629633</v>
      </c>
      <c r="E456" s="47" t="s">
        <v>9</v>
      </c>
      <c r="F456" s="47">
        <v>13</v>
      </c>
      <c r="G456" s="47" t="s">
        <v>11</v>
      </c>
    </row>
    <row r="457" spans="3:7" ht="15" thickBot="1" x14ac:dyDescent="0.35">
      <c r="C457" s="45">
        <v>43155</v>
      </c>
      <c r="D457" s="46">
        <v>0.55479166666666668</v>
      </c>
      <c r="E457" s="47" t="s">
        <v>9</v>
      </c>
      <c r="F457" s="47">
        <v>10</v>
      </c>
      <c r="G457" s="47" t="s">
        <v>11</v>
      </c>
    </row>
    <row r="458" spans="3:7" ht="15" thickBot="1" x14ac:dyDescent="0.35">
      <c r="C458" s="45">
        <v>43155</v>
      </c>
      <c r="D458" s="46">
        <v>0.55638888888888893</v>
      </c>
      <c r="E458" s="47" t="s">
        <v>9</v>
      </c>
      <c r="F458" s="47">
        <v>23</v>
      </c>
      <c r="G458" s="47" t="s">
        <v>10</v>
      </c>
    </row>
    <row r="459" spans="3:7" ht="15" thickBot="1" x14ac:dyDescent="0.35">
      <c r="C459" s="45">
        <v>43155</v>
      </c>
      <c r="D459" s="46">
        <v>0.55663194444444442</v>
      </c>
      <c r="E459" s="47" t="s">
        <v>9</v>
      </c>
      <c r="F459" s="47">
        <v>11</v>
      </c>
      <c r="G459" s="47" t="s">
        <v>11</v>
      </c>
    </row>
    <row r="460" spans="3:7" ht="15" thickBot="1" x14ac:dyDescent="0.35">
      <c r="C460" s="45">
        <v>43155</v>
      </c>
      <c r="D460" s="46">
        <v>0.55674768518518525</v>
      </c>
      <c r="E460" s="47" t="s">
        <v>9</v>
      </c>
      <c r="F460" s="47">
        <v>28</v>
      </c>
      <c r="G460" s="47" t="s">
        <v>10</v>
      </c>
    </row>
    <row r="461" spans="3:7" ht="15" thickBot="1" x14ac:dyDescent="0.35">
      <c r="C461" s="45">
        <v>43155</v>
      </c>
      <c r="D461" s="46">
        <v>0.55909722222222225</v>
      </c>
      <c r="E461" s="47" t="s">
        <v>9</v>
      </c>
      <c r="F461" s="47">
        <v>11</v>
      </c>
      <c r="G461" s="47" t="s">
        <v>11</v>
      </c>
    </row>
    <row r="462" spans="3:7" ht="15" thickBot="1" x14ac:dyDescent="0.35">
      <c r="C462" s="45">
        <v>43155</v>
      </c>
      <c r="D462" s="46">
        <v>0.55958333333333332</v>
      </c>
      <c r="E462" s="47" t="s">
        <v>9</v>
      </c>
      <c r="F462" s="47">
        <v>10</v>
      </c>
      <c r="G462" s="47" t="s">
        <v>11</v>
      </c>
    </row>
    <row r="463" spans="3:7" ht="15" thickBot="1" x14ac:dyDescent="0.35">
      <c r="C463" s="45">
        <v>43155</v>
      </c>
      <c r="D463" s="46">
        <v>0.56030092592592595</v>
      </c>
      <c r="E463" s="47" t="s">
        <v>9</v>
      </c>
      <c r="F463" s="47">
        <v>11</v>
      </c>
      <c r="G463" s="47" t="s">
        <v>11</v>
      </c>
    </row>
    <row r="464" spans="3:7" ht="15" thickBot="1" x14ac:dyDescent="0.35">
      <c r="C464" s="45">
        <v>43155</v>
      </c>
      <c r="D464" s="46">
        <v>0.56232638888888886</v>
      </c>
      <c r="E464" s="47" t="s">
        <v>9</v>
      </c>
      <c r="F464" s="47">
        <v>14</v>
      </c>
      <c r="G464" s="47" t="s">
        <v>11</v>
      </c>
    </row>
    <row r="465" spans="3:7" ht="15" thickBot="1" x14ac:dyDescent="0.35">
      <c r="C465" s="45">
        <v>43155</v>
      </c>
      <c r="D465" s="46">
        <v>0.56377314814814816</v>
      </c>
      <c r="E465" s="47" t="s">
        <v>9</v>
      </c>
      <c r="F465" s="47">
        <v>13</v>
      </c>
      <c r="G465" s="47" t="s">
        <v>11</v>
      </c>
    </row>
    <row r="466" spans="3:7" ht="15" thickBot="1" x14ac:dyDescent="0.35">
      <c r="C466" s="45">
        <v>43155</v>
      </c>
      <c r="D466" s="46">
        <v>0.56487268518518519</v>
      </c>
      <c r="E466" s="47" t="s">
        <v>9</v>
      </c>
      <c r="F466" s="47">
        <v>21</v>
      </c>
      <c r="G466" s="47" t="s">
        <v>10</v>
      </c>
    </row>
    <row r="467" spans="3:7" ht="15" thickBot="1" x14ac:dyDescent="0.35">
      <c r="C467" s="45">
        <v>43155</v>
      </c>
      <c r="D467" s="46">
        <v>0.56540509259259253</v>
      </c>
      <c r="E467" s="47" t="s">
        <v>9</v>
      </c>
      <c r="F467" s="47">
        <v>10</v>
      </c>
      <c r="G467" s="47" t="s">
        <v>11</v>
      </c>
    </row>
    <row r="468" spans="3:7" ht="15" thickBot="1" x14ac:dyDescent="0.35">
      <c r="C468" s="45">
        <v>43155</v>
      </c>
      <c r="D468" s="46">
        <v>0.56972222222222224</v>
      </c>
      <c r="E468" s="47" t="s">
        <v>9</v>
      </c>
      <c r="F468" s="47">
        <v>28</v>
      </c>
      <c r="G468" s="47" t="s">
        <v>10</v>
      </c>
    </row>
    <row r="469" spans="3:7" ht="15" thickBot="1" x14ac:dyDescent="0.35">
      <c r="C469" s="45">
        <v>43155</v>
      </c>
      <c r="D469" s="46">
        <v>0.56982638888888892</v>
      </c>
      <c r="E469" s="47" t="s">
        <v>9</v>
      </c>
      <c r="F469" s="47">
        <v>15</v>
      </c>
      <c r="G469" s="47" t="s">
        <v>11</v>
      </c>
    </row>
    <row r="470" spans="3:7" ht="15" thickBot="1" x14ac:dyDescent="0.35">
      <c r="C470" s="45">
        <v>43155</v>
      </c>
      <c r="D470" s="46">
        <v>0.57013888888888886</v>
      </c>
      <c r="E470" s="47" t="s">
        <v>9</v>
      </c>
      <c r="F470" s="47">
        <v>11</v>
      </c>
      <c r="G470" s="47" t="s">
        <v>11</v>
      </c>
    </row>
    <row r="471" spans="3:7" ht="15" thickBot="1" x14ac:dyDescent="0.35">
      <c r="C471" s="45">
        <v>43155</v>
      </c>
      <c r="D471" s="46">
        <v>0.57530092592592597</v>
      </c>
      <c r="E471" s="47" t="s">
        <v>9</v>
      </c>
      <c r="F471" s="47">
        <v>11</v>
      </c>
      <c r="G471" s="47" t="s">
        <v>10</v>
      </c>
    </row>
    <row r="472" spans="3:7" ht="15" thickBot="1" x14ac:dyDescent="0.35">
      <c r="C472" s="45">
        <v>43155</v>
      </c>
      <c r="D472" s="46">
        <v>0.57672453703703697</v>
      </c>
      <c r="E472" s="47" t="s">
        <v>9</v>
      </c>
      <c r="F472" s="47">
        <v>17</v>
      </c>
      <c r="G472" s="47" t="s">
        <v>11</v>
      </c>
    </row>
    <row r="473" spans="3:7" ht="15" thickBot="1" x14ac:dyDescent="0.35">
      <c r="C473" s="45">
        <v>43155</v>
      </c>
      <c r="D473" s="46">
        <v>0.5785069444444445</v>
      </c>
      <c r="E473" s="47" t="s">
        <v>9</v>
      </c>
      <c r="F473" s="47">
        <v>19</v>
      </c>
      <c r="G473" s="47" t="s">
        <v>10</v>
      </c>
    </row>
    <row r="474" spans="3:7" ht="15" thickBot="1" x14ac:dyDescent="0.35">
      <c r="C474" s="45">
        <v>43155</v>
      </c>
      <c r="D474" s="46">
        <v>0.57986111111111105</v>
      </c>
      <c r="E474" s="47" t="s">
        <v>9</v>
      </c>
      <c r="F474" s="47">
        <v>11</v>
      </c>
      <c r="G474" s="47" t="s">
        <v>11</v>
      </c>
    </row>
    <row r="475" spans="3:7" ht="15" thickBot="1" x14ac:dyDescent="0.35">
      <c r="C475" s="45">
        <v>43155</v>
      </c>
      <c r="D475" s="46">
        <v>0.57998842592592592</v>
      </c>
      <c r="E475" s="47" t="s">
        <v>9</v>
      </c>
      <c r="F475" s="47">
        <v>13</v>
      </c>
      <c r="G475" s="47" t="s">
        <v>11</v>
      </c>
    </row>
    <row r="476" spans="3:7" ht="15" thickBot="1" x14ac:dyDescent="0.35">
      <c r="C476" s="45">
        <v>43155</v>
      </c>
      <c r="D476" s="46">
        <v>0.58248842592592587</v>
      </c>
      <c r="E476" s="47" t="s">
        <v>9</v>
      </c>
      <c r="F476" s="47">
        <v>25</v>
      </c>
      <c r="G476" s="47" t="s">
        <v>10</v>
      </c>
    </row>
    <row r="477" spans="3:7" ht="15" thickBot="1" x14ac:dyDescent="0.35">
      <c r="C477" s="45">
        <v>43155</v>
      </c>
      <c r="D477" s="46">
        <v>0.58265046296296297</v>
      </c>
      <c r="E477" s="47" t="s">
        <v>9</v>
      </c>
      <c r="F477" s="47">
        <v>31</v>
      </c>
      <c r="G477" s="47" t="s">
        <v>10</v>
      </c>
    </row>
    <row r="478" spans="3:7" ht="15" thickBot="1" x14ac:dyDescent="0.35">
      <c r="C478" s="45">
        <v>43155</v>
      </c>
      <c r="D478" s="46">
        <v>0.58680555555555558</v>
      </c>
      <c r="E478" s="47" t="s">
        <v>9</v>
      </c>
      <c r="F478" s="47">
        <v>15</v>
      </c>
      <c r="G478" s="47" t="s">
        <v>10</v>
      </c>
    </row>
    <row r="479" spans="3:7" ht="15" thickBot="1" x14ac:dyDescent="0.35">
      <c r="C479" s="45">
        <v>43155</v>
      </c>
      <c r="D479" s="46">
        <v>0.5934490740740741</v>
      </c>
      <c r="E479" s="47" t="s">
        <v>9</v>
      </c>
      <c r="F479" s="47">
        <v>20</v>
      </c>
      <c r="G479" s="47" t="s">
        <v>10</v>
      </c>
    </row>
    <row r="480" spans="3:7" ht="15" thickBot="1" x14ac:dyDescent="0.35">
      <c r="C480" s="45">
        <v>43155</v>
      </c>
      <c r="D480" s="46">
        <v>0.59622685185185187</v>
      </c>
      <c r="E480" s="47" t="s">
        <v>9</v>
      </c>
      <c r="F480" s="47">
        <v>16</v>
      </c>
      <c r="G480" s="47" t="s">
        <v>11</v>
      </c>
    </row>
    <row r="481" spans="3:7" ht="15" thickBot="1" x14ac:dyDescent="0.35">
      <c r="C481" s="45">
        <v>43155</v>
      </c>
      <c r="D481" s="46">
        <v>0.59775462962962966</v>
      </c>
      <c r="E481" s="47" t="s">
        <v>9</v>
      </c>
      <c r="F481" s="47">
        <v>16</v>
      </c>
      <c r="G481" s="47" t="s">
        <v>11</v>
      </c>
    </row>
    <row r="482" spans="3:7" ht="15" thickBot="1" x14ac:dyDescent="0.35">
      <c r="C482" s="45">
        <v>43155</v>
      </c>
      <c r="D482" s="46">
        <v>0.5979282407407408</v>
      </c>
      <c r="E482" s="47" t="s">
        <v>9</v>
      </c>
      <c r="F482" s="47">
        <v>25</v>
      </c>
      <c r="G482" s="47" t="s">
        <v>10</v>
      </c>
    </row>
    <row r="483" spans="3:7" ht="15" thickBot="1" x14ac:dyDescent="0.35">
      <c r="C483" s="45">
        <v>43155</v>
      </c>
      <c r="D483" s="46">
        <v>0.60189814814814813</v>
      </c>
      <c r="E483" s="47" t="s">
        <v>9</v>
      </c>
      <c r="F483" s="47">
        <v>11</v>
      </c>
      <c r="G483" s="47" t="s">
        <v>11</v>
      </c>
    </row>
    <row r="484" spans="3:7" ht="15" thickBot="1" x14ac:dyDescent="0.35">
      <c r="C484" s="45">
        <v>43155</v>
      </c>
      <c r="D484" s="46">
        <v>0.60190972222222217</v>
      </c>
      <c r="E484" s="47" t="s">
        <v>9</v>
      </c>
      <c r="F484" s="47">
        <v>10</v>
      </c>
      <c r="G484" s="47" t="s">
        <v>11</v>
      </c>
    </row>
    <row r="485" spans="3:7" ht="15" thickBot="1" x14ac:dyDescent="0.35">
      <c r="C485" s="45">
        <v>43155</v>
      </c>
      <c r="D485" s="46">
        <v>0.60579861111111111</v>
      </c>
      <c r="E485" s="47" t="s">
        <v>9</v>
      </c>
      <c r="F485" s="47">
        <v>23</v>
      </c>
      <c r="G485" s="47" t="s">
        <v>10</v>
      </c>
    </row>
    <row r="486" spans="3:7" ht="15" thickBot="1" x14ac:dyDescent="0.35">
      <c r="C486" s="45">
        <v>43155</v>
      </c>
      <c r="D486" s="46">
        <v>0.60649305555555555</v>
      </c>
      <c r="E486" s="47" t="s">
        <v>9</v>
      </c>
      <c r="F486" s="47">
        <v>11</v>
      </c>
      <c r="G486" s="47" t="s">
        <v>10</v>
      </c>
    </row>
    <row r="487" spans="3:7" ht="15" thickBot="1" x14ac:dyDescent="0.35">
      <c r="C487" s="45">
        <v>43155</v>
      </c>
      <c r="D487" s="46">
        <v>0.60700231481481481</v>
      </c>
      <c r="E487" s="47" t="s">
        <v>9</v>
      </c>
      <c r="F487" s="47">
        <v>21</v>
      </c>
      <c r="G487" s="47" t="s">
        <v>10</v>
      </c>
    </row>
    <row r="488" spans="3:7" ht="15" thickBot="1" x14ac:dyDescent="0.35">
      <c r="C488" s="45">
        <v>43155</v>
      </c>
      <c r="D488" s="46">
        <v>0.61172453703703711</v>
      </c>
      <c r="E488" s="47" t="s">
        <v>9</v>
      </c>
      <c r="F488" s="47">
        <v>27</v>
      </c>
      <c r="G488" s="47" t="s">
        <v>10</v>
      </c>
    </row>
    <row r="489" spans="3:7" ht="15" thickBot="1" x14ac:dyDescent="0.35">
      <c r="C489" s="45">
        <v>43155</v>
      </c>
      <c r="D489" s="46">
        <v>0.61226851851851849</v>
      </c>
      <c r="E489" s="47" t="s">
        <v>9</v>
      </c>
      <c r="F489" s="47">
        <v>16</v>
      </c>
      <c r="G489" s="47" t="s">
        <v>11</v>
      </c>
    </row>
    <row r="490" spans="3:7" ht="15" thickBot="1" x14ac:dyDescent="0.35">
      <c r="C490" s="45">
        <v>43155</v>
      </c>
      <c r="D490" s="46">
        <v>0.61252314814814812</v>
      </c>
      <c r="E490" s="47" t="s">
        <v>9</v>
      </c>
      <c r="F490" s="47">
        <v>14</v>
      </c>
      <c r="G490" s="47" t="s">
        <v>11</v>
      </c>
    </row>
    <row r="491" spans="3:7" ht="15" thickBot="1" x14ac:dyDescent="0.35">
      <c r="C491" s="45">
        <v>43155</v>
      </c>
      <c r="D491" s="46">
        <v>0.61314814814814811</v>
      </c>
      <c r="E491" s="47" t="s">
        <v>9</v>
      </c>
      <c r="F491" s="47">
        <v>12</v>
      </c>
      <c r="G491" s="47" t="s">
        <v>10</v>
      </c>
    </row>
    <row r="492" spans="3:7" ht="15" thickBot="1" x14ac:dyDescent="0.35">
      <c r="C492" s="45">
        <v>43155</v>
      </c>
      <c r="D492" s="46">
        <v>0.61655092592592597</v>
      </c>
      <c r="E492" s="47" t="s">
        <v>9</v>
      </c>
      <c r="F492" s="47">
        <v>14</v>
      </c>
      <c r="G492" s="47" t="s">
        <v>11</v>
      </c>
    </row>
    <row r="493" spans="3:7" ht="15" thickBot="1" x14ac:dyDescent="0.35">
      <c r="C493" s="45">
        <v>43155</v>
      </c>
      <c r="D493" s="46">
        <v>0.61763888888888896</v>
      </c>
      <c r="E493" s="47" t="s">
        <v>9</v>
      </c>
      <c r="F493" s="47">
        <v>11</v>
      </c>
      <c r="G493" s="47" t="s">
        <v>11</v>
      </c>
    </row>
    <row r="494" spans="3:7" ht="15" thickBot="1" x14ac:dyDescent="0.35">
      <c r="C494" s="45">
        <v>43155</v>
      </c>
      <c r="D494" s="46">
        <v>0.62063657407407413</v>
      </c>
      <c r="E494" s="47" t="s">
        <v>9</v>
      </c>
      <c r="F494" s="47">
        <v>20</v>
      </c>
      <c r="G494" s="47" t="s">
        <v>10</v>
      </c>
    </row>
    <row r="495" spans="3:7" ht="15" thickBot="1" x14ac:dyDescent="0.35">
      <c r="C495" s="45">
        <v>43155</v>
      </c>
      <c r="D495" s="46">
        <v>0.62346064814814817</v>
      </c>
      <c r="E495" s="47" t="s">
        <v>9</v>
      </c>
      <c r="F495" s="47">
        <v>22</v>
      </c>
      <c r="G495" s="47" t="s">
        <v>10</v>
      </c>
    </row>
    <row r="496" spans="3:7" ht="15" thickBot="1" x14ac:dyDescent="0.35">
      <c r="C496" s="45">
        <v>43155</v>
      </c>
      <c r="D496" s="46">
        <v>0.62427083333333333</v>
      </c>
      <c r="E496" s="47" t="s">
        <v>9</v>
      </c>
      <c r="F496" s="47">
        <v>20</v>
      </c>
      <c r="G496" s="47" t="s">
        <v>10</v>
      </c>
    </row>
    <row r="497" spans="3:7" ht="15" thickBot="1" x14ac:dyDescent="0.35">
      <c r="C497" s="45">
        <v>43155</v>
      </c>
      <c r="D497" s="46">
        <v>0.62496527777777777</v>
      </c>
      <c r="E497" s="47" t="s">
        <v>9</v>
      </c>
      <c r="F497" s="47">
        <v>12</v>
      </c>
      <c r="G497" s="47" t="s">
        <v>10</v>
      </c>
    </row>
    <row r="498" spans="3:7" ht="15" thickBot="1" x14ac:dyDescent="0.35">
      <c r="C498" s="45">
        <v>43155</v>
      </c>
      <c r="D498" s="46">
        <v>0.62562499999999999</v>
      </c>
      <c r="E498" s="47" t="s">
        <v>9</v>
      </c>
      <c r="F498" s="47">
        <v>11</v>
      </c>
      <c r="G498" s="47" t="s">
        <v>11</v>
      </c>
    </row>
    <row r="499" spans="3:7" ht="15" thickBot="1" x14ac:dyDescent="0.35">
      <c r="C499" s="45">
        <v>43155</v>
      </c>
      <c r="D499" s="46">
        <v>0.62671296296296297</v>
      </c>
      <c r="E499" s="47" t="s">
        <v>9</v>
      </c>
      <c r="F499" s="47">
        <v>10</v>
      </c>
      <c r="G499" s="47" t="s">
        <v>11</v>
      </c>
    </row>
    <row r="500" spans="3:7" ht="15" thickBot="1" x14ac:dyDescent="0.35">
      <c r="C500" s="45">
        <v>43155</v>
      </c>
      <c r="D500" s="46">
        <v>0.62671296296296297</v>
      </c>
      <c r="E500" s="47" t="s">
        <v>9</v>
      </c>
      <c r="F500" s="47">
        <v>9</v>
      </c>
      <c r="G500" s="47" t="s">
        <v>11</v>
      </c>
    </row>
    <row r="501" spans="3:7" ht="15" thickBot="1" x14ac:dyDescent="0.35">
      <c r="C501" s="45">
        <v>43155</v>
      </c>
      <c r="D501" s="46">
        <v>0.62755787037037036</v>
      </c>
      <c r="E501" s="47" t="s">
        <v>9</v>
      </c>
      <c r="F501" s="47">
        <v>12</v>
      </c>
      <c r="G501" s="47" t="s">
        <v>10</v>
      </c>
    </row>
    <row r="502" spans="3:7" ht="15" thickBot="1" x14ac:dyDescent="0.35">
      <c r="C502" s="45">
        <v>43155</v>
      </c>
      <c r="D502" s="46">
        <v>0.62858796296296293</v>
      </c>
      <c r="E502" s="47" t="s">
        <v>9</v>
      </c>
      <c r="F502" s="47">
        <v>10</v>
      </c>
      <c r="G502" s="47" t="s">
        <v>11</v>
      </c>
    </row>
    <row r="503" spans="3:7" ht="15" thickBot="1" x14ac:dyDescent="0.35">
      <c r="C503" s="45">
        <v>43155</v>
      </c>
      <c r="D503" s="46">
        <v>0.62921296296296292</v>
      </c>
      <c r="E503" s="47" t="s">
        <v>9</v>
      </c>
      <c r="F503" s="47">
        <v>9</v>
      </c>
      <c r="G503" s="47" t="s">
        <v>10</v>
      </c>
    </row>
    <row r="504" spans="3:7" ht="15" thickBot="1" x14ac:dyDescent="0.35">
      <c r="C504" s="45">
        <v>43155</v>
      </c>
      <c r="D504" s="46">
        <v>0.63361111111111112</v>
      </c>
      <c r="E504" s="47" t="s">
        <v>9</v>
      </c>
      <c r="F504" s="47">
        <v>18</v>
      </c>
      <c r="G504" s="47" t="s">
        <v>10</v>
      </c>
    </row>
    <row r="505" spans="3:7" ht="15" thickBot="1" x14ac:dyDescent="0.35">
      <c r="C505" s="45">
        <v>43155</v>
      </c>
      <c r="D505" s="46">
        <v>0.63859953703703709</v>
      </c>
      <c r="E505" s="47" t="s">
        <v>9</v>
      </c>
      <c r="F505" s="47">
        <v>11</v>
      </c>
      <c r="G505" s="47" t="s">
        <v>10</v>
      </c>
    </row>
    <row r="506" spans="3:7" ht="15" thickBot="1" x14ac:dyDescent="0.35">
      <c r="C506" s="45">
        <v>43155</v>
      </c>
      <c r="D506" s="46">
        <v>0.63981481481481484</v>
      </c>
      <c r="E506" s="47" t="s">
        <v>9</v>
      </c>
      <c r="F506" s="47">
        <v>32</v>
      </c>
      <c r="G506" s="47" t="s">
        <v>10</v>
      </c>
    </row>
    <row r="507" spans="3:7" ht="15" thickBot="1" x14ac:dyDescent="0.35">
      <c r="C507" s="45">
        <v>43155</v>
      </c>
      <c r="D507" s="46">
        <v>0.64740740740740743</v>
      </c>
      <c r="E507" s="47" t="s">
        <v>9</v>
      </c>
      <c r="F507" s="47">
        <v>10</v>
      </c>
      <c r="G507" s="47" t="s">
        <v>11</v>
      </c>
    </row>
    <row r="508" spans="3:7" ht="15" thickBot="1" x14ac:dyDescent="0.35">
      <c r="C508" s="45">
        <v>43155</v>
      </c>
      <c r="D508" s="46">
        <v>0.64866898148148155</v>
      </c>
      <c r="E508" s="47" t="s">
        <v>9</v>
      </c>
      <c r="F508" s="47">
        <v>19</v>
      </c>
      <c r="G508" s="47" t="s">
        <v>10</v>
      </c>
    </row>
    <row r="509" spans="3:7" ht="15" thickBot="1" x14ac:dyDescent="0.35">
      <c r="C509" s="45">
        <v>43155</v>
      </c>
      <c r="D509" s="46">
        <v>0.65464120370370371</v>
      </c>
      <c r="E509" s="47" t="s">
        <v>9</v>
      </c>
      <c r="F509" s="47">
        <v>10</v>
      </c>
      <c r="G509" s="47" t="s">
        <v>11</v>
      </c>
    </row>
    <row r="510" spans="3:7" ht="15" thickBot="1" x14ac:dyDescent="0.35">
      <c r="C510" s="45">
        <v>43155</v>
      </c>
      <c r="D510" s="46">
        <v>0.65467592592592594</v>
      </c>
      <c r="E510" s="47" t="s">
        <v>9</v>
      </c>
      <c r="F510" s="47">
        <v>10</v>
      </c>
      <c r="G510" s="47" t="s">
        <v>11</v>
      </c>
    </row>
    <row r="511" spans="3:7" ht="15" thickBot="1" x14ac:dyDescent="0.35">
      <c r="C511" s="45">
        <v>43155</v>
      </c>
      <c r="D511" s="46">
        <v>0.65695601851851848</v>
      </c>
      <c r="E511" s="47" t="s">
        <v>9</v>
      </c>
      <c r="F511" s="47">
        <v>23</v>
      </c>
      <c r="G511" s="47" t="s">
        <v>10</v>
      </c>
    </row>
    <row r="512" spans="3:7" ht="15" thickBot="1" x14ac:dyDescent="0.35">
      <c r="C512" s="45">
        <v>43155</v>
      </c>
      <c r="D512" s="46">
        <v>0.65780092592592598</v>
      </c>
      <c r="E512" s="47" t="s">
        <v>9</v>
      </c>
      <c r="F512" s="47">
        <v>31</v>
      </c>
      <c r="G512" s="47" t="s">
        <v>10</v>
      </c>
    </row>
    <row r="513" spans="3:7" ht="15" thickBot="1" x14ac:dyDescent="0.35">
      <c r="C513" s="45">
        <v>43155</v>
      </c>
      <c r="D513" s="46">
        <v>0.66001157407407407</v>
      </c>
      <c r="E513" s="47" t="s">
        <v>9</v>
      </c>
      <c r="F513" s="47">
        <v>22</v>
      </c>
      <c r="G513" s="47" t="s">
        <v>10</v>
      </c>
    </row>
    <row r="514" spans="3:7" ht="15" thickBot="1" x14ac:dyDescent="0.35">
      <c r="C514" s="45">
        <v>43155</v>
      </c>
      <c r="D514" s="46">
        <v>0.66326388888888888</v>
      </c>
      <c r="E514" s="47" t="s">
        <v>9</v>
      </c>
      <c r="F514" s="47">
        <v>14</v>
      </c>
      <c r="G514" s="47" t="s">
        <v>11</v>
      </c>
    </row>
    <row r="515" spans="3:7" ht="15" thickBot="1" x14ac:dyDescent="0.35">
      <c r="C515" s="45">
        <v>43155</v>
      </c>
      <c r="D515" s="46">
        <v>0.66370370370370368</v>
      </c>
      <c r="E515" s="47" t="s">
        <v>9</v>
      </c>
      <c r="F515" s="47">
        <v>20</v>
      </c>
      <c r="G515" s="47" t="s">
        <v>10</v>
      </c>
    </row>
    <row r="516" spans="3:7" ht="15" thickBot="1" x14ac:dyDescent="0.35">
      <c r="C516" s="45">
        <v>43155</v>
      </c>
      <c r="D516" s="46">
        <v>0.66562500000000002</v>
      </c>
      <c r="E516" s="47" t="s">
        <v>9</v>
      </c>
      <c r="F516" s="47">
        <v>17</v>
      </c>
      <c r="G516" s="47" t="s">
        <v>10</v>
      </c>
    </row>
    <row r="517" spans="3:7" ht="15" thickBot="1" x14ac:dyDescent="0.35">
      <c r="C517" s="45">
        <v>43155</v>
      </c>
      <c r="D517" s="46">
        <v>0.66576388888888893</v>
      </c>
      <c r="E517" s="47" t="s">
        <v>9</v>
      </c>
      <c r="F517" s="47">
        <v>11</v>
      </c>
      <c r="G517" s="47" t="s">
        <v>11</v>
      </c>
    </row>
    <row r="518" spans="3:7" ht="15" thickBot="1" x14ac:dyDescent="0.35">
      <c r="C518" s="45">
        <v>43155</v>
      </c>
      <c r="D518" s="46">
        <v>0.6661111111111111</v>
      </c>
      <c r="E518" s="47" t="s">
        <v>9</v>
      </c>
      <c r="F518" s="47">
        <v>10</v>
      </c>
      <c r="G518" s="47" t="s">
        <v>11</v>
      </c>
    </row>
    <row r="519" spans="3:7" ht="15" thickBot="1" x14ac:dyDescent="0.35">
      <c r="C519" s="45">
        <v>43155</v>
      </c>
      <c r="D519" s="46">
        <v>0.66629629629629628</v>
      </c>
      <c r="E519" s="47" t="s">
        <v>9</v>
      </c>
      <c r="F519" s="47">
        <v>13</v>
      </c>
      <c r="G519" s="47" t="s">
        <v>11</v>
      </c>
    </row>
    <row r="520" spans="3:7" ht="15" thickBot="1" x14ac:dyDescent="0.35">
      <c r="C520" s="45">
        <v>43155</v>
      </c>
      <c r="D520" s="46">
        <v>0.66751157407407413</v>
      </c>
      <c r="E520" s="47" t="s">
        <v>9</v>
      </c>
      <c r="F520" s="47">
        <v>10</v>
      </c>
      <c r="G520" s="47" t="s">
        <v>11</v>
      </c>
    </row>
    <row r="521" spans="3:7" ht="15" thickBot="1" x14ac:dyDescent="0.35">
      <c r="C521" s="45">
        <v>43155</v>
      </c>
      <c r="D521" s="46">
        <v>0.67201388888888891</v>
      </c>
      <c r="E521" s="47" t="s">
        <v>9</v>
      </c>
      <c r="F521" s="47">
        <v>30</v>
      </c>
      <c r="G521" s="47" t="s">
        <v>10</v>
      </c>
    </row>
    <row r="522" spans="3:7" ht="15" thickBot="1" x14ac:dyDescent="0.35">
      <c r="C522" s="45">
        <v>43155</v>
      </c>
      <c r="D522" s="46">
        <v>0.6721759259259259</v>
      </c>
      <c r="E522" s="47" t="s">
        <v>9</v>
      </c>
      <c r="F522" s="47">
        <v>11</v>
      </c>
      <c r="G522" s="47" t="s">
        <v>11</v>
      </c>
    </row>
    <row r="523" spans="3:7" ht="15" thickBot="1" x14ac:dyDescent="0.35">
      <c r="C523" s="45">
        <v>43155</v>
      </c>
      <c r="D523" s="46">
        <v>0.67236111111111108</v>
      </c>
      <c r="E523" s="47" t="s">
        <v>9</v>
      </c>
      <c r="F523" s="47">
        <v>11</v>
      </c>
      <c r="G523" s="47" t="s">
        <v>11</v>
      </c>
    </row>
    <row r="524" spans="3:7" ht="15" thickBot="1" x14ac:dyDescent="0.35">
      <c r="C524" s="45">
        <v>43155</v>
      </c>
      <c r="D524" s="46">
        <v>0.67511574074074077</v>
      </c>
      <c r="E524" s="47" t="s">
        <v>9</v>
      </c>
      <c r="F524" s="47">
        <v>27</v>
      </c>
      <c r="G524" s="47" t="s">
        <v>10</v>
      </c>
    </row>
    <row r="525" spans="3:7" ht="15" thickBot="1" x14ac:dyDescent="0.35">
      <c r="C525" s="45">
        <v>43155</v>
      </c>
      <c r="D525" s="46">
        <v>0.6752083333333333</v>
      </c>
      <c r="E525" s="47" t="s">
        <v>9</v>
      </c>
      <c r="F525" s="47">
        <v>12</v>
      </c>
      <c r="G525" s="47" t="s">
        <v>11</v>
      </c>
    </row>
    <row r="526" spans="3:7" ht="15" thickBot="1" x14ac:dyDescent="0.35">
      <c r="C526" s="45">
        <v>43155</v>
      </c>
      <c r="D526" s="46">
        <v>0.67979166666666668</v>
      </c>
      <c r="E526" s="47" t="s">
        <v>9</v>
      </c>
      <c r="F526" s="47">
        <v>25</v>
      </c>
      <c r="G526" s="47" t="s">
        <v>10</v>
      </c>
    </row>
    <row r="527" spans="3:7" ht="15" thickBot="1" x14ac:dyDescent="0.35">
      <c r="C527" s="45">
        <v>43155</v>
      </c>
      <c r="D527" s="46">
        <v>0.68081018518518521</v>
      </c>
      <c r="E527" s="47" t="s">
        <v>9</v>
      </c>
      <c r="F527" s="47">
        <v>13</v>
      </c>
      <c r="G527" s="47" t="s">
        <v>11</v>
      </c>
    </row>
    <row r="528" spans="3:7" ht="15" thickBot="1" x14ac:dyDescent="0.35">
      <c r="C528" s="45">
        <v>43155</v>
      </c>
      <c r="D528" s="46">
        <v>0.6837037037037037</v>
      </c>
      <c r="E528" s="47" t="s">
        <v>9</v>
      </c>
      <c r="F528" s="47">
        <v>9</v>
      </c>
      <c r="G528" s="47" t="s">
        <v>11</v>
      </c>
    </row>
    <row r="529" spans="3:7" ht="15" thickBot="1" x14ac:dyDescent="0.35">
      <c r="C529" s="45">
        <v>43155</v>
      </c>
      <c r="D529" s="46">
        <v>0.68436342592592592</v>
      </c>
      <c r="E529" s="47" t="s">
        <v>9</v>
      </c>
      <c r="F529" s="47">
        <v>32</v>
      </c>
      <c r="G529" s="47" t="s">
        <v>10</v>
      </c>
    </row>
    <row r="530" spans="3:7" ht="15" thickBot="1" x14ac:dyDescent="0.35">
      <c r="C530" s="45">
        <v>43155</v>
      </c>
      <c r="D530" s="46">
        <v>0.6846875</v>
      </c>
      <c r="E530" s="47" t="s">
        <v>9</v>
      </c>
      <c r="F530" s="47">
        <v>14</v>
      </c>
      <c r="G530" s="47" t="s">
        <v>11</v>
      </c>
    </row>
    <row r="531" spans="3:7" ht="15" thickBot="1" x14ac:dyDescent="0.35">
      <c r="C531" s="45">
        <v>43155</v>
      </c>
      <c r="D531" s="46">
        <v>0.68934027777777773</v>
      </c>
      <c r="E531" s="47" t="s">
        <v>9</v>
      </c>
      <c r="F531" s="47">
        <v>24</v>
      </c>
      <c r="G531" s="47" t="s">
        <v>10</v>
      </c>
    </row>
    <row r="532" spans="3:7" ht="15" thickBot="1" x14ac:dyDescent="0.35">
      <c r="C532" s="45">
        <v>43155</v>
      </c>
      <c r="D532" s="46">
        <v>0.69200231481481478</v>
      </c>
      <c r="E532" s="47" t="s">
        <v>9</v>
      </c>
      <c r="F532" s="47">
        <v>12</v>
      </c>
      <c r="G532" s="47" t="s">
        <v>11</v>
      </c>
    </row>
    <row r="533" spans="3:7" ht="15" thickBot="1" x14ac:dyDescent="0.35">
      <c r="C533" s="45">
        <v>43155</v>
      </c>
      <c r="D533" s="46">
        <v>0.69515046296296301</v>
      </c>
      <c r="E533" s="47" t="s">
        <v>9</v>
      </c>
      <c r="F533" s="47">
        <v>29</v>
      </c>
      <c r="G533" s="47" t="s">
        <v>10</v>
      </c>
    </row>
    <row r="534" spans="3:7" ht="15" thickBot="1" x14ac:dyDescent="0.35">
      <c r="C534" s="45">
        <v>43155</v>
      </c>
      <c r="D534" s="46">
        <v>0.69798611111111108</v>
      </c>
      <c r="E534" s="47" t="s">
        <v>9</v>
      </c>
      <c r="F534" s="47">
        <v>15</v>
      </c>
      <c r="G534" s="47" t="s">
        <v>11</v>
      </c>
    </row>
    <row r="535" spans="3:7" ht="15" thickBot="1" x14ac:dyDescent="0.35">
      <c r="C535" s="45">
        <v>43155</v>
      </c>
      <c r="D535" s="46">
        <v>0.69893518518518516</v>
      </c>
      <c r="E535" s="47" t="s">
        <v>9</v>
      </c>
      <c r="F535" s="47">
        <v>11</v>
      </c>
      <c r="G535" s="47" t="s">
        <v>11</v>
      </c>
    </row>
    <row r="536" spans="3:7" ht="15" thickBot="1" x14ac:dyDescent="0.35">
      <c r="C536" s="45">
        <v>43155</v>
      </c>
      <c r="D536" s="46">
        <v>0.7009953703703703</v>
      </c>
      <c r="E536" s="47" t="s">
        <v>9</v>
      </c>
      <c r="F536" s="47">
        <v>22</v>
      </c>
      <c r="G536" s="47" t="s">
        <v>10</v>
      </c>
    </row>
    <row r="537" spans="3:7" ht="15" thickBot="1" x14ac:dyDescent="0.35">
      <c r="C537" s="45">
        <v>43155</v>
      </c>
      <c r="D537" s="46">
        <v>0.70552083333333337</v>
      </c>
      <c r="E537" s="47" t="s">
        <v>9</v>
      </c>
      <c r="F537" s="47">
        <v>11</v>
      </c>
      <c r="G537" s="47" t="s">
        <v>11</v>
      </c>
    </row>
    <row r="538" spans="3:7" ht="15" thickBot="1" x14ac:dyDescent="0.35">
      <c r="C538" s="45">
        <v>43155</v>
      </c>
      <c r="D538" s="46">
        <v>0.72004629629629635</v>
      </c>
      <c r="E538" s="47" t="s">
        <v>9</v>
      </c>
      <c r="F538" s="47">
        <v>18</v>
      </c>
      <c r="G538" s="47" t="s">
        <v>10</v>
      </c>
    </row>
    <row r="539" spans="3:7" ht="15" thickBot="1" x14ac:dyDescent="0.35">
      <c r="C539" s="45">
        <v>43155</v>
      </c>
      <c r="D539" s="46">
        <v>0.7286921296296297</v>
      </c>
      <c r="E539" s="47" t="s">
        <v>9</v>
      </c>
      <c r="F539" s="47">
        <v>11</v>
      </c>
      <c r="G539" s="47" t="s">
        <v>10</v>
      </c>
    </row>
    <row r="540" spans="3:7" ht="15" thickBot="1" x14ac:dyDescent="0.35">
      <c r="C540" s="45">
        <v>43155</v>
      </c>
      <c r="D540" s="46">
        <v>0.73182870370370379</v>
      </c>
      <c r="E540" s="47" t="s">
        <v>9</v>
      </c>
      <c r="F540" s="47">
        <v>14</v>
      </c>
      <c r="G540" s="47" t="s">
        <v>11</v>
      </c>
    </row>
    <row r="541" spans="3:7" ht="15" thickBot="1" x14ac:dyDescent="0.35">
      <c r="C541" s="45">
        <v>43155</v>
      </c>
      <c r="D541" s="46">
        <v>0.73244212962962962</v>
      </c>
      <c r="E541" s="47" t="s">
        <v>9</v>
      </c>
      <c r="F541" s="47">
        <v>15</v>
      </c>
      <c r="G541" s="47" t="s">
        <v>11</v>
      </c>
    </row>
    <row r="542" spans="3:7" ht="15" thickBot="1" x14ac:dyDescent="0.35">
      <c r="C542" s="45">
        <v>43155</v>
      </c>
      <c r="D542" s="46">
        <v>0.7327893518518519</v>
      </c>
      <c r="E542" s="47" t="s">
        <v>9</v>
      </c>
      <c r="F542" s="47">
        <v>14</v>
      </c>
      <c r="G542" s="47" t="s">
        <v>11</v>
      </c>
    </row>
    <row r="543" spans="3:7" ht="15" thickBot="1" x14ac:dyDescent="0.35">
      <c r="C543" s="45">
        <v>43155</v>
      </c>
      <c r="D543" s="46">
        <v>0.73381944444444447</v>
      </c>
      <c r="E543" s="47" t="s">
        <v>9</v>
      </c>
      <c r="F543" s="47">
        <v>9</v>
      </c>
      <c r="G543" s="47" t="s">
        <v>11</v>
      </c>
    </row>
    <row r="544" spans="3:7" ht="15" thickBot="1" x14ac:dyDescent="0.35">
      <c r="C544" s="45">
        <v>43155</v>
      </c>
      <c r="D544" s="46">
        <v>0.7362037037037038</v>
      </c>
      <c r="E544" s="47" t="s">
        <v>9</v>
      </c>
      <c r="F544" s="47">
        <v>14</v>
      </c>
      <c r="G544" s="47" t="s">
        <v>10</v>
      </c>
    </row>
    <row r="545" spans="3:7" ht="15" thickBot="1" x14ac:dyDescent="0.35">
      <c r="C545" s="45">
        <v>43155</v>
      </c>
      <c r="D545" s="46">
        <v>0.73715277777777777</v>
      </c>
      <c r="E545" s="47" t="s">
        <v>9</v>
      </c>
      <c r="F545" s="47">
        <v>12</v>
      </c>
      <c r="G545" s="47" t="s">
        <v>11</v>
      </c>
    </row>
    <row r="546" spans="3:7" ht="15" thickBot="1" x14ac:dyDescent="0.35">
      <c r="C546" s="45">
        <v>43155</v>
      </c>
      <c r="D546" s="46">
        <v>0.7439930555555555</v>
      </c>
      <c r="E546" s="47" t="s">
        <v>9</v>
      </c>
      <c r="F546" s="47">
        <v>22</v>
      </c>
      <c r="G546" s="47" t="s">
        <v>10</v>
      </c>
    </row>
    <row r="547" spans="3:7" ht="15" thickBot="1" x14ac:dyDescent="0.35">
      <c r="C547" s="45">
        <v>43155</v>
      </c>
      <c r="D547" s="46">
        <v>0.75234953703703711</v>
      </c>
      <c r="E547" s="47" t="s">
        <v>9</v>
      </c>
      <c r="F547" s="47">
        <v>10</v>
      </c>
      <c r="G547" s="47" t="s">
        <v>11</v>
      </c>
    </row>
    <row r="548" spans="3:7" ht="15" thickBot="1" x14ac:dyDescent="0.35">
      <c r="C548" s="45">
        <v>43155</v>
      </c>
      <c r="D548" s="46">
        <v>0.76009259259259254</v>
      </c>
      <c r="E548" s="47" t="s">
        <v>9</v>
      </c>
      <c r="F548" s="47">
        <v>11</v>
      </c>
      <c r="G548" s="47" t="s">
        <v>11</v>
      </c>
    </row>
    <row r="549" spans="3:7" ht="15" thickBot="1" x14ac:dyDescent="0.35">
      <c r="C549" s="45">
        <v>43155</v>
      </c>
      <c r="D549" s="46">
        <v>0.76322916666666663</v>
      </c>
      <c r="E549" s="47" t="s">
        <v>9</v>
      </c>
      <c r="F549" s="47">
        <v>22</v>
      </c>
      <c r="G549" s="47" t="s">
        <v>10</v>
      </c>
    </row>
    <row r="550" spans="3:7" ht="15" thickBot="1" x14ac:dyDescent="0.35">
      <c r="C550" s="45">
        <v>43155</v>
      </c>
      <c r="D550" s="46">
        <v>0.76701388888888899</v>
      </c>
      <c r="E550" s="47" t="s">
        <v>9</v>
      </c>
      <c r="F550" s="47">
        <v>10</v>
      </c>
      <c r="G550" s="47" t="s">
        <v>10</v>
      </c>
    </row>
    <row r="551" spans="3:7" ht="15" thickBot="1" x14ac:dyDescent="0.35">
      <c r="C551" s="45">
        <v>43155</v>
      </c>
      <c r="D551" s="46">
        <v>0.76883101851851843</v>
      </c>
      <c r="E551" s="47" t="s">
        <v>9</v>
      </c>
      <c r="F551" s="47">
        <v>12</v>
      </c>
      <c r="G551" s="47" t="s">
        <v>11</v>
      </c>
    </row>
    <row r="552" spans="3:7" ht="15" thickBot="1" x14ac:dyDescent="0.35">
      <c r="C552" s="45">
        <v>43155</v>
      </c>
      <c r="D552" s="46">
        <v>0.77879629629629632</v>
      </c>
      <c r="E552" s="47" t="s">
        <v>9</v>
      </c>
      <c r="F552" s="47">
        <v>24</v>
      </c>
      <c r="G552" s="47" t="s">
        <v>10</v>
      </c>
    </row>
    <row r="553" spans="3:7" ht="15" thickBot="1" x14ac:dyDescent="0.35">
      <c r="C553" s="45">
        <v>43155</v>
      </c>
      <c r="D553" s="46">
        <v>0.791875</v>
      </c>
      <c r="E553" s="47" t="s">
        <v>9</v>
      </c>
      <c r="F553" s="47">
        <v>30</v>
      </c>
      <c r="G553" s="47" t="s">
        <v>10</v>
      </c>
    </row>
    <row r="554" spans="3:7" ht="15" thickBot="1" x14ac:dyDescent="0.35">
      <c r="C554" s="45">
        <v>43155</v>
      </c>
      <c r="D554" s="46">
        <v>0.82685185185185184</v>
      </c>
      <c r="E554" s="47" t="s">
        <v>9</v>
      </c>
      <c r="F554" s="47">
        <v>10</v>
      </c>
      <c r="G554" s="47" t="s">
        <v>11</v>
      </c>
    </row>
    <row r="555" spans="3:7" ht="15" thickBot="1" x14ac:dyDescent="0.35">
      <c r="C555" s="45">
        <v>43155</v>
      </c>
      <c r="D555" s="46">
        <v>0.8332060185185185</v>
      </c>
      <c r="E555" s="47" t="s">
        <v>9</v>
      </c>
      <c r="F555" s="47">
        <v>22</v>
      </c>
      <c r="G555" s="47" t="s">
        <v>10</v>
      </c>
    </row>
    <row r="556" spans="3:7" ht="15" thickBot="1" x14ac:dyDescent="0.35">
      <c r="C556" s="45">
        <v>43155</v>
      </c>
      <c r="D556" s="46">
        <v>0.84865740740740747</v>
      </c>
      <c r="E556" s="47" t="s">
        <v>9</v>
      </c>
      <c r="F556" s="47">
        <v>10</v>
      </c>
      <c r="G556" s="47" t="s">
        <v>11</v>
      </c>
    </row>
    <row r="557" spans="3:7" ht="15" thickBot="1" x14ac:dyDescent="0.35">
      <c r="C557" s="45">
        <v>43155</v>
      </c>
      <c r="D557" s="46">
        <v>0.85436342592592596</v>
      </c>
      <c r="E557" s="47" t="s">
        <v>9</v>
      </c>
      <c r="F557" s="47">
        <v>24</v>
      </c>
      <c r="G557" s="47" t="s">
        <v>10</v>
      </c>
    </row>
    <row r="558" spans="3:7" ht="15" thickBot="1" x14ac:dyDescent="0.35">
      <c r="C558" s="45">
        <v>43155</v>
      </c>
      <c r="D558" s="46">
        <v>0.85451388888888891</v>
      </c>
      <c r="E558" s="47" t="s">
        <v>9</v>
      </c>
      <c r="F558" s="47">
        <v>27</v>
      </c>
      <c r="G558" s="47" t="s">
        <v>10</v>
      </c>
    </row>
    <row r="559" spans="3:7" ht="15" thickBot="1" x14ac:dyDescent="0.35">
      <c r="C559" s="45">
        <v>43155</v>
      </c>
      <c r="D559" s="46">
        <v>0.85614583333333327</v>
      </c>
      <c r="E559" s="47" t="s">
        <v>9</v>
      </c>
      <c r="F559" s="47">
        <v>29</v>
      </c>
      <c r="G559" s="47" t="s">
        <v>10</v>
      </c>
    </row>
    <row r="560" spans="3:7" ht="15" thickBot="1" x14ac:dyDescent="0.35">
      <c r="C560" s="45">
        <v>43155</v>
      </c>
      <c r="D560" s="46">
        <v>0.85679398148148145</v>
      </c>
      <c r="E560" s="47" t="s">
        <v>9</v>
      </c>
      <c r="F560" s="47">
        <v>11</v>
      </c>
      <c r="G560" s="47" t="s">
        <v>11</v>
      </c>
    </row>
    <row r="561" spans="3:7" ht="15" thickBot="1" x14ac:dyDescent="0.35">
      <c r="C561" s="45">
        <v>43155</v>
      </c>
      <c r="D561" s="46">
        <v>0.85770833333333341</v>
      </c>
      <c r="E561" s="47" t="s">
        <v>9</v>
      </c>
      <c r="F561" s="47">
        <v>11</v>
      </c>
      <c r="G561" s="47" t="s">
        <v>11</v>
      </c>
    </row>
    <row r="562" spans="3:7" ht="15" thickBot="1" x14ac:dyDescent="0.35">
      <c r="C562" s="45">
        <v>43155</v>
      </c>
      <c r="D562" s="46">
        <v>0.85785879629629624</v>
      </c>
      <c r="E562" s="47" t="s">
        <v>9</v>
      </c>
      <c r="F562" s="47">
        <v>22</v>
      </c>
      <c r="G562" s="47" t="s">
        <v>10</v>
      </c>
    </row>
    <row r="563" spans="3:7" ht="15" thickBot="1" x14ac:dyDescent="0.35">
      <c r="C563" s="45">
        <v>43155</v>
      </c>
      <c r="D563" s="46">
        <v>0.85991898148148149</v>
      </c>
      <c r="E563" s="47" t="s">
        <v>9</v>
      </c>
      <c r="F563" s="47">
        <v>10</v>
      </c>
      <c r="G563" s="47" t="s">
        <v>11</v>
      </c>
    </row>
    <row r="564" spans="3:7" ht="15" thickBot="1" x14ac:dyDescent="0.35">
      <c r="C564" s="45">
        <v>43155</v>
      </c>
      <c r="D564" s="46">
        <v>0.86656250000000001</v>
      </c>
      <c r="E564" s="47" t="s">
        <v>9</v>
      </c>
      <c r="F564" s="47">
        <v>14</v>
      </c>
      <c r="G564" s="47" t="s">
        <v>11</v>
      </c>
    </row>
    <row r="565" spans="3:7" ht="15" thickBot="1" x14ac:dyDescent="0.35">
      <c r="C565" s="45">
        <v>43155</v>
      </c>
      <c r="D565" s="46">
        <v>0.87252314814814813</v>
      </c>
      <c r="E565" s="47" t="s">
        <v>9</v>
      </c>
      <c r="F565" s="47">
        <v>10</v>
      </c>
      <c r="G565" s="47" t="s">
        <v>11</v>
      </c>
    </row>
    <row r="566" spans="3:7" ht="15" thickBot="1" x14ac:dyDescent="0.35">
      <c r="C566" s="45">
        <v>43155</v>
      </c>
      <c r="D566" s="46">
        <v>0.88968749999999996</v>
      </c>
      <c r="E566" s="47" t="s">
        <v>9</v>
      </c>
      <c r="F566" s="47">
        <v>12</v>
      </c>
      <c r="G566" s="47" t="s">
        <v>11</v>
      </c>
    </row>
    <row r="567" spans="3:7" ht="15" thickBot="1" x14ac:dyDescent="0.35">
      <c r="C567" s="45">
        <v>43155</v>
      </c>
      <c r="D567" s="46">
        <v>0.88983796296296302</v>
      </c>
      <c r="E567" s="47" t="s">
        <v>9</v>
      </c>
      <c r="F567" s="47">
        <v>15</v>
      </c>
      <c r="G567" s="47" t="s">
        <v>11</v>
      </c>
    </row>
    <row r="568" spans="3:7" ht="15" thickBot="1" x14ac:dyDescent="0.35">
      <c r="C568" s="45">
        <v>43155</v>
      </c>
      <c r="D568" s="46">
        <v>0.89053240740740736</v>
      </c>
      <c r="E568" s="47" t="s">
        <v>9</v>
      </c>
      <c r="F568" s="47">
        <v>10</v>
      </c>
      <c r="G568" s="47" t="s">
        <v>11</v>
      </c>
    </row>
    <row r="569" spans="3:7" ht="15" thickBot="1" x14ac:dyDescent="0.35">
      <c r="C569" s="45">
        <v>43155</v>
      </c>
      <c r="D569" s="46">
        <v>0.90006944444444448</v>
      </c>
      <c r="E569" s="47" t="s">
        <v>9</v>
      </c>
      <c r="F569" s="47">
        <v>14</v>
      </c>
      <c r="G569" s="47" t="s">
        <v>11</v>
      </c>
    </row>
    <row r="570" spans="3:7" ht="15" thickBot="1" x14ac:dyDescent="0.35">
      <c r="C570" s="45">
        <v>43155</v>
      </c>
      <c r="D570" s="46">
        <v>0.9069328703703704</v>
      </c>
      <c r="E570" s="47" t="s">
        <v>9</v>
      </c>
      <c r="F570" s="47">
        <v>12</v>
      </c>
      <c r="G570" s="47" t="s">
        <v>10</v>
      </c>
    </row>
    <row r="571" spans="3:7" ht="15" thickBot="1" x14ac:dyDescent="0.35">
      <c r="C571" s="45">
        <v>43155</v>
      </c>
      <c r="D571" s="46">
        <v>0.91312499999999996</v>
      </c>
      <c r="E571" s="47" t="s">
        <v>9</v>
      </c>
      <c r="F571" s="47">
        <v>10</v>
      </c>
      <c r="G571" s="47" t="s">
        <v>11</v>
      </c>
    </row>
    <row r="572" spans="3:7" ht="15" thickBot="1" x14ac:dyDescent="0.35">
      <c r="C572" s="45">
        <v>43155</v>
      </c>
      <c r="D572" s="46">
        <v>0.91781250000000003</v>
      </c>
      <c r="E572" s="47" t="s">
        <v>9</v>
      </c>
      <c r="F572" s="47">
        <v>27</v>
      </c>
      <c r="G572" s="47" t="s">
        <v>10</v>
      </c>
    </row>
    <row r="573" spans="3:7" ht="15" thickBot="1" x14ac:dyDescent="0.35">
      <c r="C573" s="45">
        <v>43155</v>
      </c>
      <c r="D573" s="46">
        <v>0.9709374999999999</v>
      </c>
      <c r="E573" s="47" t="s">
        <v>9</v>
      </c>
      <c r="F573" s="47">
        <v>16</v>
      </c>
      <c r="G573" s="47" t="s">
        <v>10</v>
      </c>
    </row>
    <row r="574" spans="3:7" ht="15" thickBot="1" x14ac:dyDescent="0.35">
      <c r="C574" s="45">
        <v>43155</v>
      </c>
      <c r="D574" s="46">
        <v>0.97905092592592602</v>
      </c>
      <c r="E574" s="47" t="s">
        <v>9</v>
      </c>
      <c r="F574" s="47">
        <v>24</v>
      </c>
      <c r="G574" s="47" t="s">
        <v>10</v>
      </c>
    </row>
    <row r="575" spans="3:7" ht="15" thickBot="1" x14ac:dyDescent="0.35">
      <c r="C575" s="45">
        <v>43155</v>
      </c>
      <c r="D575" s="46">
        <v>0.9851388888888889</v>
      </c>
      <c r="E575" s="47" t="s">
        <v>9</v>
      </c>
      <c r="F575" s="47">
        <v>24</v>
      </c>
      <c r="G575" s="47" t="s">
        <v>10</v>
      </c>
    </row>
    <row r="576" spans="3:7" ht="15" thickBot="1" x14ac:dyDescent="0.35">
      <c r="C576" s="45">
        <v>43156</v>
      </c>
      <c r="D576" s="46">
        <v>6.7129629629629622E-3</v>
      </c>
      <c r="E576" s="47" t="s">
        <v>9</v>
      </c>
      <c r="F576" s="47">
        <v>19</v>
      </c>
      <c r="G576" s="47" t="s">
        <v>10</v>
      </c>
    </row>
    <row r="577" spans="3:7" ht="15" thickBot="1" x14ac:dyDescent="0.35">
      <c r="C577" s="45">
        <v>43156</v>
      </c>
      <c r="D577" s="46">
        <v>1.1793981481481482E-2</v>
      </c>
      <c r="E577" s="47" t="s">
        <v>9</v>
      </c>
      <c r="F577" s="47">
        <v>11</v>
      </c>
      <c r="G577" s="47" t="s">
        <v>11</v>
      </c>
    </row>
    <row r="578" spans="3:7" ht="15" thickBot="1" x14ac:dyDescent="0.35">
      <c r="C578" s="45">
        <v>43156</v>
      </c>
      <c r="D578" s="46">
        <v>1.1828703703703704E-2</v>
      </c>
      <c r="E578" s="47" t="s">
        <v>9</v>
      </c>
      <c r="F578" s="47">
        <v>10</v>
      </c>
      <c r="G578" s="47" t="s">
        <v>11</v>
      </c>
    </row>
    <row r="579" spans="3:7" ht="15" thickBot="1" x14ac:dyDescent="0.35">
      <c r="C579" s="45">
        <v>43156</v>
      </c>
      <c r="D579" s="46">
        <v>0.18548611111111113</v>
      </c>
      <c r="E579" s="47" t="s">
        <v>9</v>
      </c>
      <c r="F579" s="47">
        <v>31</v>
      </c>
      <c r="G579" s="47" t="s">
        <v>10</v>
      </c>
    </row>
    <row r="580" spans="3:7" ht="15" thickBot="1" x14ac:dyDescent="0.35">
      <c r="C580" s="45">
        <v>43156</v>
      </c>
      <c r="D580" s="46">
        <v>0.26903935185185185</v>
      </c>
      <c r="E580" s="47" t="s">
        <v>9</v>
      </c>
      <c r="F580" s="47">
        <v>26</v>
      </c>
      <c r="G580" s="47" t="s">
        <v>10</v>
      </c>
    </row>
    <row r="581" spans="3:7" ht="15" thickBot="1" x14ac:dyDescent="0.35">
      <c r="C581" s="45">
        <v>43156</v>
      </c>
      <c r="D581" s="46">
        <v>0.27069444444444446</v>
      </c>
      <c r="E581" s="47" t="s">
        <v>9</v>
      </c>
      <c r="F581" s="47">
        <v>20</v>
      </c>
      <c r="G581" s="47" t="s">
        <v>10</v>
      </c>
    </row>
    <row r="582" spans="3:7" ht="15" thickBot="1" x14ac:dyDescent="0.35">
      <c r="C582" s="45">
        <v>43156</v>
      </c>
      <c r="D582" s="46">
        <v>0.27144675925925926</v>
      </c>
      <c r="E582" s="47" t="s">
        <v>9</v>
      </c>
      <c r="F582" s="47">
        <v>26</v>
      </c>
      <c r="G582" s="47" t="s">
        <v>10</v>
      </c>
    </row>
    <row r="583" spans="3:7" ht="15" thickBot="1" x14ac:dyDescent="0.35">
      <c r="C583" s="45">
        <v>43156</v>
      </c>
      <c r="D583" s="46">
        <v>0.27559027777777778</v>
      </c>
      <c r="E583" s="47" t="s">
        <v>9</v>
      </c>
      <c r="F583" s="47">
        <v>28</v>
      </c>
      <c r="G583" s="47" t="s">
        <v>10</v>
      </c>
    </row>
    <row r="584" spans="3:7" ht="15" thickBot="1" x14ac:dyDescent="0.35">
      <c r="C584" s="45">
        <v>43156</v>
      </c>
      <c r="D584" s="46">
        <v>0.28082175925925928</v>
      </c>
      <c r="E584" s="47" t="s">
        <v>9</v>
      </c>
      <c r="F584" s="47">
        <v>26</v>
      </c>
      <c r="G584" s="47" t="s">
        <v>10</v>
      </c>
    </row>
    <row r="585" spans="3:7" ht="15" thickBot="1" x14ac:dyDescent="0.35">
      <c r="C585" s="45">
        <v>43156</v>
      </c>
      <c r="D585" s="46">
        <v>0.28396990740740741</v>
      </c>
      <c r="E585" s="47" t="s">
        <v>9</v>
      </c>
      <c r="F585" s="47">
        <v>26</v>
      </c>
      <c r="G585" s="47" t="s">
        <v>10</v>
      </c>
    </row>
    <row r="586" spans="3:7" ht="15" thickBot="1" x14ac:dyDescent="0.35">
      <c r="C586" s="45">
        <v>43156</v>
      </c>
      <c r="D586" s="46">
        <v>0.2848148148148148</v>
      </c>
      <c r="E586" s="47" t="s">
        <v>9</v>
      </c>
      <c r="F586" s="47">
        <v>33</v>
      </c>
      <c r="G586" s="47" t="s">
        <v>10</v>
      </c>
    </row>
    <row r="587" spans="3:7" ht="15" thickBot="1" x14ac:dyDescent="0.35">
      <c r="C587" s="45">
        <v>43156</v>
      </c>
      <c r="D587" s="46">
        <v>0.28512731481481485</v>
      </c>
      <c r="E587" s="47" t="s">
        <v>9</v>
      </c>
      <c r="F587" s="47">
        <v>27</v>
      </c>
      <c r="G587" s="47" t="s">
        <v>10</v>
      </c>
    </row>
    <row r="588" spans="3:7" ht="15" thickBot="1" x14ac:dyDescent="0.35">
      <c r="C588" s="45">
        <v>43156</v>
      </c>
      <c r="D588" s="46">
        <v>0.28543981481481479</v>
      </c>
      <c r="E588" s="47" t="s">
        <v>9</v>
      </c>
      <c r="F588" s="47">
        <v>25</v>
      </c>
      <c r="G588" s="47" t="s">
        <v>10</v>
      </c>
    </row>
    <row r="589" spans="3:7" ht="15" thickBot="1" x14ac:dyDescent="0.35">
      <c r="C589" s="45">
        <v>43156</v>
      </c>
      <c r="D589" s="46">
        <v>0.28612268518518519</v>
      </c>
      <c r="E589" s="47" t="s">
        <v>9</v>
      </c>
      <c r="F589" s="47">
        <v>16</v>
      </c>
      <c r="G589" s="47" t="s">
        <v>11</v>
      </c>
    </row>
    <row r="590" spans="3:7" ht="15" thickBot="1" x14ac:dyDescent="0.35">
      <c r="C590" s="45">
        <v>43156</v>
      </c>
      <c r="D590" s="46">
        <v>0.28620370370370368</v>
      </c>
      <c r="E590" s="47" t="s">
        <v>9</v>
      </c>
      <c r="F590" s="47">
        <v>29</v>
      </c>
      <c r="G590" s="47" t="s">
        <v>10</v>
      </c>
    </row>
    <row r="591" spans="3:7" ht="15" thickBot="1" x14ac:dyDescent="0.35">
      <c r="C591" s="45">
        <v>43156</v>
      </c>
      <c r="D591" s="46">
        <v>0.28863425925925928</v>
      </c>
      <c r="E591" s="47" t="s">
        <v>9</v>
      </c>
      <c r="F591" s="47">
        <v>19</v>
      </c>
      <c r="G591" s="47" t="s">
        <v>10</v>
      </c>
    </row>
    <row r="592" spans="3:7" ht="15" thickBot="1" x14ac:dyDescent="0.35">
      <c r="C592" s="45">
        <v>43156</v>
      </c>
      <c r="D592" s="46">
        <v>0.29299768518518515</v>
      </c>
      <c r="E592" s="47" t="s">
        <v>9</v>
      </c>
      <c r="F592" s="47">
        <v>14</v>
      </c>
      <c r="G592" s="47" t="s">
        <v>11</v>
      </c>
    </row>
    <row r="593" spans="3:7" ht="15" thickBot="1" x14ac:dyDescent="0.35">
      <c r="C593" s="45">
        <v>43156</v>
      </c>
      <c r="D593" s="46">
        <v>0.31872685185185184</v>
      </c>
      <c r="E593" s="47" t="s">
        <v>9</v>
      </c>
      <c r="F593" s="47">
        <v>12</v>
      </c>
      <c r="G593" s="47" t="s">
        <v>11</v>
      </c>
    </row>
    <row r="594" spans="3:7" ht="15" thickBot="1" x14ac:dyDescent="0.35">
      <c r="C594" s="45">
        <v>43156</v>
      </c>
      <c r="D594" s="46">
        <v>0.31886574074074076</v>
      </c>
      <c r="E594" s="47" t="s">
        <v>9</v>
      </c>
      <c r="F594" s="47">
        <v>12</v>
      </c>
      <c r="G594" s="47" t="s">
        <v>11</v>
      </c>
    </row>
    <row r="595" spans="3:7" ht="15" thickBot="1" x14ac:dyDescent="0.35">
      <c r="C595" s="45">
        <v>43156</v>
      </c>
      <c r="D595" s="46">
        <v>0.32431712962962961</v>
      </c>
      <c r="E595" s="47" t="s">
        <v>9</v>
      </c>
      <c r="F595" s="47">
        <v>13</v>
      </c>
      <c r="G595" s="47" t="s">
        <v>11</v>
      </c>
    </row>
    <row r="596" spans="3:7" ht="15" thickBot="1" x14ac:dyDescent="0.35">
      <c r="C596" s="45">
        <v>43156</v>
      </c>
      <c r="D596" s="46">
        <v>0.33175925925925925</v>
      </c>
      <c r="E596" s="47" t="s">
        <v>9</v>
      </c>
      <c r="F596" s="47">
        <v>15</v>
      </c>
      <c r="G596" s="47" t="s">
        <v>10</v>
      </c>
    </row>
    <row r="597" spans="3:7" ht="15" thickBot="1" x14ac:dyDescent="0.35">
      <c r="C597" s="45">
        <v>43156</v>
      </c>
      <c r="D597" s="46">
        <v>0.3517824074074074</v>
      </c>
      <c r="E597" s="47" t="s">
        <v>9</v>
      </c>
      <c r="F597" s="47">
        <v>10</v>
      </c>
      <c r="G597" s="47" t="s">
        <v>11</v>
      </c>
    </row>
    <row r="598" spans="3:7" ht="15" thickBot="1" x14ac:dyDescent="0.35">
      <c r="C598" s="45">
        <v>43156</v>
      </c>
      <c r="D598" s="46">
        <v>0.35722222222222227</v>
      </c>
      <c r="E598" s="47" t="s">
        <v>9</v>
      </c>
      <c r="F598" s="47">
        <v>29</v>
      </c>
      <c r="G598" s="47" t="s">
        <v>10</v>
      </c>
    </row>
    <row r="599" spans="3:7" ht="15" thickBot="1" x14ac:dyDescent="0.35">
      <c r="C599" s="45">
        <v>43156</v>
      </c>
      <c r="D599" s="46">
        <v>0.36524305555555553</v>
      </c>
      <c r="E599" s="47" t="s">
        <v>9</v>
      </c>
      <c r="F599" s="47">
        <v>28</v>
      </c>
      <c r="G599" s="47" t="s">
        <v>11</v>
      </c>
    </row>
    <row r="600" spans="3:7" ht="15" thickBot="1" x14ac:dyDescent="0.35">
      <c r="C600" s="45">
        <v>43156</v>
      </c>
      <c r="D600" s="46">
        <v>0.3661342592592593</v>
      </c>
      <c r="E600" s="47" t="s">
        <v>9</v>
      </c>
      <c r="F600" s="47">
        <v>31</v>
      </c>
      <c r="G600" s="47" t="s">
        <v>10</v>
      </c>
    </row>
    <row r="601" spans="3:7" ht="15" thickBot="1" x14ac:dyDescent="0.35">
      <c r="C601" s="45">
        <v>43156</v>
      </c>
      <c r="D601" s="46">
        <v>0.37791666666666668</v>
      </c>
      <c r="E601" s="47" t="s">
        <v>9</v>
      </c>
      <c r="F601" s="47">
        <v>21</v>
      </c>
      <c r="G601" s="47" t="s">
        <v>10</v>
      </c>
    </row>
    <row r="602" spans="3:7" ht="15" thickBot="1" x14ac:dyDescent="0.35">
      <c r="C602" s="45">
        <v>43156</v>
      </c>
      <c r="D602" s="46">
        <v>0.38546296296296295</v>
      </c>
      <c r="E602" s="47" t="s">
        <v>9</v>
      </c>
      <c r="F602" s="47">
        <v>15</v>
      </c>
      <c r="G602" s="47" t="s">
        <v>11</v>
      </c>
    </row>
    <row r="603" spans="3:7" ht="15" thickBot="1" x14ac:dyDescent="0.35">
      <c r="C603" s="45">
        <v>43156</v>
      </c>
      <c r="D603" s="46">
        <v>0.39016203703703706</v>
      </c>
      <c r="E603" s="47" t="s">
        <v>9</v>
      </c>
      <c r="F603" s="47">
        <v>18</v>
      </c>
      <c r="G603" s="47" t="s">
        <v>10</v>
      </c>
    </row>
    <row r="604" spans="3:7" ht="15" thickBot="1" x14ac:dyDescent="0.35">
      <c r="C604" s="45">
        <v>43156</v>
      </c>
      <c r="D604" s="46">
        <v>0.3918402777777778</v>
      </c>
      <c r="E604" s="47" t="s">
        <v>9</v>
      </c>
      <c r="F604" s="47">
        <v>10</v>
      </c>
      <c r="G604" s="47" t="s">
        <v>11</v>
      </c>
    </row>
    <row r="605" spans="3:7" ht="15" thickBot="1" x14ac:dyDescent="0.35">
      <c r="C605" s="45">
        <v>43156</v>
      </c>
      <c r="D605" s="46">
        <v>0.39733796296296298</v>
      </c>
      <c r="E605" s="47" t="s">
        <v>9</v>
      </c>
      <c r="F605" s="47">
        <v>10</v>
      </c>
      <c r="G605" s="47" t="s">
        <v>11</v>
      </c>
    </row>
    <row r="606" spans="3:7" ht="15" thickBot="1" x14ac:dyDescent="0.35">
      <c r="C606" s="45">
        <v>43156</v>
      </c>
      <c r="D606" s="46">
        <v>0.40097222222222223</v>
      </c>
      <c r="E606" s="47" t="s">
        <v>9</v>
      </c>
      <c r="F606" s="47">
        <v>26</v>
      </c>
      <c r="G606" s="47" t="s">
        <v>10</v>
      </c>
    </row>
    <row r="607" spans="3:7" ht="15" thickBot="1" x14ac:dyDescent="0.35">
      <c r="C607" s="45">
        <v>43156</v>
      </c>
      <c r="D607" s="46">
        <v>0.40501157407407407</v>
      </c>
      <c r="E607" s="47" t="s">
        <v>9</v>
      </c>
      <c r="F607" s="47">
        <v>13</v>
      </c>
      <c r="G607" s="47" t="s">
        <v>11</v>
      </c>
    </row>
    <row r="608" spans="3:7" ht="15" thickBot="1" x14ac:dyDescent="0.35">
      <c r="C608" s="45">
        <v>43156</v>
      </c>
      <c r="D608" s="46">
        <v>0.4072453703703704</v>
      </c>
      <c r="E608" s="47" t="s">
        <v>9</v>
      </c>
      <c r="F608" s="47">
        <v>25</v>
      </c>
      <c r="G608" s="47" t="s">
        <v>10</v>
      </c>
    </row>
    <row r="609" spans="3:7" ht="15" thickBot="1" x14ac:dyDescent="0.35">
      <c r="C609" s="45">
        <v>43156</v>
      </c>
      <c r="D609" s="46">
        <v>0.41394675925925922</v>
      </c>
      <c r="E609" s="47" t="s">
        <v>9</v>
      </c>
      <c r="F609" s="47">
        <v>23</v>
      </c>
      <c r="G609" s="47" t="s">
        <v>10</v>
      </c>
    </row>
    <row r="610" spans="3:7" ht="15" thickBot="1" x14ac:dyDescent="0.35">
      <c r="C610" s="45">
        <v>43156</v>
      </c>
      <c r="D610" s="46">
        <v>0.41538194444444443</v>
      </c>
      <c r="E610" s="47" t="s">
        <v>9</v>
      </c>
      <c r="F610" s="47">
        <v>13</v>
      </c>
      <c r="G610" s="47" t="s">
        <v>11</v>
      </c>
    </row>
    <row r="611" spans="3:7" ht="15" thickBot="1" x14ac:dyDescent="0.35">
      <c r="C611" s="45">
        <v>43156</v>
      </c>
      <c r="D611" s="46">
        <v>0.41781249999999998</v>
      </c>
      <c r="E611" s="47" t="s">
        <v>9</v>
      </c>
      <c r="F611" s="47">
        <v>26</v>
      </c>
      <c r="G611" s="47" t="s">
        <v>10</v>
      </c>
    </row>
    <row r="612" spans="3:7" ht="15" thickBot="1" x14ac:dyDescent="0.35">
      <c r="C612" s="45">
        <v>43156</v>
      </c>
      <c r="D612" s="46">
        <v>0.42155092592592597</v>
      </c>
      <c r="E612" s="47" t="s">
        <v>9</v>
      </c>
      <c r="F612" s="47">
        <v>22</v>
      </c>
      <c r="G612" s="47" t="s">
        <v>11</v>
      </c>
    </row>
    <row r="613" spans="3:7" ht="15" thickBot="1" x14ac:dyDescent="0.35">
      <c r="C613" s="45">
        <v>43156</v>
      </c>
      <c r="D613" s="46">
        <v>0.43057870370370371</v>
      </c>
      <c r="E613" s="47" t="s">
        <v>9</v>
      </c>
      <c r="F613" s="47">
        <v>14</v>
      </c>
      <c r="G613" s="47" t="s">
        <v>11</v>
      </c>
    </row>
    <row r="614" spans="3:7" ht="15" thickBot="1" x14ac:dyDescent="0.35">
      <c r="C614" s="45">
        <v>43156</v>
      </c>
      <c r="D614" s="46">
        <v>0.43193287037037037</v>
      </c>
      <c r="E614" s="47" t="s">
        <v>9</v>
      </c>
      <c r="F614" s="47">
        <v>14</v>
      </c>
      <c r="G614" s="47" t="s">
        <v>11</v>
      </c>
    </row>
    <row r="615" spans="3:7" ht="15" thickBot="1" x14ac:dyDescent="0.35">
      <c r="C615" s="45">
        <v>43156</v>
      </c>
      <c r="D615" s="46">
        <v>0.43495370370370368</v>
      </c>
      <c r="E615" s="47" t="s">
        <v>9</v>
      </c>
      <c r="F615" s="47">
        <v>23</v>
      </c>
      <c r="G615" s="47" t="s">
        <v>10</v>
      </c>
    </row>
    <row r="616" spans="3:7" ht="15" thickBot="1" x14ac:dyDescent="0.35">
      <c r="C616" s="45">
        <v>43156</v>
      </c>
      <c r="D616" s="46">
        <v>0.43577546296296293</v>
      </c>
      <c r="E616" s="47" t="s">
        <v>9</v>
      </c>
      <c r="F616" s="47">
        <v>28</v>
      </c>
      <c r="G616" s="47" t="s">
        <v>10</v>
      </c>
    </row>
    <row r="617" spans="3:7" ht="15" thickBot="1" x14ac:dyDescent="0.35">
      <c r="C617" s="45">
        <v>43156</v>
      </c>
      <c r="D617" s="46">
        <v>0.43809027777777776</v>
      </c>
      <c r="E617" s="47" t="s">
        <v>9</v>
      </c>
      <c r="F617" s="47">
        <v>20</v>
      </c>
      <c r="G617" s="47" t="s">
        <v>10</v>
      </c>
    </row>
    <row r="618" spans="3:7" ht="15" thickBot="1" x14ac:dyDescent="0.35">
      <c r="C618" s="45">
        <v>43156</v>
      </c>
      <c r="D618" s="46">
        <v>0.43862268518518516</v>
      </c>
      <c r="E618" s="47" t="s">
        <v>9</v>
      </c>
      <c r="F618" s="47">
        <v>13</v>
      </c>
      <c r="G618" s="47" t="s">
        <v>11</v>
      </c>
    </row>
    <row r="619" spans="3:7" ht="15" thickBot="1" x14ac:dyDescent="0.35">
      <c r="C619" s="45">
        <v>43156</v>
      </c>
      <c r="D619" s="46">
        <v>0.45303240740740741</v>
      </c>
      <c r="E619" s="47" t="s">
        <v>9</v>
      </c>
      <c r="F619" s="47">
        <v>16</v>
      </c>
      <c r="G619" s="47" t="s">
        <v>10</v>
      </c>
    </row>
    <row r="620" spans="3:7" ht="15" thickBot="1" x14ac:dyDescent="0.35">
      <c r="C620" s="45">
        <v>43156</v>
      </c>
      <c r="D620" s="46">
        <v>0.45358796296296294</v>
      </c>
      <c r="E620" s="47" t="s">
        <v>9</v>
      </c>
      <c r="F620" s="47">
        <v>11</v>
      </c>
      <c r="G620" s="47" t="s">
        <v>10</v>
      </c>
    </row>
    <row r="621" spans="3:7" ht="15" thickBot="1" x14ac:dyDescent="0.35">
      <c r="C621" s="45">
        <v>43156</v>
      </c>
      <c r="D621" s="46">
        <v>0.45373842592592589</v>
      </c>
      <c r="E621" s="47" t="s">
        <v>9</v>
      </c>
      <c r="F621" s="47">
        <v>10</v>
      </c>
      <c r="G621" s="47" t="s">
        <v>10</v>
      </c>
    </row>
    <row r="622" spans="3:7" ht="15" thickBot="1" x14ac:dyDescent="0.35">
      <c r="C622" s="45">
        <v>43156</v>
      </c>
      <c r="D622" s="46">
        <v>0.45553240740740741</v>
      </c>
      <c r="E622" s="47" t="s">
        <v>9</v>
      </c>
      <c r="F622" s="47">
        <v>36</v>
      </c>
      <c r="G622" s="47" t="s">
        <v>10</v>
      </c>
    </row>
    <row r="623" spans="3:7" ht="15" thickBot="1" x14ac:dyDescent="0.35">
      <c r="C623" s="45">
        <v>43156</v>
      </c>
      <c r="D623" s="46">
        <v>0.45567129629629632</v>
      </c>
      <c r="E623" s="47" t="s">
        <v>9</v>
      </c>
      <c r="F623" s="47">
        <v>12</v>
      </c>
      <c r="G623" s="47" t="s">
        <v>11</v>
      </c>
    </row>
    <row r="624" spans="3:7" ht="15" thickBot="1" x14ac:dyDescent="0.35">
      <c r="C624" s="45">
        <v>43156</v>
      </c>
      <c r="D624" s="46">
        <v>0.45762731481481483</v>
      </c>
      <c r="E624" s="47" t="s">
        <v>9</v>
      </c>
      <c r="F624" s="47">
        <v>21</v>
      </c>
      <c r="G624" s="47" t="s">
        <v>10</v>
      </c>
    </row>
    <row r="625" spans="3:7" ht="15" thickBot="1" x14ac:dyDescent="0.35">
      <c r="C625" s="45">
        <v>43156</v>
      </c>
      <c r="D625" s="46">
        <v>0.45803240740740742</v>
      </c>
      <c r="E625" s="47" t="s">
        <v>9</v>
      </c>
      <c r="F625" s="47">
        <v>13</v>
      </c>
      <c r="G625" s="47" t="s">
        <v>10</v>
      </c>
    </row>
    <row r="626" spans="3:7" ht="15" thickBot="1" x14ac:dyDescent="0.35">
      <c r="C626" s="45">
        <v>43156</v>
      </c>
      <c r="D626" s="46">
        <v>0.46667824074074077</v>
      </c>
      <c r="E626" s="47" t="s">
        <v>9</v>
      </c>
      <c r="F626" s="47">
        <v>11</v>
      </c>
      <c r="G626" s="47" t="s">
        <v>11</v>
      </c>
    </row>
    <row r="627" spans="3:7" ht="15" thickBot="1" x14ac:dyDescent="0.35">
      <c r="C627" s="45">
        <v>43156</v>
      </c>
      <c r="D627" s="46">
        <v>0.4674537037037037</v>
      </c>
      <c r="E627" s="47" t="s">
        <v>9</v>
      </c>
      <c r="F627" s="47">
        <v>27</v>
      </c>
      <c r="G627" s="47" t="s">
        <v>10</v>
      </c>
    </row>
    <row r="628" spans="3:7" ht="15" thickBot="1" x14ac:dyDescent="0.35">
      <c r="C628" s="45">
        <v>43156</v>
      </c>
      <c r="D628" s="46">
        <v>0.46754629629629635</v>
      </c>
      <c r="E628" s="47" t="s">
        <v>9</v>
      </c>
      <c r="F628" s="47">
        <v>13</v>
      </c>
      <c r="G628" s="47" t="s">
        <v>11</v>
      </c>
    </row>
    <row r="629" spans="3:7" ht="15" thickBot="1" x14ac:dyDescent="0.35">
      <c r="C629" s="45">
        <v>43156</v>
      </c>
      <c r="D629" s="46">
        <v>0.47427083333333336</v>
      </c>
      <c r="E629" s="47" t="s">
        <v>9</v>
      </c>
      <c r="F629" s="47">
        <v>22</v>
      </c>
      <c r="G629" s="47" t="s">
        <v>11</v>
      </c>
    </row>
    <row r="630" spans="3:7" ht="15" thickBot="1" x14ac:dyDescent="0.35">
      <c r="C630" s="45">
        <v>43156</v>
      </c>
      <c r="D630" s="46">
        <v>0.47431712962962963</v>
      </c>
      <c r="E630" s="47" t="s">
        <v>9</v>
      </c>
      <c r="F630" s="47">
        <v>19</v>
      </c>
      <c r="G630" s="47" t="s">
        <v>10</v>
      </c>
    </row>
    <row r="631" spans="3:7" ht="15" thickBot="1" x14ac:dyDescent="0.35">
      <c r="C631" s="45">
        <v>43156</v>
      </c>
      <c r="D631" s="46">
        <v>0.47483796296296293</v>
      </c>
      <c r="E631" s="47" t="s">
        <v>9</v>
      </c>
      <c r="F631" s="47">
        <v>24</v>
      </c>
      <c r="G631" s="47" t="s">
        <v>10</v>
      </c>
    </row>
    <row r="632" spans="3:7" ht="15" thickBot="1" x14ac:dyDescent="0.35">
      <c r="C632" s="45">
        <v>43156</v>
      </c>
      <c r="D632" s="46">
        <v>0.4755092592592593</v>
      </c>
      <c r="E632" s="47" t="s">
        <v>9</v>
      </c>
      <c r="F632" s="47">
        <v>24</v>
      </c>
      <c r="G632" s="47" t="s">
        <v>10</v>
      </c>
    </row>
    <row r="633" spans="3:7" ht="15" thickBot="1" x14ac:dyDescent="0.35">
      <c r="C633" s="45">
        <v>43156</v>
      </c>
      <c r="D633" s="46">
        <v>0.47582175925925929</v>
      </c>
      <c r="E633" s="47" t="s">
        <v>9</v>
      </c>
      <c r="F633" s="47">
        <v>10</v>
      </c>
      <c r="G633" s="47" t="s">
        <v>11</v>
      </c>
    </row>
    <row r="634" spans="3:7" ht="15" thickBot="1" x14ac:dyDescent="0.35">
      <c r="C634" s="45">
        <v>43156</v>
      </c>
      <c r="D634" s="46">
        <v>0.47888888888888892</v>
      </c>
      <c r="E634" s="47" t="s">
        <v>9</v>
      </c>
      <c r="F634" s="47">
        <v>21</v>
      </c>
      <c r="G634" s="47" t="s">
        <v>11</v>
      </c>
    </row>
    <row r="635" spans="3:7" ht="15" thickBot="1" x14ac:dyDescent="0.35">
      <c r="C635" s="45">
        <v>43156</v>
      </c>
      <c r="D635" s="46">
        <v>0.47892361111111109</v>
      </c>
      <c r="E635" s="47" t="s">
        <v>9</v>
      </c>
      <c r="F635" s="47">
        <v>16</v>
      </c>
      <c r="G635" s="47" t="s">
        <v>11</v>
      </c>
    </row>
    <row r="636" spans="3:7" ht="15" thickBot="1" x14ac:dyDescent="0.35">
      <c r="C636" s="45">
        <v>43156</v>
      </c>
      <c r="D636" s="46">
        <v>0.47893518518518513</v>
      </c>
      <c r="E636" s="47" t="s">
        <v>9</v>
      </c>
      <c r="F636" s="47">
        <v>13</v>
      </c>
      <c r="G636" s="47" t="s">
        <v>11</v>
      </c>
    </row>
    <row r="637" spans="3:7" ht="15" thickBot="1" x14ac:dyDescent="0.35">
      <c r="C637" s="45">
        <v>43156</v>
      </c>
      <c r="D637" s="46">
        <v>0.47893518518518513</v>
      </c>
      <c r="E637" s="47" t="s">
        <v>9</v>
      </c>
      <c r="F637" s="47">
        <v>10</v>
      </c>
      <c r="G637" s="47" t="s">
        <v>11</v>
      </c>
    </row>
    <row r="638" spans="3:7" ht="15" thickBot="1" x14ac:dyDescent="0.35">
      <c r="C638" s="45">
        <v>43156</v>
      </c>
      <c r="D638" s="46">
        <v>0.47939814814814818</v>
      </c>
      <c r="E638" s="47" t="s">
        <v>9</v>
      </c>
      <c r="F638" s="47">
        <v>16</v>
      </c>
      <c r="G638" s="47" t="s">
        <v>10</v>
      </c>
    </row>
    <row r="639" spans="3:7" ht="15" thickBot="1" x14ac:dyDescent="0.35">
      <c r="C639" s="45">
        <v>43156</v>
      </c>
      <c r="D639" s="46">
        <v>0.47958333333333331</v>
      </c>
      <c r="E639" s="47" t="s">
        <v>9</v>
      </c>
      <c r="F639" s="47">
        <v>29</v>
      </c>
      <c r="G639" s="47" t="s">
        <v>10</v>
      </c>
    </row>
    <row r="640" spans="3:7" ht="15" thickBot="1" x14ac:dyDescent="0.35">
      <c r="C640" s="45">
        <v>43156</v>
      </c>
      <c r="D640" s="46">
        <v>0.47989583333333335</v>
      </c>
      <c r="E640" s="47" t="s">
        <v>9</v>
      </c>
      <c r="F640" s="47">
        <v>10</v>
      </c>
      <c r="G640" s="47" t="s">
        <v>11</v>
      </c>
    </row>
    <row r="641" spans="3:7" ht="15" thickBot="1" x14ac:dyDescent="0.35">
      <c r="C641" s="45">
        <v>43156</v>
      </c>
      <c r="D641" s="46">
        <v>0.48031249999999998</v>
      </c>
      <c r="E641" s="47" t="s">
        <v>9</v>
      </c>
      <c r="F641" s="47">
        <v>13</v>
      </c>
      <c r="G641" s="47" t="s">
        <v>11</v>
      </c>
    </row>
    <row r="642" spans="3:7" ht="15" thickBot="1" x14ac:dyDescent="0.35">
      <c r="C642" s="45">
        <v>43156</v>
      </c>
      <c r="D642" s="46">
        <v>0.48129629629629633</v>
      </c>
      <c r="E642" s="47" t="s">
        <v>9</v>
      </c>
      <c r="F642" s="47">
        <v>14</v>
      </c>
      <c r="G642" s="47" t="s">
        <v>11</v>
      </c>
    </row>
    <row r="643" spans="3:7" ht="15" thickBot="1" x14ac:dyDescent="0.35">
      <c r="C643" s="45">
        <v>43156</v>
      </c>
      <c r="D643" s="46">
        <v>0.48195601851851855</v>
      </c>
      <c r="E643" s="47" t="s">
        <v>9</v>
      </c>
      <c r="F643" s="47">
        <v>31</v>
      </c>
      <c r="G643" s="47" t="s">
        <v>10</v>
      </c>
    </row>
    <row r="644" spans="3:7" ht="15" thickBot="1" x14ac:dyDescent="0.35">
      <c r="C644" s="45">
        <v>43156</v>
      </c>
      <c r="D644" s="46">
        <v>0.48255787037037035</v>
      </c>
      <c r="E644" s="47" t="s">
        <v>9</v>
      </c>
      <c r="F644" s="47">
        <v>10</v>
      </c>
      <c r="G644" s="47" t="s">
        <v>11</v>
      </c>
    </row>
    <row r="645" spans="3:7" ht="15" thickBot="1" x14ac:dyDescent="0.35">
      <c r="C645" s="45">
        <v>43156</v>
      </c>
      <c r="D645" s="46">
        <v>0.48281250000000003</v>
      </c>
      <c r="E645" s="47" t="s">
        <v>9</v>
      </c>
      <c r="F645" s="47">
        <v>29</v>
      </c>
      <c r="G645" s="47" t="s">
        <v>10</v>
      </c>
    </row>
    <row r="646" spans="3:7" ht="15" thickBot="1" x14ac:dyDescent="0.35">
      <c r="C646" s="45">
        <v>43156</v>
      </c>
      <c r="D646" s="46">
        <v>0.48298611111111112</v>
      </c>
      <c r="E646" s="47" t="s">
        <v>9</v>
      </c>
      <c r="F646" s="47">
        <v>28</v>
      </c>
      <c r="G646" s="47" t="s">
        <v>10</v>
      </c>
    </row>
    <row r="647" spans="3:7" ht="15" thickBot="1" x14ac:dyDescent="0.35">
      <c r="C647" s="45">
        <v>43156</v>
      </c>
      <c r="D647" s="46">
        <v>0.4830787037037037</v>
      </c>
      <c r="E647" s="47" t="s">
        <v>9</v>
      </c>
      <c r="F647" s="47">
        <v>15</v>
      </c>
      <c r="G647" s="47" t="s">
        <v>11</v>
      </c>
    </row>
    <row r="648" spans="3:7" ht="15" thickBot="1" x14ac:dyDescent="0.35">
      <c r="C648" s="45">
        <v>43156</v>
      </c>
      <c r="D648" s="46">
        <v>0.48339120370370375</v>
      </c>
      <c r="E648" s="47" t="s">
        <v>9</v>
      </c>
      <c r="F648" s="47">
        <v>22</v>
      </c>
      <c r="G648" s="47" t="s">
        <v>10</v>
      </c>
    </row>
    <row r="649" spans="3:7" ht="15" thickBot="1" x14ac:dyDescent="0.35">
      <c r="C649" s="45">
        <v>43156</v>
      </c>
      <c r="D649" s="46">
        <v>0.48350694444444442</v>
      </c>
      <c r="E649" s="47" t="s">
        <v>9</v>
      </c>
      <c r="F649" s="47">
        <v>16</v>
      </c>
      <c r="G649" s="47" t="s">
        <v>11</v>
      </c>
    </row>
    <row r="650" spans="3:7" ht="15" thickBot="1" x14ac:dyDescent="0.35">
      <c r="C650" s="45">
        <v>43156</v>
      </c>
      <c r="D650" s="46">
        <v>0.48416666666666663</v>
      </c>
      <c r="E650" s="47" t="s">
        <v>9</v>
      </c>
      <c r="F650" s="47">
        <v>30</v>
      </c>
      <c r="G650" s="47" t="s">
        <v>10</v>
      </c>
    </row>
    <row r="651" spans="3:7" ht="15" thickBot="1" x14ac:dyDescent="0.35">
      <c r="C651" s="45">
        <v>43156</v>
      </c>
      <c r="D651" s="46">
        <v>0.48454861111111108</v>
      </c>
      <c r="E651" s="47" t="s">
        <v>9</v>
      </c>
      <c r="F651" s="47">
        <v>10</v>
      </c>
      <c r="G651" s="47" t="s">
        <v>11</v>
      </c>
    </row>
    <row r="652" spans="3:7" ht="15" thickBot="1" x14ac:dyDescent="0.35">
      <c r="C652" s="45">
        <v>43156</v>
      </c>
      <c r="D652" s="46">
        <v>0.48475694444444445</v>
      </c>
      <c r="E652" s="47" t="s">
        <v>9</v>
      </c>
      <c r="F652" s="47">
        <v>9</v>
      </c>
      <c r="G652" s="47" t="s">
        <v>11</v>
      </c>
    </row>
    <row r="653" spans="3:7" ht="15" thickBot="1" x14ac:dyDescent="0.35">
      <c r="C653" s="45">
        <v>43156</v>
      </c>
      <c r="D653" s="46">
        <v>0.48552083333333335</v>
      </c>
      <c r="E653" s="47" t="s">
        <v>9</v>
      </c>
      <c r="F653" s="47">
        <v>11</v>
      </c>
      <c r="G653" s="47" t="s">
        <v>11</v>
      </c>
    </row>
    <row r="654" spans="3:7" ht="15" thickBot="1" x14ac:dyDescent="0.35">
      <c r="C654" s="45">
        <v>43156</v>
      </c>
      <c r="D654" s="46">
        <v>0.48614583333333333</v>
      </c>
      <c r="E654" s="47" t="s">
        <v>9</v>
      </c>
      <c r="F654" s="47">
        <v>29</v>
      </c>
      <c r="G654" s="47" t="s">
        <v>10</v>
      </c>
    </row>
    <row r="655" spans="3:7" ht="15" thickBot="1" x14ac:dyDescent="0.35">
      <c r="C655" s="45">
        <v>43156</v>
      </c>
      <c r="D655" s="46">
        <v>0.48660879629629633</v>
      </c>
      <c r="E655" s="47" t="s">
        <v>9</v>
      </c>
      <c r="F655" s="47">
        <v>13</v>
      </c>
      <c r="G655" s="47" t="s">
        <v>11</v>
      </c>
    </row>
    <row r="656" spans="3:7" ht="15" thickBot="1" x14ac:dyDescent="0.35">
      <c r="C656" s="45">
        <v>43156</v>
      </c>
      <c r="D656" s="46">
        <v>0.48680555555555555</v>
      </c>
      <c r="E656" s="47" t="s">
        <v>9</v>
      </c>
      <c r="F656" s="47">
        <v>10</v>
      </c>
      <c r="G656" s="47" t="s">
        <v>11</v>
      </c>
    </row>
    <row r="657" spans="3:7" ht="15" thickBot="1" x14ac:dyDescent="0.35">
      <c r="C657" s="45">
        <v>43156</v>
      </c>
      <c r="D657" s="46">
        <v>0.48813657407407413</v>
      </c>
      <c r="E657" s="47" t="s">
        <v>9</v>
      </c>
      <c r="F657" s="47">
        <v>13</v>
      </c>
      <c r="G657" s="47" t="s">
        <v>10</v>
      </c>
    </row>
    <row r="658" spans="3:7" ht="15" thickBot="1" x14ac:dyDescent="0.35">
      <c r="C658" s="45">
        <v>43156</v>
      </c>
      <c r="D658" s="46">
        <v>0.49163194444444441</v>
      </c>
      <c r="E658" s="47" t="s">
        <v>9</v>
      </c>
      <c r="F658" s="47">
        <v>23</v>
      </c>
      <c r="G658" s="47" t="s">
        <v>10</v>
      </c>
    </row>
    <row r="659" spans="3:7" ht="15" thickBot="1" x14ac:dyDescent="0.35">
      <c r="C659" s="45">
        <v>43156</v>
      </c>
      <c r="D659" s="46">
        <v>0.49305555555555558</v>
      </c>
      <c r="E659" s="47" t="s">
        <v>9</v>
      </c>
      <c r="F659" s="47">
        <v>14</v>
      </c>
      <c r="G659" s="47" t="s">
        <v>10</v>
      </c>
    </row>
    <row r="660" spans="3:7" ht="15" thickBot="1" x14ac:dyDescent="0.35">
      <c r="C660" s="45">
        <v>43156</v>
      </c>
      <c r="D660" s="46">
        <v>0.49314814814814811</v>
      </c>
      <c r="E660" s="47" t="s">
        <v>9</v>
      </c>
      <c r="F660" s="47">
        <v>11</v>
      </c>
      <c r="G660" s="47" t="s">
        <v>11</v>
      </c>
    </row>
    <row r="661" spans="3:7" ht="15" thickBot="1" x14ac:dyDescent="0.35">
      <c r="C661" s="45">
        <v>43156</v>
      </c>
      <c r="D661" s="46">
        <v>0.49334490740740744</v>
      </c>
      <c r="E661" s="47" t="s">
        <v>9</v>
      </c>
      <c r="F661" s="47">
        <v>11</v>
      </c>
      <c r="G661" s="47" t="s">
        <v>11</v>
      </c>
    </row>
    <row r="662" spans="3:7" ht="15" thickBot="1" x14ac:dyDescent="0.35">
      <c r="C662" s="45">
        <v>43156</v>
      </c>
      <c r="D662" s="46">
        <v>0.49586805555555552</v>
      </c>
      <c r="E662" s="47" t="s">
        <v>9</v>
      </c>
      <c r="F662" s="47">
        <v>11</v>
      </c>
      <c r="G662" s="47" t="s">
        <v>11</v>
      </c>
    </row>
    <row r="663" spans="3:7" ht="15" thickBot="1" x14ac:dyDescent="0.35">
      <c r="C663" s="45">
        <v>43156</v>
      </c>
      <c r="D663" s="46">
        <v>0.49597222222222226</v>
      </c>
      <c r="E663" s="47" t="s">
        <v>9</v>
      </c>
      <c r="F663" s="47">
        <v>24</v>
      </c>
      <c r="G663" s="47" t="s">
        <v>10</v>
      </c>
    </row>
    <row r="664" spans="3:7" ht="15" thickBot="1" x14ac:dyDescent="0.35">
      <c r="C664" s="45">
        <v>43156</v>
      </c>
      <c r="D664" s="46">
        <v>0.49694444444444441</v>
      </c>
      <c r="E664" s="47" t="s">
        <v>9</v>
      </c>
      <c r="F664" s="47">
        <v>13</v>
      </c>
      <c r="G664" s="47" t="s">
        <v>10</v>
      </c>
    </row>
    <row r="665" spans="3:7" ht="15" thickBot="1" x14ac:dyDescent="0.35">
      <c r="C665" s="45">
        <v>43156</v>
      </c>
      <c r="D665" s="46">
        <v>0.49818287037037035</v>
      </c>
      <c r="E665" s="47" t="s">
        <v>9</v>
      </c>
      <c r="F665" s="47">
        <v>11</v>
      </c>
      <c r="G665" s="47" t="s">
        <v>11</v>
      </c>
    </row>
    <row r="666" spans="3:7" ht="15" thickBot="1" x14ac:dyDescent="0.35">
      <c r="C666" s="45">
        <v>43156</v>
      </c>
      <c r="D666" s="46">
        <v>0.49951388888888887</v>
      </c>
      <c r="E666" s="47" t="s">
        <v>9</v>
      </c>
      <c r="F666" s="47">
        <v>28</v>
      </c>
      <c r="G666" s="47" t="s">
        <v>10</v>
      </c>
    </row>
    <row r="667" spans="3:7" ht="15" thickBot="1" x14ac:dyDescent="0.35">
      <c r="C667" s="45">
        <v>43156</v>
      </c>
      <c r="D667" s="46">
        <v>0.49964120370370368</v>
      </c>
      <c r="E667" s="47" t="s">
        <v>9</v>
      </c>
      <c r="F667" s="47">
        <v>10</v>
      </c>
      <c r="G667" s="47" t="s">
        <v>11</v>
      </c>
    </row>
    <row r="668" spans="3:7" ht="15" thickBot="1" x14ac:dyDescent="0.35">
      <c r="C668" s="45">
        <v>43156</v>
      </c>
      <c r="D668" s="46">
        <v>0.50078703703703698</v>
      </c>
      <c r="E668" s="47" t="s">
        <v>9</v>
      </c>
      <c r="F668" s="47">
        <v>25</v>
      </c>
      <c r="G668" s="47" t="s">
        <v>10</v>
      </c>
    </row>
    <row r="669" spans="3:7" ht="15" thickBot="1" x14ac:dyDescent="0.35">
      <c r="C669" s="45">
        <v>43156</v>
      </c>
      <c r="D669" s="46">
        <v>0.50327546296296299</v>
      </c>
      <c r="E669" s="47" t="s">
        <v>9</v>
      </c>
      <c r="F669" s="47">
        <v>21</v>
      </c>
      <c r="G669" s="47" t="s">
        <v>10</v>
      </c>
    </row>
    <row r="670" spans="3:7" ht="15" thickBot="1" x14ac:dyDescent="0.35">
      <c r="C670" s="45">
        <v>43156</v>
      </c>
      <c r="D670" s="46">
        <v>0.50443287037037032</v>
      </c>
      <c r="E670" s="47" t="s">
        <v>9</v>
      </c>
      <c r="F670" s="47">
        <v>33</v>
      </c>
      <c r="G670" s="47" t="s">
        <v>10</v>
      </c>
    </row>
    <row r="671" spans="3:7" ht="15" thickBot="1" x14ac:dyDescent="0.35">
      <c r="C671" s="45">
        <v>43156</v>
      </c>
      <c r="D671" s="46">
        <v>0.50535879629629632</v>
      </c>
      <c r="E671" s="47" t="s">
        <v>9</v>
      </c>
      <c r="F671" s="47">
        <v>15</v>
      </c>
      <c r="G671" s="47" t="s">
        <v>11</v>
      </c>
    </row>
    <row r="672" spans="3:7" ht="15" thickBot="1" x14ac:dyDescent="0.35">
      <c r="C672" s="45">
        <v>43156</v>
      </c>
      <c r="D672" s="46">
        <v>0.50668981481481479</v>
      </c>
      <c r="E672" s="47" t="s">
        <v>9</v>
      </c>
      <c r="F672" s="47">
        <v>8</v>
      </c>
      <c r="G672" s="47" t="s">
        <v>11</v>
      </c>
    </row>
    <row r="673" spans="3:7" ht="15" thickBot="1" x14ac:dyDescent="0.35">
      <c r="C673" s="45">
        <v>43156</v>
      </c>
      <c r="D673" s="46">
        <v>0.51063657407407403</v>
      </c>
      <c r="E673" s="47" t="s">
        <v>9</v>
      </c>
      <c r="F673" s="47">
        <v>25</v>
      </c>
      <c r="G673" s="47" t="s">
        <v>10</v>
      </c>
    </row>
    <row r="674" spans="3:7" ht="15" thickBot="1" x14ac:dyDescent="0.35">
      <c r="C674" s="45">
        <v>43156</v>
      </c>
      <c r="D674" s="46">
        <v>0.51075231481481487</v>
      </c>
      <c r="E674" s="47" t="s">
        <v>9</v>
      </c>
      <c r="F674" s="47">
        <v>11</v>
      </c>
      <c r="G674" s="47" t="s">
        <v>11</v>
      </c>
    </row>
    <row r="675" spans="3:7" ht="15" thickBot="1" x14ac:dyDescent="0.35">
      <c r="C675" s="45">
        <v>43156</v>
      </c>
      <c r="D675" s="46">
        <v>0.51350694444444445</v>
      </c>
      <c r="E675" s="47" t="s">
        <v>9</v>
      </c>
      <c r="F675" s="47">
        <v>10</v>
      </c>
      <c r="G675" s="47" t="s">
        <v>11</v>
      </c>
    </row>
    <row r="676" spans="3:7" ht="15" thickBot="1" x14ac:dyDescent="0.35">
      <c r="C676" s="45">
        <v>43156</v>
      </c>
      <c r="D676" s="46">
        <v>0.51424768518518515</v>
      </c>
      <c r="E676" s="47" t="s">
        <v>9</v>
      </c>
      <c r="F676" s="47">
        <v>11</v>
      </c>
      <c r="G676" s="47" t="s">
        <v>11</v>
      </c>
    </row>
    <row r="677" spans="3:7" ht="15" thickBot="1" x14ac:dyDescent="0.35">
      <c r="C677" s="45">
        <v>43156</v>
      </c>
      <c r="D677" s="46">
        <v>0.51533564814814814</v>
      </c>
      <c r="E677" s="47" t="s">
        <v>9</v>
      </c>
      <c r="F677" s="47">
        <v>21</v>
      </c>
      <c r="G677" s="47" t="s">
        <v>10</v>
      </c>
    </row>
    <row r="678" spans="3:7" ht="15" thickBot="1" x14ac:dyDescent="0.35">
      <c r="C678" s="45">
        <v>43156</v>
      </c>
      <c r="D678" s="46">
        <v>0.51598379629629632</v>
      </c>
      <c r="E678" s="47" t="s">
        <v>9</v>
      </c>
      <c r="F678" s="47">
        <v>11</v>
      </c>
      <c r="G678" s="47" t="s">
        <v>11</v>
      </c>
    </row>
    <row r="679" spans="3:7" ht="15" thickBot="1" x14ac:dyDescent="0.35">
      <c r="C679" s="45">
        <v>43156</v>
      </c>
      <c r="D679" s="46">
        <v>0.51620370370370372</v>
      </c>
      <c r="E679" s="47" t="s">
        <v>9</v>
      </c>
      <c r="F679" s="47">
        <v>10</v>
      </c>
      <c r="G679" s="47" t="s">
        <v>11</v>
      </c>
    </row>
    <row r="680" spans="3:7" ht="15" thickBot="1" x14ac:dyDescent="0.35">
      <c r="C680" s="45">
        <v>43156</v>
      </c>
      <c r="D680" s="46">
        <v>0.51739583333333339</v>
      </c>
      <c r="E680" s="47" t="s">
        <v>9</v>
      </c>
      <c r="F680" s="47">
        <v>18</v>
      </c>
      <c r="G680" s="47" t="s">
        <v>10</v>
      </c>
    </row>
    <row r="681" spans="3:7" ht="15" thickBot="1" x14ac:dyDescent="0.35">
      <c r="C681" s="45">
        <v>43156</v>
      </c>
      <c r="D681" s="46">
        <v>0.51755787037037038</v>
      </c>
      <c r="E681" s="47" t="s">
        <v>9</v>
      </c>
      <c r="F681" s="47">
        <v>10</v>
      </c>
      <c r="G681" s="47" t="s">
        <v>11</v>
      </c>
    </row>
    <row r="682" spans="3:7" ht="15" thickBot="1" x14ac:dyDescent="0.35">
      <c r="C682" s="45">
        <v>43156</v>
      </c>
      <c r="D682" s="46">
        <v>0.51869212962962963</v>
      </c>
      <c r="E682" s="47" t="s">
        <v>9</v>
      </c>
      <c r="F682" s="47">
        <v>9</v>
      </c>
      <c r="G682" s="47" t="s">
        <v>11</v>
      </c>
    </row>
    <row r="683" spans="3:7" ht="15" thickBot="1" x14ac:dyDescent="0.35">
      <c r="C683" s="45">
        <v>43156</v>
      </c>
      <c r="D683" s="46">
        <v>0.52046296296296302</v>
      </c>
      <c r="E683" s="47" t="s">
        <v>9</v>
      </c>
      <c r="F683" s="47">
        <v>25</v>
      </c>
      <c r="G683" s="47" t="s">
        <v>10</v>
      </c>
    </row>
    <row r="684" spans="3:7" ht="15" thickBot="1" x14ac:dyDescent="0.35">
      <c r="C684" s="45">
        <v>43156</v>
      </c>
      <c r="D684" s="46">
        <v>0.52081018518518518</v>
      </c>
      <c r="E684" s="47" t="s">
        <v>9</v>
      </c>
      <c r="F684" s="47">
        <v>10</v>
      </c>
      <c r="G684" s="47" t="s">
        <v>10</v>
      </c>
    </row>
    <row r="685" spans="3:7" ht="15" thickBot="1" x14ac:dyDescent="0.35">
      <c r="C685" s="45">
        <v>43156</v>
      </c>
      <c r="D685" s="46">
        <v>0.52131944444444445</v>
      </c>
      <c r="E685" s="47" t="s">
        <v>9</v>
      </c>
      <c r="F685" s="47">
        <v>13</v>
      </c>
      <c r="G685" s="47" t="s">
        <v>11</v>
      </c>
    </row>
    <row r="686" spans="3:7" ht="15" thickBot="1" x14ac:dyDescent="0.35">
      <c r="C686" s="45">
        <v>43156</v>
      </c>
      <c r="D686" s="46">
        <v>0.52203703703703697</v>
      </c>
      <c r="E686" s="47" t="s">
        <v>9</v>
      </c>
      <c r="F686" s="47">
        <v>11</v>
      </c>
      <c r="G686" s="47" t="s">
        <v>11</v>
      </c>
    </row>
    <row r="687" spans="3:7" ht="15" thickBot="1" x14ac:dyDescent="0.35">
      <c r="C687" s="45">
        <v>43156</v>
      </c>
      <c r="D687" s="46">
        <v>0.52357638888888891</v>
      </c>
      <c r="E687" s="47" t="s">
        <v>9</v>
      </c>
      <c r="F687" s="47">
        <v>16</v>
      </c>
      <c r="G687" s="47" t="s">
        <v>11</v>
      </c>
    </row>
    <row r="688" spans="3:7" ht="15" thickBot="1" x14ac:dyDescent="0.35">
      <c r="C688" s="45">
        <v>43156</v>
      </c>
      <c r="D688" s="46">
        <v>0.52417824074074071</v>
      </c>
      <c r="E688" s="47" t="s">
        <v>9</v>
      </c>
      <c r="F688" s="47">
        <v>11</v>
      </c>
      <c r="G688" s="47" t="s">
        <v>11</v>
      </c>
    </row>
    <row r="689" spans="3:7" ht="15" thickBot="1" x14ac:dyDescent="0.35">
      <c r="C689" s="45">
        <v>43156</v>
      </c>
      <c r="D689" s="46">
        <v>0.52497685185185183</v>
      </c>
      <c r="E689" s="47" t="s">
        <v>9</v>
      </c>
      <c r="F689" s="47">
        <v>18</v>
      </c>
      <c r="G689" s="47" t="s">
        <v>10</v>
      </c>
    </row>
    <row r="690" spans="3:7" ht="15" thickBot="1" x14ac:dyDescent="0.35">
      <c r="C690" s="45">
        <v>43156</v>
      </c>
      <c r="D690" s="46">
        <v>0.52737268518518521</v>
      </c>
      <c r="E690" s="47" t="s">
        <v>9</v>
      </c>
      <c r="F690" s="47">
        <v>11</v>
      </c>
      <c r="G690" s="47" t="s">
        <v>11</v>
      </c>
    </row>
    <row r="691" spans="3:7" ht="15" thickBot="1" x14ac:dyDescent="0.35">
      <c r="C691" s="45">
        <v>43156</v>
      </c>
      <c r="D691" s="46">
        <v>0.53054398148148152</v>
      </c>
      <c r="E691" s="47" t="s">
        <v>9</v>
      </c>
      <c r="F691" s="47">
        <v>20</v>
      </c>
      <c r="G691" s="47" t="s">
        <v>10</v>
      </c>
    </row>
    <row r="692" spans="3:7" ht="15" thickBot="1" x14ac:dyDescent="0.35">
      <c r="C692" s="45">
        <v>43156</v>
      </c>
      <c r="D692" s="46">
        <v>0.5308680555555555</v>
      </c>
      <c r="E692" s="47" t="s">
        <v>9</v>
      </c>
      <c r="F692" s="47">
        <v>14</v>
      </c>
      <c r="G692" s="47" t="s">
        <v>10</v>
      </c>
    </row>
    <row r="693" spans="3:7" ht="15" thickBot="1" x14ac:dyDescent="0.35">
      <c r="C693" s="45">
        <v>43156</v>
      </c>
      <c r="D693" s="46">
        <v>0.53159722222222217</v>
      </c>
      <c r="E693" s="47" t="s">
        <v>9</v>
      </c>
      <c r="F693" s="47">
        <v>27</v>
      </c>
      <c r="G693" s="47" t="s">
        <v>10</v>
      </c>
    </row>
    <row r="694" spans="3:7" ht="15" thickBot="1" x14ac:dyDescent="0.35">
      <c r="C694" s="45">
        <v>43156</v>
      </c>
      <c r="D694" s="46">
        <v>0.53259259259259262</v>
      </c>
      <c r="E694" s="47" t="s">
        <v>9</v>
      </c>
      <c r="F694" s="47">
        <v>13</v>
      </c>
      <c r="G694" s="47" t="s">
        <v>11</v>
      </c>
    </row>
    <row r="695" spans="3:7" ht="15" thickBot="1" x14ac:dyDescent="0.35">
      <c r="C695" s="45">
        <v>43156</v>
      </c>
      <c r="D695" s="46">
        <v>0.53276620370370364</v>
      </c>
      <c r="E695" s="47" t="s">
        <v>9</v>
      </c>
      <c r="F695" s="47">
        <v>11</v>
      </c>
      <c r="G695" s="47" t="s">
        <v>11</v>
      </c>
    </row>
    <row r="696" spans="3:7" ht="15" thickBot="1" x14ac:dyDescent="0.35">
      <c r="C696" s="45">
        <v>43156</v>
      </c>
      <c r="D696" s="46">
        <v>0.53461805555555553</v>
      </c>
      <c r="E696" s="47" t="s">
        <v>9</v>
      </c>
      <c r="F696" s="47">
        <v>12</v>
      </c>
      <c r="G696" s="47" t="s">
        <v>11</v>
      </c>
    </row>
    <row r="697" spans="3:7" ht="15" thickBot="1" x14ac:dyDescent="0.35">
      <c r="C697" s="45">
        <v>43156</v>
      </c>
      <c r="D697" s="46">
        <v>0.53467592592592594</v>
      </c>
      <c r="E697" s="47" t="s">
        <v>9</v>
      </c>
      <c r="F697" s="47">
        <v>11</v>
      </c>
      <c r="G697" s="47" t="s">
        <v>11</v>
      </c>
    </row>
    <row r="698" spans="3:7" ht="15" thickBot="1" x14ac:dyDescent="0.35">
      <c r="C698" s="45">
        <v>43156</v>
      </c>
      <c r="D698" s="46">
        <v>0.5352083333333334</v>
      </c>
      <c r="E698" s="47" t="s">
        <v>9</v>
      </c>
      <c r="F698" s="47">
        <v>29</v>
      </c>
      <c r="G698" s="47" t="s">
        <v>10</v>
      </c>
    </row>
    <row r="699" spans="3:7" ht="15" thickBot="1" x14ac:dyDescent="0.35">
      <c r="C699" s="45">
        <v>43156</v>
      </c>
      <c r="D699" s="46">
        <v>0.5354282407407408</v>
      </c>
      <c r="E699" s="47" t="s">
        <v>9</v>
      </c>
      <c r="F699" s="47">
        <v>11</v>
      </c>
      <c r="G699" s="47" t="s">
        <v>10</v>
      </c>
    </row>
    <row r="700" spans="3:7" ht="15" thickBot="1" x14ac:dyDescent="0.35">
      <c r="C700" s="45">
        <v>43156</v>
      </c>
      <c r="D700" s="46">
        <v>0.53553240740740737</v>
      </c>
      <c r="E700" s="47" t="s">
        <v>9</v>
      </c>
      <c r="F700" s="47">
        <v>15</v>
      </c>
      <c r="G700" s="47" t="s">
        <v>11</v>
      </c>
    </row>
    <row r="701" spans="3:7" ht="15" thickBot="1" x14ac:dyDescent="0.35">
      <c r="C701" s="45">
        <v>43156</v>
      </c>
      <c r="D701" s="46">
        <v>0.53557870370370375</v>
      </c>
      <c r="E701" s="47" t="s">
        <v>9</v>
      </c>
      <c r="F701" s="47">
        <v>29</v>
      </c>
      <c r="G701" s="47" t="s">
        <v>10</v>
      </c>
    </row>
    <row r="702" spans="3:7" ht="15" thickBot="1" x14ac:dyDescent="0.35">
      <c r="C702" s="45">
        <v>43156</v>
      </c>
      <c r="D702" s="46">
        <v>0.53579861111111116</v>
      </c>
      <c r="E702" s="47" t="s">
        <v>9</v>
      </c>
      <c r="F702" s="47">
        <v>35</v>
      </c>
      <c r="G702" s="47" t="s">
        <v>10</v>
      </c>
    </row>
    <row r="703" spans="3:7" ht="15" thickBot="1" x14ac:dyDescent="0.35">
      <c r="C703" s="45">
        <v>43156</v>
      </c>
      <c r="D703" s="46">
        <v>0.53675925925925927</v>
      </c>
      <c r="E703" s="47" t="s">
        <v>9</v>
      </c>
      <c r="F703" s="47">
        <v>15</v>
      </c>
      <c r="G703" s="47" t="s">
        <v>11</v>
      </c>
    </row>
    <row r="704" spans="3:7" ht="15" thickBot="1" x14ac:dyDescent="0.35">
      <c r="C704" s="45">
        <v>43156</v>
      </c>
      <c r="D704" s="46">
        <v>0.54118055555555555</v>
      </c>
      <c r="E704" s="47" t="s">
        <v>9</v>
      </c>
      <c r="F704" s="47">
        <v>10</v>
      </c>
      <c r="G704" s="47" t="s">
        <v>10</v>
      </c>
    </row>
    <row r="705" spans="3:7" ht="15" thickBot="1" x14ac:dyDescent="0.35">
      <c r="C705" s="45">
        <v>43156</v>
      </c>
      <c r="D705" s="46">
        <v>0.54156250000000006</v>
      </c>
      <c r="E705" s="47" t="s">
        <v>9</v>
      </c>
      <c r="F705" s="47">
        <v>12</v>
      </c>
      <c r="G705" s="47" t="s">
        <v>10</v>
      </c>
    </row>
    <row r="706" spans="3:7" ht="15" thickBot="1" x14ac:dyDescent="0.35">
      <c r="C706" s="45">
        <v>43156</v>
      </c>
      <c r="D706" s="46">
        <v>0.54188657407407403</v>
      </c>
      <c r="E706" s="47" t="s">
        <v>9</v>
      </c>
      <c r="F706" s="47">
        <v>10</v>
      </c>
      <c r="G706" s="47" t="s">
        <v>11</v>
      </c>
    </row>
    <row r="707" spans="3:7" ht="15" thickBot="1" x14ac:dyDescent="0.35">
      <c r="C707" s="45">
        <v>43156</v>
      </c>
      <c r="D707" s="46">
        <v>0.54190972222222222</v>
      </c>
      <c r="E707" s="47" t="s">
        <v>9</v>
      </c>
      <c r="F707" s="47">
        <v>7</v>
      </c>
      <c r="G707" s="47" t="s">
        <v>10</v>
      </c>
    </row>
    <row r="708" spans="3:7" ht="15" thickBot="1" x14ac:dyDescent="0.35">
      <c r="C708" s="45">
        <v>43156</v>
      </c>
      <c r="D708" s="46">
        <v>0.54192129629629626</v>
      </c>
      <c r="E708" s="47" t="s">
        <v>9</v>
      </c>
      <c r="F708" s="47">
        <v>11</v>
      </c>
      <c r="G708" s="47" t="s">
        <v>11</v>
      </c>
    </row>
    <row r="709" spans="3:7" ht="15" thickBot="1" x14ac:dyDescent="0.35">
      <c r="C709" s="45">
        <v>43156</v>
      </c>
      <c r="D709" s="46">
        <v>0.54199074074074072</v>
      </c>
      <c r="E709" s="47" t="s">
        <v>9</v>
      </c>
      <c r="F709" s="47">
        <v>10</v>
      </c>
      <c r="G709" s="47" t="s">
        <v>10</v>
      </c>
    </row>
    <row r="710" spans="3:7" ht="15" thickBot="1" x14ac:dyDescent="0.35">
      <c r="C710" s="45">
        <v>43156</v>
      </c>
      <c r="D710" s="46">
        <v>0.54336805555555556</v>
      </c>
      <c r="E710" s="47" t="s">
        <v>9</v>
      </c>
      <c r="F710" s="47">
        <v>10</v>
      </c>
      <c r="G710" s="47" t="s">
        <v>11</v>
      </c>
    </row>
    <row r="711" spans="3:7" ht="15" thickBot="1" x14ac:dyDescent="0.35">
      <c r="C711" s="45">
        <v>43156</v>
      </c>
      <c r="D711" s="46">
        <v>0.54575231481481479</v>
      </c>
      <c r="E711" s="47" t="s">
        <v>9</v>
      </c>
      <c r="F711" s="47">
        <v>24</v>
      </c>
      <c r="G711" s="47" t="s">
        <v>10</v>
      </c>
    </row>
    <row r="712" spans="3:7" ht="15" thickBot="1" x14ac:dyDescent="0.35">
      <c r="C712" s="45">
        <v>43156</v>
      </c>
      <c r="D712" s="46">
        <v>0.55091435185185189</v>
      </c>
      <c r="E712" s="47" t="s">
        <v>9</v>
      </c>
      <c r="F712" s="47">
        <v>12</v>
      </c>
      <c r="G712" s="47" t="s">
        <v>11</v>
      </c>
    </row>
    <row r="713" spans="3:7" ht="15" thickBot="1" x14ac:dyDescent="0.35">
      <c r="C713" s="45">
        <v>43156</v>
      </c>
      <c r="D713" s="46">
        <v>0.55493055555555559</v>
      </c>
      <c r="E713" s="47" t="s">
        <v>9</v>
      </c>
      <c r="F713" s="47">
        <v>12</v>
      </c>
      <c r="G713" s="47" t="s">
        <v>10</v>
      </c>
    </row>
    <row r="714" spans="3:7" ht="15" thickBot="1" x14ac:dyDescent="0.35">
      <c r="C714" s="45">
        <v>43156</v>
      </c>
      <c r="D714" s="46">
        <v>0.55547453703703698</v>
      </c>
      <c r="E714" s="47" t="s">
        <v>9</v>
      </c>
      <c r="F714" s="47">
        <v>25</v>
      </c>
      <c r="G714" s="47" t="s">
        <v>10</v>
      </c>
    </row>
    <row r="715" spans="3:7" ht="15" thickBot="1" x14ac:dyDescent="0.35">
      <c r="C715" s="45">
        <v>43156</v>
      </c>
      <c r="D715" s="46">
        <v>0.56027777777777776</v>
      </c>
      <c r="E715" s="47" t="s">
        <v>9</v>
      </c>
      <c r="F715" s="47">
        <v>10</v>
      </c>
      <c r="G715" s="47" t="s">
        <v>11</v>
      </c>
    </row>
    <row r="716" spans="3:7" ht="15" thickBot="1" x14ac:dyDescent="0.35">
      <c r="C716" s="45">
        <v>43156</v>
      </c>
      <c r="D716" s="46">
        <v>0.56138888888888883</v>
      </c>
      <c r="E716" s="47" t="s">
        <v>9</v>
      </c>
      <c r="F716" s="47">
        <v>12</v>
      </c>
      <c r="G716" s="47" t="s">
        <v>11</v>
      </c>
    </row>
    <row r="717" spans="3:7" ht="15" thickBot="1" x14ac:dyDescent="0.35">
      <c r="C717" s="45">
        <v>43156</v>
      </c>
      <c r="D717" s="46">
        <v>0.56144675925925924</v>
      </c>
      <c r="E717" s="47" t="s">
        <v>9</v>
      </c>
      <c r="F717" s="47">
        <v>10</v>
      </c>
      <c r="G717" s="47" t="s">
        <v>11</v>
      </c>
    </row>
    <row r="718" spans="3:7" ht="15" thickBot="1" x14ac:dyDescent="0.35">
      <c r="C718" s="45">
        <v>43156</v>
      </c>
      <c r="D718" s="46">
        <v>0.56188657407407405</v>
      </c>
      <c r="E718" s="47" t="s">
        <v>9</v>
      </c>
      <c r="F718" s="47">
        <v>10</v>
      </c>
      <c r="G718" s="47" t="s">
        <v>11</v>
      </c>
    </row>
    <row r="719" spans="3:7" ht="15" thickBot="1" x14ac:dyDescent="0.35">
      <c r="C719" s="45">
        <v>43156</v>
      </c>
      <c r="D719" s="46">
        <v>0.56398148148148153</v>
      </c>
      <c r="E719" s="47" t="s">
        <v>9</v>
      </c>
      <c r="F719" s="47">
        <v>10</v>
      </c>
      <c r="G719" s="47" t="s">
        <v>10</v>
      </c>
    </row>
    <row r="720" spans="3:7" ht="15" thickBot="1" x14ac:dyDescent="0.35">
      <c r="C720" s="45">
        <v>43156</v>
      </c>
      <c r="D720" s="46">
        <v>0.56472222222222224</v>
      </c>
      <c r="E720" s="47" t="s">
        <v>9</v>
      </c>
      <c r="F720" s="47">
        <v>24</v>
      </c>
      <c r="G720" s="47" t="s">
        <v>11</v>
      </c>
    </row>
    <row r="721" spans="3:7" ht="15" thickBot="1" x14ac:dyDescent="0.35">
      <c r="C721" s="45">
        <v>43156</v>
      </c>
      <c r="D721" s="46">
        <v>0.56740740740740747</v>
      </c>
      <c r="E721" s="47" t="s">
        <v>9</v>
      </c>
      <c r="F721" s="47">
        <v>14</v>
      </c>
      <c r="G721" s="47" t="s">
        <v>11</v>
      </c>
    </row>
    <row r="722" spans="3:7" ht="15" thickBot="1" x14ac:dyDescent="0.35">
      <c r="C722" s="45">
        <v>43156</v>
      </c>
      <c r="D722" s="46">
        <v>0.56832175925925921</v>
      </c>
      <c r="E722" s="47" t="s">
        <v>9</v>
      </c>
      <c r="F722" s="47">
        <v>11</v>
      </c>
      <c r="G722" s="47" t="s">
        <v>11</v>
      </c>
    </row>
    <row r="723" spans="3:7" ht="15" thickBot="1" x14ac:dyDescent="0.35">
      <c r="C723" s="45">
        <v>43156</v>
      </c>
      <c r="D723" s="46">
        <v>0.56855324074074076</v>
      </c>
      <c r="E723" s="47" t="s">
        <v>9</v>
      </c>
      <c r="F723" s="47">
        <v>19</v>
      </c>
      <c r="G723" s="47" t="s">
        <v>10</v>
      </c>
    </row>
    <row r="724" spans="3:7" ht="15" thickBot="1" x14ac:dyDescent="0.35">
      <c r="C724" s="45">
        <v>43156</v>
      </c>
      <c r="D724" s="46">
        <v>0.57003472222222229</v>
      </c>
      <c r="E724" s="47" t="s">
        <v>9</v>
      </c>
      <c r="F724" s="47">
        <v>16</v>
      </c>
      <c r="G724" s="47" t="s">
        <v>11</v>
      </c>
    </row>
    <row r="725" spans="3:7" ht="15" thickBot="1" x14ac:dyDescent="0.35">
      <c r="C725" s="45">
        <v>43156</v>
      </c>
      <c r="D725" s="46">
        <v>0.57193287037037044</v>
      </c>
      <c r="E725" s="47" t="s">
        <v>9</v>
      </c>
      <c r="F725" s="47">
        <v>16</v>
      </c>
      <c r="G725" s="47" t="s">
        <v>10</v>
      </c>
    </row>
    <row r="726" spans="3:7" ht="15" thickBot="1" x14ac:dyDescent="0.35">
      <c r="C726" s="45">
        <v>43156</v>
      </c>
      <c r="D726" s="46">
        <v>0.57241898148148151</v>
      </c>
      <c r="E726" s="47" t="s">
        <v>9</v>
      </c>
      <c r="F726" s="47">
        <v>12</v>
      </c>
      <c r="G726" s="47" t="s">
        <v>11</v>
      </c>
    </row>
    <row r="727" spans="3:7" ht="15" thickBot="1" x14ac:dyDescent="0.35">
      <c r="C727" s="45">
        <v>43156</v>
      </c>
      <c r="D727" s="46">
        <v>0.57614583333333336</v>
      </c>
      <c r="E727" s="47" t="s">
        <v>9</v>
      </c>
      <c r="F727" s="47">
        <v>11</v>
      </c>
      <c r="G727" s="47" t="s">
        <v>11</v>
      </c>
    </row>
    <row r="728" spans="3:7" ht="15" thickBot="1" x14ac:dyDescent="0.35">
      <c r="C728" s="45">
        <v>43156</v>
      </c>
      <c r="D728" s="46">
        <v>0.57915509259259257</v>
      </c>
      <c r="E728" s="47" t="s">
        <v>9</v>
      </c>
      <c r="F728" s="47">
        <v>32</v>
      </c>
      <c r="G728" s="47" t="s">
        <v>10</v>
      </c>
    </row>
    <row r="729" spans="3:7" ht="15" thickBot="1" x14ac:dyDescent="0.35">
      <c r="C729" s="45">
        <v>43156</v>
      </c>
      <c r="D729" s="46">
        <v>0.58068287037037036</v>
      </c>
      <c r="E729" s="47" t="s">
        <v>9</v>
      </c>
      <c r="F729" s="47">
        <v>22</v>
      </c>
      <c r="G729" s="47" t="s">
        <v>10</v>
      </c>
    </row>
    <row r="730" spans="3:7" ht="15" thickBot="1" x14ac:dyDescent="0.35">
      <c r="C730" s="45">
        <v>43156</v>
      </c>
      <c r="D730" s="46">
        <v>0.58716435185185178</v>
      </c>
      <c r="E730" s="47" t="s">
        <v>9</v>
      </c>
      <c r="F730" s="47">
        <v>22</v>
      </c>
      <c r="G730" s="47" t="s">
        <v>10</v>
      </c>
    </row>
    <row r="731" spans="3:7" ht="15" thickBot="1" x14ac:dyDescent="0.35">
      <c r="C731" s="45">
        <v>43156</v>
      </c>
      <c r="D731" s="46">
        <v>0.5883680555555556</v>
      </c>
      <c r="E731" s="47" t="s">
        <v>9</v>
      </c>
      <c r="F731" s="47">
        <v>11</v>
      </c>
      <c r="G731" s="47" t="s">
        <v>10</v>
      </c>
    </row>
    <row r="732" spans="3:7" ht="15" thickBot="1" x14ac:dyDescent="0.35">
      <c r="C732" s="45">
        <v>43156</v>
      </c>
      <c r="D732" s="46">
        <v>0.59020833333333333</v>
      </c>
      <c r="E732" s="47" t="s">
        <v>9</v>
      </c>
      <c r="F732" s="47">
        <v>11</v>
      </c>
      <c r="G732" s="47" t="s">
        <v>11</v>
      </c>
    </row>
    <row r="733" spans="3:7" ht="15" thickBot="1" x14ac:dyDescent="0.35">
      <c r="C733" s="45">
        <v>43156</v>
      </c>
      <c r="D733" s="46">
        <v>0.60164351851851849</v>
      </c>
      <c r="E733" s="47" t="s">
        <v>9</v>
      </c>
      <c r="F733" s="47">
        <v>22</v>
      </c>
      <c r="G733" s="47" t="s">
        <v>10</v>
      </c>
    </row>
    <row r="734" spans="3:7" ht="15" thickBot="1" x14ac:dyDescent="0.35">
      <c r="C734" s="45">
        <v>43156</v>
      </c>
      <c r="D734" s="46">
        <v>0.60175925925925922</v>
      </c>
      <c r="E734" s="47" t="s">
        <v>9</v>
      </c>
      <c r="F734" s="47">
        <v>13</v>
      </c>
      <c r="G734" s="47" t="s">
        <v>11</v>
      </c>
    </row>
    <row r="735" spans="3:7" ht="15" thickBot="1" x14ac:dyDescent="0.35">
      <c r="C735" s="45">
        <v>43156</v>
      </c>
      <c r="D735" s="46">
        <v>0.60365740740740736</v>
      </c>
      <c r="E735" s="47" t="s">
        <v>9</v>
      </c>
      <c r="F735" s="47">
        <v>13</v>
      </c>
      <c r="G735" s="47" t="s">
        <v>11</v>
      </c>
    </row>
    <row r="736" spans="3:7" ht="15" thickBot="1" x14ac:dyDescent="0.35">
      <c r="C736" s="45">
        <v>43156</v>
      </c>
      <c r="D736" s="46">
        <v>0.60451388888888891</v>
      </c>
      <c r="E736" s="47" t="s">
        <v>9</v>
      </c>
      <c r="F736" s="47">
        <v>23</v>
      </c>
      <c r="G736" s="47" t="s">
        <v>10</v>
      </c>
    </row>
    <row r="737" spans="3:7" ht="15" thickBot="1" x14ac:dyDescent="0.35">
      <c r="C737" s="45">
        <v>43156</v>
      </c>
      <c r="D737" s="46">
        <v>0.61017361111111112</v>
      </c>
      <c r="E737" s="47" t="s">
        <v>9</v>
      </c>
      <c r="F737" s="47">
        <v>11</v>
      </c>
      <c r="G737" s="47" t="s">
        <v>11</v>
      </c>
    </row>
    <row r="738" spans="3:7" ht="15" thickBot="1" x14ac:dyDescent="0.35">
      <c r="C738" s="45">
        <v>43156</v>
      </c>
      <c r="D738" s="46">
        <v>0.6168055555555555</v>
      </c>
      <c r="E738" s="47" t="s">
        <v>9</v>
      </c>
      <c r="F738" s="47">
        <v>24</v>
      </c>
      <c r="G738" s="47" t="s">
        <v>10</v>
      </c>
    </row>
    <row r="739" spans="3:7" ht="15" thickBot="1" x14ac:dyDescent="0.35">
      <c r="C739" s="45">
        <v>43156</v>
      </c>
      <c r="D739" s="46">
        <v>0.61965277777777772</v>
      </c>
      <c r="E739" s="47" t="s">
        <v>9</v>
      </c>
      <c r="F739" s="47">
        <v>11</v>
      </c>
      <c r="G739" s="47" t="s">
        <v>11</v>
      </c>
    </row>
    <row r="740" spans="3:7" ht="15" thickBot="1" x14ac:dyDescent="0.35">
      <c r="C740" s="45">
        <v>43156</v>
      </c>
      <c r="D740" s="46">
        <v>0.61997685185185192</v>
      </c>
      <c r="E740" s="47" t="s">
        <v>9</v>
      </c>
      <c r="F740" s="47">
        <v>22</v>
      </c>
      <c r="G740" s="47" t="s">
        <v>10</v>
      </c>
    </row>
    <row r="741" spans="3:7" ht="15" thickBot="1" x14ac:dyDescent="0.35">
      <c r="C741" s="45">
        <v>43156</v>
      </c>
      <c r="D741" s="46">
        <v>0.6202199074074074</v>
      </c>
      <c r="E741" s="47" t="s">
        <v>9</v>
      </c>
      <c r="F741" s="47">
        <v>22</v>
      </c>
      <c r="G741" s="47" t="s">
        <v>10</v>
      </c>
    </row>
    <row r="742" spans="3:7" ht="15" thickBot="1" x14ac:dyDescent="0.35">
      <c r="C742" s="45">
        <v>43156</v>
      </c>
      <c r="D742" s="46">
        <v>0.62537037037037035</v>
      </c>
      <c r="E742" s="47" t="s">
        <v>9</v>
      </c>
      <c r="F742" s="47">
        <v>11</v>
      </c>
      <c r="G742" s="47" t="s">
        <v>11</v>
      </c>
    </row>
    <row r="743" spans="3:7" ht="15" thickBot="1" x14ac:dyDescent="0.35">
      <c r="C743" s="45">
        <v>43156</v>
      </c>
      <c r="D743" s="46">
        <v>0.62563657407407403</v>
      </c>
      <c r="E743" s="47" t="s">
        <v>9</v>
      </c>
      <c r="F743" s="47">
        <v>13</v>
      </c>
      <c r="G743" s="47" t="s">
        <v>11</v>
      </c>
    </row>
    <row r="744" spans="3:7" ht="15" thickBot="1" x14ac:dyDescent="0.35">
      <c r="C744" s="45">
        <v>43156</v>
      </c>
      <c r="D744" s="46">
        <v>0.62587962962962962</v>
      </c>
      <c r="E744" s="47" t="s">
        <v>9</v>
      </c>
      <c r="F744" s="47">
        <v>11</v>
      </c>
      <c r="G744" s="47" t="s">
        <v>11</v>
      </c>
    </row>
    <row r="745" spans="3:7" ht="15" thickBot="1" x14ac:dyDescent="0.35">
      <c r="C745" s="45">
        <v>43156</v>
      </c>
      <c r="D745" s="46">
        <v>0.62778935185185192</v>
      </c>
      <c r="E745" s="47" t="s">
        <v>9</v>
      </c>
      <c r="F745" s="47">
        <v>13</v>
      </c>
      <c r="G745" s="47" t="s">
        <v>10</v>
      </c>
    </row>
    <row r="746" spans="3:7" ht="15" thickBot="1" x14ac:dyDescent="0.35">
      <c r="C746" s="45">
        <v>43156</v>
      </c>
      <c r="D746" s="46">
        <v>0.62790509259259253</v>
      </c>
      <c r="E746" s="47" t="s">
        <v>9</v>
      </c>
      <c r="F746" s="47">
        <v>9</v>
      </c>
      <c r="G746" s="47" t="s">
        <v>11</v>
      </c>
    </row>
    <row r="747" spans="3:7" ht="15" thickBot="1" x14ac:dyDescent="0.35">
      <c r="C747" s="45">
        <v>43156</v>
      </c>
      <c r="D747" s="46">
        <v>0.63142361111111112</v>
      </c>
      <c r="E747" s="47" t="s">
        <v>9</v>
      </c>
      <c r="F747" s="47">
        <v>12</v>
      </c>
      <c r="G747" s="47" t="s">
        <v>11</v>
      </c>
    </row>
    <row r="748" spans="3:7" ht="15" thickBot="1" x14ac:dyDescent="0.35">
      <c r="C748" s="45">
        <v>43156</v>
      </c>
      <c r="D748" s="46">
        <v>0.63526620370370368</v>
      </c>
      <c r="E748" s="47" t="s">
        <v>9</v>
      </c>
      <c r="F748" s="47">
        <v>18</v>
      </c>
      <c r="G748" s="47" t="s">
        <v>10</v>
      </c>
    </row>
    <row r="749" spans="3:7" ht="15" thickBot="1" x14ac:dyDescent="0.35">
      <c r="C749" s="45">
        <v>43156</v>
      </c>
      <c r="D749" s="46">
        <v>0.64082175925925922</v>
      </c>
      <c r="E749" s="47" t="s">
        <v>9</v>
      </c>
      <c r="F749" s="47">
        <v>23</v>
      </c>
      <c r="G749" s="47" t="s">
        <v>10</v>
      </c>
    </row>
    <row r="750" spans="3:7" ht="15" thickBot="1" x14ac:dyDescent="0.35">
      <c r="C750" s="45">
        <v>43156</v>
      </c>
      <c r="D750" s="46">
        <v>0.64928240740740739</v>
      </c>
      <c r="E750" s="47" t="s">
        <v>9</v>
      </c>
      <c r="F750" s="47">
        <v>11</v>
      </c>
      <c r="G750" s="47" t="s">
        <v>10</v>
      </c>
    </row>
    <row r="751" spans="3:7" ht="15" thickBot="1" x14ac:dyDescent="0.35">
      <c r="C751" s="45">
        <v>43156</v>
      </c>
      <c r="D751" s="46">
        <v>0.65123842592592596</v>
      </c>
      <c r="E751" s="47" t="s">
        <v>9</v>
      </c>
      <c r="F751" s="47">
        <v>14</v>
      </c>
      <c r="G751" s="47" t="s">
        <v>11</v>
      </c>
    </row>
    <row r="752" spans="3:7" ht="15" thickBot="1" x14ac:dyDescent="0.35">
      <c r="C752" s="45">
        <v>43156</v>
      </c>
      <c r="D752" s="46">
        <v>0.65224537037037034</v>
      </c>
      <c r="E752" s="47" t="s">
        <v>9</v>
      </c>
      <c r="F752" s="47">
        <v>18</v>
      </c>
      <c r="G752" s="47" t="s">
        <v>10</v>
      </c>
    </row>
    <row r="753" spans="3:7" ht="15" thickBot="1" x14ac:dyDescent="0.35">
      <c r="C753" s="45">
        <v>43156</v>
      </c>
      <c r="D753" s="46">
        <v>0.65564814814814809</v>
      </c>
      <c r="E753" s="47" t="s">
        <v>9</v>
      </c>
      <c r="F753" s="47">
        <v>16</v>
      </c>
      <c r="G753" s="47" t="s">
        <v>10</v>
      </c>
    </row>
    <row r="754" spans="3:7" ht="15" thickBot="1" x14ac:dyDescent="0.35">
      <c r="C754" s="45">
        <v>43156</v>
      </c>
      <c r="D754" s="46">
        <v>0.65760416666666666</v>
      </c>
      <c r="E754" s="47" t="s">
        <v>9</v>
      </c>
      <c r="F754" s="47">
        <v>28</v>
      </c>
      <c r="G754" s="47" t="s">
        <v>10</v>
      </c>
    </row>
    <row r="755" spans="3:7" ht="15" thickBot="1" x14ac:dyDescent="0.35">
      <c r="C755" s="45">
        <v>43156</v>
      </c>
      <c r="D755" s="46">
        <v>0.65912037037037041</v>
      </c>
      <c r="E755" s="47" t="s">
        <v>9</v>
      </c>
      <c r="F755" s="47">
        <v>11</v>
      </c>
      <c r="G755" s="47" t="s">
        <v>11</v>
      </c>
    </row>
    <row r="756" spans="3:7" ht="15" thickBot="1" x14ac:dyDescent="0.35">
      <c r="C756" s="45">
        <v>43156</v>
      </c>
      <c r="D756" s="46">
        <v>0.6603472222222222</v>
      </c>
      <c r="E756" s="47" t="s">
        <v>9</v>
      </c>
      <c r="F756" s="47">
        <v>10</v>
      </c>
      <c r="G756" s="47" t="s">
        <v>10</v>
      </c>
    </row>
    <row r="757" spans="3:7" ht="15" thickBot="1" x14ac:dyDescent="0.35">
      <c r="C757" s="45">
        <v>43156</v>
      </c>
      <c r="D757" s="46">
        <v>0.66055555555555556</v>
      </c>
      <c r="E757" s="47" t="s">
        <v>9</v>
      </c>
      <c r="F757" s="47">
        <v>11</v>
      </c>
      <c r="G757" s="47" t="s">
        <v>11</v>
      </c>
    </row>
    <row r="758" spans="3:7" ht="15" thickBot="1" x14ac:dyDescent="0.35">
      <c r="C758" s="45">
        <v>43156</v>
      </c>
      <c r="D758" s="46">
        <v>0.66417824074074072</v>
      </c>
      <c r="E758" s="47" t="s">
        <v>9</v>
      </c>
      <c r="F758" s="47">
        <v>23</v>
      </c>
      <c r="G758" s="47" t="s">
        <v>10</v>
      </c>
    </row>
    <row r="759" spans="3:7" ht="15" thickBot="1" x14ac:dyDescent="0.35">
      <c r="C759" s="45">
        <v>43156</v>
      </c>
      <c r="D759" s="46">
        <v>0.66486111111111112</v>
      </c>
      <c r="E759" s="47" t="s">
        <v>9</v>
      </c>
      <c r="F759" s="47">
        <v>23</v>
      </c>
      <c r="G759" s="47" t="s">
        <v>10</v>
      </c>
    </row>
    <row r="760" spans="3:7" ht="15" thickBot="1" x14ac:dyDescent="0.35">
      <c r="C760" s="45">
        <v>43156</v>
      </c>
      <c r="D760" s="46">
        <v>0.66640046296296296</v>
      </c>
      <c r="E760" s="47" t="s">
        <v>9</v>
      </c>
      <c r="F760" s="47">
        <v>9</v>
      </c>
      <c r="G760" s="47" t="s">
        <v>11</v>
      </c>
    </row>
    <row r="761" spans="3:7" ht="15" thickBot="1" x14ac:dyDescent="0.35">
      <c r="C761" s="45">
        <v>43156</v>
      </c>
      <c r="D761" s="46">
        <v>0.66756944444444455</v>
      </c>
      <c r="E761" s="47" t="s">
        <v>9</v>
      </c>
      <c r="F761" s="47">
        <v>11</v>
      </c>
      <c r="G761" s="47" t="s">
        <v>11</v>
      </c>
    </row>
    <row r="762" spans="3:7" ht="15" thickBot="1" x14ac:dyDescent="0.35">
      <c r="C762" s="45">
        <v>43156</v>
      </c>
      <c r="D762" s="46">
        <v>0.66920138888888892</v>
      </c>
      <c r="E762" s="47" t="s">
        <v>9</v>
      </c>
      <c r="F762" s="47">
        <v>10</v>
      </c>
      <c r="G762" s="47" t="s">
        <v>11</v>
      </c>
    </row>
    <row r="763" spans="3:7" ht="15" thickBot="1" x14ac:dyDescent="0.35">
      <c r="C763" s="45">
        <v>43156</v>
      </c>
      <c r="D763" s="46">
        <v>0.66922453703703699</v>
      </c>
      <c r="E763" s="47" t="s">
        <v>9</v>
      </c>
      <c r="F763" s="47">
        <v>10</v>
      </c>
      <c r="G763" s="47" t="s">
        <v>11</v>
      </c>
    </row>
    <row r="764" spans="3:7" ht="15" thickBot="1" x14ac:dyDescent="0.35">
      <c r="C764" s="45">
        <v>43156</v>
      </c>
      <c r="D764" s="46">
        <v>0.6694444444444444</v>
      </c>
      <c r="E764" s="47" t="s">
        <v>9</v>
      </c>
      <c r="F764" s="47">
        <v>13</v>
      </c>
      <c r="G764" s="47" t="s">
        <v>11</v>
      </c>
    </row>
    <row r="765" spans="3:7" ht="15" thickBot="1" x14ac:dyDescent="0.35">
      <c r="C765" s="45">
        <v>43156</v>
      </c>
      <c r="D765" s="46">
        <v>0.67818287037037039</v>
      </c>
      <c r="E765" s="47" t="s">
        <v>9</v>
      </c>
      <c r="F765" s="47">
        <v>10</v>
      </c>
      <c r="G765" s="47" t="s">
        <v>10</v>
      </c>
    </row>
    <row r="766" spans="3:7" ht="15" thickBot="1" x14ac:dyDescent="0.35">
      <c r="C766" s="45">
        <v>43156</v>
      </c>
      <c r="D766" s="46">
        <v>0.67866898148148147</v>
      </c>
      <c r="E766" s="47" t="s">
        <v>9</v>
      </c>
      <c r="F766" s="47">
        <v>10</v>
      </c>
      <c r="G766" s="47" t="s">
        <v>11</v>
      </c>
    </row>
    <row r="767" spans="3:7" ht="15" thickBot="1" x14ac:dyDescent="0.35">
      <c r="C767" s="45">
        <v>43156</v>
      </c>
      <c r="D767" s="46">
        <v>0.68072916666666661</v>
      </c>
      <c r="E767" s="47" t="s">
        <v>9</v>
      </c>
      <c r="F767" s="47">
        <v>13</v>
      </c>
      <c r="G767" s="47" t="s">
        <v>11</v>
      </c>
    </row>
    <row r="768" spans="3:7" ht="15" thickBot="1" x14ac:dyDescent="0.35">
      <c r="C768" s="45">
        <v>43156</v>
      </c>
      <c r="D768" s="46">
        <v>0.68177083333333333</v>
      </c>
      <c r="E768" s="47" t="s">
        <v>9</v>
      </c>
      <c r="F768" s="47">
        <v>21</v>
      </c>
      <c r="G768" s="47" t="s">
        <v>10</v>
      </c>
    </row>
    <row r="769" spans="3:7" ht="15" thickBot="1" x14ac:dyDescent="0.35">
      <c r="C769" s="45">
        <v>43156</v>
      </c>
      <c r="D769" s="46">
        <v>0.68479166666666658</v>
      </c>
      <c r="E769" s="47" t="s">
        <v>9</v>
      </c>
      <c r="F769" s="47">
        <v>20</v>
      </c>
      <c r="G769" s="47" t="s">
        <v>10</v>
      </c>
    </row>
    <row r="770" spans="3:7" ht="15" thickBot="1" x14ac:dyDescent="0.35">
      <c r="C770" s="45">
        <v>43156</v>
      </c>
      <c r="D770" s="46">
        <v>0.68756944444444434</v>
      </c>
      <c r="E770" s="47" t="s">
        <v>9</v>
      </c>
      <c r="F770" s="47">
        <v>11</v>
      </c>
      <c r="G770" s="47" t="s">
        <v>11</v>
      </c>
    </row>
    <row r="771" spans="3:7" ht="15" thickBot="1" x14ac:dyDescent="0.35">
      <c r="C771" s="45">
        <v>43156</v>
      </c>
      <c r="D771" s="46">
        <v>0.68861111111111117</v>
      </c>
      <c r="E771" s="47" t="s">
        <v>9</v>
      </c>
      <c r="F771" s="47">
        <v>12</v>
      </c>
      <c r="G771" s="47" t="s">
        <v>11</v>
      </c>
    </row>
    <row r="772" spans="3:7" ht="15" thickBot="1" x14ac:dyDescent="0.35">
      <c r="C772" s="45">
        <v>43156</v>
      </c>
      <c r="D772" s="46">
        <v>0.68944444444444442</v>
      </c>
      <c r="E772" s="47" t="s">
        <v>9</v>
      </c>
      <c r="F772" s="47">
        <v>11</v>
      </c>
      <c r="G772" s="47" t="s">
        <v>11</v>
      </c>
    </row>
    <row r="773" spans="3:7" ht="15" thickBot="1" x14ac:dyDescent="0.35">
      <c r="C773" s="45">
        <v>43156</v>
      </c>
      <c r="D773" s="46">
        <v>0.68994212962962964</v>
      </c>
      <c r="E773" s="47" t="s">
        <v>9</v>
      </c>
      <c r="F773" s="47">
        <v>11</v>
      </c>
      <c r="G773" s="47" t="s">
        <v>11</v>
      </c>
    </row>
    <row r="774" spans="3:7" ht="15" thickBot="1" x14ac:dyDescent="0.35">
      <c r="C774" s="45">
        <v>43156</v>
      </c>
      <c r="D774" s="46">
        <v>0.69149305555555562</v>
      </c>
      <c r="E774" s="47" t="s">
        <v>9</v>
      </c>
      <c r="F774" s="47">
        <v>21</v>
      </c>
      <c r="G774" s="47" t="s">
        <v>10</v>
      </c>
    </row>
    <row r="775" spans="3:7" ht="15" thickBot="1" x14ac:dyDescent="0.35">
      <c r="C775" s="45">
        <v>43156</v>
      </c>
      <c r="D775" s="46">
        <v>0.69187500000000002</v>
      </c>
      <c r="E775" s="47" t="s">
        <v>9</v>
      </c>
      <c r="F775" s="47">
        <v>10</v>
      </c>
      <c r="G775" s="47" t="s">
        <v>11</v>
      </c>
    </row>
    <row r="776" spans="3:7" ht="15" thickBot="1" x14ac:dyDescent="0.35">
      <c r="C776" s="45">
        <v>43156</v>
      </c>
      <c r="D776" s="46">
        <v>0.69392361111111101</v>
      </c>
      <c r="E776" s="47" t="s">
        <v>9</v>
      </c>
      <c r="F776" s="47">
        <v>23</v>
      </c>
      <c r="G776" s="47" t="s">
        <v>10</v>
      </c>
    </row>
    <row r="777" spans="3:7" ht="15" thickBot="1" x14ac:dyDescent="0.35">
      <c r="C777" s="45">
        <v>43156</v>
      </c>
      <c r="D777" s="46">
        <v>0.69436342592592604</v>
      </c>
      <c r="E777" s="47" t="s">
        <v>9</v>
      </c>
      <c r="F777" s="47">
        <v>24</v>
      </c>
      <c r="G777" s="47" t="s">
        <v>10</v>
      </c>
    </row>
    <row r="778" spans="3:7" ht="15" thickBot="1" x14ac:dyDescent="0.35">
      <c r="C778" s="45">
        <v>43156</v>
      </c>
      <c r="D778" s="46">
        <v>0.69465277777777779</v>
      </c>
      <c r="E778" s="47" t="s">
        <v>9</v>
      </c>
      <c r="F778" s="47">
        <v>11</v>
      </c>
      <c r="G778" s="47" t="s">
        <v>11</v>
      </c>
    </row>
    <row r="779" spans="3:7" ht="15" thickBot="1" x14ac:dyDescent="0.35">
      <c r="C779" s="45">
        <v>43156</v>
      </c>
      <c r="D779" s="46">
        <v>0.69656250000000008</v>
      </c>
      <c r="E779" s="47" t="s">
        <v>9</v>
      </c>
      <c r="F779" s="47">
        <v>26</v>
      </c>
      <c r="G779" s="47" t="s">
        <v>10</v>
      </c>
    </row>
    <row r="780" spans="3:7" ht="15" thickBot="1" x14ac:dyDescent="0.35">
      <c r="C780" s="45">
        <v>43156</v>
      </c>
      <c r="D780" s="46">
        <v>0.69670138888888899</v>
      </c>
      <c r="E780" s="47" t="s">
        <v>9</v>
      </c>
      <c r="F780" s="47">
        <v>10</v>
      </c>
      <c r="G780" s="47" t="s">
        <v>11</v>
      </c>
    </row>
    <row r="781" spans="3:7" ht="15" thickBot="1" x14ac:dyDescent="0.35">
      <c r="C781" s="45">
        <v>43156</v>
      </c>
      <c r="D781" s="46">
        <v>0.69964120370370375</v>
      </c>
      <c r="E781" s="47" t="s">
        <v>9</v>
      </c>
      <c r="F781" s="47">
        <v>13</v>
      </c>
      <c r="G781" s="47" t="s">
        <v>11</v>
      </c>
    </row>
    <row r="782" spans="3:7" ht="15" thickBot="1" x14ac:dyDescent="0.35">
      <c r="C782" s="45">
        <v>43156</v>
      </c>
      <c r="D782" s="46">
        <v>0.70482638888888882</v>
      </c>
      <c r="E782" s="47" t="s">
        <v>9</v>
      </c>
      <c r="F782" s="47">
        <v>10</v>
      </c>
      <c r="G782" s="47" t="s">
        <v>11</v>
      </c>
    </row>
    <row r="783" spans="3:7" ht="15" thickBot="1" x14ac:dyDescent="0.35">
      <c r="C783" s="45">
        <v>43156</v>
      </c>
      <c r="D783" s="46">
        <v>0.7063194444444445</v>
      </c>
      <c r="E783" s="47" t="s">
        <v>9</v>
      </c>
      <c r="F783" s="47">
        <v>24</v>
      </c>
      <c r="G783" s="47" t="s">
        <v>10</v>
      </c>
    </row>
    <row r="784" spans="3:7" ht="15" thickBot="1" x14ac:dyDescent="0.35">
      <c r="C784" s="45">
        <v>43156</v>
      </c>
      <c r="D784" s="46">
        <v>0.70858796296296289</v>
      </c>
      <c r="E784" s="47" t="s">
        <v>9</v>
      </c>
      <c r="F784" s="47">
        <v>18</v>
      </c>
      <c r="G784" s="47" t="s">
        <v>10</v>
      </c>
    </row>
    <row r="785" spans="3:7" ht="15" thickBot="1" x14ac:dyDescent="0.35">
      <c r="C785" s="45">
        <v>43156</v>
      </c>
      <c r="D785" s="46">
        <v>0.71035879629629628</v>
      </c>
      <c r="E785" s="47" t="s">
        <v>9</v>
      </c>
      <c r="F785" s="47">
        <v>31</v>
      </c>
      <c r="G785" s="47" t="s">
        <v>10</v>
      </c>
    </row>
    <row r="786" spans="3:7" ht="15" thickBot="1" x14ac:dyDescent="0.35">
      <c r="C786" s="45">
        <v>43156</v>
      </c>
      <c r="D786" s="46">
        <v>0.71221064814814816</v>
      </c>
      <c r="E786" s="47" t="s">
        <v>9</v>
      </c>
      <c r="F786" s="47">
        <v>29</v>
      </c>
      <c r="G786" s="47" t="s">
        <v>10</v>
      </c>
    </row>
    <row r="787" spans="3:7" ht="15" thickBot="1" x14ac:dyDescent="0.35">
      <c r="C787" s="45">
        <v>43156</v>
      </c>
      <c r="D787" s="46">
        <v>0.7143518518518519</v>
      </c>
      <c r="E787" s="47" t="s">
        <v>9</v>
      </c>
      <c r="F787" s="47">
        <v>10</v>
      </c>
      <c r="G787" s="47" t="s">
        <v>11</v>
      </c>
    </row>
    <row r="788" spans="3:7" ht="15" thickBot="1" x14ac:dyDescent="0.35">
      <c r="C788" s="45">
        <v>43156</v>
      </c>
      <c r="D788" s="46">
        <v>0.71438657407407413</v>
      </c>
      <c r="E788" s="47" t="s">
        <v>9</v>
      </c>
      <c r="F788" s="47">
        <v>10</v>
      </c>
      <c r="G788" s="47" t="s">
        <v>11</v>
      </c>
    </row>
    <row r="789" spans="3:7" ht="15" thickBot="1" x14ac:dyDescent="0.35">
      <c r="C789" s="45">
        <v>43156</v>
      </c>
      <c r="D789" s="46">
        <v>0.72664351851851849</v>
      </c>
      <c r="E789" s="47" t="s">
        <v>9</v>
      </c>
      <c r="F789" s="47">
        <v>16</v>
      </c>
      <c r="G789" s="47" t="s">
        <v>11</v>
      </c>
    </row>
    <row r="790" spans="3:7" ht="15" thickBot="1" x14ac:dyDescent="0.35">
      <c r="C790" s="45">
        <v>43156</v>
      </c>
      <c r="D790" s="46">
        <v>0.73159722222222223</v>
      </c>
      <c r="E790" s="47" t="s">
        <v>9</v>
      </c>
      <c r="F790" s="47">
        <v>12</v>
      </c>
      <c r="G790" s="47" t="s">
        <v>11</v>
      </c>
    </row>
    <row r="791" spans="3:7" ht="15" thickBot="1" x14ac:dyDescent="0.35">
      <c r="C791" s="45">
        <v>43156</v>
      </c>
      <c r="D791" s="46">
        <v>0.73436342592592585</v>
      </c>
      <c r="E791" s="47" t="s">
        <v>9</v>
      </c>
      <c r="F791" s="47">
        <v>15</v>
      </c>
      <c r="G791" s="47" t="s">
        <v>11</v>
      </c>
    </row>
    <row r="792" spans="3:7" ht="15" thickBot="1" x14ac:dyDescent="0.35">
      <c r="C792" s="45">
        <v>43156</v>
      </c>
      <c r="D792" s="46">
        <v>0.73524305555555547</v>
      </c>
      <c r="E792" s="47" t="s">
        <v>9</v>
      </c>
      <c r="F792" s="47">
        <v>13</v>
      </c>
      <c r="G792" s="47" t="s">
        <v>11</v>
      </c>
    </row>
    <row r="793" spans="3:7" ht="15" thickBot="1" x14ac:dyDescent="0.35">
      <c r="C793" s="45">
        <v>43156</v>
      </c>
      <c r="D793" s="46">
        <v>0.741724537037037</v>
      </c>
      <c r="E793" s="47" t="s">
        <v>9</v>
      </c>
      <c r="F793" s="47">
        <v>15</v>
      </c>
      <c r="G793" s="47" t="s">
        <v>10</v>
      </c>
    </row>
    <row r="794" spans="3:7" ht="15" thickBot="1" x14ac:dyDescent="0.35">
      <c r="C794" s="45">
        <v>43156</v>
      </c>
      <c r="D794" s="46">
        <v>0.744074074074074</v>
      </c>
      <c r="E794" s="47" t="s">
        <v>9</v>
      </c>
      <c r="F794" s="47">
        <v>23</v>
      </c>
      <c r="G794" s="47" t="s">
        <v>10</v>
      </c>
    </row>
    <row r="795" spans="3:7" ht="15" thickBot="1" x14ac:dyDescent="0.35">
      <c r="C795" s="45">
        <v>43156</v>
      </c>
      <c r="D795" s="46">
        <v>0.75053240740740745</v>
      </c>
      <c r="E795" s="47" t="s">
        <v>9</v>
      </c>
      <c r="F795" s="47">
        <v>10</v>
      </c>
      <c r="G795" s="47" t="s">
        <v>11</v>
      </c>
    </row>
    <row r="796" spans="3:7" ht="15" thickBot="1" x14ac:dyDescent="0.35">
      <c r="C796" s="45">
        <v>43156</v>
      </c>
      <c r="D796" s="46">
        <v>0.75305555555555559</v>
      </c>
      <c r="E796" s="47" t="s">
        <v>9</v>
      </c>
      <c r="F796" s="47">
        <v>18</v>
      </c>
      <c r="G796" s="47" t="s">
        <v>11</v>
      </c>
    </row>
    <row r="797" spans="3:7" ht="15" thickBot="1" x14ac:dyDescent="0.35">
      <c r="C797" s="45">
        <v>43156</v>
      </c>
      <c r="D797" s="46">
        <v>0.75358796296296304</v>
      </c>
      <c r="E797" s="47" t="s">
        <v>9</v>
      </c>
      <c r="F797" s="47">
        <v>24</v>
      </c>
      <c r="G797" s="47" t="s">
        <v>10</v>
      </c>
    </row>
    <row r="798" spans="3:7" ht="15" thickBot="1" x14ac:dyDescent="0.35">
      <c r="C798" s="45">
        <v>43156</v>
      </c>
      <c r="D798" s="46">
        <v>0.75488425925925917</v>
      </c>
      <c r="E798" s="47" t="s">
        <v>9</v>
      </c>
      <c r="F798" s="47">
        <v>10</v>
      </c>
      <c r="G798" s="47" t="s">
        <v>11</v>
      </c>
    </row>
    <row r="799" spans="3:7" ht="15" thickBot="1" x14ac:dyDescent="0.35">
      <c r="C799" s="45">
        <v>43156</v>
      </c>
      <c r="D799" s="46">
        <v>0.75774305555555566</v>
      </c>
      <c r="E799" s="47" t="s">
        <v>9</v>
      </c>
      <c r="F799" s="47">
        <v>20</v>
      </c>
      <c r="G799" s="47" t="s">
        <v>10</v>
      </c>
    </row>
    <row r="800" spans="3:7" ht="15" thickBot="1" x14ac:dyDescent="0.35">
      <c r="C800" s="45">
        <v>43156</v>
      </c>
      <c r="D800" s="46">
        <v>0.75782407407407415</v>
      </c>
      <c r="E800" s="47" t="s">
        <v>9</v>
      </c>
      <c r="F800" s="47">
        <v>16</v>
      </c>
      <c r="G800" s="47" t="s">
        <v>10</v>
      </c>
    </row>
    <row r="801" spans="3:7" ht="15" thickBot="1" x14ac:dyDescent="0.35">
      <c r="C801" s="45">
        <v>43156</v>
      </c>
      <c r="D801" s="46">
        <v>0.75929398148148142</v>
      </c>
      <c r="E801" s="47" t="s">
        <v>9</v>
      </c>
      <c r="F801" s="47">
        <v>12</v>
      </c>
      <c r="G801" s="47" t="s">
        <v>11</v>
      </c>
    </row>
    <row r="802" spans="3:7" ht="15" thickBot="1" x14ac:dyDescent="0.35">
      <c r="C802" s="45">
        <v>43156</v>
      </c>
      <c r="D802" s="46">
        <v>0.76513888888888892</v>
      </c>
      <c r="E802" s="47" t="s">
        <v>9</v>
      </c>
      <c r="F802" s="47">
        <v>23</v>
      </c>
      <c r="G802" s="47" t="s">
        <v>10</v>
      </c>
    </row>
    <row r="803" spans="3:7" ht="15" thickBot="1" x14ac:dyDescent="0.35">
      <c r="C803" s="45">
        <v>43156</v>
      </c>
      <c r="D803" s="46">
        <v>0.76642361111111112</v>
      </c>
      <c r="E803" s="47" t="s">
        <v>9</v>
      </c>
      <c r="F803" s="47">
        <v>19</v>
      </c>
      <c r="G803" s="47" t="s">
        <v>10</v>
      </c>
    </row>
    <row r="804" spans="3:7" ht="15" thickBot="1" x14ac:dyDescent="0.35">
      <c r="C804" s="45">
        <v>43156</v>
      </c>
      <c r="D804" s="46">
        <v>0.76684027777777775</v>
      </c>
      <c r="E804" s="47" t="s">
        <v>9</v>
      </c>
      <c r="F804" s="47">
        <v>13</v>
      </c>
      <c r="G804" s="47" t="s">
        <v>11</v>
      </c>
    </row>
    <row r="805" spans="3:7" ht="15" thickBot="1" x14ac:dyDescent="0.35">
      <c r="C805" s="45">
        <v>43156</v>
      </c>
      <c r="D805" s="46">
        <v>0.76915509259259263</v>
      </c>
      <c r="E805" s="47" t="s">
        <v>9</v>
      </c>
      <c r="F805" s="47">
        <v>16</v>
      </c>
      <c r="G805" s="47" t="s">
        <v>11</v>
      </c>
    </row>
    <row r="806" spans="3:7" ht="15" thickBot="1" x14ac:dyDescent="0.35">
      <c r="C806" s="45">
        <v>43156</v>
      </c>
      <c r="D806" s="46">
        <v>0.77818287037037026</v>
      </c>
      <c r="E806" s="47" t="s">
        <v>9</v>
      </c>
      <c r="F806" s="47">
        <v>13</v>
      </c>
      <c r="G806" s="47" t="s">
        <v>11</v>
      </c>
    </row>
    <row r="807" spans="3:7" ht="15" thickBot="1" x14ac:dyDescent="0.35">
      <c r="C807" s="45">
        <v>43156</v>
      </c>
      <c r="D807" s="46">
        <v>0.78348379629629628</v>
      </c>
      <c r="E807" s="47" t="s">
        <v>9</v>
      </c>
      <c r="F807" s="47">
        <v>10</v>
      </c>
      <c r="G807" s="47" t="s">
        <v>11</v>
      </c>
    </row>
    <row r="808" spans="3:7" ht="15" thickBot="1" x14ac:dyDescent="0.35">
      <c r="C808" s="45">
        <v>43156</v>
      </c>
      <c r="D808" s="46">
        <v>0.78903935185185192</v>
      </c>
      <c r="E808" s="47" t="s">
        <v>9</v>
      </c>
      <c r="F808" s="47">
        <v>17</v>
      </c>
      <c r="G808" s="47" t="s">
        <v>11</v>
      </c>
    </row>
    <row r="809" spans="3:7" ht="15" thickBot="1" x14ac:dyDescent="0.35">
      <c r="C809" s="45">
        <v>43156</v>
      </c>
      <c r="D809" s="46">
        <v>0.7908680555555555</v>
      </c>
      <c r="E809" s="47" t="s">
        <v>9</v>
      </c>
      <c r="F809" s="47">
        <v>13</v>
      </c>
      <c r="G809" s="47" t="s">
        <v>11</v>
      </c>
    </row>
    <row r="810" spans="3:7" ht="15" thickBot="1" x14ac:dyDescent="0.35">
      <c r="C810" s="45">
        <v>43156</v>
      </c>
      <c r="D810" s="46">
        <v>0.7911921296296297</v>
      </c>
      <c r="E810" s="47" t="s">
        <v>9</v>
      </c>
      <c r="F810" s="47">
        <v>24</v>
      </c>
      <c r="G810" s="47" t="s">
        <v>10</v>
      </c>
    </row>
    <row r="811" spans="3:7" ht="15" thickBot="1" x14ac:dyDescent="0.35">
      <c r="C811" s="45">
        <v>43156</v>
      </c>
      <c r="D811" s="46">
        <v>0.79194444444444445</v>
      </c>
      <c r="E811" s="47" t="s">
        <v>9</v>
      </c>
      <c r="F811" s="47">
        <v>12</v>
      </c>
      <c r="G811" s="47" t="s">
        <v>11</v>
      </c>
    </row>
    <row r="812" spans="3:7" ht="15" thickBot="1" x14ac:dyDescent="0.35">
      <c r="C812" s="45">
        <v>43156</v>
      </c>
      <c r="D812" s="46">
        <v>0.7926157407407407</v>
      </c>
      <c r="E812" s="47" t="s">
        <v>9</v>
      </c>
      <c r="F812" s="47">
        <v>12</v>
      </c>
      <c r="G812" s="47" t="s">
        <v>11</v>
      </c>
    </row>
    <row r="813" spans="3:7" ht="15" thickBot="1" x14ac:dyDescent="0.35">
      <c r="C813" s="45">
        <v>43156</v>
      </c>
      <c r="D813" s="46">
        <v>0.79934027777777772</v>
      </c>
      <c r="E813" s="47" t="s">
        <v>9</v>
      </c>
      <c r="F813" s="47">
        <v>10</v>
      </c>
      <c r="G813" s="47" t="s">
        <v>11</v>
      </c>
    </row>
    <row r="814" spans="3:7" ht="15" thickBot="1" x14ac:dyDescent="0.35">
      <c r="C814" s="45">
        <v>43156</v>
      </c>
      <c r="D814" s="46">
        <v>0.80254629629629637</v>
      </c>
      <c r="E814" s="47" t="s">
        <v>9</v>
      </c>
      <c r="F814" s="47">
        <v>25</v>
      </c>
      <c r="G814" s="47" t="s">
        <v>10</v>
      </c>
    </row>
    <row r="815" spans="3:7" ht="15" thickBot="1" x14ac:dyDescent="0.35">
      <c r="C815" s="45">
        <v>43156</v>
      </c>
      <c r="D815" s="46">
        <v>0.80395833333333344</v>
      </c>
      <c r="E815" s="47" t="s">
        <v>9</v>
      </c>
      <c r="F815" s="47">
        <v>19</v>
      </c>
      <c r="G815" s="47" t="s">
        <v>10</v>
      </c>
    </row>
    <row r="816" spans="3:7" ht="15" thickBot="1" x14ac:dyDescent="0.35">
      <c r="C816" s="45">
        <v>43156</v>
      </c>
      <c r="D816" s="46">
        <v>0.80650462962962965</v>
      </c>
      <c r="E816" s="47" t="s">
        <v>9</v>
      </c>
      <c r="F816" s="47">
        <v>11</v>
      </c>
      <c r="G816" s="47" t="s">
        <v>10</v>
      </c>
    </row>
    <row r="817" spans="3:7" ht="15" thickBot="1" x14ac:dyDescent="0.35">
      <c r="C817" s="45">
        <v>43156</v>
      </c>
      <c r="D817" s="46">
        <v>0.81078703703703703</v>
      </c>
      <c r="E817" s="47" t="s">
        <v>9</v>
      </c>
      <c r="F817" s="47">
        <v>18</v>
      </c>
      <c r="G817" s="47" t="s">
        <v>11</v>
      </c>
    </row>
    <row r="818" spans="3:7" ht="15" thickBot="1" x14ac:dyDescent="0.35">
      <c r="C818" s="45">
        <v>43156</v>
      </c>
      <c r="D818" s="46">
        <v>0.8125</v>
      </c>
      <c r="E818" s="47" t="s">
        <v>9</v>
      </c>
      <c r="F818" s="47">
        <v>17</v>
      </c>
      <c r="G818" s="47" t="s">
        <v>10</v>
      </c>
    </row>
    <row r="819" spans="3:7" ht="15" thickBot="1" x14ac:dyDescent="0.35">
      <c r="C819" s="45">
        <v>43156</v>
      </c>
      <c r="D819" s="46">
        <v>0.81549768518518517</v>
      </c>
      <c r="E819" s="47" t="s">
        <v>9</v>
      </c>
      <c r="F819" s="47">
        <v>31</v>
      </c>
      <c r="G819" s="47" t="s">
        <v>10</v>
      </c>
    </row>
    <row r="820" spans="3:7" ht="15" thickBot="1" x14ac:dyDescent="0.35">
      <c r="C820" s="45">
        <v>43156</v>
      </c>
      <c r="D820" s="46">
        <v>0.83038194444444446</v>
      </c>
      <c r="E820" s="47" t="s">
        <v>9</v>
      </c>
      <c r="F820" s="47">
        <v>14</v>
      </c>
      <c r="G820" s="47" t="s">
        <v>11</v>
      </c>
    </row>
    <row r="821" spans="3:7" ht="15" thickBot="1" x14ac:dyDescent="0.35">
      <c r="C821" s="45">
        <v>43156</v>
      </c>
      <c r="D821" s="46">
        <v>0.83564814814814825</v>
      </c>
      <c r="E821" s="47" t="s">
        <v>9</v>
      </c>
      <c r="F821" s="47">
        <v>11</v>
      </c>
      <c r="G821" s="47" t="s">
        <v>11</v>
      </c>
    </row>
    <row r="822" spans="3:7" ht="15" thickBot="1" x14ac:dyDescent="0.35">
      <c r="C822" s="45">
        <v>43156</v>
      </c>
      <c r="D822" s="46">
        <v>0.83696759259259268</v>
      </c>
      <c r="E822" s="47" t="s">
        <v>9</v>
      </c>
      <c r="F822" s="47">
        <v>11</v>
      </c>
      <c r="G822" s="47" t="s">
        <v>10</v>
      </c>
    </row>
    <row r="823" spans="3:7" ht="15" thickBot="1" x14ac:dyDescent="0.35">
      <c r="C823" s="45">
        <v>43156</v>
      </c>
      <c r="D823" s="46">
        <v>0.84579861111111121</v>
      </c>
      <c r="E823" s="47" t="s">
        <v>9</v>
      </c>
      <c r="F823" s="47">
        <v>28</v>
      </c>
      <c r="G823" s="47" t="s">
        <v>10</v>
      </c>
    </row>
    <row r="824" spans="3:7" ht="15" thickBot="1" x14ac:dyDescent="0.35">
      <c r="C824" s="45">
        <v>43156</v>
      </c>
      <c r="D824" s="46">
        <v>0.84707175925925926</v>
      </c>
      <c r="E824" s="47" t="s">
        <v>9</v>
      </c>
      <c r="F824" s="47">
        <v>11</v>
      </c>
      <c r="G824" s="47" t="s">
        <v>11</v>
      </c>
    </row>
    <row r="825" spans="3:7" ht="15" thickBot="1" x14ac:dyDescent="0.35">
      <c r="C825" s="45">
        <v>43156</v>
      </c>
      <c r="D825" s="46">
        <v>0.8550578703703704</v>
      </c>
      <c r="E825" s="47" t="s">
        <v>9</v>
      </c>
      <c r="F825" s="47">
        <v>13</v>
      </c>
      <c r="G825" s="47" t="s">
        <v>10</v>
      </c>
    </row>
    <row r="826" spans="3:7" ht="15" thickBot="1" x14ac:dyDescent="0.35">
      <c r="C826" s="45">
        <v>43156</v>
      </c>
      <c r="D826" s="46">
        <v>0.85652777777777767</v>
      </c>
      <c r="E826" s="47" t="s">
        <v>9</v>
      </c>
      <c r="F826" s="47">
        <v>11</v>
      </c>
      <c r="G826" s="47" t="s">
        <v>11</v>
      </c>
    </row>
    <row r="827" spans="3:7" ht="15" thickBot="1" x14ac:dyDescent="0.35">
      <c r="C827" s="45">
        <v>43156</v>
      </c>
      <c r="D827" s="46">
        <v>0.85708333333333331</v>
      </c>
      <c r="E827" s="47" t="s">
        <v>9</v>
      </c>
      <c r="F827" s="47">
        <v>28</v>
      </c>
      <c r="G827" s="47" t="s">
        <v>10</v>
      </c>
    </row>
    <row r="828" spans="3:7" ht="15" thickBot="1" x14ac:dyDescent="0.35">
      <c r="C828" s="45">
        <v>43156</v>
      </c>
      <c r="D828" s="46">
        <v>0.8575694444444445</v>
      </c>
      <c r="E828" s="47" t="s">
        <v>9</v>
      </c>
      <c r="F828" s="47">
        <v>9</v>
      </c>
      <c r="G828" s="47" t="s">
        <v>11</v>
      </c>
    </row>
    <row r="829" spans="3:7" ht="15" thickBot="1" x14ac:dyDescent="0.35">
      <c r="C829" s="45">
        <v>43156</v>
      </c>
      <c r="D829" s="46">
        <v>0.85913194444444441</v>
      </c>
      <c r="E829" s="47" t="s">
        <v>9</v>
      </c>
      <c r="F829" s="47">
        <v>22</v>
      </c>
      <c r="G829" s="47" t="s">
        <v>10</v>
      </c>
    </row>
    <row r="830" spans="3:7" ht="15" thickBot="1" x14ac:dyDescent="0.35">
      <c r="C830" s="45">
        <v>43156</v>
      </c>
      <c r="D830" s="46">
        <v>0.8647569444444444</v>
      </c>
      <c r="E830" s="47" t="s">
        <v>9</v>
      </c>
      <c r="F830" s="47">
        <v>20</v>
      </c>
      <c r="G830" s="47" t="s">
        <v>10</v>
      </c>
    </row>
    <row r="831" spans="3:7" ht="15" thickBot="1" x14ac:dyDescent="0.35">
      <c r="C831" s="45">
        <v>43156</v>
      </c>
      <c r="D831" s="46">
        <v>0.86567129629629624</v>
      </c>
      <c r="E831" s="47" t="s">
        <v>9</v>
      </c>
      <c r="F831" s="47">
        <v>14</v>
      </c>
      <c r="G831" s="47" t="s">
        <v>11</v>
      </c>
    </row>
    <row r="832" spans="3:7" ht="15" thickBot="1" x14ac:dyDescent="0.35">
      <c r="C832" s="45">
        <v>43156</v>
      </c>
      <c r="D832" s="46">
        <v>0.8737152777777778</v>
      </c>
      <c r="E832" s="47" t="s">
        <v>9</v>
      </c>
      <c r="F832" s="47">
        <v>10</v>
      </c>
      <c r="G832" s="47" t="s">
        <v>11</v>
      </c>
    </row>
    <row r="833" spans="3:7" ht="15" thickBot="1" x14ac:dyDescent="0.35">
      <c r="C833" s="45">
        <v>43156</v>
      </c>
      <c r="D833" s="46">
        <v>0.87408564814814815</v>
      </c>
      <c r="E833" s="47" t="s">
        <v>9</v>
      </c>
      <c r="F833" s="47">
        <v>26</v>
      </c>
      <c r="G833" s="47" t="s">
        <v>10</v>
      </c>
    </row>
    <row r="834" spans="3:7" ht="15" thickBot="1" x14ac:dyDescent="0.35">
      <c r="C834" s="45">
        <v>43156</v>
      </c>
      <c r="D834" s="46">
        <v>0.87656250000000002</v>
      </c>
      <c r="E834" s="47" t="s">
        <v>9</v>
      </c>
      <c r="F834" s="47">
        <v>30</v>
      </c>
      <c r="G834" s="47" t="s">
        <v>10</v>
      </c>
    </row>
    <row r="835" spans="3:7" ht="15" thickBot="1" x14ac:dyDescent="0.35">
      <c r="C835" s="45">
        <v>43156</v>
      </c>
      <c r="D835" s="46">
        <v>0.87935185185185183</v>
      </c>
      <c r="E835" s="47" t="s">
        <v>9</v>
      </c>
      <c r="F835" s="47">
        <v>10</v>
      </c>
      <c r="G835" s="47" t="s">
        <v>11</v>
      </c>
    </row>
    <row r="836" spans="3:7" ht="15" thickBot="1" x14ac:dyDescent="0.35">
      <c r="C836" s="45">
        <v>43156</v>
      </c>
      <c r="D836" s="46">
        <v>0.88043981481481481</v>
      </c>
      <c r="E836" s="47" t="s">
        <v>9</v>
      </c>
      <c r="F836" s="47">
        <v>16</v>
      </c>
      <c r="G836" s="47" t="s">
        <v>11</v>
      </c>
    </row>
    <row r="837" spans="3:7" ht="15" thickBot="1" x14ac:dyDescent="0.35">
      <c r="C837" s="45">
        <v>43156</v>
      </c>
      <c r="D837" s="46">
        <v>0.88166666666666671</v>
      </c>
      <c r="E837" s="47" t="s">
        <v>9</v>
      </c>
      <c r="F837" s="47">
        <v>13</v>
      </c>
      <c r="G837" s="47" t="s">
        <v>11</v>
      </c>
    </row>
    <row r="838" spans="3:7" ht="15" thickBot="1" x14ac:dyDescent="0.35">
      <c r="C838" s="45">
        <v>43156</v>
      </c>
      <c r="D838" s="46">
        <v>0.88194444444444453</v>
      </c>
      <c r="E838" s="47" t="s">
        <v>9</v>
      </c>
      <c r="F838" s="47">
        <v>13</v>
      </c>
      <c r="G838" s="47" t="s">
        <v>11</v>
      </c>
    </row>
    <row r="839" spans="3:7" ht="15" thickBot="1" x14ac:dyDescent="0.35">
      <c r="C839" s="45">
        <v>43156</v>
      </c>
      <c r="D839" s="46">
        <v>0.88223379629629628</v>
      </c>
      <c r="E839" s="47" t="s">
        <v>9</v>
      </c>
      <c r="F839" s="47">
        <v>13</v>
      </c>
      <c r="G839" s="47" t="s">
        <v>11</v>
      </c>
    </row>
    <row r="840" spans="3:7" ht="15" thickBot="1" x14ac:dyDescent="0.35">
      <c r="C840" s="45">
        <v>43156</v>
      </c>
      <c r="D840" s="46">
        <v>0.88641203703703697</v>
      </c>
      <c r="E840" s="47" t="s">
        <v>9</v>
      </c>
      <c r="F840" s="47">
        <v>11</v>
      </c>
      <c r="G840" s="47" t="s">
        <v>11</v>
      </c>
    </row>
    <row r="841" spans="3:7" ht="15" thickBot="1" x14ac:dyDescent="0.35">
      <c r="C841" s="45">
        <v>43156</v>
      </c>
      <c r="D841" s="46">
        <v>0.88674768518518521</v>
      </c>
      <c r="E841" s="47" t="s">
        <v>9</v>
      </c>
      <c r="F841" s="47">
        <v>10</v>
      </c>
      <c r="G841" s="47" t="s">
        <v>11</v>
      </c>
    </row>
    <row r="842" spans="3:7" ht="15" thickBot="1" x14ac:dyDescent="0.35">
      <c r="C842" s="45">
        <v>43156</v>
      </c>
      <c r="D842" s="46">
        <v>0.88692129629629635</v>
      </c>
      <c r="E842" s="47" t="s">
        <v>9</v>
      </c>
      <c r="F842" s="47">
        <v>13</v>
      </c>
      <c r="G842" s="47" t="s">
        <v>11</v>
      </c>
    </row>
    <row r="843" spans="3:7" ht="15" thickBot="1" x14ac:dyDescent="0.35">
      <c r="C843" s="45">
        <v>43156</v>
      </c>
      <c r="D843" s="46">
        <v>0.89627314814814818</v>
      </c>
      <c r="E843" s="47" t="s">
        <v>9</v>
      </c>
      <c r="F843" s="47">
        <v>20</v>
      </c>
      <c r="G843" s="47" t="s">
        <v>10</v>
      </c>
    </row>
    <row r="844" spans="3:7" ht="15" thickBot="1" x14ac:dyDescent="0.35">
      <c r="C844" s="45">
        <v>43156</v>
      </c>
      <c r="D844" s="46">
        <v>0.9215740740740741</v>
      </c>
      <c r="E844" s="47" t="s">
        <v>9</v>
      </c>
      <c r="F844" s="47">
        <v>27</v>
      </c>
      <c r="G844" s="47" t="s">
        <v>10</v>
      </c>
    </row>
    <row r="845" spans="3:7" ht="15" thickBot="1" x14ac:dyDescent="0.35">
      <c r="C845" s="45">
        <v>43157</v>
      </c>
      <c r="D845" s="46">
        <v>0.12619212962962964</v>
      </c>
      <c r="E845" s="47" t="s">
        <v>9</v>
      </c>
      <c r="F845" s="47">
        <v>31</v>
      </c>
      <c r="G845" s="47" t="s">
        <v>10</v>
      </c>
    </row>
    <row r="846" spans="3:7" ht="15" thickBot="1" x14ac:dyDescent="0.35">
      <c r="C846" s="45">
        <v>43157</v>
      </c>
      <c r="D846" s="46">
        <v>0.1272337962962963</v>
      </c>
      <c r="E846" s="47" t="s">
        <v>9</v>
      </c>
      <c r="F846" s="47">
        <v>29</v>
      </c>
      <c r="G846" s="47" t="s">
        <v>10</v>
      </c>
    </row>
    <row r="847" spans="3:7" ht="15" thickBot="1" x14ac:dyDescent="0.35">
      <c r="C847" s="45">
        <v>43157</v>
      </c>
      <c r="D847" s="46">
        <v>0.12863425925925925</v>
      </c>
      <c r="E847" s="47" t="s">
        <v>9</v>
      </c>
      <c r="F847" s="47">
        <v>15</v>
      </c>
      <c r="G847" s="47" t="s">
        <v>11</v>
      </c>
    </row>
    <row r="848" spans="3:7" ht="15" thickBot="1" x14ac:dyDescent="0.35">
      <c r="C848" s="45">
        <v>43157</v>
      </c>
      <c r="D848" s="46">
        <v>0.13456018518518517</v>
      </c>
      <c r="E848" s="47" t="s">
        <v>9</v>
      </c>
      <c r="F848" s="47">
        <v>13</v>
      </c>
      <c r="G848" s="47" t="s">
        <v>11</v>
      </c>
    </row>
    <row r="849" spans="3:7" ht="15" thickBot="1" x14ac:dyDescent="0.35">
      <c r="C849" s="45">
        <v>43157</v>
      </c>
      <c r="D849" s="46">
        <v>0.22396990740740741</v>
      </c>
      <c r="E849" s="47" t="s">
        <v>9</v>
      </c>
      <c r="F849" s="47">
        <v>12</v>
      </c>
      <c r="G849" s="47" t="s">
        <v>10</v>
      </c>
    </row>
    <row r="850" spans="3:7" ht="15" thickBot="1" x14ac:dyDescent="0.35">
      <c r="C850" s="45">
        <v>43157</v>
      </c>
      <c r="D850" s="46">
        <v>0.23297453703703705</v>
      </c>
      <c r="E850" s="47" t="s">
        <v>9</v>
      </c>
      <c r="F850" s="47">
        <v>11</v>
      </c>
      <c r="G850" s="47" t="s">
        <v>11</v>
      </c>
    </row>
    <row r="851" spans="3:7" ht="15" thickBot="1" x14ac:dyDescent="0.35">
      <c r="C851" s="45">
        <v>43157</v>
      </c>
      <c r="D851" s="46">
        <v>0.25182870370370369</v>
      </c>
      <c r="E851" s="47" t="s">
        <v>9</v>
      </c>
      <c r="F851" s="47">
        <v>14</v>
      </c>
      <c r="G851" s="47" t="s">
        <v>11</v>
      </c>
    </row>
    <row r="852" spans="3:7" ht="15" thickBot="1" x14ac:dyDescent="0.35">
      <c r="C852" s="45">
        <v>43157</v>
      </c>
      <c r="D852" s="46">
        <v>0.25464120370370369</v>
      </c>
      <c r="E852" s="47" t="s">
        <v>9</v>
      </c>
      <c r="F852" s="47">
        <v>12</v>
      </c>
      <c r="G852" s="47" t="s">
        <v>11</v>
      </c>
    </row>
    <row r="853" spans="3:7" ht="15" thickBot="1" x14ac:dyDescent="0.35">
      <c r="C853" s="45">
        <v>43157</v>
      </c>
      <c r="D853" s="46">
        <v>0.25782407407407409</v>
      </c>
      <c r="E853" s="47" t="s">
        <v>9</v>
      </c>
      <c r="F853" s="47">
        <v>14</v>
      </c>
      <c r="G853" s="47" t="s">
        <v>11</v>
      </c>
    </row>
    <row r="854" spans="3:7" ht="15" thickBot="1" x14ac:dyDescent="0.35">
      <c r="C854" s="45">
        <v>43157</v>
      </c>
      <c r="D854" s="46">
        <v>0.26229166666666665</v>
      </c>
      <c r="E854" s="47" t="s">
        <v>9</v>
      </c>
      <c r="F854" s="47">
        <v>23</v>
      </c>
      <c r="G854" s="47" t="s">
        <v>10</v>
      </c>
    </row>
    <row r="855" spans="3:7" ht="15" thickBot="1" x14ac:dyDescent="0.35">
      <c r="C855" s="45">
        <v>43157</v>
      </c>
      <c r="D855" s="46">
        <v>0.26300925925925928</v>
      </c>
      <c r="E855" s="47" t="s">
        <v>9</v>
      </c>
      <c r="F855" s="47">
        <v>11</v>
      </c>
      <c r="G855" s="47" t="s">
        <v>11</v>
      </c>
    </row>
    <row r="856" spans="3:7" ht="15" thickBot="1" x14ac:dyDescent="0.35">
      <c r="C856" s="45">
        <v>43157</v>
      </c>
      <c r="D856" s="46">
        <v>0.26649305555555552</v>
      </c>
      <c r="E856" s="47" t="s">
        <v>9</v>
      </c>
      <c r="F856" s="47">
        <v>18</v>
      </c>
      <c r="G856" s="47" t="s">
        <v>10</v>
      </c>
    </row>
    <row r="857" spans="3:7" ht="15" thickBot="1" x14ac:dyDescent="0.35">
      <c r="C857" s="45">
        <v>43157</v>
      </c>
      <c r="D857" s="46">
        <v>0.26879629629629631</v>
      </c>
      <c r="E857" s="47" t="s">
        <v>9</v>
      </c>
      <c r="F857" s="47">
        <v>24</v>
      </c>
      <c r="G857" s="47" t="s">
        <v>10</v>
      </c>
    </row>
    <row r="858" spans="3:7" ht="15" thickBot="1" x14ac:dyDescent="0.35">
      <c r="C858" s="45">
        <v>43157</v>
      </c>
      <c r="D858" s="46">
        <v>0.27769675925925924</v>
      </c>
      <c r="E858" s="47" t="s">
        <v>9</v>
      </c>
      <c r="F858" s="47">
        <v>19</v>
      </c>
      <c r="G858" s="47" t="s">
        <v>10</v>
      </c>
    </row>
    <row r="859" spans="3:7" ht="15" thickBot="1" x14ac:dyDescent="0.35">
      <c r="C859" s="45">
        <v>43157</v>
      </c>
      <c r="D859" s="46">
        <v>0.27775462962962966</v>
      </c>
      <c r="E859" s="47" t="s">
        <v>9</v>
      </c>
      <c r="F859" s="47">
        <v>13</v>
      </c>
      <c r="G859" s="47" t="s">
        <v>11</v>
      </c>
    </row>
    <row r="860" spans="3:7" ht="15" thickBot="1" x14ac:dyDescent="0.35">
      <c r="C860" s="45">
        <v>43157</v>
      </c>
      <c r="D860" s="46">
        <v>0.27790509259259261</v>
      </c>
      <c r="E860" s="47" t="s">
        <v>9</v>
      </c>
      <c r="F860" s="47">
        <v>30</v>
      </c>
      <c r="G860" s="47" t="s">
        <v>10</v>
      </c>
    </row>
    <row r="861" spans="3:7" ht="15" thickBot="1" x14ac:dyDescent="0.35">
      <c r="C861" s="45">
        <v>43157</v>
      </c>
      <c r="D861" s="46">
        <v>0.27825231481481483</v>
      </c>
      <c r="E861" s="47" t="s">
        <v>9</v>
      </c>
      <c r="F861" s="47">
        <v>33</v>
      </c>
      <c r="G861" s="47" t="s">
        <v>10</v>
      </c>
    </row>
    <row r="862" spans="3:7" ht="15" thickBot="1" x14ac:dyDescent="0.35">
      <c r="C862" s="45">
        <v>43157</v>
      </c>
      <c r="D862" s="46">
        <v>0.27885416666666668</v>
      </c>
      <c r="E862" s="47" t="s">
        <v>9</v>
      </c>
      <c r="F862" s="47">
        <v>23</v>
      </c>
      <c r="G862" s="47" t="s">
        <v>10</v>
      </c>
    </row>
    <row r="863" spans="3:7" ht="15" thickBot="1" x14ac:dyDescent="0.35">
      <c r="C863" s="45">
        <v>43157</v>
      </c>
      <c r="D863" s="46">
        <v>0.27982638888888889</v>
      </c>
      <c r="E863" s="47" t="s">
        <v>9</v>
      </c>
      <c r="F863" s="47">
        <v>19</v>
      </c>
      <c r="G863" s="47" t="s">
        <v>10</v>
      </c>
    </row>
    <row r="864" spans="3:7" ht="15" thickBot="1" x14ac:dyDescent="0.35">
      <c r="C864" s="45">
        <v>43157</v>
      </c>
      <c r="D864" s="46">
        <v>0.28053240740740742</v>
      </c>
      <c r="E864" s="47" t="s">
        <v>9</v>
      </c>
      <c r="F864" s="47">
        <v>11</v>
      </c>
      <c r="G864" s="47" t="s">
        <v>11</v>
      </c>
    </row>
    <row r="865" spans="3:7" ht="15" thickBot="1" x14ac:dyDescent="0.35">
      <c r="C865" s="45">
        <v>43157</v>
      </c>
      <c r="D865" s="46">
        <v>0.28063657407407411</v>
      </c>
      <c r="E865" s="47" t="s">
        <v>9</v>
      </c>
      <c r="F865" s="47">
        <v>30</v>
      </c>
      <c r="G865" s="47" t="s">
        <v>10</v>
      </c>
    </row>
    <row r="866" spans="3:7" ht="15" thickBot="1" x14ac:dyDescent="0.35">
      <c r="C866" s="45">
        <v>43157</v>
      </c>
      <c r="D866" s="46">
        <v>0.28143518518518518</v>
      </c>
      <c r="E866" s="47" t="s">
        <v>9</v>
      </c>
      <c r="F866" s="47">
        <v>10</v>
      </c>
      <c r="G866" s="47" t="s">
        <v>11</v>
      </c>
    </row>
    <row r="867" spans="3:7" ht="15" thickBot="1" x14ac:dyDescent="0.35">
      <c r="C867" s="45">
        <v>43157</v>
      </c>
      <c r="D867" s="46">
        <v>0.28149305555555554</v>
      </c>
      <c r="E867" s="47" t="s">
        <v>9</v>
      </c>
      <c r="F867" s="47">
        <v>19</v>
      </c>
      <c r="G867" s="47" t="s">
        <v>10</v>
      </c>
    </row>
    <row r="868" spans="3:7" ht="15" thickBot="1" x14ac:dyDescent="0.35">
      <c r="C868" s="45">
        <v>43157</v>
      </c>
      <c r="D868" s="46">
        <v>0.28160879629629632</v>
      </c>
      <c r="E868" s="47" t="s">
        <v>9</v>
      </c>
      <c r="F868" s="47">
        <v>12</v>
      </c>
      <c r="G868" s="47" t="s">
        <v>11</v>
      </c>
    </row>
    <row r="869" spans="3:7" ht="15" thickBot="1" x14ac:dyDescent="0.35">
      <c r="C869" s="45">
        <v>43157</v>
      </c>
      <c r="D869" s="46">
        <v>0.28206018518518516</v>
      </c>
      <c r="E869" s="47" t="s">
        <v>9</v>
      </c>
      <c r="F869" s="47">
        <v>23</v>
      </c>
      <c r="G869" s="47" t="s">
        <v>10</v>
      </c>
    </row>
    <row r="870" spans="3:7" ht="15" thickBot="1" x14ac:dyDescent="0.35">
      <c r="C870" s="45">
        <v>43157</v>
      </c>
      <c r="D870" s="46">
        <v>0.28417824074074077</v>
      </c>
      <c r="E870" s="47" t="s">
        <v>9</v>
      </c>
      <c r="F870" s="47">
        <v>28</v>
      </c>
      <c r="G870" s="47" t="s">
        <v>10</v>
      </c>
    </row>
    <row r="871" spans="3:7" ht="15" thickBot="1" x14ac:dyDescent="0.35">
      <c r="C871" s="45">
        <v>43157</v>
      </c>
      <c r="D871" s="46">
        <v>0.2845138888888889</v>
      </c>
      <c r="E871" s="47" t="s">
        <v>9</v>
      </c>
      <c r="F871" s="47">
        <v>22</v>
      </c>
      <c r="G871" s="47" t="s">
        <v>10</v>
      </c>
    </row>
    <row r="872" spans="3:7" ht="15" thickBot="1" x14ac:dyDescent="0.35">
      <c r="C872" s="45">
        <v>43157</v>
      </c>
      <c r="D872" s="46">
        <v>0.28476851851851853</v>
      </c>
      <c r="E872" s="47" t="s">
        <v>9</v>
      </c>
      <c r="F872" s="47">
        <v>21</v>
      </c>
      <c r="G872" s="47" t="s">
        <v>10</v>
      </c>
    </row>
    <row r="873" spans="3:7" ht="15" thickBot="1" x14ac:dyDescent="0.35">
      <c r="C873" s="45">
        <v>43157</v>
      </c>
      <c r="D873" s="46">
        <v>0.28636574074074073</v>
      </c>
      <c r="E873" s="47" t="s">
        <v>9</v>
      </c>
      <c r="F873" s="47">
        <v>12</v>
      </c>
      <c r="G873" s="47" t="s">
        <v>11</v>
      </c>
    </row>
    <row r="874" spans="3:7" ht="15" thickBot="1" x14ac:dyDescent="0.35">
      <c r="C874" s="45">
        <v>43157</v>
      </c>
      <c r="D874" s="46">
        <v>0.2870833333333333</v>
      </c>
      <c r="E874" s="47" t="s">
        <v>9</v>
      </c>
      <c r="F874" s="47">
        <v>25</v>
      </c>
      <c r="G874" s="47" t="s">
        <v>10</v>
      </c>
    </row>
    <row r="875" spans="3:7" ht="15" thickBot="1" x14ac:dyDescent="0.35">
      <c r="C875" s="45">
        <v>43157</v>
      </c>
      <c r="D875" s="46">
        <v>0.2877662037037037</v>
      </c>
      <c r="E875" s="47" t="s">
        <v>9</v>
      </c>
      <c r="F875" s="47">
        <v>11</v>
      </c>
      <c r="G875" s="47" t="s">
        <v>11</v>
      </c>
    </row>
    <row r="876" spans="3:7" ht="15" thickBot="1" x14ac:dyDescent="0.35">
      <c r="C876" s="45">
        <v>43157</v>
      </c>
      <c r="D876" s="46">
        <v>0.28790509259259262</v>
      </c>
      <c r="E876" s="47" t="s">
        <v>9</v>
      </c>
      <c r="F876" s="47">
        <v>30</v>
      </c>
      <c r="G876" s="47" t="s">
        <v>10</v>
      </c>
    </row>
    <row r="877" spans="3:7" ht="15" thickBot="1" x14ac:dyDescent="0.35">
      <c r="C877" s="45">
        <v>43157</v>
      </c>
      <c r="D877" s="46">
        <v>0.2898148148148148</v>
      </c>
      <c r="E877" s="47" t="s">
        <v>9</v>
      </c>
      <c r="F877" s="47">
        <v>29</v>
      </c>
      <c r="G877" s="47" t="s">
        <v>10</v>
      </c>
    </row>
    <row r="878" spans="3:7" ht="15" thickBot="1" x14ac:dyDescent="0.35">
      <c r="C878" s="45">
        <v>43157</v>
      </c>
      <c r="D878" s="46">
        <v>0.29078703703703707</v>
      </c>
      <c r="E878" s="47" t="s">
        <v>9</v>
      </c>
      <c r="F878" s="47">
        <v>11</v>
      </c>
      <c r="G878" s="47" t="s">
        <v>11</v>
      </c>
    </row>
    <row r="879" spans="3:7" ht="15" thickBot="1" x14ac:dyDescent="0.35">
      <c r="C879" s="45">
        <v>43157</v>
      </c>
      <c r="D879" s="46">
        <v>0.29119212962962965</v>
      </c>
      <c r="E879" s="47" t="s">
        <v>9</v>
      </c>
      <c r="F879" s="47">
        <v>11</v>
      </c>
      <c r="G879" s="47" t="s">
        <v>11</v>
      </c>
    </row>
    <row r="880" spans="3:7" ht="15" thickBot="1" x14ac:dyDescent="0.35">
      <c r="C880" s="45">
        <v>43157</v>
      </c>
      <c r="D880" s="46">
        <v>0.29199074074074077</v>
      </c>
      <c r="E880" s="47" t="s">
        <v>9</v>
      </c>
      <c r="F880" s="47">
        <v>30</v>
      </c>
      <c r="G880" s="47" t="s">
        <v>10</v>
      </c>
    </row>
    <row r="881" spans="3:7" ht="15" thickBot="1" x14ac:dyDescent="0.35">
      <c r="C881" s="45">
        <v>43157</v>
      </c>
      <c r="D881" s="46">
        <v>0.29239583333333335</v>
      </c>
      <c r="E881" s="47" t="s">
        <v>9</v>
      </c>
      <c r="F881" s="47">
        <v>25</v>
      </c>
      <c r="G881" s="47" t="s">
        <v>10</v>
      </c>
    </row>
    <row r="882" spans="3:7" ht="15" thickBot="1" x14ac:dyDescent="0.35">
      <c r="C882" s="45">
        <v>43157</v>
      </c>
      <c r="D882" s="46">
        <v>0.29326388888888888</v>
      </c>
      <c r="E882" s="47" t="s">
        <v>9</v>
      </c>
      <c r="F882" s="47">
        <v>16</v>
      </c>
      <c r="G882" s="47" t="s">
        <v>11</v>
      </c>
    </row>
    <row r="883" spans="3:7" ht="15" thickBot="1" x14ac:dyDescent="0.35">
      <c r="C883" s="45">
        <v>43157</v>
      </c>
      <c r="D883" s="46">
        <v>0.29354166666666665</v>
      </c>
      <c r="E883" s="47" t="s">
        <v>9</v>
      </c>
      <c r="F883" s="47">
        <v>15</v>
      </c>
      <c r="G883" s="47" t="s">
        <v>11</v>
      </c>
    </row>
    <row r="884" spans="3:7" ht="15" thickBot="1" x14ac:dyDescent="0.35">
      <c r="C884" s="45">
        <v>43157</v>
      </c>
      <c r="D884" s="46">
        <v>0.30106481481481479</v>
      </c>
      <c r="E884" s="47" t="s">
        <v>9</v>
      </c>
      <c r="F884" s="47">
        <v>12</v>
      </c>
      <c r="G884" s="47" t="s">
        <v>10</v>
      </c>
    </row>
    <row r="885" spans="3:7" ht="15" thickBot="1" x14ac:dyDescent="0.35">
      <c r="C885" s="45">
        <v>43157</v>
      </c>
      <c r="D885" s="46">
        <v>0.30108796296296297</v>
      </c>
      <c r="E885" s="47" t="s">
        <v>9</v>
      </c>
      <c r="F885" s="47">
        <v>10</v>
      </c>
      <c r="G885" s="47" t="s">
        <v>10</v>
      </c>
    </row>
    <row r="886" spans="3:7" ht="15" thickBot="1" x14ac:dyDescent="0.35">
      <c r="C886" s="45">
        <v>43157</v>
      </c>
      <c r="D886" s="46">
        <v>0.30122685185185188</v>
      </c>
      <c r="E886" s="47" t="s">
        <v>9</v>
      </c>
      <c r="F886" s="47">
        <v>20</v>
      </c>
      <c r="G886" s="47" t="s">
        <v>10</v>
      </c>
    </row>
    <row r="887" spans="3:7" ht="15" thickBot="1" x14ac:dyDescent="0.35">
      <c r="C887" s="45">
        <v>43157</v>
      </c>
      <c r="D887" s="46">
        <v>0.3039351851851852</v>
      </c>
      <c r="E887" s="47" t="s">
        <v>9</v>
      </c>
      <c r="F887" s="47">
        <v>22</v>
      </c>
      <c r="G887" s="47" t="s">
        <v>10</v>
      </c>
    </row>
    <row r="888" spans="3:7" ht="15" thickBot="1" x14ac:dyDescent="0.35">
      <c r="C888" s="45">
        <v>43157</v>
      </c>
      <c r="D888" s="46">
        <v>0.30556712962962962</v>
      </c>
      <c r="E888" s="47" t="s">
        <v>9</v>
      </c>
      <c r="F888" s="47">
        <v>11</v>
      </c>
      <c r="G888" s="47" t="s">
        <v>11</v>
      </c>
    </row>
    <row r="889" spans="3:7" ht="15" thickBot="1" x14ac:dyDescent="0.35">
      <c r="C889" s="45">
        <v>43157</v>
      </c>
      <c r="D889" s="46">
        <v>0.31033564814814812</v>
      </c>
      <c r="E889" s="47" t="s">
        <v>9</v>
      </c>
      <c r="F889" s="47">
        <v>10</v>
      </c>
      <c r="G889" s="47" t="s">
        <v>11</v>
      </c>
    </row>
    <row r="890" spans="3:7" ht="15" thickBot="1" x14ac:dyDescent="0.35">
      <c r="C890" s="45">
        <v>43157</v>
      </c>
      <c r="D890" s="46">
        <v>0.31034722222222222</v>
      </c>
      <c r="E890" s="47" t="s">
        <v>9</v>
      </c>
      <c r="F890" s="47">
        <v>9</v>
      </c>
      <c r="G890" s="47" t="s">
        <v>11</v>
      </c>
    </row>
    <row r="891" spans="3:7" ht="15" thickBot="1" x14ac:dyDescent="0.35">
      <c r="C891" s="45">
        <v>43157</v>
      </c>
      <c r="D891" s="46">
        <v>0.31037037037037035</v>
      </c>
      <c r="E891" s="47" t="s">
        <v>9</v>
      </c>
      <c r="F891" s="47">
        <v>10</v>
      </c>
      <c r="G891" s="47" t="s">
        <v>11</v>
      </c>
    </row>
    <row r="892" spans="3:7" ht="15" thickBot="1" x14ac:dyDescent="0.35">
      <c r="C892" s="45">
        <v>43157</v>
      </c>
      <c r="D892" s="46">
        <v>0.31037037037037035</v>
      </c>
      <c r="E892" s="47" t="s">
        <v>9</v>
      </c>
      <c r="F892" s="47">
        <v>9</v>
      </c>
      <c r="G892" s="47" t="s">
        <v>11</v>
      </c>
    </row>
    <row r="893" spans="3:7" ht="15" thickBot="1" x14ac:dyDescent="0.35">
      <c r="C893" s="45">
        <v>43157</v>
      </c>
      <c r="D893" s="46">
        <v>0.31178240740740742</v>
      </c>
      <c r="E893" s="47" t="s">
        <v>9</v>
      </c>
      <c r="F893" s="47">
        <v>11</v>
      </c>
      <c r="G893" s="47" t="s">
        <v>11</v>
      </c>
    </row>
    <row r="894" spans="3:7" ht="15" thickBot="1" x14ac:dyDescent="0.35">
      <c r="C894" s="45">
        <v>43157</v>
      </c>
      <c r="D894" s="46">
        <v>0.31582175925925926</v>
      </c>
      <c r="E894" s="47" t="s">
        <v>9</v>
      </c>
      <c r="F894" s="47">
        <v>12</v>
      </c>
      <c r="G894" s="47" t="s">
        <v>11</v>
      </c>
    </row>
    <row r="895" spans="3:7" ht="15" thickBot="1" x14ac:dyDescent="0.35">
      <c r="C895" s="45">
        <v>43157</v>
      </c>
      <c r="D895" s="46">
        <v>0.3165277777777778</v>
      </c>
      <c r="E895" s="47" t="s">
        <v>9</v>
      </c>
      <c r="F895" s="47">
        <v>13</v>
      </c>
      <c r="G895" s="47" t="s">
        <v>10</v>
      </c>
    </row>
    <row r="896" spans="3:7" ht="15" thickBot="1" x14ac:dyDescent="0.35">
      <c r="C896" s="45">
        <v>43157</v>
      </c>
      <c r="D896" s="46">
        <v>0.31696759259259261</v>
      </c>
      <c r="E896" s="47" t="s">
        <v>9</v>
      </c>
      <c r="F896" s="47">
        <v>11</v>
      </c>
      <c r="G896" s="47" t="s">
        <v>10</v>
      </c>
    </row>
    <row r="897" spans="3:7" ht="15" thickBot="1" x14ac:dyDescent="0.35">
      <c r="C897" s="45">
        <v>43157</v>
      </c>
      <c r="D897" s="46">
        <v>0.31767361111111109</v>
      </c>
      <c r="E897" s="47" t="s">
        <v>9</v>
      </c>
      <c r="F897" s="47">
        <v>22</v>
      </c>
      <c r="G897" s="47" t="s">
        <v>10</v>
      </c>
    </row>
    <row r="898" spans="3:7" ht="15" thickBot="1" x14ac:dyDescent="0.35">
      <c r="C898" s="45">
        <v>43157</v>
      </c>
      <c r="D898" s="46">
        <v>0.3183333333333333</v>
      </c>
      <c r="E898" s="47" t="s">
        <v>9</v>
      </c>
      <c r="F898" s="47">
        <v>25</v>
      </c>
      <c r="G898" s="47" t="s">
        <v>10</v>
      </c>
    </row>
    <row r="899" spans="3:7" ht="15" thickBot="1" x14ac:dyDescent="0.35">
      <c r="C899" s="45">
        <v>43157</v>
      </c>
      <c r="D899" s="46">
        <v>0.32023148148148145</v>
      </c>
      <c r="E899" s="47" t="s">
        <v>9</v>
      </c>
      <c r="F899" s="47">
        <v>16</v>
      </c>
      <c r="G899" s="47" t="s">
        <v>11</v>
      </c>
    </row>
    <row r="900" spans="3:7" ht="15" thickBot="1" x14ac:dyDescent="0.35">
      <c r="C900" s="45">
        <v>43157</v>
      </c>
      <c r="D900" s="46">
        <v>0.32185185185185183</v>
      </c>
      <c r="E900" s="47" t="s">
        <v>9</v>
      </c>
      <c r="F900" s="47">
        <v>14</v>
      </c>
      <c r="G900" s="47" t="s">
        <v>10</v>
      </c>
    </row>
    <row r="901" spans="3:7" ht="15" thickBot="1" x14ac:dyDescent="0.35">
      <c r="C901" s="45">
        <v>43157</v>
      </c>
      <c r="D901" s="46">
        <v>0.32512731481481483</v>
      </c>
      <c r="E901" s="47" t="s">
        <v>9</v>
      </c>
      <c r="F901" s="47">
        <v>11</v>
      </c>
      <c r="G901" s="47" t="s">
        <v>10</v>
      </c>
    </row>
    <row r="902" spans="3:7" ht="15" thickBot="1" x14ac:dyDescent="0.35">
      <c r="C902" s="45">
        <v>43157</v>
      </c>
      <c r="D902" s="46">
        <v>0.33055555555555555</v>
      </c>
      <c r="E902" s="47" t="s">
        <v>9</v>
      </c>
      <c r="F902" s="47">
        <v>24</v>
      </c>
      <c r="G902" s="47" t="s">
        <v>10</v>
      </c>
    </row>
    <row r="903" spans="3:7" ht="15" thickBot="1" x14ac:dyDescent="0.35">
      <c r="C903" s="45">
        <v>43157</v>
      </c>
      <c r="D903" s="46">
        <v>0.33515046296296297</v>
      </c>
      <c r="E903" s="47" t="s">
        <v>9</v>
      </c>
      <c r="F903" s="47">
        <v>14</v>
      </c>
      <c r="G903" s="47" t="s">
        <v>11</v>
      </c>
    </row>
    <row r="904" spans="3:7" ht="15" thickBot="1" x14ac:dyDescent="0.35">
      <c r="C904" s="45">
        <v>43157</v>
      </c>
      <c r="D904" s="46">
        <v>0.33609953703703704</v>
      </c>
      <c r="E904" s="47" t="s">
        <v>9</v>
      </c>
      <c r="F904" s="47">
        <v>32</v>
      </c>
      <c r="G904" s="47" t="s">
        <v>10</v>
      </c>
    </row>
    <row r="905" spans="3:7" ht="15" thickBot="1" x14ac:dyDescent="0.35">
      <c r="C905" s="45">
        <v>43157</v>
      </c>
      <c r="D905" s="46">
        <v>0.33690972222222221</v>
      </c>
      <c r="E905" s="47" t="s">
        <v>9</v>
      </c>
      <c r="F905" s="47">
        <v>11</v>
      </c>
      <c r="G905" s="47" t="s">
        <v>11</v>
      </c>
    </row>
    <row r="906" spans="3:7" ht="15" thickBot="1" x14ac:dyDescent="0.35">
      <c r="C906" s="45">
        <v>43157</v>
      </c>
      <c r="D906" s="46">
        <v>0.34186342592592589</v>
      </c>
      <c r="E906" s="47" t="s">
        <v>9</v>
      </c>
      <c r="F906" s="47">
        <v>12</v>
      </c>
      <c r="G906" s="47" t="s">
        <v>11</v>
      </c>
    </row>
    <row r="907" spans="3:7" ht="15" thickBot="1" x14ac:dyDescent="0.35">
      <c r="C907" s="45">
        <v>43157</v>
      </c>
      <c r="D907" s="46">
        <v>0.34346064814814814</v>
      </c>
      <c r="E907" s="47" t="s">
        <v>9</v>
      </c>
      <c r="F907" s="47">
        <v>37</v>
      </c>
      <c r="G907" s="47" t="s">
        <v>10</v>
      </c>
    </row>
    <row r="908" spans="3:7" ht="15" thickBot="1" x14ac:dyDescent="0.35">
      <c r="C908" s="45">
        <v>43157</v>
      </c>
      <c r="D908" s="46">
        <v>0.35069444444444442</v>
      </c>
      <c r="E908" s="47" t="s">
        <v>9</v>
      </c>
      <c r="F908" s="47">
        <v>28</v>
      </c>
      <c r="G908" s="47" t="s">
        <v>10</v>
      </c>
    </row>
    <row r="909" spans="3:7" ht="15" thickBot="1" x14ac:dyDescent="0.35">
      <c r="C909" s="45">
        <v>43157</v>
      </c>
      <c r="D909" s="46">
        <v>0.35381944444444446</v>
      </c>
      <c r="E909" s="47" t="s">
        <v>9</v>
      </c>
      <c r="F909" s="47">
        <v>25</v>
      </c>
      <c r="G909" s="47" t="s">
        <v>10</v>
      </c>
    </row>
    <row r="910" spans="3:7" ht="15" thickBot="1" x14ac:dyDescent="0.35">
      <c r="C910" s="45">
        <v>43157</v>
      </c>
      <c r="D910" s="46">
        <v>0.35572916666666665</v>
      </c>
      <c r="E910" s="47" t="s">
        <v>9</v>
      </c>
      <c r="F910" s="47">
        <v>11</v>
      </c>
      <c r="G910" s="47" t="s">
        <v>11</v>
      </c>
    </row>
    <row r="911" spans="3:7" ht="15" thickBot="1" x14ac:dyDescent="0.35">
      <c r="C911" s="45">
        <v>43157</v>
      </c>
      <c r="D911" s="46">
        <v>0.35701388888888891</v>
      </c>
      <c r="E911" s="47" t="s">
        <v>9</v>
      </c>
      <c r="F911" s="47">
        <v>30</v>
      </c>
      <c r="G911" s="47" t="s">
        <v>10</v>
      </c>
    </row>
    <row r="912" spans="3:7" ht="15" thickBot="1" x14ac:dyDescent="0.35">
      <c r="C912" s="45">
        <v>43157</v>
      </c>
      <c r="D912" s="46">
        <v>0.35980324074074077</v>
      </c>
      <c r="E912" s="47" t="s">
        <v>9</v>
      </c>
      <c r="F912" s="47">
        <v>18</v>
      </c>
      <c r="G912" s="47" t="s">
        <v>11</v>
      </c>
    </row>
    <row r="913" spans="3:7" ht="15" thickBot="1" x14ac:dyDescent="0.35">
      <c r="C913" s="45">
        <v>43157</v>
      </c>
      <c r="D913" s="46">
        <v>0.36208333333333331</v>
      </c>
      <c r="E913" s="47" t="s">
        <v>9</v>
      </c>
      <c r="F913" s="47">
        <v>27</v>
      </c>
      <c r="G913" s="47" t="s">
        <v>10</v>
      </c>
    </row>
    <row r="914" spans="3:7" ht="15" thickBot="1" x14ac:dyDescent="0.35">
      <c r="C914" s="45">
        <v>43157</v>
      </c>
      <c r="D914" s="46">
        <v>0.36942129629629633</v>
      </c>
      <c r="E914" s="47" t="s">
        <v>9</v>
      </c>
      <c r="F914" s="47">
        <v>23</v>
      </c>
      <c r="G914" s="47" t="s">
        <v>10</v>
      </c>
    </row>
    <row r="915" spans="3:7" ht="15" thickBot="1" x14ac:dyDescent="0.35">
      <c r="C915" s="45">
        <v>43157</v>
      </c>
      <c r="D915" s="46">
        <v>0.37079861111111106</v>
      </c>
      <c r="E915" s="47" t="s">
        <v>9</v>
      </c>
      <c r="F915" s="47">
        <v>11</v>
      </c>
      <c r="G915" s="47" t="s">
        <v>10</v>
      </c>
    </row>
    <row r="916" spans="3:7" ht="15" thickBot="1" x14ac:dyDescent="0.35">
      <c r="C916" s="45">
        <v>43157</v>
      </c>
      <c r="D916" s="46">
        <v>0.37185185185185188</v>
      </c>
      <c r="E916" s="47" t="s">
        <v>9</v>
      </c>
      <c r="F916" s="47">
        <v>29</v>
      </c>
      <c r="G916" s="47" t="s">
        <v>10</v>
      </c>
    </row>
    <row r="917" spans="3:7" ht="15" thickBot="1" x14ac:dyDescent="0.35">
      <c r="C917" s="45">
        <v>43157</v>
      </c>
      <c r="D917" s="46">
        <v>0.37247685185185181</v>
      </c>
      <c r="E917" s="47" t="s">
        <v>9</v>
      </c>
      <c r="F917" s="47">
        <v>11</v>
      </c>
      <c r="G917" s="47" t="s">
        <v>11</v>
      </c>
    </row>
    <row r="918" spans="3:7" ht="15" thickBot="1" x14ac:dyDescent="0.35">
      <c r="C918" s="45">
        <v>43157</v>
      </c>
      <c r="D918" s="46">
        <v>0.37474537037037042</v>
      </c>
      <c r="E918" s="47" t="s">
        <v>9</v>
      </c>
      <c r="F918" s="47">
        <v>11</v>
      </c>
      <c r="G918" s="47" t="s">
        <v>11</v>
      </c>
    </row>
    <row r="919" spans="3:7" ht="15" thickBot="1" x14ac:dyDescent="0.35">
      <c r="C919" s="45">
        <v>43157</v>
      </c>
      <c r="D919" s="46">
        <v>0.3762962962962963</v>
      </c>
      <c r="E919" s="47" t="s">
        <v>9</v>
      </c>
      <c r="F919" s="47">
        <v>29</v>
      </c>
      <c r="G919" s="47" t="s">
        <v>10</v>
      </c>
    </row>
    <row r="920" spans="3:7" ht="15" thickBot="1" x14ac:dyDescent="0.35">
      <c r="C920" s="45">
        <v>43157</v>
      </c>
      <c r="D920" s="46">
        <v>0.37803240740740746</v>
      </c>
      <c r="E920" s="47" t="s">
        <v>9</v>
      </c>
      <c r="F920" s="47">
        <v>13</v>
      </c>
      <c r="G920" s="47" t="s">
        <v>11</v>
      </c>
    </row>
    <row r="921" spans="3:7" ht="15" thickBot="1" x14ac:dyDescent="0.35">
      <c r="C921" s="45">
        <v>43157</v>
      </c>
      <c r="D921" s="46">
        <v>0.38020833333333331</v>
      </c>
      <c r="E921" s="47" t="s">
        <v>9</v>
      </c>
      <c r="F921" s="47">
        <v>28</v>
      </c>
      <c r="G921" s="47" t="s">
        <v>10</v>
      </c>
    </row>
    <row r="922" spans="3:7" ht="15" thickBot="1" x14ac:dyDescent="0.35">
      <c r="C922" s="45">
        <v>43157</v>
      </c>
      <c r="D922" s="46">
        <v>0.38203703703703701</v>
      </c>
      <c r="E922" s="47" t="s">
        <v>9</v>
      </c>
      <c r="F922" s="47">
        <v>33</v>
      </c>
      <c r="G922" s="47" t="s">
        <v>10</v>
      </c>
    </row>
    <row r="923" spans="3:7" ht="15" thickBot="1" x14ac:dyDescent="0.35">
      <c r="C923" s="45">
        <v>43157</v>
      </c>
      <c r="D923" s="46">
        <v>0.38518518518518513</v>
      </c>
      <c r="E923" s="47" t="s">
        <v>9</v>
      </c>
      <c r="F923" s="47">
        <v>13</v>
      </c>
      <c r="G923" s="47" t="s">
        <v>11</v>
      </c>
    </row>
    <row r="924" spans="3:7" ht="15" thickBot="1" x14ac:dyDescent="0.35">
      <c r="C924" s="45">
        <v>43157</v>
      </c>
      <c r="D924" s="46">
        <v>0.38556712962962963</v>
      </c>
      <c r="E924" s="47" t="s">
        <v>9</v>
      </c>
      <c r="F924" s="47">
        <v>11</v>
      </c>
      <c r="G924" s="47" t="s">
        <v>11</v>
      </c>
    </row>
    <row r="925" spans="3:7" ht="15" thickBot="1" x14ac:dyDescent="0.35">
      <c r="C925" s="45">
        <v>43157</v>
      </c>
      <c r="D925" s="46">
        <v>0.38758101851851851</v>
      </c>
      <c r="E925" s="47" t="s">
        <v>9</v>
      </c>
      <c r="F925" s="47">
        <v>10</v>
      </c>
      <c r="G925" s="47" t="s">
        <v>10</v>
      </c>
    </row>
    <row r="926" spans="3:7" ht="15" thickBot="1" x14ac:dyDescent="0.35">
      <c r="C926" s="45">
        <v>43157</v>
      </c>
      <c r="D926" s="46">
        <v>0.40598379629629627</v>
      </c>
      <c r="E926" s="47" t="s">
        <v>9</v>
      </c>
      <c r="F926" s="47">
        <v>12</v>
      </c>
      <c r="G926" s="47" t="s">
        <v>10</v>
      </c>
    </row>
    <row r="927" spans="3:7" ht="15" thickBot="1" x14ac:dyDescent="0.35">
      <c r="C927" s="45">
        <v>43157</v>
      </c>
      <c r="D927" s="46">
        <v>0.40645833333333337</v>
      </c>
      <c r="E927" s="47" t="s">
        <v>9</v>
      </c>
      <c r="F927" s="47">
        <v>16</v>
      </c>
      <c r="G927" s="47" t="s">
        <v>10</v>
      </c>
    </row>
    <row r="928" spans="3:7" ht="15" thickBot="1" x14ac:dyDescent="0.35">
      <c r="C928" s="45">
        <v>43157</v>
      </c>
      <c r="D928" s="46">
        <v>0.41039351851851852</v>
      </c>
      <c r="E928" s="47" t="s">
        <v>9</v>
      </c>
      <c r="F928" s="47">
        <v>20</v>
      </c>
      <c r="G928" s="47" t="s">
        <v>10</v>
      </c>
    </row>
    <row r="929" spans="3:7" ht="15" thickBot="1" x14ac:dyDescent="0.35">
      <c r="C929" s="45">
        <v>43157</v>
      </c>
      <c r="D929" s="46">
        <v>0.41547453703703702</v>
      </c>
      <c r="E929" s="47" t="s">
        <v>9</v>
      </c>
      <c r="F929" s="47">
        <v>11</v>
      </c>
      <c r="G929" s="47" t="s">
        <v>11</v>
      </c>
    </row>
    <row r="930" spans="3:7" ht="15" thickBot="1" x14ac:dyDescent="0.35">
      <c r="C930" s="45">
        <v>43157</v>
      </c>
      <c r="D930" s="46">
        <v>0.41575231481481478</v>
      </c>
      <c r="E930" s="47" t="s">
        <v>9</v>
      </c>
      <c r="F930" s="47">
        <v>11</v>
      </c>
      <c r="G930" s="47" t="s">
        <v>11</v>
      </c>
    </row>
    <row r="931" spans="3:7" ht="15" thickBot="1" x14ac:dyDescent="0.35">
      <c r="C931" s="45">
        <v>43157</v>
      </c>
      <c r="D931" s="46">
        <v>0.42372685185185183</v>
      </c>
      <c r="E931" s="47" t="s">
        <v>9</v>
      </c>
      <c r="F931" s="47">
        <v>33</v>
      </c>
      <c r="G931" s="47" t="s">
        <v>10</v>
      </c>
    </row>
    <row r="932" spans="3:7" ht="15" thickBot="1" x14ac:dyDescent="0.35">
      <c r="C932" s="45">
        <v>43157</v>
      </c>
      <c r="D932" s="46">
        <v>0.42568287037037034</v>
      </c>
      <c r="E932" s="47" t="s">
        <v>9</v>
      </c>
      <c r="F932" s="47">
        <v>35</v>
      </c>
      <c r="G932" s="47" t="s">
        <v>10</v>
      </c>
    </row>
    <row r="933" spans="3:7" ht="15" thickBot="1" x14ac:dyDescent="0.35">
      <c r="C933" s="45">
        <v>43157</v>
      </c>
      <c r="D933" s="46">
        <v>0.42681712962962964</v>
      </c>
      <c r="E933" s="47" t="s">
        <v>9</v>
      </c>
      <c r="F933" s="47">
        <v>11</v>
      </c>
      <c r="G933" s="47" t="s">
        <v>11</v>
      </c>
    </row>
    <row r="934" spans="3:7" ht="15" thickBot="1" x14ac:dyDescent="0.35">
      <c r="C934" s="45">
        <v>43157</v>
      </c>
      <c r="D934" s="46">
        <v>0.42695601851851855</v>
      </c>
      <c r="E934" s="47" t="s">
        <v>9</v>
      </c>
      <c r="F934" s="47">
        <v>11</v>
      </c>
      <c r="G934" s="47" t="s">
        <v>11</v>
      </c>
    </row>
    <row r="935" spans="3:7" ht="15" thickBot="1" x14ac:dyDescent="0.35">
      <c r="C935" s="45">
        <v>43157</v>
      </c>
      <c r="D935" s="46">
        <v>0.43078703703703702</v>
      </c>
      <c r="E935" s="47" t="s">
        <v>9</v>
      </c>
      <c r="F935" s="47">
        <v>27</v>
      </c>
      <c r="G935" s="47" t="s">
        <v>10</v>
      </c>
    </row>
    <row r="936" spans="3:7" ht="15" thickBot="1" x14ac:dyDescent="0.35">
      <c r="C936" s="45">
        <v>43157</v>
      </c>
      <c r="D936" s="46">
        <v>0.43452546296296296</v>
      </c>
      <c r="E936" s="47" t="s">
        <v>9</v>
      </c>
      <c r="F936" s="47">
        <v>11</v>
      </c>
      <c r="G936" s="47" t="s">
        <v>11</v>
      </c>
    </row>
    <row r="937" spans="3:7" ht="15" thickBot="1" x14ac:dyDescent="0.35">
      <c r="C937" s="45">
        <v>43157</v>
      </c>
      <c r="D937" s="46">
        <v>0.43454861111111115</v>
      </c>
      <c r="E937" s="47" t="s">
        <v>9</v>
      </c>
      <c r="F937" s="47">
        <v>10</v>
      </c>
      <c r="G937" s="47" t="s">
        <v>11</v>
      </c>
    </row>
    <row r="938" spans="3:7" ht="15" thickBot="1" x14ac:dyDescent="0.35">
      <c r="C938" s="45">
        <v>43157</v>
      </c>
      <c r="D938" s="46">
        <v>0.43481481481481482</v>
      </c>
      <c r="E938" s="47" t="s">
        <v>9</v>
      </c>
      <c r="F938" s="47">
        <v>14</v>
      </c>
      <c r="G938" s="47" t="s">
        <v>11</v>
      </c>
    </row>
    <row r="939" spans="3:7" ht="15" thickBot="1" x14ac:dyDescent="0.35">
      <c r="C939" s="45">
        <v>43157</v>
      </c>
      <c r="D939" s="46">
        <v>0.43612268518518515</v>
      </c>
      <c r="E939" s="47" t="s">
        <v>9</v>
      </c>
      <c r="F939" s="47">
        <v>29</v>
      </c>
      <c r="G939" s="47" t="s">
        <v>10</v>
      </c>
    </row>
    <row r="940" spans="3:7" ht="15" thickBot="1" x14ac:dyDescent="0.35">
      <c r="C940" s="45">
        <v>43157</v>
      </c>
      <c r="D940" s="46">
        <v>0.43809027777777776</v>
      </c>
      <c r="E940" s="47" t="s">
        <v>9</v>
      </c>
      <c r="F940" s="47">
        <v>19</v>
      </c>
      <c r="G940" s="47" t="s">
        <v>10</v>
      </c>
    </row>
    <row r="941" spans="3:7" ht="15" thickBot="1" x14ac:dyDescent="0.35">
      <c r="C941" s="45">
        <v>43157</v>
      </c>
      <c r="D941" s="46">
        <v>0.43964120370370369</v>
      </c>
      <c r="E941" s="47" t="s">
        <v>9</v>
      </c>
      <c r="F941" s="47">
        <v>12</v>
      </c>
      <c r="G941" s="47" t="s">
        <v>11</v>
      </c>
    </row>
    <row r="942" spans="3:7" ht="15" thickBot="1" x14ac:dyDescent="0.35">
      <c r="C942" s="45">
        <v>43157</v>
      </c>
      <c r="D942" s="46">
        <v>0.44336805555555553</v>
      </c>
      <c r="E942" s="47" t="s">
        <v>9</v>
      </c>
      <c r="F942" s="47">
        <v>24</v>
      </c>
      <c r="G942" s="47" t="s">
        <v>10</v>
      </c>
    </row>
    <row r="943" spans="3:7" ht="15" thickBot="1" x14ac:dyDescent="0.35">
      <c r="C943" s="45">
        <v>43157</v>
      </c>
      <c r="D943" s="46">
        <v>0.44788194444444446</v>
      </c>
      <c r="E943" s="47" t="s">
        <v>9</v>
      </c>
      <c r="F943" s="47">
        <v>10</v>
      </c>
      <c r="G943" s="47" t="s">
        <v>10</v>
      </c>
    </row>
    <row r="944" spans="3:7" ht="15" thickBot="1" x14ac:dyDescent="0.35">
      <c r="C944" s="45">
        <v>43157</v>
      </c>
      <c r="D944" s="46">
        <v>0.4481134259259259</v>
      </c>
      <c r="E944" s="47" t="s">
        <v>9</v>
      </c>
      <c r="F944" s="47">
        <v>7</v>
      </c>
      <c r="G944" s="47" t="s">
        <v>10</v>
      </c>
    </row>
    <row r="945" spans="3:7" ht="15" thickBot="1" x14ac:dyDescent="0.35">
      <c r="C945" s="45">
        <v>43157</v>
      </c>
      <c r="D945" s="46">
        <v>0.44842592592592595</v>
      </c>
      <c r="E945" s="47" t="s">
        <v>9</v>
      </c>
      <c r="F945" s="47">
        <v>28</v>
      </c>
      <c r="G945" s="47" t="s">
        <v>10</v>
      </c>
    </row>
    <row r="946" spans="3:7" ht="15" thickBot="1" x14ac:dyDescent="0.35">
      <c r="C946" s="45">
        <v>43157</v>
      </c>
      <c r="D946" s="46">
        <v>0.45031249999999995</v>
      </c>
      <c r="E946" s="47" t="s">
        <v>9</v>
      </c>
      <c r="F946" s="47">
        <v>11</v>
      </c>
      <c r="G946" s="47" t="s">
        <v>11</v>
      </c>
    </row>
    <row r="947" spans="3:7" ht="15" thickBot="1" x14ac:dyDescent="0.35">
      <c r="C947" s="45">
        <v>43157</v>
      </c>
      <c r="D947" s="46">
        <v>0.4503240740740741</v>
      </c>
      <c r="E947" s="47" t="s">
        <v>9</v>
      </c>
      <c r="F947" s="47">
        <v>10</v>
      </c>
      <c r="G947" s="47" t="s">
        <v>11</v>
      </c>
    </row>
    <row r="948" spans="3:7" ht="15" thickBot="1" x14ac:dyDescent="0.35">
      <c r="C948" s="45">
        <v>43157</v>
      </c>
      <c r="D948" s="46">
        <v>0.45541666666666664</v>
      </c>
      <c r="E948" s="47" t="s">
        <v>9</v>
      </c>
      <c r="F948" s="47">
        <v>23</v>
      </c>
      <c r="G948" s="47" t="s">
        <v>10</v>
      </c>
    </row>
    <row r="949" spans="3:7" ht="15" thickBot="1" x14ac:dyDescent="0.35">
      <c r="C949" s="45">
        <v>43157</v>
      </c>
      <c r="D949" s="46">
        <v>0.45938657407407407</v>
      </c>
      <c r="E949" s="47" t="s">
        <v>9</v>
      </c>
      <c r="F949" s="47">
        <v>30</v>
      </c>
      <c r="G949" s="47" t="s">
        <v>10</v>
      </c>
    </row>
    <row r="950" spans="3:7" ht="15" thickBot="1" x14ac:dyDescent="0.35">
      <c r="C950" s="45">
        <v>43157</v>
      </c>
      <c r="D950" s="46">
        <v>0.46065972222222223</v>
      </c>
      <c r="E950" s="47" t="s">
        <v>9</v>
      </c>
      <c r="F950" s="47">
        <v>12</v>
      </c>
      <c r="G950" s="47" t="s">
        <v>10</v>
      </c>
    </row>
    <row r="951" spans="3:7" ht="15" thickBot="1" x14ac:dyDescent="0.35">
      <c r="C951" s="45">
        <v>43157</v>
      </c>
      <c r="D951" s="46">
        <v>0.46113425925925927</v>
      </c>
      <c r="E951" s="47" t="s">
        <v>9</v>
      </c>
      <c r="F951" s="47">
        <v>14</v>
      </c>
      <c r="G951" s="47" t="s">
        <v>10</v>
      </c>
    </row>
    <row r="952" spans="3:7" ht="15" thickBot="1" x14ac:dyDescent="0.35">
      <c r="C952" s="45">
        <v>43157</v>
      </c>
      <c r="D952" s="46">
        <v>0.46141203703703698</v>
      </c>
      <c r="E952" s="47" t="s">
        <v>9</v>
      </c>
      <c r="F952" s="47">
        <v>11</v>
      </c>
      <c r="G952" s="47" t="s">
        <v>11</v>
      </c>
    </row>
    <row r="953" spans="3:7" ht="15" thickBot="1" x14ac:dyDescent="0.35">
      <c r="C953" s="45">
        <v>43157</v>
      </c>
      <c r="D953" s="46">
        <v>0.46156250000000004</v>
      </c>
      <c r="E953" s="47" t="s">
        <v>9</v>
      </c>
      <c r="F953" s="47">
        <v>26</v>
      </c>
      <c r="G953" s="47" t="s">
        <v>10</v>
      </c>
    </row>
    <row r="954" spans="3:7" ht="15" thickBot="1" x14ac:dyDescent="0.35">
      <c r="C954" s="45">
        <v>43157</v>
      </c>
      <c r="D954" s="46">
        <v>0.46436342592592594</v>
      </c>
      <c r="E954" s="47" t="s">
        <v>9</v>
      </c>
      <c r="F954" s="47">
        <v>28</v>
      </c>
      <c r="G954" s="47" t="s">
        <v>10</v>
      </c>
    </row>
    <row r="955" spans="3:7" ht="15" thickBot="1" x14ac:dyDescent="0.35">
      <c r="C955" s="45">
        <v>43157</v>
      </c>
      <c r="D955" s="46">
        <v>0.46574074074074073</v>
      </c>
      <c r="E955" s="47" t="s">
        <v>9</v>
      </c>
      <c r="F955" s="47">
        <v>9</v>
      </c>
      <c r="G955" s="47" t="s">
        <v>11</v>
      </c>
    </row>
    <row r="956" spans="3:7" ht="15" thickBot="1" x14ac:dyDescent="0.35">
      <c r="C956" s="45">
        <v>43157</v>
      </c>
      <c r="D956" s="46">
        <v>0.46622685185185181</v>
      </c>
      <c r="E956" s="47" t="s">
        <v>9</v>
      </c>
      <c r="F956" s="47">
        <v>10</v>
      </c>
      <c r="G956" s="47" t="s">
        <v>11</v>
      </c>
    </row>
    <row r="957" spans="3:7" ht="15" thickBot="1" x14ac:dyDescent="0.35">
      <c r="C957" s="45">
        <v>43157</v>
      </c>
      <c r="D957" s="46">
        <v>0.46660879629629631</v>
      </c>
      <c r="E957" s="47" t="s">
        <v>9</v>
      </c>
      <c r="F957" s="47">
        <v>14</v>
      </c>
      <c r="G957" s="47" t="s">
        <v>11</v>
      </c>
    </row>
    <row r="958" spans="3:7" ht="15" thickBot="1" x14ac:dyDescent="0.35">
      <c r="C958" s="45">
        <v>43157</v>
      </c>
      <c r="D958" s="46">
        <v>0.46798611111111116</v>
      </c>
      <c r="E958" s="47" t="s">
        <v>9</v>
      </c>
      <c r="F958" s="47">
        <v>30</v>
      </c>
      <c r="G958" s="47" t="s">
        <v>10</v>
      </c>
    </row>
    <row r="959" spans="3:7" ht="15" thickBot="1" x14ac:dyDescent="0.35">
      <c r="C959" s="45">
        <v>43157</v>
      </c>
      <c r="D959" s="46">
        <v>0.46809027777777779</v>
      </c>
      <c r="E959" s="47" t="s">
        <v>9</v>
      </c>
      <c r="F959" s="47">
        <v>12</v>
      </c>
      <c r="G959" s="47" t="s">
        <v>11</v>
      </c>
    </row>
    <row r="960" spans="3:7" ht="15" thickBot="1" x14ac:dyDescent="0.35">
      <c r="C960" s="45">
        <v>43157</v>
      </c>
      <c r="D960" s="46">
        <v>0.46961805555555558</v>
      </c>
      <c r="E960" s="47" t="s">
        <v>9</v>
      </c>
      <c r="F960" s="47">
        <v>9</v>
      </c>
      <c r="G960" s="47" t="s">
        <v>10</v>
      </c>
    </row>
    <row r="961" spans="3:7" ht="15" thickBot="1" x14ac:dyDescent="0.35">
      <c r="C961" s="45">
        <v>43157</v>
      </c>
      <c r="D961" s="46">
        <v>0.46973379629629625</v>
      </c>
      <c r="E961" s="47" t="s">
        <v>9</v>
      </c>
      <c r="F961" s="47">
        <v>24</v>
      </c>
      <c r="G961" s="47" t="s">
        <v>10</v>
      </c>
    </row>
    <row r="962" spans="3:7" ht="15" thickBot="1" x14ac:dyDescent="0.35">
      <c r="C962" s="45">
        <v>43157</v>
      </c>
      <c r="D962" s="46">
        <v>0.47192129629629626</v>
      </c>
      <c r="E962" s="47" t="s">
        <v>9</v>
      </c>
      <c r="F962" s="47">
        <v>11</v>
      </c>
      <c r="G962" s="47" t="s">
        <v>11</v>
      </c>
    </row>
    <row r="963" spans="3:7" ht="15" thickBot="1" x14ac:dyDescent="0.35">
      <c r="C963" s="45">
        <v>43157</v>
      </c>
      <c r="D963" s="46">
        <v>0.47260416666666666</v>
      </c>
      <c r="E963" s="47" t="s">
        <v>9</v>
      </c>
      <c r="F963" s="47">
        <v>26</v>
      </c>
      <c r="G963" s="47" t="s">
        <v>10</v>
      </c>
    </row>
    <row r="964" spans="3:7" ht="15" thickBot="1" x14ac:dyDescent="0.35">
      <c r="C964" s="45">
        <v>43157</v>
      </c>
      <c r="D964" s="46">
        <v>0.47337962962962959</v>
      </c>
      <c r="E964" s="47" t="s">
        <v>9</v>
      </c>
      <c r="F964" s="47">
        <v>11</v>
      </c>
      <c r="G964" s="47" t="s">
        <v>11</v>
      </c>
    </row>
    <row r="965" spans="3:7" ht="15" thickBot="1" x14ac:dyDescent="0.35">
      <c r="C965" s="45">
        <v>43157</v>
      </c>
      <c r="D965" s="46">
        <v>0.4758101851851852</v>
      </c>
      <c r="E965" s="47" t="s">
        <v>9</v>
      </c>
      <c r="F965" s="47">
        <v>13</v>
      </c>
      <c r="G965" s="47" t="s">
        <v>11</v>
      </c>
    </row>
    <row r="966" spans="3:7" ht="15" thickBot="1" x14ac:dyDescent="0.35">
      <c r="C966" s="45">
        <v>43157</v>
      </c>
      <c r="D966" s="46">
        <v>0.47583333333333333</v>
      </c>
      <c r="E966" s="47" t="s">
        <v>9</v>
      </c>
      <c r="F966" s="47">
        <v>10</v>
      </c>
      <c r="G966" s="47" t="s">
        <v>11</v>
      </c>
    </row>
    <row r="967" spans="3:7" ht="15" thickBot="1" x14ac:dyDescent="0.35">
      <c r="C967" s="45">
        <v>43157</v>
      </c>
      <c r="D967" s="46">
        <v>0.47629629629629627</v>
      </c>
      <c r="E967" s="47" t="s">
        <v>9</v>
      </c>
      <c r="F967" s="47">
        <v>12</v>
      </c>
      <c r="G967" s="47" t="s">
        <v>11</v>
      </c>
    </row>
    <row r="968" spans="3:7" ht="15" thickBot="1" x14ac:dyDescent="0.35">
      <c r="C968" s="45">
        <v>43157</v>
      </c>
      <c r="D968" s="46">
        <v>0.48119212962962959</v>
      </c>
      <c r="E968" s="47" t="s">
        <v>9</v>
      </c>
      <c r="F968" s="47">
        <v>12</v>
      </c>
      <c r="G968" s="47" t="s">
        <v>10</v>
      </c>
    </row>
    <row r="969" spans="3:7" ht="15" thickBot="1" x14ac:dyDescent="0.35">
      <c r="C969" s="45">
        <v>43157</v>
      </c>
      <c r="D969" s="46">
        <v>0.48120370370370374</v>
      </c>
      <c r="E969" s="47" t="s">
        <v>9</v>
      </c>
      <c r="F969" s="47">
        <v>12</v>
      </c>
      <c r="G969" s="47" t="s">
        <v>10</v>
      </c>
    </row>
    <row r="970" spans="3:7" ht="15" thickBot="1" x14ac:dyDescent="0.35">
      <c r="C970" s="45">
        <v>43157</v>
      </c>
      <c r="D970" s="46">
        <v>0.4812731481481482</v>
      </c>
      <c r="E970" s="47" t="s">
        <v>9</v>
      </c>
      <c r="F970" s="47">
        <v>25</v>
      </c>
      <c r="G970" s="47" t="s">
        <v>10</v>
      </c>
    </row>
    <row r="971" spans="3:7" ht="15" thickBot="1" x14ac:dyDescent="0.35">
      <c r="C971" s="45">
        <v>43157</v>
      </c>
      <c r="D971" s="46">
        <v>0.48237268518518522</v>
      </c>
      <c r="E971" s="47" t="s">
        <v>9</v>
      </c>
      <c r="F971" s="47">
        <v>33</v>
      </c>
      <c r="G971" s="47" t="s">
        <v>10</v>
      </c>
    </row>
    <row r="972" spans="3:7" ht="15" thickBot="1" x14ac:dyDescent="0.35">
      <c r="C972" s="45">
        <v>43157</v>
      </c>
      <c r="D972" s="46">
        <v>0.48269675925925926</v>
      </c>
      <c r="E972" s="47" t="s">
        <v>9</v>
      </c>
      <c r="F972" s="47">
        <v>20</v>
      </c>
      <c r="G972" s="47" t="s">
        <v>10</v>
      </c>
    </row>
    <row r="973" spans="3:7" ht="15" thickBot="1" x14ac:dyDescent="0.35">
      <c r="C973" s="45">
        <v>43157</v>
      </c>
      <c r="D973" s="46">
        <v>0.48282407407407407</v>
      </c>
      <c r="E973" s="47" t="s">
        <v>9</v>
      </c>
      <c r="F973" s="47">
        <v>22</v>
      </c>
      <c r="G973" s="47" t="s">
        <v>10</v>
      </c>
    </row>
    <row r="974" spans="3:7" ht="15" thickBot="1" x14ac:dyDescent="0.35">
      <c r="C974" s="45">
        <v>43157</v>
      </c>
      <c r="D974" s="46">
        <v>0.48395833333333332</v>
      </c>
      <c r="E974" s="47" t="s">
        <v>9</v>
      </c>
      <c r="F974" s="47">
        <v>21</v>
      </c>
      <c r="G974" s="47" t="s">
        <v>10</v>
      </c>
    </row>
    <row r="975" spans="3:7" ht="15" thickBot="1" x14ac:dyDescent="0.35">
      <c r="C975" s="45">
        <v>43157</v>
      </c>
      <c r="D975" s="46">
        <v>0.48487268518518517</v>
      </c>
      <c r="E975" s="47" t="s">
        <v>9</v>
      </c>
      <c r="F975" s="47">
        <v>10</v>
      </c>
      <c r="G975" s="47" t="s">
        <v>11</v>
      </c>
    </row>
    <row r="976" spans="3:7" ht="15" thickBot="1" x14ac:dyDescent="0.35">
      <c r="C976" s="45">
        <v>43157</v>
      </c>
      <c r="D976" s="46">
        <v>0.4849074074074074</v>
      </c>
      <c r="E976" s="47" t="s">
        <v>9</v>
      </c>
      <c r="F976" s="47">
        <v>10</v>
      </c>
      <c r="G976" s="47" t="s">
        <v>11</v>
      </c>
    </row>
    <row r="977" spans="3:7" ht="15" thickBot="1" x14ac:dyDescent="0.35">
      <c r="C977" s="45">
        <v>43157</v>
      </c>
      <c r="D977" s="46">
        <v>0.48560185185185184</v>
      </c>
      <c r="E977" s="47" t="s">
        <v>9</v>
      </c>
      <c r="F977" s="47">
        <v>25</v>
      </c>
      <c r="G977" s="47" t="s">
        <v>10</v>
      </c>
    </row>
    <row r="978" spans="3:7" ht="15" thickBot="1" x14ac:dyDescent="0.35">
      <c r="C978" s="45">
        <v>43157</v>
      </c>
      <c r="D978" s="46">
        <v>0.48568287037037039</v>
      </c>
      <c r="E978" s="47" t="s">
        <v>9</v>
      </c>
      <c r="F978" s="47">
        <v>15</v>
      </c>
      <c r="G978" s="47" t="s">
        <v>11</v>
      </c>
    </row>
    <row r="979" spans="3:7" ht="15" thickBot="1" x14ac:dyDescent="0.35">
      <c r="C979" s="45">
        <v>43157</v>
      </c>
      <c r="D979" s="46">
        <v>0.4863425925925926</v>
      </c>
      <c r="E979" s="47" t="s">
        <v>9</v>
      </c>
      <c r="F979" s="47">
        <v>25</v>
      </c>
      <c r="G979" s="47" t="s">
        <v>10</v>
      </c>
    </row>
    <row r="980" spans="3:7" ht="15" thickBot="1" x14ac:dyDescent="0.35">
      <c r="C980" s="45">
        <v>43157</v>
      </c>
      <c r="D980" s="46">
        <v>0.48682870370370374</v>
      </c>
      <c r="E980" s="47" t="s">
        <v>9</v>
      </c>
      <c r="F980" s="47">
        <v>30</v>
      </c>
      <c r="G980" s="47" t="s">
        <v>10</v>
      </c>
    </row>
    <row r="981" spans="3:7" ht="15" thickBot="1" x14ac:dyDescent="0.35">
      <c r="C981" s="45">
        <v>43157</v>
      </c>
      <c r="D981" s="46">
        <v>0.48707175925925927</v>
      </c>
      <c r="E981" s="47" t="s">
        <v>9</v>
      </c>
      <c r="F981" s="47">
        <v>21</v>
      </c>
      <c r="G981" s="47" t="s">
        <v>10</v>
      </c>
    </row>
    <row r="982" spans="3:7" ht="15" thickBot="1" x14ac:dyDescent="0.35">
      <c r="C982" s="45">
        <v>43157</v>
      </c>
      <c r="D982" s="46">
        <v>0.48806712962962967</v>
      </c>
      <c r="E982" s="47" t="s">
        <v>9</v>
      </c>
      <c r="F982" s="47">
        <v>29</v>
      </c>
      <c r="G982" s="47" t="s">
        <v>10</v>
      </c>
    </row>
    <row r="983" spans="3:7" ht="15" thickBot="1" x14ac:dyDescent="0.35">
      <c r="C983" s="45">
        <v>43157</v>
      </c>
      <c r="D983" s="46">
        <v>0.48872685185185188</v>
      </c>
      <c r="E983" s="47" t="s">
        <v>9</v>
      </c>
      <c r="F983" s="47">
        <v>12</v>
      </c>
      <c r="G983" s="47" t="s">
        <v>11</v>
      </c>
    </row>
    <row r="984" spans="3:7" ht="15" thickBot="1" x14ac:dyDescent="0.35">
      <c r="C984" s="45">
        <v>43157</v>
      </c>
      <c r="D984" s="46">
        <v>0.48931712962962964</v>
      </c>
      <c r="E984" s="47" t="s">
        <v>9</v>
      </c>
      <c r="F984" s="47">
        <v>10</v>
      </c>
      <c r="G984" s="47" t="s">
        <v>11</v>
      </c>
    </row>
    <row r="985" spans="3:7" ht="15" thickBot="1" x14ac:dyDescent="0.35">
      <c r="C985" s="45">
        <v>43157</v>
      </c>
      <c r="D985" s="46">
        <v>0.48940972222222223</v>
      </c>
      <c r="E985" s="47" t="s">
        <v>9</v>
      </c>
      <c r="F985" s="47">
        <v>22</v>
      </c>
      <c r="G985" s="47" t="s">
        <v>10</v>
      </c>
    </row>
    <row r="986" spans="3:7" ht="15" thickBot="1" x14ac:dyDescent="0.35">
      <c r="C986" s="45">
        <v>43157</v>
      </c>
      <c r="D986" s="46">
        <v>0.48954861111111114</v>
      </c>
      <c r="E986" s="47" t="s">
        <v>9</v>
      </c>
      <c r="F986" s="47">
        <v>11</v>
      </c>
      <c r="G986" s="47" t="s">
        <v>11</v>
      </c>
    </row>
    <row r="987" spans="3:7" ht="15" thickBot="1" x14ac:dyDescent="0.35">
      <c r="C987" s="45">
        <v>43157</v>
      </c>
      <c r="D987" s="46">
        <v>0.48976851851851855</v>
      </c>
      <c r="E987" s="47" t="s">
        <v>9</v>
      </c>
      <c r="F987" s="47">
        <v>35</v>
      </c>
      <c r="G987" s="47" t="s">
        <v>10</v>
      </c>
    </row>
    <row r="988" spans="3:7" ht="15" thickBot="1" x14ac:dyDescent="0.35">
      <c r="C988" s="45">
        <v>43157</v>
      </c>
      <c r="D988" s="46">
        <v>0.49245370370370373</v>
      </c>
      <c r="E988" s="47" t="s">
        <v>9</v>
      </c>
      <c r="F988" s="47">
        <v>16</v>
      </c>
      <c r="G988" s="47" t="s">
        <v>11</v>
      </c>
    </row>
    <row r="989" spans="3:7" ht="15" thickBot="1" x14ac:dyDescent="0.35">
      <c r="C989" s="45">
        <v>43157</v>
      </c>
      <c r="D989" s="46">
        <v>0.49287037037037035</v>
      </c>
      <c r="E989" s="47" t="s">
        <v>9</v>
      </c>
      <c r="F989" s="47">
        <v>16</v>
      </c>
      <c r="G989" s="47" t="s">
        <v>10</v>
      </c>
    </row>
    <row r="990" spans="3:7" ht="15" thickBot="1" x14ac:dyDescent="0.35">
      <c r="C990" s="45">
        <v>43157</v>
      </c>
      <c r="D990" s="46">
        <v>0.4929398148148148</v>
      </c>
      <c r="E990" s="47" t="s">
        <v>9</v>
      </c>
      <c r="F990" s="47">
        <v>10</v>
      </c>
      <c r="G990" s="47" t="s">
        <v>11</v>
      </c>
    </row>
    <row r="991" spans="3:7" ht="15" thickBot="1" x14ac:dyDescent="0.35">
      <c r="C991" s="45">
        <v>43157</v>
      </c>
      <c r="D991" s="46">
        <v>0.49315972222222221</v>
      </c>
      <c r="E991" s="47" t="s">
        <v>9</v>
      </c>
      <c r="F991" s="47">
        <v>12</v>
      </c>
      <c r="G991" s="47" t="s">
        <v>11</v>
      </c>
    </row>
    <row r="992" spans="3:7" ht="15" thickBot="1" x14ac:dyDescent="0.35">
      <c r="C992" s="45">
        <v>43157</v>
      </c>
      <c r="D992" s="46">
        <v>0.49362268518518521</v>
      </c>
      <c r="E992" s="47" t="s">
        <v>9</v>
      </c>
      <c r="F992" s="47">
        <v>28</v>
      </c>
      <c r="G992" s="47" t="s">
        <v>10</v>
      </c>
    </row>
    <row r="993" spans="3:7" ht="15" thickBot="1" x14ac:dyDescent="0.35">
      <c r="C993" s="45">
        <v>43157</v>
      </c>
      <c r="D993" s="46">
        <v>0.49625000000000002</v>
      </c>
      <c r="E993" s="47" t="s">
        <v>9</v>
      </c>
      <c r="F993" s="47">
        <v>10</v>
      </c>
      <c r="G993" s="47" t="s">
        <v>11</v>
      </c>
    </row>
    <row r="994" spans="3:7" ht="15" thickBot="1" x14ac:dyDescent="0.35">
      <c r="C994" s="45">
        <v>43157</v>
      </c>
      <c r="D994" s="46">
        <v>0.49642361111111111</v>
      </c>
      <c r="E994" s="47" t="s">
        <v>9</v>
      </c>
      <c r="F994" s="47">
        <v>21</v>
      </c>
      <c r="G994" s="47" t="s">
        <v>10</v>
      </c>
    </row>
    <row r="995" spans="3:7" ht="15" thickBot="1" x14ac:dyDescent="0.35">
      <c r="C995" s="45">
        <v>43157</v>
      </c>
      <c r="D995" s="46">
        <v>0.49653935185185188</v>
      </c>
      <c r="E995" s="47" t="s">
        <v>9</v>
      </c>
      <c r="F995" s="47">
        <v>13</v>
      </c>
      <c r="G995" s="47" t="s">
        <v>11</v>
      </c>
    </row>
    <row r="996" spans="3:7" ht="15" thickBot="1" x14ac:dyDescent="0.35">
      <c r="C996" s="45">
        <v>43157</v>
      </c>
      <c r="D996" s="46">
        <v>0.49688657407407405</v>
      </c>
      <c r="E996" s="47" t="s">
        <v>9</v>
      </c>
      <c r="F996" s="47">
        <v>14</v>
      </c>
      <c r="G996" s="47" t="s">
        <v>11</v>
      </c>
    </row>
    <row r="997" spans="3:7" ht="15" thickBot="1" x14ac:dyDescent="0.35">
      <c r="C997" s="45">
        <v>43157</v>
      </c>
      <c r="D997" s="46">
        <v>0.50069444444444444</v>
      </c>
      <c r="E997" s="47" t="s">
        <v>9</v>
      </c>
      <c r="F997" s="47">
        <v>15</v>
      </c>
      <c r="G997" s="47" t="s">
        <v>10</v>
      </c>
    </row>
    <row r="998" spans="3:7" ht="15" thickBot="1" x14ac:dyDescent="0.35">
      <c r="C998" s="45">
        <v>43157</v>
      </c>
      <c r="D998" s="46">
        <v>0.50107638888888884</v>
      </c>
      <c r="E998" s="47" t="s">
        <v>9</v>
      </c>
      <c r="F998" s="47">
        <v>23</v>
      </c>
      <c r="G998" s="47" t="s">
        <v>10</v>
      </c>
    </row>
    <row r="999" spans="3:7" ht="15" thickBot="1" x14ac:dyDescent="0.35">
      <c r="C999" s="45">
        <v>43157</v>
      </c>
      <c r="D999" s="46">
        <v>0.50230324074074073</v>
      </c>
      <c r="E999" s="47" t="s">
        <v>9</v>
      </c>
      <c r="F999" s="47">
        <v>28</v>
      </c>
      <c r="G999" s="47" t="s">
        <v>10</v>
      </c>
    </row>
    <row r="1000" spans="3:7" ht="15" thickBot="1" x14ac:dyDescent="0.35">
      <c r="C1000" s="45">
        <v>43157</v>
      </c>
      <c r="D1000" s="46">
        <v>0.50366898148148154</v>
      </c>
      <c r="E1000" s="47" t="s">
        <v>9</v>
      </c>
      <c r="F1000" s="47">
        <v>10</v>
      </c>
      <c r="G1000" s="47" t="s">
        <v>11</v>
      </c>
    </row>
    <row r="1001" spans="3:7" ht="15" thickBot="1" x14ac:dyDescent="0.35">
      <c r="C1001" s="45">
        <v>43157</v>
      </c>
      <c r="D1001" s="46">
        <v>0.50423611111111111</v>
      </c>
      <c r="E1001" s="47" t="s">
        <v>9</v>
      </c>
      <c r="F1001" s="47">
        <v>12</v>
      </c>
      <c r="G1001" s="47" t="s">
        <v>11</v>
      </c>
    </row>
    <row r="1002" spans="3:7" ht="15" thickBot="1" x14ac:dyDescent="0.35">
      <c r="C1002" s="45">
        <v>43157</v>
      </c>
      <c r="D1002" s="46">
        <v>0.50579861111111113</v>
      </c>
      <c r="E1002" s="47" t="s">
        <v>9</v>
      </c>
      <c r="F1002" s="47">
        <v>11</v>
      </c>
      <c r="G1002" s="47" t="s">
        <v>11</v>
      </c>
    </row>
    <row r="1003" spans="3:7" ht="15" thickBot="1" x14ac:dyDescent="0.35">
      <c r="C1003" s="45">
        <v>43157</v>
      </c>
      <c r="D1003" s="46">
        <v>0.50872685185185185</v>
      </c>
      <c r="E1003" s="47" t="s">
        <v>9</v>
      </c>
      <c r="F1003" s="47">
        <v>29</v>
      </c>
      <c r="G1003" s="47" t="s">
        <v>10</v>
      </c>
    </row>
    <row r="1004" spans="3:7" ht="15" thickBot="1" x14ac:dyDescent="0.35">
      <c r="C1004" s="45">
        <v>43157</v>
      </c>
      <c r="D1004" s="46">
        <v>0.51435185185185184</v>
      </c>
      <c r="E1004" s="47" t="s">
        <v>9</v>
      </c>
      <c r="F1004" s="47">
        <v>25</v>
      </c>
      <c r="G1004" s="47" t="s">
        <v>10</v>
      </c>
    </row>
    <row r="1005" spans="3:7" ht="15" thickBot="1" x14ac:dyDescent="0.35">
      <c r="C1005" s="45">
        <v>43157</v>
      </c>
      <c r="D1005" s="46">
        <v>0.51535879629629633</v>
      </c>
      <c r="E1005" s="47" t="s">
        <v>9</v>
      </c>
      <c r="F1005" s="47">
        <v>10</v>
      </c>
      <c r="G1005" s="47" t="s">
        <v>11</v>
      </c>
    </row>
    <row r="1006" spans="3:7" ht="15" thickBot="1" x14ac:dyDescent="0.35">
      <c r="C1006" s="45">
        <v>43157</v>
      </c>
      <c r="D1006" s="46">
        <v>0.51918981481481474</v>
      </c>
      <c r="E1006" s="47" t="s">
        <v>9</v>
      </c>
      <c r="F1006" s="47">
        <v>25</v>
      </c>
      <c r="G1006" s="47" t="s">
        <v>10</v>
      </c>
    </row>
    <row r="1007" spans="3:7" ht="15" thickBot="1" x14ac:dyDescent="0.35">
      <c r="C1007" s="45">
        <v>43157</v>
      </c>
      <c r="D1007" s="46">
        <v>0.52174768518518522</v>
      </c>
      <c r="E1007" s="47" t="s">
        <v>9</v>
      </c>
      <c r="F1007" s="47">
        <v>11</v>
      </c>
      <c r="G1007" s="47" t="s">
        <v>11</v>
      </c>
    </row>
    <row r="1008" spans="3:7" ht="15" thickBot="1" x14ac:dyDescent="0.35">
      <c r="C1008" s="45">
        <v>43157</v>
      </c>
      <c r="D1008" s="46">
        <v>0.52192129629629636</v>
      </c>
      <c r="E1008" s="47" t="s">
        <v>9</v>
      </c>
      <c r="F1008" s="47">
        <v>26</v>
      </c>
      <c r="G1008" s="47" t="s">
        <v>10</v>
      </c>
    </row>
    <row r="1009" spans="3:7" ht="15" thickBot="1" x14ac:dyDescent="0.35">
      <c r="C1009" s="45">
        <v>43157</v>
      </c>
      <c r="D1009" s="46">
        <v>0.52248842592592593</v>
      </c>
      <c r="E1009" s="47" t="s">
        <v>9</v>
      </c>
      <c r="F1009" s="47">
        <v>26</v>
      </c>
      <c r="G1009" s="47" t="s">
        <v>10</v>
      </c>
    </row>
    <row r="1010" spans="3:7" ht="15" thickBot="1" x14ac:dyDescent="0.35">
      <c r="C1010" s="45">
        <v>43157</v>
      </c>
      <c r="D1010" s="46">
        <v>0.52287037037037043</v>
      </c>
      <c r="E1010" s="47" t="s">
        <v>9</v>
      </c>
      <c r="F1010" s="47">
        <v>14</v>
      </c>
      <c r="G1010" s="47" t="s">
        <v>11</v>
      </c>
    </row>
    <row r="1011" spans="3:7" ht="15" thickBot="1" x14ac:dyDescent="0.35">
      <c r="C1011" s="45">
        <v>43157</v>
      </c>
      <c r="D1011" s="46">
        <v>0.52357638888888891</v>
      </c>
      <c r="E1011" s="47" t="s">
        <v>9</v>
      </c>
      <c r="F1011" s="47">
        <v>12</v>
      </c>
      <c r="G1011" s="47" t="s">
        <v>11</v>
      </c>
    </row>
    <row r="1012" spans="3:7" ht="15" thickBot="1" x14ac:dyDescent="0.35">
      <c r="C1012" s="45">
        <v>43157</v>
      </c>
      <c r="D1012" s="46">
        <v>0.52372685185185186</v>
      </c>
      <c r="E1012" s="47" t="s">
        <v>9</v>
      </c>
      <c r="F1012" s="47">
        <v>18</v>
      </c>
      <c r="G1012" s="47" t="s">
        <v>10</v>
      </c>
    </row>
    <row r="1013" spans="3:7" ht="15" thickBot="1" x14ac:dyDescent="0.35">
      <c r="C1013" s="45">
        <v>43157</v>
      </c>
      <c r="D1013" s="46">
        <v>0.52487268518518515</v>
      </c>
      <c r="E1013" s="47" t="s">
        <v>9</v>
      </c>
      <c r="F1013" s="47">
        <v>29</v>
      </c>
      <c r="G1013" s="47" t="s">
        <v>10</v>
      </c>
    </row>
    <row r="1014" spans="3:7" ht="15" thickBot="1" x14ac:dyDescent="0.35">
      <c r="C1014" s="45">
        <v>43157</v>
      </c>
      <c r="D1014" s="46">
        <v>0.52497685185185183</v>
      </c>
      <c r="E1014" s="47" t="s">
        <v>9</v>
      </c>
      <c r="F1014" s="47">
        <v>10</v>
      </c>
      <c r="G1014" s="47" t="s">
        <v>11</v>
      </c>
    </row>
    <row r="1015" spans="3:7" ht="15" thickBot="1" x14ac:dyDescent="0.35">
      <c r="C1015" s="45">
        <v>43157</v>
      </c>
      <c r="D1015" s="46">
        <v>0.52817129629629633</v>
      </c>
      <c r="E1015" s="47" t="s">
        <v>9</v>
      </c>
      <c r="F1015" s="47">
        <v>25</v>
      </c>
      <c r="G1015" s="47" t="s">
        <v>10</v>
      </c>
    </row>
    <row r="1016" spans="3:7" ht="15" thickBot="1" x14ac:dyDescent="0.35">
      <c r="C1016" s="45">
        <v>43157</v>
      </c>
      <c r="D1016" s="46">
        <v>0.52998842592592588</v>
      </c>
      <c r="E1016" s="47" t="s">
        <v>9</v>
      </c>
      <c r="F1016" s="47">
        <v>16</v>
      </c>
      <c r="G1016" s="47" t="s">
        <v>11</v>
      </c>
    </row>
    <row r="1017" spans="3:7" ht="15" thickBot="1" x14ac:dyDescent="0.35">
      <c r="C1017" s="45">
        <v>43157</v>
      </c>
      <c r="D1017" s="46">
        <v>0.53055555555555556</v>
      </c>
      <c r="E1017" s="47" t="s">
        <v>9</v>
      </c>
      <c r="F1017" s="47">
        <v>19</v>
      </c>
      <c r="G1017" s="47" t="s">
        <v>10</v>
      </c>
    </row>
    <row r="1018" spans="3:7" ht="15" thickBot="1" x14ac:dyDescent="0.35">
      <c r="C1018" s="45">
        <v>43157</v>
      </c>
      <c r="D1018" s="46">
        <v>0.53118055555555554</v>
      </c>
      <c r="E1018" s="47" t="s">
        <v>9</v>
      </c>
      <c r="F1018" s="47">
        <v>12</v>
      </c>
      <c r="G1018" s="47" t="s">
        <v>10</v>
      </c>
    </row>
    <row r="1019" spans="3:7" ht="15" thickBot="1" x14ac:dyDescent="0.35">
      <c r="C1019" s="45">
        <v>43157</v>
      </c>
      <c r="D1019" s="46">
        <v>0.53133101851851849</v>
      </c>
      <c r="E1019" s="47" t="s">
        <v>9</v>
      </c>
      <c r="F1019" s="47">
        <v>13</v>
      </c>
      <c r="G1019" s="47" t="s">
        <v>11</v>
      </c>
    </row>
    <row r="1020" spans="3:7" ht="15" thickBot="1" x14ac:dyDescent="0.35">
      <c r="C1020" s="45">
        <v>43157</v>
      </c>
      <c r="D1020" s="46">
        <v>0.53259259259259262</v>
      </c>
      <c r="E1020" s="47" t="s">
        <v>9</v>
      </c>
      <c r="F1020" s="47">
        <v>23</v>
      </c>
      <c r="G1020" s="47" t="s">
        <v>10</v>
      </c>
    </row>
    <row r="1021" spans="3:7" ht="15" thickBot="1" x14ac:dyDescent="0.35">
      <c r="C1021" s="45">
        <v>43157</v>
      </c>
      <c r="D1021" s="46">
        <v>0.53405092592592596</v>
      </c>
      <c r="E1021" s="47" t="s">
        <v>9</v>
      </c>
      <c r="F1021" s="47">
        <v>10</v>
      </c>
      <c r="G1021" s="47" t="s">
        <v>10</v>
      </c>
    </row>
    <row r="1022" spans="3:7" ht="15" thickBot="1" x14ac:dyDescent="0.35">
      <c r="C1022" s="45">
        <v>43157</v>
      </c>
      <c r="D1022" s="46">
        <v>0.53405092592592596</v>
      </c>
      <c r="E1022" s="47" t="s">
        <v>9</v>
      </c>
      <c r="F1022" s="47">
        <v>9</v>
      </c>
      <c r="G1022" s="47" t="s">
        <v>10</v>
      </c>
    </row>
    <row r="1023" spans="3:7" ht="15" thickBot="1" x14ac:dyDescent="0.35">
      <c r="C1023" s="45">
        <v>43157</v>
      </c>
      <c r="D1023" s="46">
        <v>0.53630787037037042</v>
      </c>
      <c r="E1023" s="47" t="s">
        <v>9</v>
      </c>
      <c r="F1023" s="47">
        <v>23</v>
      </c>
      <c r="G1023" s="47" t="s">
        <v>10</v>
      </c>
    </row>
    <row r="1024" spans="3:7" ht="15" thickBot="1" x14ac:dyDescent="0.35">
      <c r="C1024" s="45">
        <v>43157</v>
      </c>
      <c r="D1024" s="46">
        <v>0.53674768518518523</v>
      </c>
      <c r="E1024" s="47" t="s">
        <v>9</v>
      </c>
      <c r="F1024" s="47">
        <v>14</v>
      </c>
      <c r="G1024" s="47" t="s">
        <v>11</v>
      </c>
    </row>
    <row r="1025" spans="3:7" ht="15" thickBot="1" x14ac:dyDescent="0.35">
      <c r="C1025" s="45">
        <v>43157</v>
      </c>
      <c r="D1025" s="46">
        <v>0.53722222222222216</v>
      </c>
      <c r="E1025" s="47" t="s">
        <v>9</v>
      </c>
      <c r="F1025" s="47">
        <v>21</v>
      </c>
      <c r="G1025" s="47" t="s">
        <v>10</v>
      </c>
    </row>
    <row r="1026" spans="3:7" ht="15" thickBot="1" x14ac:dyDescent="0.35">
      <c r="C1026" s="45">
        <v>43157</v>
      </c>
      <c r="D1026" s="46">
        <v>0.53771990740740738</v>
      </c>
      <c r="E1026" s="47" t="s">
        <v>9</v>
      </c>
      <c r="F1026" s="47">
        <v>26</v>
      </c>
      <c r="G1026" s="47" t="s">
        <v>10</v>
      </c>
    </row>
    <row r="1027" spans="3:7" ht="15" thickBot="1" x14ac:dyDescent="0.35">
      <c r="C1027" s="45">
        <v>43157</v>
      </c>
      <c r="D1027" s="46">
        <v>0.53798611111111116</v>
      </c>
      <c r="E1027" s="47" t="s">
        <v>9</v>
      </c>
      <c r="F1027" s="47">
        <v>10</v>
      </c>
      <c r="G1027" s="47" t="s">
        <v>11</v>
      </c>
    </row>
    <row r="1028" spans="3:7" ht="15" thickBot="1" x14ac:dyDescent="0.35">
      <c r="C1028" s="45">
        <v>43157</v>
      </c>
      <c r="D1028" s="46">
        <v>0.53810185185185189</v>
      </c>
      <c r="E1028" s="47" t="s">
        <v>9</v>
      </c>
      <c r="F1028" s="47">
        <v>28</v>
      </c>
      <c r="G1028" s="47" t="s">
        <v>10</v>
      </c>
    </row>
    <row r="1029" spans="3:7" ht="15" thickBot="1" x14ac:dyDescent="0.35">
      <c r="C1029" s="45">
        <v>43157</v>
      </c>
      <c r="D1029" s="46">
        <v>0.53924768518518518</v>
      </c>
      <c r="E1029" s="47" t="s">
        <v>9</v>
      </c>
      <c r="F1029" s="47">
        <v>13</v>
      </c>
      <c r="G1029" s="47" t="s">
        <v>11</v>
      </c>
    </row>
    <row r="1030" spans="3:7" ht="15" thickBot="1" x14ac:dyDescent="0.35">
      <c r="C1030" s="45">
        <v>43157</v>
      </c>
      <c r="D1030" s="46">
        <v>0.54021990740740744</v>
      </c>
      <c r="E1030" s="47" t="s">
        <v>9</v>
      </c>
      <c r="F1030" s="47">
        <v>13</v>
      </c>
      <c r="G1030" s="47" t="s">
        <v>11</v>
      </c>
    </row>
    <row r="1031" spans="3:7" ht="15" thickBot="1" x14ac:dyDescent="0.35">
      <c r="C1031" s="45">
        <v>43157</v>
      </c>
      <c r="D1031" s="46">
        <v>0.54061342592592598</v>
      </c>
      <c r="E1031" s="47" t="s">
        <v>9</v>
      </c>
      <c r="F1031" s="47">
        <v>12</v>
      </c>
      <c r="G1031" s="47" t="s">
        <v>11</v>
      </c>
    </row>
    <row r="1032" spans="3:7" ht="15" thickBot="1" x14ac:dyDescent="0.35">
      <c r="C1032" s="45">
        <v>43157</v>
      </c>
      <c r="D1032" s="46">
        <v>0.54511574074074076</v>
      </c>
      <c r="E1032" s="47" t="s">
        <v>9</v>
      </c>
      <c r="F1032" s="47">
        <v>10</v>
      </c>
      <c r="G1032" s="47" t="s">
        <v>11</v>
      </c>
    </row>
    <row r="1033" spans="3:7" ht="15" thickBot="1" x14ac:dyDescent="0.35">
      <c r="C1033" s="45">
        <v>43157</v>
      </c>
      <c r="D1033" s="46">
        <v>0.54818287037037039</v>
      </c>
      <c r="E1033" s="47" t="s">
        <v>9</v>
      </c>
      <c r="F1033" s="47">
        <v>10</v>
      </c>
      <c r="G1033" s="47" t="s">
        <v>11</v>
      </c>
    </row>
    <row r="1034" spans="3:7" ht="15" thickBot="1" x14ac:dyDescent="0.35">
      <c r="C1034" s="45">
        <v>43157</v>
      </c>
      <c r="D1034" s="46">
        <v>0.54819444444444443</v>
      </c>
      <c r="E1034" s="47" t="s">
        <v>9</v>
      </c>
      <c r="F1034" s="47">
        <v>9</v>
      </c>
      <c r="G1034" s="47" t="s">
        <v>11</v>
      </c>
    </row>
    <row r="1035" spans="3:7" ht="15" thickBot="1" x14ac:dyDescent="0.35">
      <c r="C1035" s="45">
        <v>43157</v>
      </c>
      <c r="D1035" s="46">
        <v>0.54820601851851858</v>
      </c>
      <c r="E1035" s="47" t="s">
        <v>9</v>
      </c>
      <c r="F1035" s="47">
        <v>9</v>
      </c>
      <c r="G1035" s="47" t="s">
        <v>11</v>
      </c>
    </row>
    <row r="1036" spans="3:7" ht="15" thickBot="1" x14ac:dyDescent="0.35">
      <c r="C1036" s="45">
        <v>43157</v>
      </c>
      <c r="D1036" s="46">
        <v>0.54820601851851858</v>
      </c>
      <c r="E1036" s="47" t="s">
        <v>9</v>
      </c>
      <c r="F1036" s="47">
        <v>9</v>
      </c>
      <c r="G1036" s="47" t="s">
        <v>11</v>
      </c>
    </row>
    <row r="1037" spans="3:7" ht="15" thickBot="1" x14ac:dyDescent="0.35">
      <c r="C1037" s="45">
        <v>43157</v>
      </c>
      <c r="D1037" s="46">
        <v>0.55200231481481488</v>
      </c>
      <c r="E1037" s="47" t="s">
        <v>9</v>
      </c>
      <c r="F1037" s="47">
        <v>13</v>
      </c>
      <c r="G1037" s="47" t="s">
        <v>11</v>
      </c>
    </row>
    <row r="1038" spans="3:7" ht="15" thickBot="1" x14ac:dyDescent="0.35">
      <c r="C1038" s="45">
        <v>43157</v>
      </c>
      <c r="D1038" s="46">
        <v>0.5531018518518519</v>
      </c>
      <c r="E1038" s="47" t="s">
        <v>9</v>
      </c>
      <c r="F1038" s="47">
        <v>23</v>
      </c>
      <c r="G1038" s="47" t="s">
        <v>10</v>
      </c>
    </row>
    <row r="1039" spans="3:7" ht="15" thickBot="1" x14ac:dyDescent="0.35">
      <c r="C1039" s="45">
        <v>43157</v>
      </c>
      <c r="D1039" s="46">
        <v>0.55344907407407407</v>
      </c>
      <c r="E1039" s="47" t="s">
        <v>9</v>
      </c>
      <c r="F1039" s="47">
        <v>10</v>
      </c>
      <c r="G1039" s="47" t="s">
        <v>11</v>
      </c>
    </row>
    <row r="1040" spans="3:7" ht="15" thickBot="1" x14ac:dyDescent="0.35">
      <c r="C1040" s="45">
        <v>43157</v>
      </c>
      <c r="D1040" s="46">
        <v>0.55358796296296298</v>
      </c>
      <c r="E1040" s="47" t="s">
        <v>9</v>
      </c>
      <c r="F1040" s="47">
        <v>7</v>
      </c>
      <c r="G1040" s="47" t="s">
        <v>10</v>
      </c>
    </row>
    <row r="1041" spans="3:7" ht="15" thickBot="1" x14ac:dyDescent="0.35">
      <c r="C1041" s="45">
        <v>43157</v>
      </c>
      <c r="D1041" s="46">
        <v>0.55500000000000005</v>
      </c>
      <c r="E1041" s="47" t="s">
        <v>9</v>
      </c>
      <c r="F1041" s="47">
        <v>14</v>
      </c>
      <c r="G1041" s="47" t="s">
        <v>11</v>
      </c>
    </row>
    <row r="1042" spans="3:7" ht="15" thickBot="1" x14ac:dyDescent="0.35">
      <c r="C1042" s="45">
        <v>43157</v>
      </c>
      <c r="D1042" s="46">
        <v>0.55555555555555558</v>
      </c>
      <c r="E1042" s="47" t="s">
        <v>9</v>
      </c>
      <c r="F1042" s="47">
        <v>11</v>
      </c>
      <c r="G1042" s="47" t="s">
        <v>11</v>
      </c>
    </row>
    <row r="1043" spans="3:7" ht="15" thickBot="1" x14ac:dyDescent="0.35">
      <c r="C1043" s="45">
        <v>43157</v>
      </c>
      <c r="D1043" s="46">
        <v>0.5586458333333334</v>
      </c>
      <c r="E1043" s="47" t="s">
        <v>9</v>
      </c>
      <c r="F1043" s="47">
        <v>26</v>
      </c>
      <c r="G1043" s="47" t="s">
        <v>10</v>
      </c>
    </row>
    <row r="1044" spans="3:7" ht="15" thickBot="1" x14ac:dyDescent="0.35">
      <c r="C1044" s="45">
        <v>43157</v>
      </c>
      <c r="D1044" s="46">
        <v>0.56254629629629627</v>
      </c>
      <c r="E1044" s="47" t="s">
        <v>9</v>
      </c>
      <c r="F1044" s="47">
        <v>32</v>
      </c>
      <c r="G1044" s="47" t="s">
        <v>10</v>
      </c>
    </row>
    <row r="1045" spans="3:7" ht="15" thickBot="1" x14ac:dyDescent="0.35">
      <c r="C1045" s="45">
        <v>43157</v>
      </c>
      <c r="D1045" s="46">
        <v>0.56425925925925924</v>
      </c>
      <c r="E1045" s="47" t="s">
        <v>9</v>
      </c>
      <c r="F1045" s="47">
        <v>12</v>
      </c>
      <c r="G1045" s="47" t="s">
        <v>11</v>
      </c>
    </row>
    <row r="1046" spans="3:7" ht="15" thickBot="1" x14ac:dyDescent="0.35">
      <c r="C1046" s="45">
        <v>43157</v>
      </c>
      <c r="D1046" s="46">
        <v>0.56909722222222225</v>
      </c>
      <c r="E1046" s="47" t="s">
        <v>9</v>
      </c>
      <c r="F1046" s="47">
        <v>23</v>
      </c>
      <c r="G1046" s="47" t="s">
        <v>10</v>
      </c>
    </row>
    <row r="1047" spans="3:7" ht="15" thickBot="1" x14ac:dyDescent="0.35">
      <c r="C1047" s="45">
        <v>43157</v>
      </c>
      <c r="D1047" s="46">
        <v>0.5704745370370371</v>
      </c>
      <c r="E1047" s="47" t="s">
        <v>9</v>
      </c>
      <c r="F1047" s="47">
        <v>10</v>
      </c>
      <c r="G1047" s="47" t="s">
        <v>11</v>
      </c>
    </row>
    <row r="1048" spans="3:7" ht="15" thickBot="1" x14ac:dyDescent="0.35">
      <c r="C1048" s="45">
        <v>43157</v>
      </c>
      <c r="D1048" s="46">
        <v>0.5705324074074074</v>
      </c>
      <c r="E1048" s="47" t="s">
        <v>9</v>
      </c>
      <c r="F1048" s="47">
        <v>10</v>
      </c>
      <c r="G1048" s="47" t="s">
        <v>11</v>
      </c>
    </row>
    <row r="1049" spans="3:7" ht="15" thickBot="1" x14ac:dyDescent="0.35">
      <c r="C1049" s="45">
        <v>43157</v>
      </c>
      <c r="D1049" s="46">
        <v>0.57331018518518517</v>
      </c>
      <c r="E1049" s="47" t="s">
        <v>9</v>
      </c>
      <c r="F1049" s="47">
        <v>11</v>
      </c>
      <c r="G1049" s="47" t="s">
        <v>11</v>
      </c>
    </row>
    <row r="1050" spans="3:7" ht="15" thickBot="1" x14ac:dyDescent="0.35">
      <c r="C1050" s="45">
        <v>43157</v>
      </c>
      <c r="D1050" s="46">
        <v>0.57401620370370365</v>
      </c>
      <c r="E1050" s="47" t="s">
        <v>9</v>
      </c>
      <c r="F1050" s="47">
        <v>11</v>
      </c>
      <c r="G1050" s="47" t="s">
        <v>10</v>
      </c>
    </row>
    <row r="1051" spans="3:7" ht="15" thickBot="1" x14ac:dyDescent="0.35">
      <c r="C1051" s="45">
        <v>43157</v>
      </c>
      <c r="D1051" s="46">
        <v>0.57459490740740737</v>
      </c>
      <c r="E1051" s="47" t="s">
        <v>9</v>
      </c>
      <c r="F1051" s="47">
        <v>17</v>
      </c>
      <c r="G1051" s="47" t="s">
        <v>10</v>
      </c>
    </row>
    <row r="1052" spans="3:7" ht="15" thickBot="1" x14ac:dyDescent="0.35">
      <c r="C1052" s="45">
        <v>43157</v>
      </c>
      <c r="D1052" s="46">
        <v>0.57571759259259259</v>
      </c>
      <c r="E1052" s="47" t="s">
        <v>9</v>
      </c>
      <c r="F1052" s="47">
        <v>21</v>
      </c>
      <c r="G1052" s="47" t="s">
        <v>10</v>
      </c>
    </row>
    <row r="1053" spans="3:7" ht="15" thickBot="1" x14ac:dyDescent="0.35">
      <c r="C1053" s="45">
        <v>43157</v>
      </c>
      <c r="D1053" s="46">
        <v>0.57689814814814822</v>
      </c>
      <c r="E1053" s="47" t="s">
        <v>9</v>
      </c>
      <c r="F1053" s="47">
        <v>21</v>
      </c>
      <c r="G1053" s="47" t="s">
        <v>10</v>
      </c>
    </row>
    <row r="1054" spans="3:7" ht="15" thickBot="1" x14ac:dyDescent="0.35">
      <c r="C1054" s="45">
        <v>43157</v>
      </c>
      <c r="D1054" s="46">
        <v>0.57871527777777776</v>
      </c>
      <c r="E1054" s="47" t="s">
        <v>9</v>
      </c>
      <c r="F1054" s="47">
        <v>25</v>
      </c>
      <c r="G1054" s="47" t="s">
        <v>10</v>
      </c>
    </row>
    <row r="1055" spans="3:7" ht="15" thickBot="1" x14ac:dyDescent="0.35">
      <c r="C1055" s="45">
        <v>43157</v>
      </c>
      <c r="D1055" s="46">
        <v>0.57903935185185185</v>
      </c>
      <c r="E1055" s="47" t="s">
        <v>9</v>
      </c>
      <c r="F1055" s="47">
        <v>10</v>
      </c>
      <c r="G1055" s="47" t="s">
        <v>11</v>
      </c>
    </row>
    <row r="1056" spans="3:7" ht="15" thickBot="1" x14ac:dyDescent="0.35">
      <c r="C1056" s="45">
        <v>43157</v>
      </c>
      <c r="D1056" s="46">
        <v>0.57917824074074076</v>
      </c>
      <c r="E1056" s="47" t="s">
        <v>9</v>
      </c>
      <c r="F1056" s="47">
        <v>25</v>
      </c>
      <c r="G1056" s="47" t="s">
        <v>10</v>
      </c>
    </row>
    <row r="1057" spans="3:7" ht="15" thickBot="1" x14ac:dyDescent="0.35">
      <c r="C1057" s="45">
        <v>43157</v>
      </c>
      <c r="D1057" s="46">
        <v>0.57923611111111117</v>
      </c>
      <c r="E1057" s="47" t="s">
        <v>9</v>
      </c>
      <c r="F1057" s="47">
        <v>21</v>
      </c>
      <c r="G1057" s="47" t="s">
        <v>11</v>
      </c>
    </row>
    <row r="1058" spans="3:7" ht="15" thickBot="1" x14ac:dyDescent="0.35">
      <c r="C1058" s="45">
        <v>43157</v>
      </c>
      <c r="D1058" s="46">
        <v>0.57984953703703701</v>
      </c>
      <c r="E1058" s="47" t="s">
        <v>9</v>
      </c>
      <c r="F1058" s="47">
        <v>15</v>
      </c>
      <c r="G1058" s="47" t="s">
        <v>11</v>
      </c>
    </row>
    <row r="1059" spans="3:7" ht="15" thickBot="1" x14ac:dyDescent="0.35">
      <c r="C1059" s="45">
        <v>43157</v>
      </c>
      <c r="D1059" s="46">
        <v>0.58021990740740736</v>
      </c>
      <c r="E1059" s="47" t="s">
        <v>9</v>
      </c>
      <c r="F1059" s="47">
        <v>11</v>
      </c>
      <c r="G1059" s="47" t="s">
        <v>11</v>
      </c>
    </row>
    <row r="1060" spans="3:7" ht="15" thickBot="1" x14ac:dyDescent="0.35">
      <c r="C1060" s="45">
        <v>43157</v>
      </c>
      <c r="D1060" s="46">
        <v>0.58048611111111115</v>
      </c>
      <c r="E1060" s="47" t="s">
        <v>9</v>
      </c>
      <c r="F1060" s="47">
        <v>10</v>
      </c>
      <c r="G1060" s="47" t="s">
        <v>10</v>
      </c>
    </row>
    <row r="1061" spans="3:7" ht="15" thickBot="1" x14ac:dyDescent="0.35">
      <c r="C1061" s="45">
        <v>43157</v>
      </c>
      <c r="D1061" s="46">
        <v>0.58158564814814817</v>
      </c>
      <c r="E1061" s="47" t="s">
        <v>9</v>
      </c>
      <c r="F1061" s="47">
        <v>15</v>
      </c>
      <c r="G1061" s="47" t="s">
        <v>11</v>
      </c>
    </row>
    <row r="1062" spans="3:7" ht="15" thickBot="1" x14ac:dyDescent="0.35">
      <c r="C1062" s="45">
        <v>43157</v>
      </c>
      <c r="D1062" s="46">
        <v>0.58321759259259254</v>
      </c>
      <c r="E1062" s="47" t="s">
        <v>9</v>
      </c>
      <c r="F1062" s="47">
        <v>30</v>
      </c>
      <c r="G1062" s="47" t="s">
        <v>10</v>
      </c>
    </row>
    <row r="1063" spans="3:7" ht="15" thickBot="1" x14ac:dyDescent="0.35">
      <c r="C1063" s="45">
        <v>43157</v>
      </c>
      <c r="D1063" s="46">
        <v>0.58473379629629629</v>
      </c>
      <c r="E1063" s="47" t="s">
        <v>9</v>
      </c>
      <c r="F1063" s="47">
        <v>15</v>
      </c>
      <c r="G1063" s="47" t="s">
        <v>11</v>
      </c>
    </row>
    <row r="1064" spans="3:7" ht="15" thickBot="1" x14ac:dyDescent="0.35">
      <c r="C1064" s="45">
        <v>43157</v>
      </c>
      <c r="D1064" s="46">
        <v>0.58512731481481484</v>
      </c>
      <c r="E1064" s="47" t="s">
        <v>9</v>
      </c>
      <c r="F1064" s="47">
        <v>12</v>
      </c>
      <c r="G1064" s="47" t="s">
        <v>11</v>
      </c>
    </row>
    <row r="1065" spans="3:7" ht="15" thickBot="1" x14ac:dyDescent="0.35">
      <c r="C1065" s="45">
        <v>43157</v>
      </c>
      <c r="D1065" s="46">
        <v>0.58565972222222229</v>
      </c>
      <c r="E1065" s="47" t="s">
        <v>9</v>
      </c>
      <c r="F1065" s="47">
        <v>25</v>
      </c>
      <c r="G1065" s="47" t="s">
        <v>10</v>
      </c>
    </row>
    <row r="1066" spans="3:7" ht="15" thickBot="1" x14ac:dyDescent="0.35">
      <c r="C1066" s="45">
        <v>43157</v>
      </c>
      <c r="D1066" s="46">
        <v>0.58681712962962962</v>
      </c>
      <c r="E1066" s="47" t="s">
        <v>9</v>
      </c>
      <c r="F1066" s="47">
        <v>29</v>
      </c>
      <c r="G1066" s="47" t="s">
        <v>10</v>
      </c>
    </row>
    <row r="1067" spans="3:7" ht="15" thickBot="1" x14ac:dyDescent="0.35">
      <c r="C1067" s="45">
        <v>43157</v>
      </c>
      <c r="D1067" s="46">
        <v>0.58718749999999997</v>
      </c>
      <c r="E1067" s="47" t="s">
        <v>9</v>
      </c>
      <c r="F1067" s="47">
        <v>15</v>
      </c>
      <c r="G1067" s="47" t="s">
        <v>11</v>
      </c>
    </row>
    <row r="1068" spans="3:7" ht="15" thickBot="1" x14ac:dyDescent="0.35">
      <c r="C1068" s="45">
        <v>43157</v>
      </c>
      <c r="D1068" s="46">
        <v>0.58848379629629632</v>
      </c>
      <c r="E1068" s="47" t="s">
        <v>9</v>
      </c>
      <c r="F1068" s="47">
        <v>29</v>
      </c>
      <c r="G1068" s="47" t="s">
        <v>10</v>
      </c>
    </row>
    <row r="1069" spans="3:7" ht="15" thickBot="1" x14ac:dyDescent="0.35">
      <c r="C1069" s="45">
        <v>43157</v>
      </c>
      <c r="D1069" s="46">
        <v>0.58902777777777782</v>
      </c>
      <c r="E1069" s="47" t="s">
        <v>9</v>
      </c>
      <c r="F1069" s="47">
        <v>24</v>
      </c>
      <c r="G1069" s="47" t="s">
        <v>10</v>
      </c>
    </row>
    <row r="1070" spans="3:7" ht="15" thickBot="1" x14ac:dyDescent="0.35">
      <c r="C1070" s="45">
        <v>43157</v>
      </c>
      <c r="D1070" s="46">
        <v>0.58991898148148147</v>
      </c>
      <c r="E1070" s="47" t="s">
        <v>9</v>
      </c>
      <c r="F1070" s="47">
        <v>11</v>
      </c>
      <c r="G1070" s="47" t="s">
        <v>11</v>
      </c>
    </row>
    <row r="1071" spans="3:7" ht="15" thickBot="1" x14ac:dyDescent="0.35">
      <c r="C1071" s="45">
        <v>43157</v>
      </c>
      <c r="D1071" s="46">
        <v>0.59002314814814816</v>
      </c>
      <c r="E1071" s="47" t="s">
        <v>9</v>
      </c>
      <c r="F1071" s="47">
        <v>22</v>
      </c>
      <c r="G1071" s="47" t="s">
        <v>10</v>
      </c>
    </row>
    <row r="1072" spans="3:7" ht="15" thickBot="1" x14ac:dyDescent="0.35">
      <c r="C1072" s="45">
        <v>43157</v>
      </c>
      <c r="D1072" s="46">
        <v>0.5913194444444444</v>
      </c>
      <c r="E1072" s="47" t="s">
        <v>9</v>
      </c>
      <c r="F1072" s="47">
        <v>11</v>
      </c>
      <c r="G1072" s="47" t="s">
        <v>11</v>
      </c>
    </row>
    <row r="1073" spans="3:7" ht="15" thickBot="1" x14ac:dyDescent="0.35">
      <c r="C1073" s="45">
        <v>43157</v>
      </c>
      <c r="D1073" s="46">
        <v>0.59373842592592596</v>
      </c>
      <c r="E1073" s="47" t="s">
        <v>9</v>
      </c>
      <c r="F1073" s="47">
        <v>15</v>
      </c>
      <c r="G1073" s="47" t="s">
        <v>11</v>
      </c>
    </row>
    <row r="1074" spans="3:7" ht="15" thickBot="1" x14ac:dyDescent="0.35">
      <c r="C1074" s="45">
        <v>43157</v>
      </c>
      <c r="D1074" s="46">
        <v>0.59409722222222217</v>
      </c>
      <c r="E1074" s="47" t="s">
        <v>9</v>
      </c>
      <c r="F1074" s="47">
        <v>10</v>
      </c>
      <c r="G1074" s="47" t="s">
        <v>11</v>
      </c>
    </row>
    <row r="1075" spans="3:7" ht="15" thickBot="1" x14ac:dyDescent="0.35">
      <c r="C1075" s="45">
        <v>43157</v>
      </c>
      <c r="D1075" s="46">
        <v>0.59672453703703698</v>
      </c>
      <c r="E1075" s="47" t="s">
        <v>9</v>
      </c>
      <c r="F1075" s="47">
        <v>37</v>
      </c>
      <c r="G1075" s="47" t="s">
        <v>10</v>
      </c>
    </row>
    <row r="1076" spans="3:7" ht="15" thickBot="1" x14ac:dyDescent="0.35">
      <c r="C1076" s="45">
        <v>43157</v>
      </c>
      <c r="D1076" s="46">
        <v>0.59827546296296297</v>
      </c>
      <c r="E1076" s="47" t="s">
        <v>9</v>
      </c>
      <c r="F1076" s="47">
        <v>13</v>
      </c>
      <c r="G1076" s="47" t="s">
        <v>11</v>
      </c>
    </row>
    <row r="1077" spans="3:7" ht="15" thickBot="1" x14ac:dyDescent="0.35">
      <c r="C1077" s="45">
        <v>43157</v>
      </c>
      <c r="D1077" s="46">
        <v>0.59880787037037042</v>
      </c>
      <c r="E1077" s="47" t="s">
        <v>9</v>
      </c>
      <c r="F1077" s="47">
        <v>13</v>
      </c>
      <c r="G1077" s="47" t="s">
        <v>10</v>
      </c>
    </row>
    <row r="1078" spans="3:7" ht="15" thickBot="1" x14ac:dyDescent="0.35">
      <c r="C1078" s="45">
        <v>43157</v>
      </c>
      <c r="D1078" s="46">
        <v>0.5995949074074074</v>
      </c>
      <c r="E1078" s="47" t="s">
        <v>9</v>
      </c>
      <c r="F1078" s="47">
        <v>29</v>
      </c>
      <c r="G1078" s="47" t="s">
        <v>10</v>
      </c>
    </row>
    <row r="1079" spans="3:7" ht="15" thickBot="1" x14ac:dyDescent="0.35">
      <c r="C1079" s="45">
        <v>43157</v>
      </c>
      <c r="D1079" s="46">
        <v>0.6028472222222222</v>
      </c>
      <c r="E1079" s="47" t="s">
        <v>9</v>
      </c>
      <c r="F1079" s="47">
        <v>24</v>
      </c>
      <c r="G1079" s="47" t="s">
        <v>10</v>
      </c>
    </row>
    <row r="1080" spans="3:7" ht="15" thickBot="1" x14ac:dyDescent="0.35">
      <c r="C1080" s="45">
        <v>43157</v>
      </c>
      <c r="D1080" s="46">
        <v>0.60559027777777774</v>
      </c>
      <c r="E1080" s="47" t="s">
        <v>9</v>
      </c>
      <c r="F1080" s="47">
        <v>10</v>
      </c>
      <c r="G1080" s="47" t="s">
        <v>11</v>
      </c>
    </row>
    <row r="1081" spans="3:7" ht="15" thickBot="1" x14ac:dyDescent="0.35">
      <c r="C1081" s="45">
        <v>43157</v>
      </c>
      <c r="D1081" s="46">
        <v>0.60577546296296292</v>
      </c>
      <c r="E1081" s="47" t="s">
        <v>9</v>
      </c>
      <c r="F1081" s="47">
        <v>11</v>
      </c>
      <c r="G1081" s="47" t="s">
        <v>11</v>
      </c>
    </row>
    <row r="1082" spans="3:7" ht="15" thickBot="1" x14ac:dyDescent="0.35">
      <c r="C1082" s="45">
        <v>43157</v>
      </c>
      <c r="D1082" s="46">
        <v>0.60583333333333333</v>
      </c>
      <c r="E1082" s="47" t="s">
        <v>9</v>
      </c>
      <c r="F1082" s="47">
        <v>11</v>
      </c>
      <c r="G1082" s="47" t="s">
        <v>11</v>
      </c>
    </row>
    <row r="1083" spans="3:7" ht="15" thickBot="1" x14ac:dyDescent="0.35">
      <c r="C1083" s="45">
        <v>43157</v>
      </c>
      <c r="D1083" s="46">
        <v>0.60596064814814821</v>
      </c>
      <c r="E1083" s="47" t="s">
        <v>9</v>
      </c>
      <c r="F1083" s="47">
        <v>10</v>
      </c>
      <c r="G1083" s="47" t="s">
        <v>10</v>
      </c>
    </row>
    <row r="1084" spans="3:7" ht="15" thickBot="1" x14ac:dyDescent="0.35">
      <c r="C1084" s="45">
        <v>43157</v>
      </c>
      <c r="D1084" s="46">
        <v>0.60599537037037032</v>
      </c>
      <c r="E1084" s="47" t="s">
        <v>9</v>
      </c>
      <c r="F1084" s="47">
        <v>9</v>
      </c>
      <c r="G1084" s="47" t="s">
        <v>10</v>
      </c>
    </row>
    <row r="1085" spans="3:7" ht="15" thickBot="1" x14ac:dyDescent="0.35">
      <c r="C1085" s="45">
        <v>43157</v>
      </c>
      <c r="D1085" s="46">
        <v>0.6060416666666667</v>
      </c>
      <c r="E1085" s="47" t="s">
        <v>9</v>
      </c>
      <c r="F1085" s="47">
        <v>14</v>
      </c>
      <c r="G1085" s="47" t="s">
        <v>10</v>
      </c>
    </row>
    <row r="1086" spans="3:7" ht="15" thickBot="1" x14ac:dyDescent="0.35">
      <c r="C1086" s="45">
        <v>43157</v>
      </c>
      <c r="D1086" s="46">
        <v>0.60607638888888882</v>
      </c>
      <c r="E1086" s="47" t="s">
        <v>9</v>
      </c>
      <c r="F1086" s="47">
        <v>22</v>
      </c>
      <c r="G1086" s="47" t="s">
        <v>10</v>
      </c>
    </row>
    <row r="1087" spans="3:7" ht="15" thickBot="1" x14ac:dyDescent="0.35">
      <c r="C1087" s="45">
        <v>43157</v>
      </c>
      <c r="D1087" s="46">
        <v>0.60645833333333332</v>
      </c>
      <c r="E1087" s="47" t="s">
        <v>9</v>
      </c>
      <c r="F1087" s="47">
        <v>11</v>
      </c>
      <c r="G1087" s="47" t="s">
        <v>10</v>
      </c>
    </row>
    <row r="1088" spans="3:7" ht="15" thickBot="1" x14ac:dyDescent="0.35">
      <c r="C1088" s="45">
        <v>43157</v>
      </c>
      <c r="D1088" s="46">
        <v>0.60687499999999994</v>
      </c>
      <c r="E1088" s="47" t="s">
        <v>9</v>
      </c>
      <c r="F1088" s="47">
        <v>14</v>
      </c>
      <c r="G1088" s="47" t="s">
        <v>10</v>
      </c>
    </row>
    <row r="1089" spans="3:7" ht="15" thickBot="1" x14ac:dyDescent="0.35">
      <c r="C1089" s="45">
        <v>43157</v>
      </c>
      <c r="D1089" s="46">
        <v>0.61015046296296294</v>
      </c>
      <c r="E1089" s="47" t="s">
        <v>9</v>
      </c>
      <c r="F1089" s="47">
        <v>9</v>
      </c>
      <c r="G1089" s="47" t="s">
        <v>11</v>
      </c>
    </row>
    <row r="1090" spans="3:7" ht="15" thickBot="1" x14ac:dyDescent="0.35">
      <c r="C1090" s="45">
        <v>43157</v>
      </c>
      <c r="D1090" s="46">
        <v>0.61099537037037044</v>
      </c>
      <c r="E1090" s="47" t="s">
        <v>9</v>
      </c>
      <c r="F1090" s="47">
        <v>25</v>
      </c>
      <c r="G1090" s="47" t="s">
        <v>10</v>
      </c>
    </row>
    <row r="1091" spans="3:7" ht="15" thickBot="1" x14ac:dyDescent="0.35">
      <c r="C1091" s="45">
        <v>43157</v>
      </c>
      <c r="D1091" s="46">
        <v>0.61123842592592592</v>
      </c>
      <c r="E1091" s="47" t="s">
        <v>9</v>
      </c>
      <c r="F1091" s="47">
        <v>17</v>
      </c>
      <c r="G1091" s="47" t="s">
        <v>10</v>
      </c>
    </row>
    <row r="1092" spans="3:7" ht="15" thickBot="1" x14ac:dyDescent="0.35">
      <c r="C1092" s="45">
        <v>43157</v>
      </c>
      <c r="D1092" s="46">
        <v>0.61364583333333333</v>
      </c>
      <c r="E1092" s="47" t="s">
        <v>9</v>
      </c>
      <c r="F1092" s="47">
        <v>28</v>
      </c>
      <c r="G1092" s="47" t="s">
        <v>10</v>
      </c>
    </row>
    <row r="1093" spans="3:7" ht="15" thickBot="1" x14ac:dyDescent="0.35">
      <c r="C1093" s="45">
        <v>43157</v>
      </c>
      <c r="D1093" s="46">
        <v>0.61495370370370372</v>
      </c>
      <c r="E1093" s="47" t="s">
        <v>9</v>
      </c>
      <c r="F1093" s="47">
        <v>14</v>
      </c>
      <c r="G1093" s="47" t="s">
        <v>11</v>
      </c>
    </row>
    <row r="1094" spans="3:7" ht="15" thickBot="1" x14ac:dyDescent="0.35">
      <c r="C1094" s="45">
        <v>43157</v>
      </c>
      <c r="D1094" s="46">
        <v>0.61630787037037038</v>
      </c>
      <c r="E1094" s="47" t="s">
        <v>9</v>
      </c>
      <c r="F1094" s="47">
        <v>34</v>
      </c>
      <c r="G1094" s="47" t="s">
        <v>10</v>
      </c>
    </row>
    <row r="1095" spans="3:7" ht="15" thickBot="1" x14ac:dyDescent="0.35">
      <c r="C1095" s="45">
        <v>43157</v>
      </c>
      <c r="D1095" s="46">
        <v>0.61655092592592597</v>
      </c>
      <c r="E1095" s="47" t="s">
        <v>9</v>
      </c>
      <c r="F1095" s="47">
        <v>18</v>
      </c>
      <c r="G1095" s="47" t="s">
        <v>10</v>
      </c>
    </row>
    <row r="1096" spans="3:7" ht="15" thickBot="1" x14ac:dyDescent="0.35">
      <c r="C1096" s="45">
        <v>43157</v>
      </c>
      <c r="D1096" s="46">
        <v>0.61743055555555559</v>
      </c>
      <c r="E1096" s="47" t="s">
        <v>9</v>
      </c>
      <c r="F1096" s="47">
        <v>21</v>
      </c>
      <c r="G1096" s="47" t="s">
        <v>10</v>
      </c>
    </row>
    <row r="1097" spans="3:7" ht="15" thickBot="1" x14ac:dyDescent="0.35">
      <c r="C1097" s="45">
        <v>43157</v>
      </c>
      <c r="D1097" s="46">
        <v>0.61796296296296294</v>
      </c>
      <c r="E1097" s="47" t="s">
        <v>9</v>
      </c>
      <c r="F1097" s="47">
        <v>13</v>
      </c>
      <c r="G1097" s="47" t="s">
        <v>11</v>
      </c>
    </row>
    <row r="1098" spans="3:7" ht="15" thickBot="1" x14ac:dyDescent="0.35">
      <c r="C1098" s="45">
        <v>43157</v>
      </c>
      <c r="D1098" s="46">
        <v>0.61983796296296301</v>
      </c>
      <c r="E1098" s="47" t="s">
        <v>9</v>
      </c>
      <c r="F1098" s="47">
        <v>11</v>
      </c>
      <c r="G1098" s="47" t="s">
        <v>11</v>
      </c>
    </row>
    <row r="1099" spans="3:7" ht="15" thickBot="1" x14ac:dyDescent="0.35">
      <c r="C1099" s="45">
        <v>43157</v>
      </c>
      <c r="D1099" s="46">
        <v>0.62016203703703698</v>
      </c>
      <c r="E1099" s="47" t="s">
        <v>9</v>
      </c>
      <c r="F1099" s="47">
        <v>10</v>
      </c>
      <c r="G1099" s="47" t="s">
        <v>11</v>
      </c>
    </row>
    <row r="1100" spans="3:7" ht="15" thickBot="1" x14ac:dyDescent="0.35">
      <c r="C1100" s="45">
        <v>43157</v>
      </c>
      <c r="D1100" s="46">
        <v>0.62223379629629627</v>
      </c>
      <c r="E1100" s="47" t="s">
        <v>9</v>
      </c>
      <c r="F1100" s="47">
        <v>9</v>
      </c>
      <c r="G1100" s="47" t="s">
        <v>11</v>
      </c>
    </row>
    <row r="1101" spans="3:7" ht="15" thickBot="1" x14ac:dyDescent="0.35">
      <c r="C1101" s="45">
        <v>43157</v>
      </c>
      <c r="D1101" s="46">
        <v>0.62269675925925927</v>
      </c>
      <c r="E1101" s="47" t="s">
        <v>9</v>
      </c>
      <c r="F1101" s="47">
        <v>25</v>
      </c>
      <c r="G1101" s="47" t="s">
        <v>10</v>
      </c>
    </row>
    <row r="1102" spans="3:7" ht="15" thickBot="1" x14ac:dyDescent="0.35">
      <c r="C1102" s="45">
        <v>43157</v>
      </c>
      <c r="D1102" s="46">
        <v>0.62309027777777781</v>
      </c>
      <c r="E1102" s="47" t="s">
        <v>9</v>
      </c>
      <c r="F1102" s="47">
        <v>15</v>
      </c>
      <c r="G1102" s="47" t="s">
        <v>11</v>
      </c>
    </row>
    <row r="1103" spans="3:7" ht="15" thickBot="1" x14ac:dyDescent="0.35">
      <c r="C1103" s="45">
        <v>43157</v>
      </c>
      <c r="D1103" s="46">
        <v>0.6240162037037037</v>
      </c>
      <c r="E1103" s="47" t="s">
        <v>9</v>
      </c>
      <c r="F1103" s="47">
        <v>28</v>
      </c>
      <c r="G1103" s="47" t="s">
        <v>10</v>
      </c>
    </row>
    <row r="1104" spans="3:7" ht="15" thickBot="1" x14ac:dyDescent="0.35">
      <c r="C1104" s="45">
        <v>43157</v>
      </c>
      <c r="D1104" s="46">
        <v>0.62444444444444447</v>
      </c>
      <c r="E1104" s="47" t="s">
        <v>9</v>
      </c>
      <c r="F1104" s="47">
        <v>17</v>
      </c>
      <c r="G1104" s="47" t="s">
        <v>11</v>
      </c>
    </row>
    <row r="1105" spans="3:7" ht="15" thickBot="1" x14ac:dyDescent="0.35">
      <c r="C1105" s="45">
        <v>43157</v>
      </c>
      <c r="D1105" s="46">
        <v>0.62722222222222224</v>
      </c>
      <c r="E1105" s="47" t="s">
        <v>9</v>
      </c>
      <c r="F1105" s="47">
        <v>10</v>
      </c>
      <c r="G1105" s="47" t="s">
        <v>11</v>
      </c>
    </row>
    <row r="1106" spans="3:7" ht="15" thickBot="1" x14ac:dyDescent="0.35">
      <c r="C1106" s="45">
        <v>43157</v>
      </c>
      <c r="D1106" s="46">
        <v>0.63216435185185182</v>
      </c>
      <c r="E1106" s="47" t="s">
        <v>9</v>
      </c>
      <c r="F1106" s="47">
        <v>11</v>
      </c>
      <c r="G1106" s="47" t="s">
        <v>11</v>
      </c>
    </row>
    <row r="1107" spans="3:7" ht="15" thickBot="1" x14ac:dyDescent="0.35">
      <c r="C1107" s="45">
        <v>43157</v>
      </c>
      <c r="D1107" s="46">
        <v>0.63457175925925924</v>
      </c>
      <c r="E1107" s="47" t="s">
        <v>9</v>
      </c>
      <c r="F1107" s="47">
        <v>11</v>
      </c>
      <c r="G1107" s="47" t="s">
        <v>11</v>
      </c>
    </row>
    <row r="1108" spans="3:7" ht="15" thickBot="1" x14ac:dyDescent="0.35">
      <c r="C1108" s="45">
        <v>43157</v>
      </c>
      <c r="D1108" s="46">
        <v>0.63489583333333333</v>
      </c>
      <c r="E1108" s="47" t="s">
        <v>9</v>
      </c>
      <c r="F1108" s="47">
        <v>12</v>
      </c>
      <c r="G1108" s="47" t="s">
        <v>11</v>
      </c>
    </row>
    <row r="1109" spans="3:7" ht="15" thickBot="1" x14ac:dyDescent="0.35">
      <c r="C1109" s="45">
        <v>43157</v>
      </c>
      <c r="D1109" s="46">
        <v>0.64019675925925923</v>
      </c>
      <c r="E1109" s="47" t="s">
        <v>9</v>
      </c>
      <c r="F1109" s="47">
        <v>10</v>
      </c>
      <c r="G1109" s="47" t="s">
        <v>10</v>
      </c>
    </row>
    <row r="1110" spans="3:7" ht="15" thickBot="1" x14ac:dyDescent="0.35">
      <c r="C1110" s="45">
        <v>43157</v>
      </c>
      <c r="D1110" s="46">
        <v>0.64112268518518511</v>
      </c>
      <c r="E1110" s="47" t="s">
        <v>9</v>
      </c>
      <c r="F1110" s="47">
        <v>10</v>
      </c>
      <c r="G1110" s="47" t="s">
        <v>11</v>
      </c>
    </row>
    <row r="1111" spans="3:7" ht="15" thickBot="1" x14ac:dyDescent="0.35">
      <c r="C1111" s="45">
        <v>43157</v>
      </c>
      <c r="D1111" s="46">
        <v>0.64495370370370375</v>
      </c>
      <c r="E1111" s="47" t="s">
        <v>9</v>
      </c>
      <c r="F1111" s="47">
        <v>13</v>
      </c>
      <c r="G1111" s="47" t="s">
        <v>11</v>
      </c>
    </row>
    <row r="1112" spans="3:7" ht="15" thickBot="1" x14ac:dyDescent="0.35">
      <c r="C1112" s="45">
        <v>43157</v>
      </c>
      <c r="D1112" s="46">
        <v>0.64575231481481488</v>
      </c>
      <c r="E1112" s="47" t="s">
        <v>9</v>
      </c>
      <c r="F1112" s="47">
        <v>11</v>
      </c>
      <c r="G1112" s="47" t="s">
        <v>11</v>
      </c>
    </row>
    <row r="1113" spans="3:7" ht="15" thickBot="1" x14ac:dyDescent="0.35">
      <c r="C1113" s="45">
        <v>43157</v>
      </c>
      <c r="D1113" s="46">
        <v>0.64923611111111112</v>
      </c>
      <c r="E1113" s="47" t="s">
        <v>9</v>
      </c>
      <c r="F1113" s="47">
        <v>10</v>
      </c>
      <c r="G1113" s="47" t="s">
        <v>11</v>
      </c>
    </row>
    <row r="1114" spans="3:7" ht="15" thickBot="1" x14ac:dyDescent="0.35">
      <c r="C1114" s="45">
        <v>43157</v>
      </c>
      <c r="D1114" s="46">
        <v>0.6495023148148148</v>
      </c>
      <c r="E1114" s="47" t="s">
        <v>9</v>
      </c>
      <c r="F1114" s="47">
        <v>22</v>
      </c>
      <c r="G1114" s="47" t="s">
        <v>10</v>
      </c>
    </row>
    <row r="1115" spans="3:7" ht="15" thickBot="1" x14ac:dyDescent="0.35">
      <c r="C1115" s="45">
        <v>43157</v>
      </c>
      <c r="D1115" s="46">
        <v>0.64959490740740744</v>
      </c>
      <c r="E1115" s="47" t="s">
        <v>9</v>
      </c>
      <c r="F1115" s="47">
        <v>15</v>
      </c>
      <c r="G1115" s="47" t="s">
        <v>11</v>
      </c>
    </row>
    <row r="1116" spans="3:7" ht="15" thickBot="1" x14ac:dyDescent="0.35">
      <c r="C1116" s="45">
        <v>43157</v>
      </c>
      <c r="D1116" s="46">
        <v>0.65327546296296302</v>
      </c>
      <c r="E1116" s="47" t="s">
        <v>9</v>
      </c>
      <c r="F1116" s="47">
        <v>11</v>
      </c>
      <c r="G1116" s="47" t="s">
        <v>11</v>
      </c>
    </row>
    <row r="1117" spans="3:7" ht="15" thickBot="1" x14ac:dyDescent="0.35">
      <c r="C1117" s="45">
        <v>43157</v>
      </c>
      <c r="D1117" s="46">
        <v>0.65378472222222228</v>
      </c>
      <c r="E1117" s="47" t="s">
        <v>9</v>
      </c>
      <c r="F1117" s="47">
        <v>11</v>
      </c>
      <c r="G1117" s="47" t="s">
        <v>11</v>
      </c>
    </row>
    <row r="1118" spans="3:7" ht="15" thickBot="1" x14ac:dyDescent="0.35">
      <c r="C1118" s="45">
        <v>43157</v>
      </c>
      <c r="D1118" s="46">
        <v>0.6590625</v>
      </c>
      <c r="E1118" s="47" t="s">
        <v>9</v>
      </c>
      <c r="F1118" s="47">
        <v>10</v>
      </c>
      <c r="G1118" s="47" t="s">
        <v>10</v>
      </c>
    </row>
    <row r="1119" spans="3:7" ht="15" thickBot="1" x14ac:dyDescent="0.35">
      <c r="C1119" s="45">
        <v>43157</v>
      </c>
      <c r="D1119" s="46">
        <v>0.65924768518518517</v>
      </c>
      <c r="E1119" s="47" t="s">
        <v>9</v>
      </c>
      <c r="F1119" s="47">
        <v>12</v>
      </c>
      <c r="G1119" s="47" t="s">
        <v>11</v>
      </c>
    </row>
    <row r="1120" spans="3:7" ht="15" thickBot="1" x14ac:dyDescent="0.35">
      <c r="C1120" s="45">
        <v>43157</v>
      </c>
      <c r="D1120" s="46">
        <v>0.66043981481481484</v>
      </c>
      <c r="E1120" s="47" t="s">
        <v>9</v>
      </c>
      <c r="F1120" s="47">
        <v>12</v>
      </c>
      <c r="G1120" s="47" t="s">
        <v>11</v>
      </c>
    </row>
    <row r="1121" spans="3:7" ht="15" thickBot="1" x14ac:dyDescent="0.35">
      <c r="C1121" s="45">
        <v>43157</v>
      </c>
      <c r="D1121" s="46">
        <v>0.66062500000000002</v>
      </c>
      <c r="E1121" s="47" t="s">
        <v>9</v>
      </c>
      <c r="F1121" s="47">
        <v>13</v>
      </c>
      <c r="G1121" s="47" t="s">
        <v>11</v>
      </c>
    </row>
    <row r="1122" spans="3:7" ht="15" thickBot="1" x14ac:dyDescent="0.35">
      <c r="C1122" s="45">
        <v>43157</v>
      </c>
      <c r="D1122" s="46">
        <v>0.66418981481481476</v>
      </c>
      <c r="E1122" s="47" t="s">
        <v>9</v>
      </c>
      <c r="F1122" s="47">
        <v>10</v>
      </c>
      <c r="G1122" s="47" t="s">
        <v>11</v>
      </c>
    </row>
    <row r="1123" spans="3:7" ht="15" thickBot="1" x14ac:dyDescent="0.35">
      <c r="C1123" s="45">
        <v>43157</v>
      </c>
      <c r="D1123" s="46">
        <v>0.66456018518518511</v>
      </c>
      <c r="E1123" s="47" t="s">
        <v>9</v>
      </c>
      <c r="F1123" s="47">
        <v>26</v>
      </c>
      <c r="G1123" s="47" t="s">
        <v>10</v>
      </c>
    </row>
    <row r="1124" spans="3:7" ht="15" thickBot="1" x14ac:dyDescent="0.35">
      <c r="C1124" s="45">
        <v>43157</v>
      </c>
      <c r="D1124" s="46">
        <v>0.66490740740740739</v>
      </c>
      <c r="E1124" s="47" t="s">
        <v>9</v>
      </c>
      <c r="F1124" s="47">
        <v>28</v>
      </c>
      <c r="G1124" s="47" t="s">
        <v>10</v>
      </c>
    </row>
    <row r="1125" spans="3:7" ht="15" thickBot="1" x14ac:dyDescent="0.35">
      <c r="C1125" s="45">
        <v>43157</v>
      </c>
      <c r="D1125" s="46">
        <v>0.66509259259259257</v>
      </c>
      <c r="E1125" s="47" t="s">
        <v>9</v>
      </c>
      <c r="F1125" s="47">
        <v>19</v>
      </c>
      <c r="G1125" s="47" t="s">
        <v>10</v>
      </c>
    </row>
    <row r="1126" spans="3:7" ht="15" thickBot="1" x14ac:dyDescent="0.35">
      <c r="C1126" s="45">
        <v>43157</v>
      </c>
      <c r="D1126" s="46">
        <v>0.66548611111111111</v>
      </c>
      <c r="E1126" s="47" t="s">
        <v>9</v>
      </c>
      <c r="F1126" s="47">
        <v>12</v>
      </c>
      <c r="G1126" s="47" t="s">
        <v>11</v>
      </c>
    </row>
    <row r="1127" spans="3:7" ht="15" thickBot="1" x14ac:dyDescent="0.35">
      <c r="C1127" s="45">
        <v>43157</v>
      </c>
      <c r="D1127" s="46">
        <v>0.66623842592592586</v>
      </c>
      <c r="E1127" s="47" t="s">
        <v>9</v>
      </c>
      <c r="F1127" s="47">
        <v>12</v>
      </c>
      <c r="G1127" s="47" t="s">
        <v>11</v>
      </c>
    </row>
    <row r="1128" spans="3:7" ht="15" thickBot="1" x14ac:dyDescent="0.35">
      <c r="C1128" s="45">
        <v>43157</v>
      </c>
      <c r="D1128" s="46">
        <v>0.66804398148148147</v>
      </c>
      <c r="E1128" s="47" t="s">
        <v>9</v>
      </c>
      <c r="F1128" s="47">
        <v>26</v>
      </c>
      <c r="G1128" s="47" t="s">
        <v>10</v>
      </c>
    </row>
    <row r="1129" spans="3:7" ht="15" thickBot="1" x14ac:dyDescent="0.35">
      <c r="C1129" s="45">
        <v>43157</v>
      </c>
      <c r="D1129" s="46">
        <v>0.66817129629629635</v>
      </c>
      <c r="E1129" s="47" t="s">
        <v>9</v>
      </c>
      <c r="F1129" s="47">
        <v>13</v>
      </c>
      <c r="G1129" s="47" t="s">
        <v>11</v>
      </c>
    </row>
    <row r="1130" spans="3:7" ht="15" thickBot="1" x14ac:dyDescent="0.35">
      <c r="C1130" s="45">
        <v>43157</v>
      </c>
      <c r="D1130" s="46">
        <v>0.66836805555555545</v>
      </c>
      <c r="E1130" s="47" t="s">
        <v>9</v>
      </c>
      <c r="F1130" s="47">
        <v>11</v>
      </c>
      <c r="G1130" s="47" t="s">
        <v>11</v>
      </c>
    </row>
    <row r="1131" spans="3:7" ht="15" thickBot="1" x14ac:dyDescent="0.35">
      <c r="C1131" s="45">
        <v>43157</v>
      </c>
      <c r="D1131" s="46">
        <v>0.66957175925925927</v>
      </c>
      <c r="E1131" s="47" t="s">
        <v>9</v>
      </c>
      <c r="F1131" s="47">
        <v>13</v>
      </c>
      <c r="G1131" s="47" t="s">
        <v>10</v>
      </c>
    </row>
    <row r="1132" spans="3:7" ht="15" thickBot="1" x14ac:dyDescent="0.35">
      <c r="C1132" s="45">
        <v>43157</v>
      </c>
      <c r="D1132" s="46">
        <v>0.66964120370370372</v>
      </c>
      <c r="E1132" s="47" t="s">
        <v>9</v>
      </c>
      <c r="F1132" s="47">
        <v>12</v>
      </c>
      <c r="G1132" s="47" t="s">
        <v>11</v>
      </c>
    </row>
    <row r="1133" spans="3:7" ht="15" thickBot="1" x14ac:dyDescent="0.35">
      <c r="C1133" s="45">
        <v>43157</v>
      </c>
      <c r="D1133" s="46">
        <v>0.67175925925925928</v>
      </c>
      <c r="E1133" s="47" t="s">
        <v>9</v>
      </c>
      <c r="F1133" s="47">
        <v>10</v>
      </c>
      <c r="G1133" s="47" t="s">
        <v>11</v>
      </c>
    </row>
    <row r="1134" spans="3:7" ht="15" thickBot="1" x14ac:dyDescent="0.35">
      <c r="C1134" s="45">
        <v>43157</v>
      </c>
      <c r="D1134" s="46">
        <v>0.67388888888888887</v>
      </c>
      <c r="E1134" s="47" t="s">
        <v>9</v>
      </c>
      <c r="F1134" s="47">
        <v>12</v>
      </c>
      <c r="G1134" s="47" t="s">
        <v>11</v>
      </c>
    </row>
    <row r="1135" spans="3:7" ht="15" thickBot="1" x14ac:dyDescent="0.35">
      <c r="C1135" s="45">
        <v>43157</v>
      </c>
      <c r="D1135" s="46">
        <v>0.67640046296296286</v>
      </c>
      <c r="E1135" s="47" t="s">
        <v>9</v>
      </c>
      <c r="F1135" s="47">
        <v>11</v>
      </c>
      <c r="G1135" s="47" t="s">
        <v>11</v>
      </c>
    </row>
    <row r="1136" spans="3:7" ht="15" thickBot="1" x14ac:dyDescent="0.35">
      <c r="C1136" s="45">
        <v>43157</v>
      </c>
      <c r="D1136" s="46">
        <v>0.68174768518518514</v>
      </c>
      <c r="E1136" s="47" t="s">
        <v>9</v>
      </c>
      <c r="F1136" s="47">
        <v>12</v>
      </c>
      <c r="G1136" s="47" t="s">
        <v>11</v>
      </c>
    </row>
    <row r="1137" spans="3:7" ht="15" thickBot="1" x14ac:dyDescent="0.35">
      <c r="C1137" s="45">
        <v>43157</v>
      </c>
      <c r="D1137" s="46">
        <v>0.68368055555555562</v>
      </c>
      <c r="E1137" s="47" t="s">
        <v>9</v>
      </c>
      <c r="F1137" s="47">
        <v>27</v>
      </c>
      <c r="G1137" s="47" t="s">
        <v>10</v>
      </c>
    </row>
    <row r="1138" spans="3:7" ht="15" thickBot="1" x14ac:dyDescent="0.35">
      <c r="C1138" s="45">
        <v>43157</v>
      </c>
      <c r="D1138" s="46">
        <v>0.68409722222222225</v>
      </c>
      <c r="E1138" s="47" t="s">
        <v>9</v>
      </c>
      <c r="F1138" s="47">
        <v>11</v>
      </c>
      <c r="G1138" s="47" t="s">
        <v>11</v>
      </c>
    </row>
    <row r="1139" spans="3:7" ht="15" thickBot="1" x14ac:dyDescent="0.35">
      <c r="C1139" s="45">
        <v>43157</v>
      </c>
      <c r="D1139" s="46">
        <v>0.6849884259259259</v>
      </c>
      <c r="E1139" s="47" t="s">
        <v>9</v>
      </c>
      <c r="F1139" s="47">
        <v>21</v>
      </c>
      <c r="G1139" s="47" t="s">
        <v>10</v>
      </c>
    </row>
    <row r="1140" spans="3:7" ht="15" thickBot="1" x14ac:dyDescent="0.35">
      <c r="C1140" s="45">
        <v>43157</v>
      </c>
      <c r="D1140" s="46">
        <v>0.68789351851851854</v>
      </c>
      <c r="E1140" s="47" t="s">
        <v>9</v>
      </c>
      <c r="F1140" s="47">
        <v>9</v>
      </c>
      <c r="G1140" s="47" t="s">
        <v>11</v>
      </c>
    </row>
    <row r="1141" spans="3:7" ht="15" thickBot="1" x14ac:dyDescent="0.35">
      <c r="C1141" s="45">
        <v>43157</v>
      </c>
      <c r="D1141" s="46">
        <v>0.68868055555555552</v>
      </c>
      <c r="E1141" s="47" t="s">
        <v>9</v>
      </c>
      <c r="F1141" s="47">
        <v>15</v>
      </c>
      <c r="G1141" s="47" t="s">
        <v>11</v>
      </c>
    </row>
    <row r="1142" spans="3:7" ht="15" thickBot="1" x14ac:dyDescent="0.35">
      <c r="C1142" s="45">
        <v>43157</v>
      </c>
      <c r="D1142" s="46">
        <v>0.68965277777777778</v>
      </c>
      <c r="E1142" s="47" t="s">
        <v>9</v>
      </c>
      <c r="F1142" s="47">
        <v>14</v>
      </c>
      <c r="G1142" s="47" t="s">
        <v>11</v>
      </c>
    </row>
    <row r="1143" spans="3:7" ht="15" thickBot="1" x14ac:dyDescent="0.35">
      <c r="C1143" s="45">
        <v>43157</v>
      </c>
      <c r="D1143" s="46">
        <v>0.69013888888888886</v>
      </c>
      <c r="E1143" s="47" t="s">
        <v>9</v>
      </c>
      <c r="F1143" s="47">
        <v>12</v>
      </c>
      <c r="G1143" s="47" t="s">
        <v>11</v>
      </c>
    </row>
    <row r="1144" spans="3:7" ht="15" thickBot="1" x14ac:dyDescent="0.35">
      <c r="C1144" s="45">
        <v>43157</v>
      </c>
      <c r="D1144" s="46">
        <v>0.69173611111111111</v>
      </c>
      <c r="E1144" s="47" t="s">
        <v>9</v>
      </c>
      <c r="F1144" s="47">
        <v>10</v>
      </c>
      <c r="G1144" s="47" t="s">
        <v>11</v>
      </c>
    </row>
    <row r="1145" spans="3:7" ht="15" thickBot="1" x14ac:dyDescent="0.35">
      <c r="C1145" s="45">
        <v>43157</v>
      </c>
      <c r="D1145" s="46">
        <v>0.6931018518518518</v>
      </c>
      <c r="E1145" s="47" t="s">
        <v>9</v>
      </c>
      <c r="F1145" s="47">
        <v>10</v>
      </c>
      <c r="G1145" s="47" t="s">
        <v>11</v>
      </c>
    </row>
    <row r="1146" spans="3:7" ht="15" thickBot="1" x14ac:dyDescent="0.35">
      <c r="C1146" s="45">
        <v>43157</v>
      </c>
      <c r="D1146" s="46">
        <v>0.69468750000000001</v>
      </c>
      <c r="E1146" s="47" t="s">
        <v>9</v>
      </c>
      <c r="F1146" s="47">
        <v>32</v>
      </c>
      <c r="G1146" s="47" t="s">
        <v>10</v>
      </c>
    </row>
    <row r="1147" spans="3:7" ht="15" thickBot="1" x14ac:dyDescent="0.35">
      <c r="C1147" s="45">
        <v>43157</v>
      </c>
      <c r="D1147" s="46">
        <v>0.69545138888888891</v>
      </c>
      <c r="E1147" s="47" t="s">
        <v>9</v>
      </c>
      <c r="F1147" s="47">
        <v>22</v>
      </c>
      <c r="G1147" s="47" t="s">
        <v>10</v>
      </c>
    </row>
    <row r="1148" spans="3:7" ht="15" thickBot="1" x14ac:dyDescent="0.35">
      <c r="C1148" s="45">
        <v>43157</v>
      </c>
      <c r="D1148" s="46">
        <v>0.69730324074074079</v>
      </c>
      <c r="E1148" s="47" t="s">
        <v>9</v>
      </c>
      <c r="F1148" s="47">
        <v>10</v>
      </c>
      <c r="G1148" s="47" t="s">
        <v>11</v>
      </c>
    </row>
    <row r="1149" spans="3:7" ht="15" thickBot="1" x14ac:dyDescent="0.35">
      <c r="C1149" s="45">
        <v>43157</v>
      </c>
      <c r="D1149" s="46">
        <v>0.69802083333333342</v>
      </c>
      <c r="E1149" s="47" t="s">
        <v>9</v>
      </c>
      <c r="F1149" s="47">
        <v>10</v>
      </c>
      <c r="G1149" s="47" t="s">
        <v>11</v>
      </c>
    </row>
    <row r="1150" spans="3:7" ht="15" thickBot="1" x14ac:dyDescent="0.35">
      <c r="C1150" s="45">
        <v>43157</v>
      </c>
      <c r="D1150" s="46">
        <v>0.69874999999999998</v>
      </c>
      <c r="E1150" s="47" t="s">
        <v>9</v>
      </c>
      <c r="F1150" s="47">
        <v>23</v>
      </c>
      <c r="G1150" s="47" t="s">
        <v>10</v>
      </c>
    </row>
    <row r="1151" spans="3:7" ht="15" thickBot="1" x14ac:dyDescent="0.35">
      <c r="C1151" s="45">
        <v>43157</v>
      </c>
      <c r="D1151" s="46">
        <v>0.70043981481481488</v>
      </c>
      <c r="E1151" s="47" t="s">
        <v>9</v>
      </c>
      <c r="F1151" s="47">
        <v>20</v>
      </c>
      <c r="G1151" s="47" t="s">
        <v>11</v>
      </c>
    </row>
    <row r="1152" spans="3:7" ht="15" thickBot="1" x14ac:dyDescent="0.35">
      <c r="C1152" s="45">
        <v>43157</v>
      </c>
      <c r="D1152" s="46">
        <v>0.70084490740740746</v>
      </c>
      <c r="E1152" s="47" t="s">
        <v>9</v>
      </c>
      <c r="F1152" s="47">
        <v>11</v>
      </c>
      <c r="G1152" s="47" t="s">
        <v>11</v>
      </c>
    </row>
    <row r="1153" spans="3:7" ht="15" thickBot="1" x14ac:dyDescent="0.35">
      <c r="C1153" s="45">
        <v>43157</v>
      </c>
      <c r="D1153" s="46">
        <v>0.7009375000000001</v>
      </c>
      <c r="E1153" s="47" t="s">
        <v>9</v>
      </c>
      <c r="F1153" s="47">
        <v>12</v>
      </c>
      <c r="G1153" s="47" t="s">
        <v>11</v>
      </c>
    </row>
    <row r="1154" spans="3:7" ht="15" thickBot="1" x14ac:dyDescent="0.35">
      <c r="C1154" s="45">
        <v>43157</v>
      </c>
      <c r="D1154" s="46">
        <v>0.70478009259259267</v>
      </c>
      <c r="E1154" s="47" t="s">
        <v>9</v>
      </c>
      <c r="F1154" s="47">
        <v>10</v>
      </c>
      <c r="G1154" s="47" t="s">
        <v>11</v>
      </c>
    </row>
    <row r="1155" spans="3:7" ht="15" thickBot="1" x14ac:dyDescent="0.35">
      <c r="C1155" s="45">
        <v>43157</v>
      </c>
      <c r="D1155" s="46">
        <v>0.70560185185185187</v>
      </c>
      <c r="E1155" s="47" t="s">
        <v>9</v>
      </c>
      <c r="F1155" s="47">
        <v>24</v>
      </c>
      <c r="G1155" s="47" t="s">
        <v>10</v>
      </c>
    </row>
    <row r="1156" spans="3:7" ht="15" thickBot="1" x14ac:dyDescent="0.35">
      <c r="C1156" s="45">
        <v>43157</v>
      </c>
      <c r="D1156" s="46">
        <v>0.70681712962962961</v>
      </c>
      <c r="E1156" s="47" t="s">
        <v>9</v>
      </c>
      <c r="F1156" s="47">
        <v>19</v>
      </c>
      <c r="G1156" s="47" t="s">
        <v>10</v>
      </c>
    </row>
    <row r="1157" spans="3:7" ht="15" thickBot="1" x14ac:dyDescent="0.35">
      <c r="C1157" s="45">
        <v>43157</v>
      </c>
      <c r="D1157" s="46">
        <v>0.72157407407407403</v>
      </c>
      <c r="E1157" s="47" t="s">
        <v>9</v>
      </c>
      <c r="F1157" s="47">
        <v>12</v>
      </c>
      <c r="G1157" s="47" t="s">
        <v>11</v>
      </c>
    </row>
    <row r="1158" spans="3:7" ht="15" thickBot="1" x14ac:dyDescent="0.35">
      <c r="C1158" s="45">
        <v>43157</v>
      </c>
      <c r="D1158" s="46">
        <v>0.7230671296296296</v>
      </c>
      <c r="E1158" s="47" t="s">
        <v>9</v>
      </c>
      <c r="F1158" s="47">
        <v>10</v>
      </c>
      <c r="G1158" s="47" t="s">
        <v>11</v>
      </c>
    </row>
    <row r="1159" spans="3:7" ht="15" thickBot="1" x14ac:dyDescent="0.35">
      <c r="C1159" s="45">
        <v>43157</v>
      </c>
      <c r="D1159" s="46">
        <v>0.72400462962962964</v>
      </c>
      <c r="E1159" s="47" t="s">
        <v>9</v>
      </c>
      <c r="F1159" s="47">
        <v>11</v>
      </c>
      <c r="G1159" s="47" t="s">
        <v>10</v>
      </c>
    </row>
    <row r="1160" spans="3:7" ht="15" thickBot="1" x14ac:dyDescent="0.35">
      <c r="C1160" s="45">
        <v>43157</v>
      </c>
      <c r="D1160" s="46">
        <v>0.72484953703703703</v>
      </c>
      <c r="E1160" s="47" t="s">
        <v>9</v>
      </c>
      <c r="F1160" s="47">
        <v>11</v>
      </c>
      <c r="G1160" s="47" t="s">
        <v>11</v>
      </c>
    </row>
    <row r="1161" spans="3:7" ht="15" thickBot="1" x14ac:dyDescent="0.35">
      <c r="C1161" s="45">
        <v>43157</v>
      </c>
      <c r="D1161" s="46">
        <v>0.72744212962962962</v>
      </c>
      <c r="E1161" s="47" t="s">
        <v>9</v>
      </c>
      <c r="F1161" s="47">
        <v>12</v>
      </c>
      <c r="G1161" s="47" t="s">
        <v>10</v>
      </c>
    </row>
    <row r="1162" spans="3:7" ht="15" thickBot="1" x14ac:dyDescent="0.35">
      <c r="C1162" s="45">
        <v>43157</v>
      </c>
      <c r="D1162" s="46">
        <v>0.7290740740740741</v>
      </c>
      <c r="E1162" s="47" t="s">
        <v>9</v>
      </c>
      <c r="F1162" s="47">
        <v>12</v>
      </c>
      <c r="G1162" s="47" t="s">
        <v>10</v>
      </c>
    </row>
    <row r="1163" spans="3:7" ht="15" thickBot="1" x14ac:dyDescent="0.35">
      <c r="C1163" s="45">
        <v>43157</v>
      </c>
      <c r="D1163" s="46">
        <v>0.73114583333333327</v>
      </c>
      <c r="E1163" s="47" t="s">
        <v>9</v>
      </c>
      <c r="F1163" s="47">
        <v>11</v>
      </c>
      <c r="G1163" s="47" t="s">
        <v>11</v>
      </c>
    </row>
    <row r="1164" spans="3:7" ht="15" thickBot="1" x14ac:dyDescent="0.35">
      <c r="C1164" s="45">
        <v>43157</v>
      </c>
      <c r="D1164" s="46">
        <v>0.73127314814814814</v>
      </c>
      <c r="E1164" s="47" t="s">
        <v>9</v>
      </c>
      <c r="F1164" s="47">
        <v>11</v>
      </c>
      <c r="G1164" s="47" t="s">
        <v>11</v>
      </c>
    </row>
    <row r="1165" spans="3:7" ht="15" thickBot="1" x14ac:dyDescent="0.35">
      <c r="C1165" s="45">
        <v>43157</v>
      </c>
      <c r="D1165" s="46">
        <v>0.73295138888888889</v>
      </c>
      <c r="E1165" s="47" t="s">
        <v>9</v>
      </c>
      <c r="F1165" s="47">
        <v>10</v>
      </c>
      <c r="G1165" s="47" t="s">
        <v>10</v>
      </c>
    </row>
    <row r="1166" spans="3:7" ht="15" thickBot="1" x14ac:dyDescent="0.35">
      <c r="C1166" s="45">
        <v>43157</v>
      </c>
      <c r="D1166" s="46">
        <v>0.73324074074074075</v>
      </c>
      <c r="E1166" s="47" t="s">
        <v>9</v>
      </c>
      <c r="F1166" s="47">
        <v>14</v>
      </c>
      <c r="G1166" s="47" t="s">
        <v>10</v>
      </c>
    </row>
    <row r="1167" spans="3:7" ht="15" thickBot="1" x14ac:dyDescent="0.35">
      <c r="C1167" s="45">
        <v>43157</v>
      </c>
      <c r="D1167" s="46">
        <v>0.73379629629629628</v>
      </c>
      <c r="E1167" s="47" t="s">
        <v>9</v>
      </c>
      <c r="F1167" s="47">
        <v>11</v>
      </c>
      <c r="G1167" s="47" t="s">
        <v>10</v>
      </c>
    </row>
    <row r="1168" spans="3:7" ht="15" thickBot="1" x14ac:dyDescent="0.35">
      <c r="C1168" s="45">
        <v>43157</v>
      </c>
      <c r="D1168" s="46">
        <v>0.73549768518518521</v>
      </c>
      <c r="E1168" s="47" t="s">
        <v>9</v>
      </c>
      <c r="F1168" s="47">
        <v>38</v>
      </c>
      <c r="G1168" s="47" t="s">
        <v>10</v>
      </c>
    </row>
    <row r="1169" spans="3:7" ht="15" thickBot="1" x14ac:dyDescent="0.35">
      <c r="C1169" s="45">
        <v>43157</v>
      </c>
      <c r="D1169" s="46">
        <v>0.73853009259259261</v>
      </c>
      <c r="E1169" s="47" t="s">
        <v>9</v>
      </c>
      <c r="F1169" s="47">
        <v>26</v>
      </c>
      <c r="G1169" s="47" t="s">
        <v>10</v>
      </c>
    </row>
    <row r="1170" spans="3:7" ht="15" thickBot="1" x14ac:dyDescent="0.35">
      <c r="C1170" s="45">
        <v>43157</v>
      </c>
      <c r="D1170" s="46">
        <v>0.74835648148148148</v>
      </c>
      <c r="E1170" s="47" t="s">
        <v>9</v>
      </c>
      <c r="F1170" s="47">
        <v>10</v>
      </c>
      <c r="G1170" s="47" t="s">
        <v>10</v>
      </c>
    </row>
    <row r="1171" spans="3:7" ht="15" thickBot="1" x14ac:dyDescent="0.35">
      <c r="C1171" s="45">
        <v>43157</v>
      </c>
      <c r="D1171" s="46">
        <v>0.75381944444444438</v>
      </c>
      <c r="E1171" s="47" t="s">
        <v>9</v>
      </c>
      <c r="F1171" s="47">
        <v>26</v>
      </c>
      <c r="G1171" s="47" t="s">
        <v>10</v>
      </c>
    </row>
    <row r="1172" spans="3:7" ht="15" thickBot="1" x14ac:dyDescent="0.35">
      <c r="C1172" s="45">
        <v>43157</v>
      </c>
      <c r="D1172" s="46">
        <v>0.7553819444444444</v>
      </c>
      <c r="E1172" s="47" t="s">
        <v>9</v>
      </c>
      <c r="F1172" s="47">
        <v>20</v>
      </c>
      <c r="G1172" s="47" t="s">
        <v>10</v>
      </c>
    </row>
    <row r="1173" spans="3:7" ht="15" thickBot="1" x14ac:dyDescent="0.35">
      <c r="C1173" s="45">
        <v>43157</v>
      </c>
      <c r="D1173" s="46">
        <v>0.75703703703703706</v>
      </c>
      <c r="E1173" s="47" t="s">
        <v>9</v>
      </c>
      <c r="F1173" s="47">
        <v>19</v>
      </c>
      <c r="G1173" s="47" t="s">
        <v>10</v>
      </c>
    </row>
    <row r="1174" spans="3:7" ht="15" thickBot="1" x14ac:dyDescent="0.35">
      <c r="C1174" s="45">
        <v>43157</v>
      </c>
      <c r="D1174" s="46">
        <v>0.76015046296296296</v>
      </c>
      <c r="E1174" s="47" t="s">
        <v>9</v>
      </c>
      <c r="F1174" s="47">
        <v>12</v>
      </c>
      <c r="G1174" s="47" t="s">
        <v>11</v>
      </c>
    </row>
    <row r="1175" spans="3:7" ht="15" thickBot="1" x14ac:dyDescent="0.35">
      <c r="C1175" s="45">
        <v>43157</v>
      </c>
      <c r="D1175" s="46">
        <v>0.76579861111111114</v>
      </c>
      <c r="E1175" s="47" t="s">
        <v>9</v>
      </c>
      <c r="F1175" s="47">
        <v>25</v>
      </c>
      <c r="G1175" s="47" t="s">
        <v>10</v>
      </c>
    </row>
    <row r="1176" spans="3:7" ht="15" thickBot="1" x14ac:dyDescent="0.35">
      <c r="C1176" s="45">
        <v>43157</v>
      </c>
      <c r="D1176" s="46">
        <v>0.76902777777777775</v>
      </c>
      <c r="E1176" s="47" t="s">
        <v>9</v>
      </c>
      <c r="F1176" s="47">
        <v>19</v>
      </c>
      <c r="G1176" s="47" t="s">
        <v>11</v>
      </c>
    </row>
    <row r="1177" spans="3:7" ht="15" thickBot="1" x14ac:dyDescent="0.35">
      <c r="C1177" s="45">
        <v>43157</v>
      </c>
      <c r="D1177" s="46">
        <v>0.76973379629629635</v>
      </c>
      <c r="E1177" s="47" t="s">
        <v>9</v>
      </c>
      <c r="F1177" s="47">
        <v>24</v>
      </c>
      <c r="G1177" s="47" t="s">
        <v>10</v>
      </c>
    </row>
    <row r="1178" spans="3:7" ht="15" thickBot="1" x14ac:dyDescent="0.35">
      <c r="C1178" s="45">
        <v>43157</v>
      </c>
      <c r="D1178" s="46">
        <v>0.77148148148148143</v>
      </c>
      <c r="E1178" s="47" t="s">
        <v>9</v>
      </c>
      <c r="F1178" s="47">
        <v>11</v>
      </c>
      <c r="G1178" s="47" t="s">
        <v>11</v>
      </c>
    </row>
    <row r="1179" spans="3:7" ht="15" thickBot="1" x14ac:dyDescent="0.35">
      <c r="C1179" s="45">
        <v>43157</v>
      </c>
      <c r="D1179" s="46">
        <v>0.7804282407407408</v>
      </c>
      <c r="E1179" s="47" t="s">
        <v>9</v>
      </c>
      <c r="F1179" s="47">
        <v>13</v>
      </c>
      <c r="G1179" s="47" t="s">
        <v>11</v>
      </c>
    </row>
    <row r="1180" spans="3:7" ht="15" thickBot="1" x14ac:dyDescent="0.35">
      <c r="C1180" s="45">
        <v>43157</v>
      </c>
      <c r="D1180" s="46">
        <v>0.78107638888888886</v>
      </c>
      <c r="E1180" s="47" t="s">
        <v>9</v>
      </c>
      <c r="F1180" s="47">
        <v>18</v>
      </c>
      <c r="G1180" s="47" t="s">
        <v>10</v>
      </c>
    </row>
    <row r="1181" spans="3:7" ht="15" thickBot="1" x14ac:dyDescent="0.35">
      <c r="C1181" s="45">
        <v>43157</v>
      </c>
      <c r="D1181" s="46">
        <v>0.78645833333333337</v>
      </c>
      <c r="E1181" s="47" t="s">
        <v>9</v>
      </c>
      <c r="F1181" s="47">
        <v>10</v>
      </c>
      <c r="G1181" s="47" t="s">
        <v>10</v>
      </c>
    </row>
    <row r="1182" spans="3:7" ht="15" thickBot="1" x14ac:dyDescent="0.35">
      <c r="C1182" s="45">
        <v>43157</v>
      </c>
      <c r="D1182" s="46">
        <v>0.79314814814814805</v>
      </c>
      <c r="E1182" s="47" t="s">
        <v>9</v>
      </c>
      <c r="F1182" s="47">
        <v>23</v>
      </c>
      <c r="G1182" s="47" t="s">
        <v>10</v>
      </c>
    </row>
    <row r="1183" spans="3:7" ht="15" thickBot="1" x14ac:dyDescent="0.35">
      <c r="C1183" s="45">
        <v>43157</v>
      </c>
      <c r="D1183" s="46">
        <v>0.79599537037037038</v>
      </c>
      <c r="E1183" s="47" t="s">
        <v>9</v>
      </c>
      <c r="F1183" s="47">
        <v>12</v>
      </c>
      <c r="G1183" s="47" t="s">
        <v>10</v>
      </c>
    </row>
    <row r="1184" spans="3:7" ht="15" thickBot="1" x14ac:dyDescent="0.35">
      <c r="C1184" s="45">
        <v>43157</v>
      </c>
      <c r="D1184" s="46">
        <v>0.81194444444444447</v>
      </c>
      <c r="E1184" s="47" t="s">
        <v>9</v>
      </c>
      <c r="F1184" s="47">
        <v>30</v>
      </c>
      <c r="G1184" s="47" t="s">
        <v>10</v>
      </c>
    </row>
    <row r="1185" spans="3:7" ht="15" thickBot="1" x14ac:dyDescent="0.35">
      <c r="C1185" s="45">
        <v>43157</v>
      </c>
      <c r="D1185" s="46">
        <v>0.82133101851851853</v>
      </c>
      <c r="E1185" s="47" t="s">
        <v>9</v>
      </c>
      <c r="F1185" s="47">
        <v>10</v>
      </c>
      <c r="G1185" s="47" t="s">
        <v>10</v>
      </c>
    </row>
    <row r="1186" spans="3:7" ht="15" thickBot="1" x14ac:dyDescent="0.35">
      <c r="C1186" s="45">
        <v>43157</v>
      </c>
      <c r="D1186" s="46">
        <v>0.82430555555555562</v>
      </c>
      <c r="E1186" s="47" t="s">
        <v>9</v>
      </c>
      <c r="F1186" s="47">
        <v>19</v>
      </c>
      <c r="G1186" s="47" t="s">
        <v>10</v>
      </c>
    </row>
    <row r="1187" spans="3:7" ht="15" thickBot="1" x14ac:dyDescent="0.35">
      <c r="C1187" s="45">
        <v>43157</v>
      </c>
      <c r="D1187" s="46">
        <v>0.82825231481481476</v>
      </c>
      <c r="E1187" s="47" t="s">
        <v>9</v>
      </c>
      <c r="F1187" s="47">
        <v>13</v>
      </c>
      <c r="G1187" s="47" t="s">
        <v>11</v>
      </c>
    </row>
    <row r="1188" spans="3:7" ht="15" thickBot="1" x14ac:dyDescent="0.35">
      <c r="C1188" s="45">
        <v>43157</v>
      </c>
      <c r="D1188" s="46">
        <v>0.8289467592592592</v>
      </c>
      <c r="E1188" s="47" t="s">
        <v>9</v>
      </c>
      <c r="F1188" s="47">
        <v>14</v>
      </c>
      <c r="G1188" s="47" t="s">
        <v>11</v>
      </c>
    </row>
    <row r="1189" spans="3:7" ht="15" thickBot="1" x14ac:dyDescent="0.35">
      <c r="C1189" s="45">
        <v>43157</v>
      </c>
      <c r="D1189" s="46">
        <v>0.83773148148148147</v>
      </c>
      <c r="E1189" s="47" t="s">
        <v>9</v>
      </c>
      <c r="F1189" s="47">
        <v>12</v>
      </c>
      <c r="G1189" s="47" t="s">
        <v>11</v>
      </c>
    </row>
    <row r="1190" spans="3:7" ht="15" thickBot="1" x14ac:dyDescent="0.35">
      <c r="C1190" s="45">
        <v>43157</v>
      </c>
      <c r="D1190" s="46">
        <v>0.84607638888888881</v>
      </c>
      <c r="E1190" s="47" t="s">
        <v>9</v>
      </c>
      <c r="F1190" s="47">
        <v>11</v>
      </c>
      <c r="G1190" s="47" t="s">
        <v>11</v>
      </c>
    </row>
    <row r="1191" spans="3:7" ht="15" thickBot="1" x14ac:dyDescent="0.35">
      <c r="C1191" s="45">
        <v>43157</v>
      </c>
      <c r="D1191" s="46">
        <v>0.85343750000000007</v>
      </c>
      <c r="E1191" s="47" t="s">
        <v>9</v>
      </c>
      <c r="F1191" s="47">
        <v>23</v>
      </c>
      <c r="G1191" s="47" t="s">
        <v>10</v>
      </c>
    </row>
    <row r="1192" spans="3:7" ht="15" thickBot="1" x14ac:dyDescent="0.35">
      <c r="C1192" s="45">
        <v>43157</v>
      </c>
      <c r="D1192" s="46">
        <v>0.85370370370370363</v>
      </c>
      <c r="E1192" s="47" t="s">
        <v>9</v>
      </c>
      <c r="F1192" s="47">
        <v>23</v>
      </c>
      <c r="G1192" s="47" t="s">
        <v>10</v>
      </c>
    </row>
    <row r="1193" spans="3:7" ht="15" thickBot="1" x14ac:dyDescent="0.35">
      <c r="C1193" s="45">
        <v>43157</v>
      </c>
      <c r="D1193" s="46">
        <v>0.85438657407407403</v>
      </c>
      <c r="E1193" s="47" t="s">
        <v>9</v>
      </c>
      <c r="F1193" s="47">
        <v>20</v>
      </c>
      <c r="G1193" s="47" t="s">
        <v>10</v>
      </c>
    </row>
    <row r="1194" spans="3:7" ht="15" thickBot="1" x14ac:dyDescent="0.35">
      <c r="C1194" s="45">
        <v>43157</v>
      </c>
      <c r="D1194" s="46">
        <v>0.85508101851851848</v>
      </c>
      <c r="E1194" s="47" t="s">
        <v>9</v>
      </c>
      <c r="F1194" s="47">
        <v>10</v>
      </c>
      <c r="G1194" s="47" t="s">
        <v>11</v>
      </c>
    </row>
    <row r="1195" spans="3:7" ht="15" thickBot="1" x14ac:dyDescent="0.35">
      <c r="C1195" s="45">
        <v>43157</v>
      </c>
      <c r="D1195" s="46">
        <v>0.85593750000000002</v>
      </c>
      <c r="E1195" s="47" t="s">
        <v>9</v>
      </c>
      <c r="F1195" s="47">
        <v>14</v>
      </c>
      <c r="G1195" s="47" t="s">
        <v>10</v>
      </c>
    </row>
    <row r="1196" spans="3:7" ht="15" thickBot="1" x14ac:dyDescent="0.35">
      <c r="C1196" s="45">
        <v>43157</v>
      </c>
      <c r="D1196" s="46">
        <v>0.8569444444444444</v>
      </c>
      <c r="E1196" s="47" t="s">
        <v>9</v>
      </c>
      <c r="F1196" s="47">
        <v>9</v>
      </c>
      <c r="G1196" s="47" t="s">
        <v>11</v>
      </c>
    </row>
    <row r="1197" spans="3:7" ht="15" thickBot="1" x14ac:dyDescent="0.35">
      <c r="C1197" s="45">
        <v>43157</v>
      </c>
      <c r="D1197" s="46">
        <v>0.85938657407407415</v>
      </c>
      <c r="E1197" s="47" t="s">
        <v>9</v>
      </c>
      <c r="F1197" s="47">
        <v>22</v>
      </c>
      <c r="G1197" s="47" t="s">
        <v>10</v>
      </c>
    </row>
    <row r="1198" spans="3:7" ht="15" thickBot="1" x14ac:dyDescent="0.35">
      <c r="C1198" s="45">
        <v>43157</v>
      </c>
      <c r="D1198" s="46">
        <v>0.86589120370370365</v>
      </c>
      <c r="E1198" s="47" t="s">
        <v>9</v>
      </c>
      <c r="F1198" s="47">
        <v>21</v>
      </c>
      <c r="G1198" s="47" t="s">
        <v>10</v>
      </c>
    </row>
    <row r="1199" spans="3:7" ht="15" thickBot="1" x14ac:dyDescent="0.35">
      <c r="C1199" s="45">
        <v>43157</v>
      </c>
      <c r="D1199" s="46">
        <v>0.86624999999999996</v>
      </c>
      <c r="E1199" s="47" t="s">
        <v>9</v>
      </c>
      <c r="F1199" s="47">
        <v>15</v>
      </c>
      <c r="G1199" s="47" t="s">
        <v>11</v>
      </c>
    </row>
    <row r="1200" spans="3:7" ht="15" thickBot="1" x14ac:dyDescent="0.35">
      <c r="C1200" s="45">
        <v>43157</v>
      </c>
      <c r="D1200" s="46">
        <v>0.87284722222222222</v>
      </c>
      <c r="E1200" s="47" t="s">
        <v>9</v>
      </c>
      <c r="F1200" s="47">
        <v>13</v>
      </c>
      <c r="G1200" s="47" t="s">
        <v>11</v>
      </c>
    </row>
    <row r="1201" spans="3:7" ht="15" thickBot="1" x14ac:dyDescent="0.35">
      <c r="C1201" s="45">
        <v>43157</v>
      </c>
      <c r="D1201" s="46">
        <v>0.87763888888888886</v>
      </c>
      <c r="E1201" s="47" t="s">
        <v>9</v>
      </c>
      <c r="F1201" s="47">
        <v>13</v>
      </c>
      <c r="G1201" s="47" t="s">
        <v>11</v>
      </c>
    </row>
    <row r="1202" spans="3:7" ht="15" thickBot="1" x14ac:dyDescent="0.35">
      <c r="C1202" s="45">
        <v>43157</v>
      </c>
      <c r="D1202" s="46">
        <v>0.88039351851851855</v>
      </c>
      <c r="E1202" s="47" t="s">
        <v>9</v>
      </c>
      <c r="F1202" s="47">
        <v>15</v>
      </c>
      <c r="G1202" s="47" t="s">
        <v>11</v>
      </c>
    </row>
    <row r="1203" spans="3:7" ht="15" thickBot="1" x14ac:dyDescent="0.35">
      <c r="C1203" s="45">
        <v>43157</v>
      </c>
      <c r="D1203" s="46">
        <v>0.88537037037037036</v>
      </c>
      <c r="E1203" s="47" t="s">
        <v>9</v>
      </c>
      <c r="F1203" s="47">
        <v>11</v>
      </c>
      <c r="G1203" s="47" t="s">
        <v>11</v>
      </c>
    </row>
    <row r="1204" spans="3:7" ht="15" thickBot="1" x14ac:dyDescent="0.35">
      <c r="C1204" s="45">
        <v>43157</v>
      </c>
      <c r="D1204" s="46">
        <v>0.88575231481481476</v>
      </c>
      <c r="E1204" s="47" t="s">
        <v>9</v>
      </c>
      <c r="F1204" s="47">
        <v>12</v>
      </c>
      <c r="G1204" s="47" t="s">
        <v>11</v>
      </c>
    </row>
    <row r="1205" spans="3:7" ht="15" thickBot="1" x14ac:dyDescent="0.35">
      <c r="C1205" s="45">
        <v>43157</v>
      </c>
      <c r="D1205" s="46">
        <v>0.89134259259259263</v>
      </c>
      <c r="E1205" s="47" t="s">
        <v>9</v>
      </c>
      <c r="F1205" s="47">
        <v>13</v>
      </c>
      <c r="G1205" s="47" t="s">
        <v>11</v>
      </c>
    </row>
    <row r="1206" spans="3:7" ht="15" thickBot="1" x14ac:dyDescent="0.35">
      <c r="C1206" s="45">
        <v>43157</v>
      </c>
      <c r="D1206" s="46">
        <v>0.89219907407407406</v>
      </c>
      <c r="E1206" s="47" t="s">
        <v>9</v>
      </c>
      <c r="F1206" s="47">
        <v>12</v>
      </c>
      <c r="G1206" s="47" t="s">
        <v>11</v>
      </c>
    </row>
    <row r="1207" spans="3:7" ht="15" thickBot="1" x14ac:dyDescent="0.35">
      <c r="C1207" s="45">
        <v>43157</v>
      </c>
      <c r="D1207" s="46">
        <v>0.89415509259259263</v>
      </c>
      <c r="E1207" s="47" t="s">
        <v>9</v>
      </c>
      <c r="F1207" s="47">
        <v>14</v>
      </c>
      <c r="G1207" s="47" t="s">
        <v>11</v>
      </c>
    </row>
    <row r="1208" spans="3:7" ht="15" thickBot="1" x14ac:dyDescent="0.35">
      <c r="C1208" s="45">
        <v>43157</v>
      </c>
      <c r="D1208" s="46">
        <v>0.89708333333333334</v>
      </c>
      <c r="E1208" s="47" t="s">
        <v>9</v>
      </c>
      <c r="F1208" s="47">
        <v>10</v>
      </c>
      <c r="G1208" s="47" t="s">
        <v>11</v>
      </c>
    </row>
    <row r="1209" spans="3:7" ht="15" thickBot="1" x14ac:dyDescent="0.35">
      <c r="C1209" s="45">
        <v>43157</v>
      </c>
      <c r="D1209" s="46">
        <v>0.89710648148148142</v>
      </c>
      <c r="E1209" s="47" t="s">
        <v>9</v>
      </c>
      <c r="F1209" s="47">
        <v>10</v>
      </c>
      <c r="G1209" s="47" t="s">
        <v>11</v>
      </c>
    </row>
    <row r="1210" spans="3:7" ht="15" thickBot="1" x14ac:dyDescent="0.35">
      <c r="C1210" s="45">
        <v>43157</v>
      </c>
      <c r="D1210" s="46">
        <v>0.93871527777777775</v>
      </c>
      <c r="E1210" s="47" t="s">
        <v>9</v>
      </c>
      <c r="F1210" s="47">
        <v>18</v>
      </c>
      <c r="G1210" s="47" t="s">
        <v>10</v>
      </c>
    </row>
    <row r="1211" spans="3:7" ht="15" thickBot="1" x14ac:dyDescent="0.35">
      <c r="C1211" s="45">
        <v>43158</v>
      </c>
      <c r="D1211" s="46">
        <v>0.11502314814814814</v>
      </c>
      <c r="E1211" s="47" t="s">
        <v>9</v>
      </c>
      <c r="F1211" s="47">
        <v>38</v>
      </c>
      <c r="G1211" s="47" t="s">
        <v>10</v>
      </c>
    </row>
    <row r="1212" spans="3:7" ht="15" thickBot="1" x14ac:dyDescent="0.35">
      <c r="C1212" s="45">
        <v>43158</v>
      </c>
      <c r="D1212" s="46">
        <v>0.1171875</v>
      </c>
      <c r="E1212" s="47" t="s">
        <v>9</v>
      </c>
      <c r="F1212" s="47">
        <v>16</v>
      </c>
      <c r="G1212" s="47" t="s">
        <v>11</v>
      </c>
    </row>
    <row r="1213" spans="3:7" ht="15" thickBot="1" x14ac:dyDescent="0.35">
      <c r="C1213" s="45">
        <v>43158</v>
      </c>
      <c r="D1213" s="46">
        <v>0.17761574074074074</v>
      </c>
      <c r="E1213" s="47" t="s">
        <v>9</v>
      </c>
      <c r="F1213" s="47">
        <v>12</v>
      </c>
      <c r="G1213" s="47" t="s">
        <v>11</v>
      </c>
    </row>
    <row r="1214" spans="3:7" ht="15" thickBot="1" x14ac:dyDescent="0.35">
      <c r="C1214" s="45">
        <v>43158</v>
      </c>
      <c r="D1214" s="46">
        <v>0.18770833333333334</v>
      </c>
      <c r="E1214" s="47" t="s">
        <v>9</v>
      </c>
      <c r="F1214" s="47">
        <v>35</v>
      </c>
      <c r="G1214" s="47" t="s">
        <v>10</v>
      </c>
    </row>
    <row r="1215" spans="3:7" ht="15" thickBot="1" x14ac:dyDescent="0.35">
      <c r="C1215" s="45">
        <v>43158</v>
      </c>
      <c r="D1215" s="46">
        <v>0.20028935185185184</v>
      </c>
      <c r="E1215" s="47" t="s">
        <v>9</v>
      </c>
      <c r="F1215" s="47">
        <v>13</v>
      </c>
      <c r="G1215" s="47" t="s">
        <v>11</v>
      </c>
    </row>
    <row r="1216" spans="3:7" ht="15" thickBot="1" x14ac:dyDescent="0.35">
      <c r="C1216" s="45">
        <v>43158</v>
      </c>
      <c r="D1216" s="46">
        <v>0.20048611111111111</v>
      </c>
      <c r="E1216" s="47" t="s">
        <v>9</v>
      </c>
      <c r="F1216" s="47">
        <v>14</v>
      </c>
      <c r="G1216" s="47" t="s">
        <v>11</v>
      </c>
    </row>
    <row r="1217" spans="3:7" ht="15" thickBot="1" x14ac:dyDescent="0.35">
      <c r="C1217" s="45">
        <v>43158</v>
      </c>
      <c r="D1217" s="46">
        <v>0.20905092592592592</v>
      </c>
      <c r="E1217" s="47" t="s">
        <v>9</v>
      </c>
      <c r="F1217" s="47">
        <v>9</v>
      </c>
      <c r="G1217" s="47" t="s">
        <v>10</v>
      </c>
    </row>
    <row r="1218" spans="3:7" ht="15" thickBot="1" x14ac:dyDescent="0.35">
      <c r="C1218" s="45">
        <v>43158</v>
      </c>
      <c r="D1218" s="46">
        <v>0.2134837962962963</v>
      </c>
      <c r="E1218" s="47" t="s">
        <v>9</v>
      </c>
      <c r="F1218" s="47">
        <v>11</v>
      </c>
      <c r="G1218" s="47" t="s">
        <v>10</v>
      </c>
    </row>
    <row r="1219" spans="3:7" ht="15" thickBot="1" x14ac:dyDescent="0.35">
      <c r="C1219" s="45">
        <v>43158</v>
      </c>
      <c r="D1219" s="46">
        <v>0.21552083333333336</v>
      </c>
      <c r="E1219" s="47" t="s">
        <v>9</v>
      </c>
      <c r="F1219" s="47">
        <v>10</v>
      </c>
      <c r="G1219" s="47" t="s">
        <v>10</v>
      </c>
    </row>
    <row r="1220" spans="3:7" ht="15" thickBot="1" x14ac:dyDescent="0.35">
      <c r="C1220" s="45">
        <v>43158</v>
      </c>
      <c r="D1220" s="46">
        <v>0.22091435185185185</v>
      </c>
      <c r="E1220" s="47" t="s">
        <v>9</v>
      </c>
      <c r="F1220" s="47">
        <v>11</v>
      </c>
      <c r="G1220" s="47" t="s">
        <v>10</v>
      </c>
    </row>
    <row r="1221" spans="3:7" ht="15" thickBot="1" x14ac:dyDescent="0.35">
      <c r="C1221" s="45">
        <v>43158</v>
      </c>
      <c r="D1221" s="46">
        <v>0.22120370370370371</v>
      </c>
      <c r="E1221" s="47" t="s">
        <v>9</v>
      </c>
      <c r="F1221" s="47">
        <v>11</v>
      </c>
      <c r="G1221" s="47" t="s">
        <v>10</v>
      </c>
    </row>
    <row r="1222" spans="3:7" ht="15" thickBot="1" x14ac:dyDescent="0.35">
      <c r="C1222" s="45">
        <v>43158</v>
      </c>
      <c r="D1222" s="46">
        <v>0.22421296296296298</v>
      </c>
      <c r="E1222" s="47" t="s">
        <v>9</v>
      </c>
      <c r="F1222" s="47">
        <v>9</v>
      </c>
      <c r="G1222" s="47" t="s">
        <v>10</v>
      </c>
    </row>
    <row r="1223" spans="3:7" ht="15" thickBot="1" x14ac:dyDescent="0.35">
      <c r="C1223" s="45">
        <v>43158</v>
      </c>
      <c r="D1223" s="46">
        <v>0.22425925925925927</v>
      </c>
      <c r="E1223" s="47" t="s">
        <v>9</v>
      </c>
      <c r="F1223" s="47">
        <v>13</v>
      </c>
      <c r="G1223" s="47" t="s">
        <v>10</v>
      </c>
    </row>
    <row r="1224" spans="3:7" ht="15" thickBot="1" x14ac:dyDescent="0.35">
      <c r="C1224" s="45">
        <v>43158</v>
      </c>
      <c r="D1224" s="46">
        <v>0.22427083333333334</v>
      </c>
      <c r="E1224" s="47" t="s">
        <v>9</v>
      </c>
      <c r="F1224" s="47">
        <v>12</v>
      </c>
      <c r="G1224" s="47" t="s">
        <v>10</v>
      </c>
    </row>
    <row r="1225" spans="3:7" ht="15" thickBot="1" x14ac:dyDescent="0.35">
      <c r="C1225" s="45">
        <v>43158</v>
      </c>
      <c r="D1225" s="46">
        <v>0.22434027777777776</v>
      </c>
      <c r="E1225" s="47" t="s">
        <v>9</v>
      </c>
      <c r="F1225" s="47">
        <v>11</v>
      </c>
      <c r="G1225" s="47" t="s">
        <v>10</v>
      </c>
    </row>
    <row r="1226" spans="3:7" ht="15" thickBot="1" x14ac:dyDescent="0.35">
      <c r="C1226" s="45">
        <v>43158</v>
      </c>
      <c r="D1226" s="46">
        <v>0.22469907407407408</v>
      </c>
      <c r="E1226" s="47" t="s">
        <v>9</v>
      </c>
      <c r="F1226" s="47">
        <v>10</v>
      </c>
      <c r="G1226" s="47" t="s">
        <v>10</v>
      </c>
    </row>
    <row r="1227" spans="3:7" ht="15" thickBot="1" x14ac:dyDescent="0.35">
      <c r="C1227" s="45">
        <v>43158</v>
      </c>
      <c r="D1227" s="46">
        <v>0.22533564814814813</v>
      </c>
      <c r="E1227" s="47" t="s">
        <v>9</v>
      </c>
      <c r="F1227" s="47">
        <v>12</v>
      </c>
      <c r="G1227" s="47" t="s">
        <v>10</v>
      </c>
    </row>
    <row r="1228" spans="3:7" ht="15" thickBot="1" x14ac:dyDescent="0.35">
      <c r="C1228" s="45">
        <v>43158</v>
      </c>
      <c r="D1228" s="46">
        <v>0.22533564814814813</v>
      </c>
      <c r="E1228" s="47" t="s">
        <v>9</v>
      </c>
      <c r="F1228" s="47">
        <v>10</v>
      </c>
      <c r="G1228" s="47" t="s">
        <v>10</v>
      </c>
    </row>
    <row r="1229" spans="3:7" ht="15" thickBot="1" x14ac:dyDescent="0.35">
      <c r="C1229" s="45">
        <v>43158</v>
      </c>
      <c r="D1229" s="46">
        <v>0.22537037037037036</v>
      </c>
      <c r="E1229" s="47" t="s">
        <v>9</v>
      </c>
      <c r="F1229" s="47">
        <v>10</v>
      </c>
      <c r="G1229" s="47" t="s">
        <v>10</v>
      </c>
    </row>
    <row r="1230" spans="3:7" ht="15" thickBot="1" x14ac:dyDescent="0.35">
      <c r="C1230" s="45">
        <v>43158</v>
      </c>
      <c r="D1230" s="46">
        <v>0.2441550925925926</v>
      </c>
      <c r="E1230" s="47" t="s">
        <v>9</v>
      </c>
      <c r="F1230" s="47">
        <v>11</v>
      </c>
      <c r="G1230" s="47" t="s">
        <v>10</v>
      </c>
    </row>
    <row r="1231" spans="3:7" ht="15" thickBot="1" x14ac:dyDescent="0.35">
      <c r="C1231" s="45">
        <v>43158</v>
      </c>
      <c r="D1231" s="46">
        <v>0.24429398148148149</v>
      </c>
      <c r="E1231" s="47" t="s">
        <v>9</v>
      </c>
      <c r="F1231" s="47">
        <v>12</v>
      </c>
      <c r="G1231" s="47" t="s">
        <v>10</v>
      </c>
    </row>
    <row r="1232" spans="3:7" ht="15" thickBot="1" x14ac:dyDescent="0.35">
      <c r="C1232" s="45">
        <v>43158</v>
      </c>
      <c r="D1232" s="46">
        <v>0.24431712962962962</v>
      </c>
      <c r="E1232" s="47" t="s">
        <v>9</v>
      </c>
      <c r="F1232" s="47">
        <v>11</v>
      </c>
      <c r="G1232" s="47" t="s">
        <v>10</v>
      </c>
    </row>
    <row r="1233" spans="3:7" ht="15" thickBot="1" x14ac:dyDescent="0.35">
      <c r="C1233" s="45">
        <v>43158</v>
      </c>
      <c r="D1233" s="46">
        <v>0.24432870370370371</v>
      </c>
      <c r="E1233" s="47" t="s">
        <v>9</v>
      </c>
      <c r="F1233" s="47">
        <v>10</v>
      </c>
      <c r="G1233" s="47" t="s">
        <v>10</v>
      </c>
    </row>
    <row r="1234" spans="3:7" ht="15" thickBot="1" x14ac:dyDescent="0.35">
      <c r="C1234" s="45">
        <v>43158</v>
      </c>
      <c r="D1234" s="46">
        <v>0.24462962962962964</v>
      </c>
      <c r="E1234" s="47" t="s">
        <v>9</v>
      </c>
      <c r="F1234" s="47">
        <v>10</v>
      </c>
      <c r="G1234" s="47" t="s">
        <v>10</v>
      </c>
    </row>
    <row r="1235" spans="3:7" ht="15" thickBot="1" x14ac:dyDescent="0.35">
      <c r="C1235" s="45">
        <v>43158</v>
      </c>
      <c r="D1235" s="46">
        <v>0.24875</v>
      </c>
      <c r="E1235" s="47" t="s">
        <v>9</v>
      </c>
      <c r="F1235" s="47">
        <v>9</v>
      </c>
      <c r="G1235" s="47" t="s">
        <v>10</v>
      </c>
    </row>
    <row r="1236" spans="3:7" ht="15" thickBot="1" x14ac:dyDescent="0.35">
      <c r="C1236" s="45">
        <v>43158</v>
      </c>
      <c r="D1236" s="46">
        <v>0.24885416666666668</v>
      </c>
      <c r="E1236" s="47" t="s">
        <v>9</v>
      </c>
      <c r="F1236" s="47">
        <v>11</v>
      </c>
      <c r="G1236" s="47" t="s">
        <v>10</v>
      </c>
    </row>
    <row r="1237" spans="3:7" ht="15" thickBot="1" x14ac:dyDescent="0.35">
      <c r="C1237" s="45">
        <v>43158</v>
      </c>
      <c r="D1237" s="46">
        <v>0.25296296296296295</v>
      </c>
      <c r="E1237" s="47" t="s">
        <v>9</v>
      </c>
      <c r="F1237" s="47">
        <v>11</v>
      </c>
      <c r="G1237" s="47" t="s">
        <v>11</v>
      </c>
    </row>
    <row r="1238" spans="3:7" ht="15" thickBot="1" x14ac:dyDescent="0.35">
      <c r="C1238" s="45">
        <v>43158</v>
      </c>
      <c r="D1238" s="46">
        <v>0.26045138888888891</v>
      </c>
      <c r="E1238" s="47" t="s">
        <v>9</v>
      </c>
      <c r="F1238" s="47">
        <v>8</v>
      </c>
      <c r="G1238" s="47" t="s">
        <v>10</v>
      </c>
    </row>
    <row r="1239" spans="3:7" ht="15" thickBot="1" x14ac:dyDescent="0.35">
      <c r="C1239" s="45">
        <v>43158</v>
      </c>
      <c r="D1239" s="46">
        <v>0.26049768518518518</v>
      </c>
      <c r="E1239" s="47" t="s">
        <v>9</v>
      </c>
      <c r="F1239" s="47">
        <v>10</v>
      </c>
      <c r="G1239" s="47" t="s">
        <v>10</v>
      </c>
    </row>
    <row r="1240" spans="3:7" ht="15" thickBot="1" x14ac:dyDescent="0.35">
      <c r="C1240" s="45">
        <v>43158</v>
      </c>
      <c r="D1240" s="46">
        <v>0.26101851851851848</v>
      </c>
      <c r="E1240" s="47" t="s">
        <v>9</v>
      </c>
      <c r="F1240" s="47">
        <v>25</v>
      </c>
      <c r="G1240" s="47" t="s">
        <v>10</v>
      </c>
    </row>
    <row r="1241" spans="3:7" ht="15" thickBot="1" x14ac:dyDescent="0.35">
      <c r="C1241" s="45">
        <v>43158</v>
      </c>
      <c r="D1241" s="46">
        <v>0.26156249999999998</v>
      </c>
      <c r="E1241" s="47" t="s">
        <v>9</v>
      </c>
      <c r="F1241" s="47">
        <v>25</v>
      </c>
      <c r="G1241" s="47" t="s">
        <v>11</v>
      </c>
    </row>
    <row r="1242" spans="3:7" ht="15" thickBot="1" x14ac:dyDescent="0.35">
      <c r="C1242" s="45">
        <v>43158</v>
      </c>
      <c r="D1242" s="46">
        <v>0.26178240740740738</v>
      </c>
      <c r="E1242" s="47" t="s">
        <v>9</v>
      </c>
      <c r="F1242" s="47">
        <v>10</v>
      </c>
      <c r="G1242" s="47" t="s">
        <v>11</v>
      </c>
    </row>
    <row r="1243" spans="3:7" ht="15" thickBot="1" x14ac:dyDescent="0.35">
      <c r="C1243" s="45">
        <v>43158</v>
      </c>
      <c r="D1243" s="46">
        <v>0.26743055555555556</v>
      </c>
      <c r="E1243" s="47" t="s">
        <v>9</v>
      </c>
      <c r="F1243" s="47">
        <v>11</v>
      </c>
      <c r="G1243" s="47" t="s">
        <v>11</v>
      </c>
    </row>
    <row r="1244" spans="3:7" ht="15" thickBot="1" x14ac:dyDescent="0.35">
      <c r="C1244" s="45">
        <v>43158</v>
      </c>
      <c r="D1244" s="46">
        <v>0.27113425925925927</v>
      </c>
      <c r="E1244" s="47" t="s">
        <v>9</v>
      </c>
      <c r="F1244" s="47">
        <v>17</v>
      </c>
      <c r="G1244" s="47" t="s">
        <v>10</v>
      </c>
    </row>
    <row r="1245" spans="3:7" ht="15" thickBot="1" x14ac:dyDescent="0.35">
      <c r="C1245" s="45">
        <v>43158</v>
      </c>
      <c r="D1245" s="46">
        <v>0.27150462962962962</v>
      </c>
      <c r="E1245" s="47" t="s">
        <v>9</v>
      </c>
      <c r="F1245" s="47">
        <v>15</v>
      </c>
      <c r="G1245" s="47" t="s">
        <v>10</v>
      </c>
    </row>
    <row r="1246" spans="3:7" ht="15" thickBot="1" x14ac:dyDescent="0.35">
      <c r="C1246" s="45">
        <v>43158</v>
      </c>
      <c r="D1246" s="46">
        <v>0.27194444444444443</v>
      </c>
      <c r="E1246" s="47" t="s">
        <v>9</v>
      </c>
      <c r="F1246" s="47">
        <v>30</v>
      </c>
      <c r="G1246" s="47" t="s">
        <v>10</v>
      </c>
    </row>
    <row r="1247" spans="3:7" ht="15" thickBot="1" x14ac:dyDescent="0.35">
      <c r="C1247" s="45">
        <v>43158</v>
      </c>
      <c r="D1247" s="46">
        <v>0.27270833333333333</v>
      </c>
      <c r="E1247" s="47" t="s">
        <v>9</v>
      </c>
      <c r="F1247" s="47">
        <v>19</v>
      </c>
      <c r="G1247" s="47" t="s">
        <v>10</v>
      </c>
    </row>
    <row r="1248" spans="3:7" ht="15" thickBot="1" x14ac:dyDescent="0.35">
      <c r="C1248" s="45">
        <v>43158</v>
      </c>
      <c r="D1248" s="46">
        <v>0.27315972222222223</v>
      </c>
      <c r="E1248" s="47" t="s">
        <v>9</v>
      </c>
      <c r="F1248" s="47">
        <v>10</v>
      </c>
      <c r="G1248" s="47" t="s">
        <v>11</v>
      </c>
    </row>
    <row r="1249" spans="3:7" ht="15" thickBot="1" x14ac:dyDescent="0.35">
      <c r="C1249" s="45">
        <v>43158</v>
      </c>
      <c r="D1249" s="46">
        <v>0.27446759259259262</v>
      </c>
      <c r="E1249" s="47" t="s">
        <v>9</v>
      </c>
      <c r="F1249" s="47">
        <v>15</v>
      </c>
      <c r="G1249" s="47" t="s">
        <v>10</v>
      </c>
    </row>
    <row r="1250" spans="3:7" ht="15" thickBot="1" x14ac:dyDescent="0.35">
      <c r="C1250" s="45">
        <v>43158</v>
      </c>
      <c r="D1250" s="46">
        <v>0.27557870370370369</v>
      </c>
      <c r="E1250" s="47" t="s">
        <v>9</v>
      </c>
      <c r="F1250" s="47">
        <v>32</v>
      </c>
      <c r="G1250" s="47" t="s">
        <v>10</v>
      </c>
    </row>
    <row r="1251" spans="3:7" ht="15" thickBot="1" x14ac:dyDescent="0.35">
      <c r="C1251" s="45">
        <v>43158</v>
      </c>
      <c r="D1251" s="46">
        <v>0.27663194444444444</v>
      </c>
      <c r="E1251" s="47" t="s">
        <v>9</v>
      </c>
      <c r="F1251" s="47">
        <v>21</v>
      </c>
      <c r="G1251" s="47" t="s">
        <v>10</v>
      </c>
    </row>
    <row r="1252" spans="3:7" ht="15" thickBot="1" x14ac:dyDescent="0.35">
      <c r="C1252" s="45">
        <v>43158</v>
      </c>
      <c r="D1252" s="46">
        <v>0.2772337962962963</v>
      </c>
      <c r="E1252" s="47" t="s">
        <v>9</v>
      </c>
      <c r="F1252" s="47">
        <v>14</v>
      </c>
      <c r="G1252" s="47" t="s">
        <v>11</v>
      </c>
    </row>
    <row r="1253" spans="3:7" ht="15" thickBot="1" x14ac:dyDescent="0.35">
      <c r="C1253" s="45">
        <v>43158</v>
      </c>
      <c r="D1253" s="46">
        <v>0.27804398148148146</v>
      </c>
      <c r="E1253" s="47" t="s">
        <v>9</v>
      </c>
      <c r="F1253" s="47">
        <v>12</v>
      </c>
      <c r="G1253" s="47" t="s">
        <v>11</v>
      </c>
    </row>
    <row r="1254" spans="3:7" ht="15" thickBot="1" x14ac:dyDescent="0.35">
      <c r="C1254" s="45">
        <v>43158</v>
      </c>
      <c r="D1254" s="46">
        <v>0.27909722222222222</v>
      </c>
      <c r="E1254" s="47" t="s">
        <v>9</v>
      </c>
      <c r="F1254" s="47">
        <v>24</v>
      </c>
      <c r="G1254" s="47" t="s">
        <v>10</v>
      </c>
    </row>
    <row r="1255" spans="3:7" ht="15" thickBot="1" x14ac:dyDescent="0.35">
      <c r="C1255" s="45">
        <v>43158</v>
      </c>
      <c r="D1255" s="46">
        <v>0.2802546296296296</v>
      </c>
      <c r="E1255" s="47" t="s">
        <v>9</v>
      </c>
      <c r="F1255" s="47">
        <v>28</v>
      </c>
      <c r="G1255" s="47" t="s">
        <v>10</v>
      </c>
    </row>
    <row r="1256" spans="3:7" ht="15" thickBot="1" x14ac:dyDescent="0.35">
      <c r="C1256" s="45">
        <v>43158</v>
      </c>
      <c r="D1256" s="46">
        <v>0.2804976851851852</v>
      </c>
      <c r="E1256" s="47" t="s">
        <v>9</v>
      </c>
      <c r="F1256" s="47">
        <v>28</v>
      </c>
      <c r="G1256" s="47" t="s">
        <v>10</v>
      </c>
    </row>
    <row r="1257" spans="3:7" ht="15" thickBot="1" x14ac:dyDescent="0.35">
      <c r="C1257" s="45">
        <v>43158</v>
      </c>
      <c r="D1257" s="46">
        <v>0.28135416666666663</v>
      </c>
      <c r="E1257" s="47" t="s">
        <v>9</v>
      </c>
      <c r="F1257" s="47">
        <v>12</v>
      </c>
      <c r="G1257" s="47" t="s">
        <v>11</v>
      </c>
    </row>
    <row r="1258" spans="3:7" ht="15" thickBot="1" x14ac:dyDescent="0.35">
      <c r="C1258" s="45">
        <v>43158</v>
      </c>
      <c r="D1258" s="46">
        <v>0.28175925925925926</v>
      </c>
      <c r="E1258" s="47" t="s">
        <v>9</v>
      </c>
      <c r="F1258" s="47">
        <v>28</v>
      </c>
      <c r="G1258" s="47" t="s">
        <v>10</v>
      </c>
    </row>
    <row r="1259" spans="3:7" ht="15" thickBot="1" x14ac:dyDescent="0.35">
      <c r="C1259" s="45">
        <v>43158</v>
      </c>
      <c r="D1259" s="46">
        <v>0.28187499999999999</v>
      </c>
      <c r="E1259" s="47" t="s">
        <v>9</v>
      </c>
      <c r="F1259" s="47">
        <v>25</v>
      </c>
      <c r="G1259" s="47" t="s">
        <v>10</v>
      </c>
    </row>
    <row r="1260" spans="3:7" ht="15" thickBot="1" x14ac:dyDescent="0.35">
      <c r="C1260" s="45">
        <v>43158</v>
      </c>
      <c r="D1260" s="46">
        <v>0.2820833333333333</v>
      </c>
      <c r="E1260" s="47" t="s">
        <v>9</v>
      </c>
      <c r="F1260" s="47">
        <v>18</v>
      </c>
      <c r="G1260" s="47" t="s">
        <v>10</v>
      </c>
    </row>
    <row r="1261" spans="3:7" ht="15" thickBot="1" x14ac:dyDescent="0.35">
      <c r="C1261" s="45">
        <v>43158</v>
      </c>
      <c r="D1261" s="46">
        <v>0.2832986111111111</v>
      </c>
      <c r="E1261" s="47" t="s">
        <v>9</v>
      </c>
      <c r="F1261" s="47">
        <v>32</v>
      </c>
      <c r="G1261" s="47" t="s">
        <v>10</v>
      </c>
    </row>
    <row r="1262" spans="3:7" ht="15" thickBot="1" x14ac:dyDescent="0.35">
      <c r="C1262" s="45">
        <v>43158</v>
      </c>
      <c r="D1262" s="46">
        <v>0.28413194444444445</v>
      </c>
      <c r="E1262" s="47" t="s">
        <v>9</v>
      </c>
      <c r="F1262" s="47">
        <v>25</v>
      </c>
      <c r="G1262" s="47" t="s">
        <v>10</v>
      </c>
    </row>
    <row r="1263" spans="3:7" ht="15" thickBot="1" x14ac:dyDescent="0.35">
      <c r="C1263" s="45">
        <v>43158</v>
      </c>
      <c r="D1263" s="46">
        <v>0.28516203703703707</v>
      </c>
      <c r="E1263" s="47" t="s">
        <v>9</v>
      </c>
      <c r="F1263" s="47">
        <v>11</v>
      </c>
      <c r="G1263" s="47" t="s">
        <v>11</v>
      </c>
    </row>
    <row r="1264" spans="3:7" ht="15" thickBot="1" x14ac:dyDescent="0.35">
      <c r="C1264" s="45">
        <v>43158</v>
      </c>
      <c r="D1264" s="46">
        <v>0.28569444444444442</v>
      </c>
      <c r="E1264" s="47" t="s">
        <v>9</v>
      </c>
      <c r="F1264" s="47">
        <v>17</v>
      </c>
      <c r="G1264" s="47" t="s">
        <v>10</v>
      </c>
    </row>
    <row r="1265" spans="3:7" ht="15" thickBot="1" x14ac:dyDescent="0.35">
      <c r="C1265" s="45">
        <v>43158</v>
      </c>
      <c r="D1265" s="46">
        <v>0.28574074074074074</v>
      </c>
      <c r="E1265" s="47" t="s">
        <v>9</v>
      </c>
      <c r="F1265" s="47">
        <v>21</v>
      </c>
      <c r="G1265" s="47" t="s">
        <v>10</v>
      </c>
    </row>
    <row r="1266" spans="3:7" ht="15" thickBot="1" x14ac:dyDescent="0.35">
      <c r="C1266" s="45">
        <v>43158</v>
      </c>
      <c r="D1266" s="46">
        <v>0.28650462962962964</v>
      </c>
      <c r="E1266" s="47" t="s">
        <v>9</v>
      </c>
      <c r="F1266" s="47">
        <v>11</v>
      </c>
      <c r="G1266" s="47" t="s">
        <v>10</v>
      </c>
    </row>
    <row r="1267" spans="3:7" ht="15" thickBot="1" x14ac:dyDescent="0.35">
      <c r="C1267" s="45">
        <v>43158</v>
      </c>
      <c r="D1267" s="46">
        <v>0.28902777777777777</v>
      </c>
      <c r="E1267" s="47" t="s">
        <v>9</v>
      </c>
      <c r="F1267" s="47">
        <v>34</v>
      </c>
      <c r="G1267" s="47" t="s">
        <v>10</v>
      </c>
    </row>
    <row r="1268" spans="3:7" ht="15" thickBot="1" x14ac:dyDescent="0.35">
      <c r="C1268" s="45">
        <v>43158</v>
      </c>
      <c r="D1268" s="46">
        <v>0.28973379629629631</v>
      </c>
      <c r="E1268" s="47" t="s">
        <v>9</v>
      </c>
      <c r="F1268" s="47">
        <v>28</v>
      </c>
      <c r="G1268" s="47" t="s">
        <v>10</v>
      </c>
    </row>
    <row r="1269" spans="3:7" ht="15" thickBot="1" x14ac:dyDescent="0.35">
      <c r="C1269" s="45">
        <v>43158</v>
      </c>
      <c r="D1269" s="46">
        <v>0.29038194444444443</v>
      </c>
      <c r="E1269" s="47" t="s">
        <v>9</v>
      </c>
      <c r="F1269" s="47">
        <v>27</v>
      </c>
      <c r="G1269" s="47" t="s">
        <v>10</v>
      </c>
    </row>
    <row r="1270" spans="3:7" ht="15" thickBot="1" x14ac:dyDescent="0.35">
      <c r="C1270" s="45">
        <v>43158</v>
      </c>
      <c r="D1270" s="46">
        <v>0.29228009259259258</v>
      </c>
      <c r="E1270" s="47" t="s">
        <v>9</v>
      </c>
      <c r="F1270" s="47">
        <v>11</v>
      </c>
      <c r="G1270" s="47" t="s">
        <v>11</v>
      </c>
    </row>
    <row r="1271" spans="3:7" ht="15" thickBot="1" x14ac:dyDescent="0.35">
      <c r="C1271" s="45">
        <v>43158</v>
      </c>
      <c r="D1271" s="46">
        <v>0.2951388888888889</v>
      </c>
      <c r="E1271" s="47" t="s">
        <v>9</v>
      </c>
      <c r="F1271" s="47">
        <v>11</v>
      </c>
      <c r="G1271" s="47" t="s">
        <v>11</v>
      </c>
    </row>
    <row r="1272" spans="3:7" ht="15" thickBot="1" x14ac:dyDescent="0.35">
      <c r="C1272" s="45">
        <v>43158</v>
      </c>
      <c r="D1272" s="46">
        <v>0.29572916666666665</v>
      </c>
      <c r="E1272" s="47" t="s">
        <v>9</v>
      </c>
      <c r="F1272" s="47">
        <v>10</v>
      </c>
      <c r="G1272" s="47" t="s">
        <v>11</v>
      </c>
    </row>
    <row r="1273" spans="3:7" ht="15" thickBot="1" x14ac:dyDescent="0.35">
      <c r="C1273" s="45">
        <v>43158</v>
      </c>
      <c r="D1273" s="46">
        <v>0.29813657407407407</v>
      </c>
      <c r="E1273" s="47" t="s">
        <v>9</v>
      </c>
      <c r="F1273" s="47">
        <v>10</v>
      </c>
      <c r="G1273" s="47" t="s">
        <v>11</v>
      </c>
    </row>
    <row r="1274" spans="3:7" ht="15" thickBot="1" x14ac:dyDescent="0.35">
      <c r="C1274" s="45">
        <v>43158</v>
      </c>
      <c r="D1274" s="46">
        <v>0.29939814814814814</v>
      </c>
      <c r="E1274" s="47" t="s">
        <v>9</v>
      </c>
      <c r="F1274" s="47">
        <v>21</v>
      </c>
      <c r="G1274" s="47" t="s">
        <v>10</v>
      </c>
    </row>
    <row r="1275" spans="3:7" ht="15" thickBot="1" x14ac:dyDescent="0.35">
      <c r="C1275" s="45">
        <v>43158</v>
      </c>
      <c r="D1275" s="46">
        <v>0.30082175925925925</v>
      </c>
      <c r="E1275" s="47" t="s">
        <v>9</v>
      </c>
      <c r="F1275" s="47">
        <v>25</v>
      </c>
      <c r="G1275" s="47" t="s">
        <v>11</v>
      </c>
    </row>
    <row r="1276" spans="3:7" ht="15" thickBot="1" x14ac:dyDescent="0.35">
      <c r="C1276" s="45">
        <v>43158</v>
      </c>
      <c r="D1276" s="46">
        <v>0.30093750000000002</v>
      </c>
      <c r="E1276" s="47" t="s">
        <v>9</v>
      </c>
      <c r="F1276" s="47">
        <v>22</v>
      </c>
      <c r="G1276" s="47" t="s">
        <v>10</v>
      </c>
    </row>
    <row r="1277" spans="3:7" ht="15" thickBot="1" x14ac:dyDescent="0.35">
      <c r="C1277" s="45">
        <v>43158</v>
      </c>
      <c r="D1277" s="46">
        <v>0.30135416666666665</v>
      </c>
      <c r="E1277" s="47" t="s">
        <v>9</v>
      </c>
      <c r="F1277" s="47">
        <v>15</v>
      </c>
      <c r="G1277" s="47" t="s">
        <v>11</v>
      </c>
    </row>
    <row r="1278" spans="3:7" ht="15" thickBot="1" x14ac:dyDescent="0.35">
      <c r="C1278" s="45">
        <v>43158</v>
      </c>
      <c r="D1278" s="46">
        <v>0.30156250000000001</v>
      </c>
      <c r="E1278" s="47" t="s">
        <v>9</v>
      </c>
      <c r="F1278" s="47">
        <v>25</v>
      </c>
      <c r="G1278" s="47" t="s">
        <v>10</v>
      </c>
    </row>
    <row r="1279" spans="3:7" ht="15" thickBot="1" x14ac:dyDescent="0.35">
      <c r="C1279" s="45">
        <v>43158</v>
      </c>
      <c r="D1279" s="46">
        <v>0.30197916666666663</v>
      </c>
      <c r="E1279" s="47" t="s">
        <v>9</v>
      </c>
      <c r="F1279" s="47">
        <v>30</v>
      </c>
      <c r="G1279" s="47" t="s">
        <v>10</v>
      </c>
    </row>
    <row r="1280" spans="3:7" ht="15" thickBot="1" x14ac:dyDescent="0.35">
      <c r="C1280" s="45">
        <v>43158</v>
      </c>
      <c r="D1280" s="46">
        <v>0.30401620370370369</v>
      </c>
      <c r="E1280" s="47" t="s">
        <v>9</v>
      </c>
      <c r="F1280" s="47">
        <v>24</v>
      </c>
      <c r="G1280" s="47" t="s">
        <v>11</v>
      </c>
    </row>
    <row r="1281" spans="3:7" ht="15" thickBot="1" x14ac:dyDescent="0.35">
      <c r="C1281" s="45">
        <v>43158</v>
      </c>
      <c r="D1281" s="46">
        <v>0.30869212962962961</v>
      </c>
      <c r="E1281" s="47" t="s">
        <v>9</v>
      </c>
      <c r="F1281" s="47">
        <v>10</v>
      </c>
      <c r="G1281" s="47" t="s">
        <v>11</v>
      </c>
    </row>
    <row r="1282" spans="3:7" ht="15" thickBot="1" x14ac:dyDescent="0.35">
      <c r="C1282" s="45">
        <v>43158</v>
      </c>
      <c r="D1282" s="46">
        <v>0.30939814814814814</v>
      </c>
      <c r="E1282" s="47" t="s">
        <v>9</v>
      </c>
      <c r="F1282" s="47">
        <v>10</v>
      </c>
      <c r="G1282" s="47" t="s">
        <v>11</v>
      </c>
    </row>
    <row r="1283" spans="3:7" ht="15" thickBot="1" x14ac:dyDescent="0.35">
      <c r="C1283" s="45">
        <v>43158</v>
      </c>
      <c r="D1283" s="46">
        <v>0.30983796296296295</v>
      </c>
      <c r="E1283" s="47" t="s">
        <v>9</v>
      </c>
      <c r="F1283" s="47">
        <v>10</v>
      </c>
      <c r="G1283" s="47" t="s">
        <v>11</v>
      </c>
    </row>
    <row r="1284" spans="3:7" ht="15" thickBot="1" x14ac:dyDescent="0.35">
      <c r="C1284" s="45">
        <v>43158</v>
      </c>
      <c r="D1284" s="46">
        <v>0.31086805555555558</v>
      </c>
      <c r="E1284" s="47" t="s">
        <v>9</v>
      </c>
      <c r="F1284" s="47">
        <v>25</v>
      </c>
      <c r="G1284" s="47" t="s">
        <v>10</v>
      </c>
    </row>
    <row r="1285" spans="3:7" ht="15" thickBot="1" x14ac:dyDescent="0.35">
      <c r="C1285" s="45">
        <v>43158</v>
      </c>
      <c r="D1285" s="46">
        <v>0.3135532407407407</v>
      </c>
      <c r="E1285" s="47" t="s">
        <v>9</v>
      </c>
      <c r="F1285" s="47">
        <v>12</v>
      </c>
      <c r="G1285" s="47" t="s">
        <v>11</v>
      </c>
    </row>
    <row r="1286" spans="3:7" ht="15" thickBot="1" x14ac:dyDescent="0.35">
      <c r="C1286" s="45">
        <v>43158</v>
      </c>
      <c r="D1286" s="46">
        <v>0.31435185185185183</v>
      </c>
      <c r="E1286" s="47" t="s">
        <v>9</v>
      </c>
      <c r="F1286" s="47">
        <v>11</v>
      </c>
      <c r="G1286" s="47" t="s">
        <v>10</v>
      </c>
    </row>
    <row r="1287" spans="3:7" ht="15" thickBot="1" x14ac:dyDescent="0.35">
      <c r="C1287" s="45">
        <v>43158</v>
      </c>
      <c r="D1287" s="46">
        <v>0.31540509259259258</v>
      </c>
      <c r="E1287" s="47" t="s">
        <v>9</v>
      </c>
      <c r="F1287" s="47">
        <v>11</v>
      </c>
      <c r="G1287" s="47" t="s">
        <v>10</v>
      </c>
    </row>
    <row r="1288" spans="3:7" ht="15" thickBot="1" x14ac:dyDescent="0.35">
      <c r="C1288" s="45">
        <v>43158</v>
      </c>
      <c r="D1288" s="46">
        <v>0.31733796296296296</v>
      </c>
      <c r="E1288" s="47" t="s">
        <v>9</v>
      </c>
      <c r="F1288" s="47">
        <v>10</v>
      </c>
      <c r="G1288" s="47" t="s">
        <v>11</v>
      </c>
    </row>
    <row r="1289" spans="3:7" ht="15" thickBot="1" x14ac:dyDescent="0.35">
      <c r="C1289" s="45">
        <v>43158</v>
      </c>
      <c r="D1289" s="46">
        <v>0.32184027777777779</v>
      </c>
      <c r="E1289" s="47" t="s">
        <v>9</v>
      </c>
      <c r="F1289" s="47">
        <v>18</v>
      </c>
      <c r="G1289" s="47" t="s">
        <v>10</v>
      </c>
    </row>
    <row r="1290" spans="3:7" ht="15" thickBot="1" x14ac:dyDescent="0.35">
      <c r="C1290" s="45">
        <v>43158</v>
      </c>
      <c r="D1290" s="46">
        <v>0.3248611111111111</v>
      </c>
      <c r="E1290" s="47" t="s">
        <v>9</v>
      </c>
      <c r="F1290" s="47">
        <v>23</v>
      </c>
      <c r="G1290" s="47" t="s">
        <v>10</v>
      </c>
    </row>
    <row r="1291" spans="3:7" ht="15" thickBot="1" x14ac:dyDescent="0.35">
      <c r="C1291" s="45">
        <v>43158</v>
      </c>
      <c r="D1291" s="46">
        <v>0.32728009259259255</v>
      </c>
      <c r="E1291" s="47" t="s">
        <v>9</v>
      </c>
      <c r="F1291" s="47">
        <v>19</v>
      </c>
      <c r="G1291" s="47" t="s">
        <v>10</v>
      </c>
    </row>
    <row r="1292" spans="3:7" ht="15" thickBot="1" x14ac:dyDescent="0.35">
      <c r="C1292" s="45">
        <v>43158</v>
      </c>
      <c r="D1292" s="46">
        <v>0.32741898148148146</v>
      </c>
      <c r="E1292" s="47" t="s">
        <v>9</v>
      </c>
      <c r="F1292" s="47">
        <v>31</v>
      </c>
      <c r="G1292" s="47" t="s">
        <v>10</v>
      </c>
    </row>
    <row r="1293" spans="3:7" ht="15" thickBot="1" x14ac:dyDescent="0.35">
      <c r="C1293" s="45">
        <v>43158</v>
      </c>
      <c r="D1293" s="46">
        <v>0.3298726851851852</v>
      </c>
      <c r="E1293" s="47" t="s">
        <v>9</v>
      </c>
      <c r="F1293" s="47">
        <v>10</v>
      </c>
      <c r="G1293" s="47" t="s">
        <v>11</v>
      </c>
    </row>
    <row r="1294" spans="3:7" ht="15" thickBot="1" x14ac:dyDescent="0.35">
      <c r="C1294" s="45">
        <v>43158</v>
      </c>
      <c r="D1294" s="46">
        <v>0.33311342592592591</v>
      </c>
      <c r="E1294" s="47" t="s">
        <v>9</v>
      </c>
      <c r="F1294" s="47">
        <v>12</v>
      </c>
      <c r="G1294" s="47" t="s">
        <v>11</v>
      </c>
    </row>
    <row r="1295" spans="3:7" ht="15" thickBot="1" x14ac:dyDescent="0.35">
      <c r="C1295" s="45">
        <v>43158</v>
      </c>
      <c r="D1295" s="46">
        <v>0.3334375</v>
      </c>
      <c r="E1295" s="47" t="s">
        <v>9</v>
      </c>
      <c r="F1295" s="47">
        <v>21</v>
      </c>
      <c r="G1295" s="47" t="s">
        <v>10</v>
      </c>
    </row>
    <row r="1296" spans="3:7" ht="15" thickBot="1" x14ac:dyDescent="0.35">
      <c r="C1296" s="45">
        <v>43158</v>
      </c>
      <c r="D1296" s="46">
        <v>0.33893518518518517</v>
      </c>
      <c r="E1296" s="47" t="s">
        <v>9</v>
      </c>
      <c r="F1296" s="47">
        <v>10</v>
      </c>
      <c r="G1296" s="47" t="s">
        <v>11</v>
      </c>
    </row>
    <row r="1297" spans="3:7" ht="15" thickBot="1" x14ac:dyDescent="0.35">
      <c r="C1297" s="45">
        <v>43158</v>
      </c>
      <c r="D1297" s="46">
        <v>0.34010416666666665</v>
      </c>
      <c r="E1297" s="47" t="s">
        <v>9</v>
      </c>
      <c r="F1297" s="47">
        <v>13</v>
      </c>
      <c r="G1297" s="47" t="s">
        <v>11</v>
      </c>
    </row>
    <row r="1298" spans="3:7" ht="15" thickBot="1" x14ac:dyDescent="0.35">
      <c r="C1298" s="45">
        <v>43158</v>
      </c>
      <c r="D1298" s="46">
        <v>0.34260416666666665</v>
      </c>
      <c r="E1298" s="47" t="s">
        <v>9</v>
      </c>
      <c r="F1298" s="47">
        <v>29</v>
      </c>
      <c r="G1298" s="47" t="s">
        <v>10</v>
      </c>
    </row>
    <row r="1299" spans="3:7" ht="15" thickBot="1" x14ac:dyDescent="0.35">
      <c r="C1299" s="45">
        <v>43158</v>
      </c>
      <c r="D1299" s="46">
        <v>0.34460648148148149</v>
      </c>
      <c r="E1299" s="47" t="s">
        <v>9</v>
      </c>
      <c r="F1299" s="47">
        <v>21</v>
      </c>
      <c r="G1299" s="47" t="s">
        <v>10</v>
      </c>
    </row>
    <row r="1300" spans="3:7" ht="15" thickBot="1" x14ac:dyDescent="0.35">
      <c r="C1300" s="45">
        <v>43158</v>
      </c>
      <c r="D1300" s="46">
        <v>0.35379629629629633</v>
      </c>
      <c r="E1300" s="47" t="s">
        <v>9</v>
      </c>
      <c r="F1300" s="47">
        <v>10</v>
      </c>
      <c r="G1300" s="47" t="s">
        <v>10</v>
      </c>
    </row>
    <row r="1301" spans="3:7" ht="15" thickBot="1" x14ac:dyDescent="0.35">
      <c r="C1301" s="45">
        <v>43158</v>
      </c>
      <c r="D1301" s="46">
        <v>0.35791666666666666</v>
      </c>
      <c r="E1301" s="47" t="s">
        <v>9</v>
      </c>
      <c r="F1301" s="47">
        <v>13</v>
      </c>
      <c r="G1301" s="47" t="s">
        <v>10</v>
      </c>
    </row>
    <row r="1302" spans="3:7" ht="15" thickBot="1" x14ac:dyDescent="0.35">
      <c r="C1302" s="45">
        <v>43158</v>
      </c>
      <c r="D1302" s="46">
        <v>0.3644444444444444</v>
      </c>
      <c r="E1302" s="47" t="s">
        <v>9</v>
      </c>
      <c r="F1302" s="47">
        <v>19</v>
      </c>
      <c r="G1302" s="47" t="s">
        <v>10</v>
      </c>
    </row>
    <row r="1303" spans="3:7" ht="15" thickBot="1" x14ac:dyDescent="0.35">
      <c r="C1303" s="45">
        <v>43158</v>
      </c>
      <c r="D1303" s="46">
        <v>0.36570601851851853</v>
      </c>
      <c r="E1303" s="47" t="s">
        <v>9</v>
      </c>
      <c r="F1303" s="47">
        <v>12</v>
      </c>
      <c r="G1303" s="47" t="s">
        <v>10</v>
      </c>
    </row>
    <row r="1304" spans="3:7" ht="15" thickBot="1" x14ac:dyDescent="0.35">
      <c r="C1304" s="45">
        <v>43158</v>
      </c>
      <c r="D1304" s="46">
        <v>0.36578703703703702</v>
      </c>
      <c r="E1304" s="47" t="s">
        <v>9</v>
      </c>
      <c r="F1304" s="47">
        <v>15</v>
      </c>
      <c r="G1304" s="47" t="s">
        <v>10</v>
      </c>
    </row>
    <row r="1305" spans="3:7" ht="15" thickBot="1" x14ac:dyDescent="0.35">
      <c r="C1305" s="45">
        <v>43158</v>
      </c>
      <c r="D1305" s="46">
        <v>0.36660879629629628</v>
      </c>
      <c r="E1305" s="47" t="s">
        <v>9</v>
      </c>
      <c r="F1305" s="47">
        <v>17</v>
      </c>
      <c r="G1305" s="47" t="s">
        <v>10</v>
      </c>
    </row>
    <row r="1306" spans="3:7" ht="15" thickBot="1" x14ac:dyDescent="0.35">
      <c r="C1306" s="45">
        <v>43158</v>
      </c>
      <c r="D1306" s="46">
        <v>0.36747685185185186</v>
      </c>
      <c r="E1306" s="47" t="s">
        <v>9</v>
      </c>
      <c r="F1306" s="47">
        <v>28</v>
      </c>
      <c r="G1306" s="47" t="s">
        <v>10</v>
      </c>
    </row>
    <row r="1307" spans="3:7" ht="15" thickBot="1" x14ac:dyDescent="0.35">
      <c r="C1307" s="45">
        <v>43158</v>
      </c>
      <c r="D1307" s="46">
        <v>0.37208333333333332</v>
      </c>
      <c r="E1307" s="47" t="s">
        <v>9</v>
      </c>
      <c r="F1307" s="47">
        <v>23</v>
      </c>
      <c r="G1307" s="47" t="s">
        <v>10</v>
      </c>
    </row>
    <row r="1308" spans="3:7" ht="15" thickBot="1" x14ac:dyDescent="0.35">
      <c r="C1308" s="45">
        <v>43158</v>
      </c>
      <c r="D1308" s="46">
        <v>0.37262731481481487</v>
      </c>
      <c r="E1308" s="47" t="s">
        <v>9</v>
      </c>
      <c r="F1308" s="47">
        <v>11</v>
      </c>
      <c r="G1308" s="47" t="s">
        <v>11</v>
      </c>
    </row>
    <row r="1309" spans="3:7" ht="15" thickBot="1" x14ac:dyDescent="0.35">
      <c r="C1309" s="45">
        <v>43158</v>
      </c>
      <c r="D1309" s="46">
        <v>0.37734953703703705</v>
      </c>
      <c r="E1309" s="47" t="s">
        <v>9</v>
      </c>
      <c r="F1309" s="47">
        <v>23</v>
      </c>
      <c r="G1309" s="47" t="s">
        <v>10</v>
      </c>
    </row>
    <row r="1310" spans="3:7" ht="15" thickBot="1" x14ac:dyDescent="0.35">
      <c r="C1310" s="45">
        <v>43158</v>
      </c>
      <c r="D1310" s="46">
        <v>0.37745370370370374</v>
      </c>
      <c r="E1310" s="47" t="s">
        <v>9</v>
      </c>
      <c r="F1310" s="47">
        <v>16</v>
      </c>
      <c r="G1310" s="47" t="s">
        <v>10</v>
      </c>
    </row>
    <row r="1311" spans="3:7" ht="15" thickBot="1" x14ac:dyDescent="0.35">
      <c r="C1311" s="45">
        <v>43158</v>
      </c>
      <c r="D1311" s="46">
        <v>0.37946759259259261</v>
      </c>
      <c r="E1311" s="47" t="s">
        <v>9</v>
      </c>
      <c r="F1311" s="47">
        <v>12</v>
      </c>
      <c r="G1311" s="47" t="s">
        <v>10</v>
      </c>
    </row>
    <row r="1312" spans="3:7" ht="15" thickBot="1" x14ac:dyDescent="0.35">
      <c r="C1312" s="45">
        <v>43158</v>
      </c>
      <c r="D1312" s="46">
        <v>0.37961805555555556</v>
      </c>
      <c r="E1312" s="47" t="s">
        <v>9</v>
      </c>
      <c r="F1312" s="47">
        <v>10</v>
      </c>
      <c r="G1312" s="47" t="s">
        <v>11</v>
      </c>
    </row>
    <row r="1313" spans="3:7" ht="15" thickBot="1" x14ac:dyDescent="0.35">
      <c r="C1313" s="45">
        <v>43158</v>
      </c>
      <c r="D1313" s="46">
        <v>0.38045138888888891</v>
      </c>
      <c r="E1313" s="47" t="s">
        <v>9</v>
      </c>
      <c r="F1313" s="47">
        <v>28</v>
      </c>
      <c r="G1313" s="47" t="s">
        <v>10</v>
      </c>
    </row>
    <row r="1314" spans="3:7" ht="15" thickBot="1" x14ac:dyDescent="0.35">
      <c r="C1314" s="45">
        <v>43158</v>
      </c>
      <c r="D1314" s="46">
        <v>0.38273148148148151</v>
      </c>
      <c r="E1314" s="47" t="s">
        <v>9</v>
      </c>
      <c r="F1314" s="47">
        <v>31</v>
      </c>
      <c r="G1314" s="47" t="s">
        <v>10</v>
      </c>
    </row>
    <row r="1315" spans="3:7" ht="15" thickBot="1" x14ac:dyDescent="0.35">
      <c r="C1315" s="45">
        <v>43158</v>
      </c>
      <c r="D1315" s="46">
        <v>0.38351851851851854</v>
      </c>
      <c r="E1315" s="47" t="s">
        <v>9</v>
      </c>
      <c r="F1315" s="47">
        <v>9</v>
      </c>
      <c r="G1315" s="47" t="s">
        <v>11</v>
      </c>
    </row>
    <row r="1316" spans="3:7" ht="15" thickBot="1" x14ac:dyDescent="0.35">
      <c r="C1316" s="45">
        <v>43158</v>
      </c>
      <c r="D1316" s="46">
        <v>0.38355324074074071</v>
      </c>
      <c r="E1316" s="47" t="s">
        <v>9</v>
      </c>
      <c r="F1316" s="47">
        <v>9</v>
      </c>
      <c r="G1316" s="47" t="s">
        <v>11</v>
      </c>
    </row>
    <row r="1317" spans="3:7" ht="15" thickBot="1" x14ac:dyDescent="0.35">
      <c r="C1317" s="45">
        <v>43158</v>
      </c>
      <c r="D1317" s="46">
        <v>0.38418981481481485</v>
      </c>
      <c r="E1317" s="47" t="s">
        <v>9</v>
      </c>
      <c r="F1317" s="47">
        <v>35</v>
      </c>
      <c r="G1317" s="47" t="s">
        <v>10</v>
      </c>
    </row>
    <row r="1318" spans="3:7" ht="15" thickBot="1" x14ac:dyDescent="0.35">
      <c r="C1318" s="45">
        <v>43158</v>
      </c>
      <c r="D1318" s="46">
        <v>0.38451388888888888</v>
      </c>
      <c r="E1318" s="47" t="s">
        <v>9</v>
      </c>
      <c r="F1318" s="47">
        <v>11</v>
      </c>
      <c r="G1318" s="47" t="s">
        <v>10</v>
      </c>
    </row>
    <row r="1319" spans="3:7" ht="15" thickBot="1" x14ac:dyDescent="0.35">
      <c r="C1319" s="45">
        <v>43158</v>
      </c>
      <c r="D1319" s="46">
        <v>0.38469907407407411</v>
      </c>
      <c r="E1319" s="47" t="s">
        <v>9</v>
      </c>
      <c r="F1319" s="47">
        <v>10</v>
      </c>
      <c r="G1319" s="47" t="s">
        <v>11</v>
      </c>
    </row>
    <row r="1320" spans="3:7" ht="15" thickBot="1" x14ac:dyDescent="0.35">
      <c r="C1320" s="45">
        <v>43158</v>
      </c>
      <c r="D1320" s="46">
        <v>0.38562500000000005</v>
      </c>
      <c r="E1320" s="47" t="s">
        <v>9</v>
      </c>
      <c r="F1320" s="47">
        <v>13</v>
      </c>
      <c r="G1320" s="47" t="s">
        <v>11</v>
      </c>
    </row>
    <row r="1321" spans="3:7" ht="15" thickBot="1" x14ac:dyDescent="0.35">
      <c r="C1321" s="45">
        <v>43158</v>
      </c>
      <c r="D1321" s="46">
        <v>0.38771990740740742</v>
      </c>
      <c r="E1321" s="47" t="s">
        <v>9</v>
      </c>
      <c r="F1321" s="47">
        <v>11</v>
      </c>
      <c r="G1321" s="47" t="s">
        <v>11</v>
      </c>
    </row>
    <row r="1322" spans="3:7" ht="15" thickBot="1" x14ac:dyDescent="0.35">
      <c r="C1322" s="45">
        <v>43158</v>
      </c>
      <c r="D1322" s="46">
        <v>0.39343750000000005</v>
      </c>
      <c r="E1322" s="47" t="s">
        <v>9</v>
      </c>
      <c r="F1322" s="47">
        <v>18</v>
      </c>
      <c r="G1322" s="47" t="s">
        <v>10</v>
      </c>
    </row>
    <row r="1323" spans="3:7" ht="15" thickBot="1" x14ac:dyDescent="0.35">
      <c r="C1323" s="45">
        <v>43158</v>
      </c>
      <c r="D1323" s="46">
        <v>0.39396990740740739</v>
      </c>
      <c r="E1323" s="47" t="s">
        <v>9</v>
      </c>
      <c r="F1323" s="47">
        <v>12</v>
      </c>
      <c r="G1323" s="47" t="s">
        <v>10</v>
      </c>
    </row>
    <row r="1324" spans="3:7" ht="15" thickBot="1" x14ac:dyDescent="0.35">
      <c r="C1324" s="45">
        <v>43158</v>
      </c>
      <c r="D1324" s="46">
        <v>0.39748842592592593</v>
      </c>
      <c r="E1324" s="47" t="s">
        <v>9</v>
      </c>
      <c r="F1324" s="47">
        <v>25</v>
      </c>
      <c r="G1324" s="47" t="s">
        <v>10</v>
      </c>
    </row>
    <row r="1325" spans="3:7" ht="15" thickBot="1" x14ac:dyDescent="0.35">
      <c r="C1325" s="45">
        <v>43158</v>
      </c>
      <c r="D1325" s="46">
        <v>0.3979166666666667</v>
      </c>
      <c r="E1325" s="47" t="s">
        <v>9</v>
      </c>
      <c r="F1325" s="47">
        <v>10</v>
      </c>
      <c r="G1325" s="47" t="s">
        <v>11</v>
      </c>
    </row>
    <row r="1326" spans="3:7" ht="15" thickBot="1" x14ac:dyDescent="0.35">
      <c r="C1326" s="45">
        <v>43158</v>
      </c>
      <c r="D1326" s="46">
        <v>0.39988425925925924</v>
      </c>
      <c r="E1326" s="47" t="s">
        <v>9</v>
      </c>
      <c r="F1326" s="47">
        <v>10</v>
      </c>
      <c r="G1326" s="47" t="s">
        <v>11</v>
      </c>
    </row>
    <row r="1327" spans="3:7" ht="15" thickBot="1" x14ac:dyDescent="0.35">
      <c r="C1327" s="45">
        <v>43158</v>
      </c>
      <c r="D1327" s="46">
        <v>0.40130787037037036</v>
      </c>
      <c r="E1327" s="47" t="s">
        <v>9</v>
      </c>
      <c r="F1327" s="47">
        <v>32</v>
      </c>
      <c r="G1327" s="47" t="s">
        <v>10</v>
      </c>
    </row>
    <row r="1328" spans="3:7" ht="15" thickBot="1" x14ac:dyDescent="0.35">
      <c r="C1328" s="45">
        <v>43158</v>
      </c>
      <c r="D1328" s="46">
        <v>0.40203703703703703</v>
      </c>
      <c r="E1328" s="47" t="s">
        <v>9</v>
      </c>
      <c r="F1328" s="47">
        <v>17</v>
      </c>
      <c r="G1328" s="47" t="s">
        <v>11</v>
      </c>
    </row>
    <row r="1329" spans="3:7" ht="15" thickBot="1" x14ac:dyDescent="0.35">
      <c r="C1329" s="45">
        <v>43158</v>
      </c>
      <c r="D1329" s="46">
        <v>0.40204861111111106</v>
      </c>
      <c r="E1329" s="47" t="s">
        <v>9</v>
      </c>
      <c r="F1329" s="47">
        <v>13</v>
      </c>
      <c r="G1329" s="47" t="s">
        <v>11</v>
      </c>
    </row>
    <row r="1330" spans="3:7" ht="15" thickBot="1" x14ac:dyDescent="0.35">
      <c r="C1330" s="45">
        <v>43158</v>
      </c>
      <c r="D1330" s="46">
        <v>0.40863425925925928</v>
      </c>
      <c r="E1330" s="47" t="s">
        <v>9</v>
      </c>
      <c r="F1330" s="47">
        <v>27</v>
      </c>
      <c r="G1330" s="47" t="s">
        <v>10</v>
      </c>
    </row>
    <row r="1331" spans="3:7" ht="15" thickBot="1" x14ac:dyDescent="0.35">
      <c r="C1331" s="45">
        <v>43158</v>
      </c>
      <c r="D1331" s="46">
        <v>0.41278935185185189</v>
      </c>
      <c r="E1331" s="47" t="s">
        <v>9</v>
      </c>
      <c r="F1331" s="47">
        <v>20</v>
      </c>
      <c r="G1331" s="47" t="s">
        <v>10</v>
      </c>
    </row>
    <row r="1332" spans="3:7" ht="15" thickBot="1" x14ac:dyDescent="0.35">
      <c r="C1332" s="45">
        <v>43158</v>
      </c>
      <c r="D1332" s="46">
        <v>0.41788194444444443</v>
      </c>
      <c r="E1332" s="47" t="s">
        <v>9</v>
      </c>
      <c r="F1332" s="47">
        <v>11</v>
      </c>
      <c r="G1332" s="47" t="s">
        <v>11</v>
      </c>
    </row>
    <row r="1333" spans="3:7" ht="15" thickBot="1" x14ac:dyDescent="0.35">
      <c r="C1333" s="45">
        <v>43158</v>
      </c>
      <c r="D1333" s="46">
        <v>0.41857638888888887</v>
      </c>
      <c r="E1333" s="47" t="s">
        <v>9</v>
      </c>
      <c r="F1333" s="47">
        <v>25</v>
      </c>
      <c r="G1333" s="47" t="s">
        <v>10</v>
      </c>
    </row>
    <row r="1334" spans="3:7" ht="15" thickBot="1" x14ac:dyDescent="0.35">
      <c r="C1334" s="45">
        <v>43158</v>
      </c>
      <c r="D1334" s="46">
        <v>0.41866898148148146</v>
      </c>
      <c r="E1334" s="47" t="s">
        <v>9</v>
      </c>
      <c r="F1334" s="47">
        <v>32</v>
      </c>
      <c r="G1334" s="47" t="s">
        <v>10</v>
      </c>
    </row>
    <row r="1335" spans="3:7" ht="15" thickBot="1" x14ac:dyDescent="0.35">
      <c r="C1335" s="45">
        <v>43158</v>
      </c>
      <c r="D1335" s="46">
        <v>0.42280092592592594</v>
      </c>
      <c r="E1335" s="47" t="s">
        <v>9</v>
      </c>
      <c r="F1335" s="47">
        <v>13</v>
      </c>
      <c r="G1335" s="47" t="s">
        <v>11</v>
      </c>
    </row>
    <row r="1336" spans="3:7" ht="15" thickBot="1" x14ac:dyDescent="0.35">
      <c r="C1336" s="45">
        <v>43158</v>
      </c>
      <c r="D1336" s="46">
        <v>0.42400462962962965</v>
      </c>
      <c r="E1336" s="47" t="s">
        <v>9</v>
      </c>
      <c r="F1336" s="47">
        <v>10</v>
      </c>
      <c r="G1336" s="47" t="s">
        <v>11</v>
      </c>
    </row>
    <row r="1337" spans="3:7" ht="15" thickBot="1" x14ac:dyDescent="0.35">
      <c r="C1337" s="45">
        <v>43158</v>
      </c>
      <c r="D1337" s="46">
        <v>0.42422453703703705</v>
      </c>
      <c r="E1337" s="47" t="s">
        <v>9</v>
      </c>
      <c r="F1337" s="47">
        <v>25</v>
      </c>
      <c r="G1337" s="47" t="s">
        <v>10</v>
      </c>
    </row>
    <row r="1338" spans="3:7" ht="15" thickBot="1" x14ac:dyDescent="0.35">
      <c r="C1338" s="45">
        <v>43158</v>
      </c>
      <c r="D1338" s="46">
        <v>0.4253703703703704</v>
      </c>
      <c r="E1338" s="47" t="s">
        <v>9</v>
      </c>
      <c r="F1338" s="47">
        <v>12</v>
      </c>
      <c r="G1338" s="47" t="s">
        <v>11</v>
      </c>
    </row>
    <row r="1339" spans="3:7" ht="15" thickBot="1" x14ac:dyDescent="0.35">
      <c r="C1339" s="45">
        <v>43158</v>
      </c>
      <c r="D1339" s="46">
        <v>0.4254398148148148</v>
      </c>
      <c r="E1339" s="47" t="s">
        <v>9</v>
      </c>
      <c r="F1339" s="47">
        <v>10</v>
      </c>
      <c r="G1339" s="47" t="s">
        <v>11</v>
      </c>
    </row>
    <row r="1340" spans="3:7" ht="15" thickBot="1" x14ac:dyDescent="0.35">
      <c r="C1340" s="45">
        <v>43158</v>
      </c>
      <c r="D1340" s="46">
        <v>0.42554398148148148</v>
      </c>
      <c r="E1340" s="47" t="s">
        <v>9</v>
      </c>
      <c r="F1340" s="47">
        <v>26</v>
      </c>
      <c r="G1340" s="47" t="s">
        <v>10</v>
      </c>
    </row>
    <row r="1341" spans="3:7" ht="15" thickBot="1" x14ac:dyDescent="0.35">
      <c r="C1341" s="45">
        <v>43158</v>
      </c>
      <c r="D1341" s="46">
        <v>0.42888888888888888</v>
      </c>
      <c r="E1341" s="47" t="s">
        <v>9</v>
      </c>
      <c r="F1341" s="47">
        <v>32</v>
      </c>
      <c r="G1341" s="47" t="s">
        <v>10</v>
      </c>
    </row>
    <row r="1342" spans="3:7" ht="15" thickBot="1" x14ac:dyDescent="0.35">
      <c r="C1342" s="45">
        <v>43158</v>
      </c>
      <c r="D1342" s="46">
        <v>0.4294675925925926</v>
      </c>
      <c r="E1342" s="47" t="s">
        <v>9</v>
      </c>
      <c r="F1342" s="47">
        <v>12</v>
      </c>
      <c r="G1342" s="47" t="s">
        <v>11</v>
      </c>
    </row>
    <row r="1343" spans="3:7" ht="15" thickBot="1" x14ac:dyDescent="0.35">
      <c r="C1343" s="45">
        <v>43158</v>
      </c>
      <c r="D1343" s="46">
        <v>0.43250000000000005</v>
      </c>
      <c r="E1343" s="47" t="s">
        <v>9</v>
      </c>
      <c r="F1343" s="47">
        <v>13</v>
      </c>
      <c r="G1343" s="47" t="s">
        <v>11</v>
      </c>
    </row>
    <row r="1344" spans="3:7" ht="15" thickBot="1" x14ac:dyDescent="0.35">
      <c r="C1344" s="45">
        <v>43158</v>
      </c>
      <c r="D1344" s="46">
        <v>0.43333333333333335</v>
      </c>
      <c r="E1344" s="47" t="s">
        <v>9</v>
      </c>
      <c r="F1344" s="47">
        <v>34</v>
      </c>
      <c r="G1344" s="47" t="s">
        <v>10</v>
      </c>
    </row>
    <row r="1345" spans="3:7" ht="15" thickBot="1" x14ac:dyDescent="0.35">
      <c r="C1345" s="45">
        <v>43158</v>
      </c>
      <c r="D1345" s="46">
        <v>0.43437500000000001</v>
      </c>
      <c r="E1345" s="47" t="s">
        <v>9</v>
      </c>
      <c r="F1345" s="47">
        <v>11</v>
      </c>
      <c r="G1345" s="47" t="s">
        <v>11</v>
      </c>
    </row>
    <row r="1346" spans="3:7" ht="15" thickBot="1" x14ac:dyDescent="0.35">
      <c r="C1346" s="45">
        <v>43158</v>
      </c>
      <c r="D1346" s="46">
        <v>0.43450231481481483</v>
      </c>
      <c r="E1346" s="47" t="s">
        <v>9</v>
      </c>
      <c r="F1346" s="47">
        <v>11</v>
      </c>
      <c r="G1346" s="47" t="s">
        <v>11</v>
      </c>
    </row>
    <row r="1347" spans="3:7" ht="15" thickBot="1" x14ac:dyDescent="0.35">
      <c r="C1347" s="45">
        <v>43158</v>
      </c>
      <c r="D1347" s="46">
        <v>0.43458333333333332</v>
      </c>
      <c r="E1347" s="47" t="s">
        <v>9</v>
      </c>
      <c r="F1347" s="47">
        <v>12</v>
      </c>
      <c r="G1347" s="47" t="s">
        <v>11</v>
      </c>
    </row>
    <row r="1348" spans="3:7" ht="15" thickBot="1" x14ac:dyDescent="0.35">
      <c r="C1348" s="45">
        <v>43158</v>
      </c>
      <c r="D1348" s="46">
        <v>0.44163194444444448</v>
      </c>
      <c r="E1348" s="47" t="s">
        <v>9</v>
      </c>
      <c r="F1348" s="47">
        <v>10</v>
      </c>
      <c r="G1348" s="47" t="s">
        <v>10</v>
      </c>
    </row>
    <row r="1349" spans="3:7" ht="15" thickBot="1" x14ac:dyDescent="0.35">
      <c r="C1349" s="45">
        <v>43158</v>
      </c>
      <c r="D1349" s="46">
        <v>0.44254629629629627</v>
      </c>
      <c r="E1349" s="47" t="s">
        <v>9</v>
      </c>
      <c r="F1349" s="47">
        <v>13</v>
      </c>
      <c r="G1349" s="47" t="s">
        <v>10</v>
      </c>
    </row>
    <row r="1350" spans="3:7" ht="15" thickBot="1" x14ac:dyDescent="0.35">
      <c r="C1350" s="45">
        <v>43158</v>
      </c>
      <c r="D1350" s="46">
        <v>0.4427314814814815</v>
      </c>
      <c r="E1350" s="47" t="s">
        <v>9</v>
      </c>
      <c r="F1350" s="47">
        <v>11</v>
      </c>
      <c r="G1350" s="47" t="s">
        <v>10</v>
      </c>
    </row>
    <row r="1351" spans="3:7" ht="15" thickBot="1" x14ac:dyDescent="0.35">
      <c r="C1351" s="45">
        <v>43158</v>
      </c>
      <c r="D1351" s="46">
        <v>0.4428125</v>
      </c>
      <c r="E1351" s="47" t="s">
        <v>9</v>
      </c>
      <c r="F1351" s="47">
        <v>13</v>
      </c>
      <c r="G1351" s="47" t="s">
        <v>10</v>
      </c>
    </row>
    <row r="1352" spans="3:7" ht="15" thickBot="1" x14ac:dyDescent="0.35">
      <c r="C1352" s="45">
        <v>43158</v>
      </c>
      <c r="D1352" s="46">
        <v>0.4430439814814815</v>
      </c>
      <c r="E1352" s="47" t="s">
        <v>9</v>
      </c>
      <c r="F1352" s="47">
        <v>15</v>
      </c>
      <c r="G1352" s="47" t="s">
        <v>10</v>
      </c>
    </row>
    <row r="1353" spans="3:7" ht="15" thickBot="1" x14ac:dyDescent="0.35">
      <c r="C1353" s="45">
        <v>43158</v>
      </c>
      <c r="D1353" s="46">
        <v>0.44336805555555553</v>
      </c>
      <c r="E1353" s="47" t="s">
        <v>9</v>
      </c>
      <c r="F1353" s="47">
        <v>12</v>
      </c>
      <c r="G1353" s="47" t="s">
        <v>10</v>
      </c>
    </row>
    <row r="1354" spans="3:7" ht="15" thickBot="1" x14ac:dyDescent="0.35">
      <c r="C1354" s="45">
        <v>43158</v>
      </c>
      <c r="D1354" s="46">
        <v>0.44344907407407402</v>
      </c>
      <c r="E1354" s="47" t="s">
        <v>9</v>
      </c>
      <c r="F1354" s="47">
        <v>14</v>
      </c>
      <c r="G1354" s="47" t="s">
        <v>10</v>
      </c>
    </row>
    <row r="1355" spans="3:7" ht="15" thickBot="1" x14ac:dyDescent="0.35">
      <c r="C1355" s="45">
        <v>43158</v>
      </c>
      <c r="D1355" s="46">
        <v>0.44372685185185184</v>
      </c>
      <c r="E1355" s="47" t="s">
        <v>9</v>
      </c>
      <c r="F1355" s="47">
        <v>16</v>
      </c>
      <c r="G1355" s="47" t="s">
        <v>10</v>
      </c>
    </row>
    <row r="1356" spans="3:7" ht="15" thickBot="1" x14ac:dyDescent="0.35">
      <c r="C1356" s="45">
        <v>43158</v>
      </c>
      <c r="D1356" s="46">
        <v>0.44377314814814817</v>
      </c>
      <c r="E1356" s="47" t="s">
        <v>9</v>
      </c>
      <c r="F1356" s="47">
        <v>13</v>
      </c>
      <c r="G1356" s="47" t="s">
        <v>10</v>
      </c>
    </row>
    <row r="1357" spans="3:7" ht="15" thickBot="1" x14ac:dyDescent="0.35">
      <c r="C1357" s="45">
        <v>43158</v>
      </c>
      <c r="D1357" s="46">
        <v>0.4437962962962963</v>
      </c>
      <c r="E1357" s="47" t="s">
        <v>9</v>
      </c>
      <c r="F1357" s="47">
        <v>12</v>
      </c>
      <c r="G1357" s="47" t="s">
        <v>10</v>
      </c>
    </row>
    <row r="1358" spans="3:7" ht="15" thickBot="1" x14ac:dyDescent="0.35">
      <c r="C1358" s="45">
        <v>43158</v>
      </c>
      <c r="D1358" s="46">
        <v>0.44380787037037034</v>
      </c>
      <c r="E1358" s="47" t="s">
        <v>9</v>
      </c>
      <c r="F1358" s="47">
        <v>10</v>
      </c>
      <c r="G1358" s="47" t="s">
        <v>10</v>
      </c>
    </row>
    <row r="1359" spans="3:7" ht="15" thickBot="1" x14ac:dyDescent="0.35">
      <c r="C1359" s="45">
        <v>43158</v>
      </c>
      <c r="D1359" s="46">
        <v>0.44385416666666666</v>
      </c>
      <c r="E1359" s="47" t="s">
        <v>9</v>
      </c>
      <c r="F1359" s="47">
        <v>17</v>
      </c>
      <c r="G1359" s="47" t="s">
        <v>10</v>
      </c>
    </row>
    <row r="1360" spans="3:7" ht="15" thickBot="1" x14ac:dyDescent="0.35">
      <c r="C1360" s="45">
        <v>43158</v>
      </c>
      <c r="D1360" s="46">
        <v>0.44398148148148148</v>
      </c>
      <c r="E1360" s="47" t="s">
        <v>9</v>
      </c>
      <c r="F1360" s="47">
        <v>12</v>
      </c>
      <c r="G1360" s="47" t="s">
        <v>10</v>
      </c>
    </row>
    <row r="1361" spans="3:7" ht="15" thickBot="1" x14ac:dyDescent="0.35">
      <c r="C1361" s="45">
        <v>43158</v>
      </c>
      <c r="D1361" s="46">
        <v>0.44400462962962961</v>
      </c>
      <c r="E1361" s="47" t="s">
        <v>9</v>
      </c>
      <c r="F1361" s="47">
        <v>10</v>
      </c>
      <c r="G1361" s="47" t="s">
        <v>10</v>
      </c>
    </row>
    <row r="1362" spans="3:7" ht="15" thickBot="1" x14ac:dyDescent="0.35">
      <c r="C1362" s="45">
        <v>43158</v>
      </c>
      <c r="D1362" s="46">
        <v>0.4440162037037037</v>
      </c>
      <c r="E1362" s="47" t="s">
        <v>9</v>
      </c>
      <c r="F1362" s="47">
        <v>13</v>
      </c>
      <c r="G1362" s="47" t="s">
        <v>10</v>
      </c>
    </row>
    <row r="1363" spans="3:7" ht="15" thickBot="1" x14ac:dyDescent="0.35">
      <c r="C1363" s="45">
        <v>43158</v>
      </c>
      <c r="D1363" s="46">
        <v>0.44417824074074069</v>
      </c>
      <c r="E1363" s="47" t="s">
        <v>9</v>
      </c>
      <c r="F1363" s="47">
        <v>11</v>
      </c>
      <c r="G1363" s="47" t="s">
        <v>10</v>
      </c>
    </row>
    <row r="1364" spans="3:7" ht="15" thickBot="1" x14ac:dyDescent="0.35">
      <c r="C1364" s="45">
        <v>43158</v>
      </c>
      <c r="D1364" s="46">
        <v>0.44429398148148147</v>
      </c>
      <c r="E1364" s="47" t="s">
        <v>9</v>
      </c>
      <c r="F1364" s="47">
        <v>11</v>
      </c>
      <c r="G1364" s="47" t="s">
        <v>10</v>
      </c>
    </row>
    <row r="1365" spans="3:7" ht="15" thickBot="1" x14ac:dyDescent="0.35">
      <c r="C1365" s="45">
        <v>43158</v>
      </c>
      <c r="D1365" s="46">
        <v>0.44442129629629629</v>
      </c>
      <c r="E1365" s="47" t="s">
        <v>9</v>
      </c>
      <c r="F1365" s="47">
        <v>13</v>
      </c>
      <c r="G1365" s="47" t="s">
        <v>10</v>
      </c>
    </row>
    <row r="1366" spans="3:7" ht="15" thickBot="1" x14ac:dyDescent="0.35">
      <c r="C1366" s="45">
        <v>43158</v>
      </c>
      <c r="D1366" s="46">
        <v>0.44444444444444442</v>
      </c>
      <c r="E1366" s="47" t="s">
        <v>9</v>
      </c>
      <c r="F1366" s="47">
        <v>12</v>
      </c>
      <c r="G1366" s="47" t="s">
        <v>10</v>
      </c>
    </row>
    <row r="1367" spans="3:7" ht="15" thickBot="1" x14ac:dyDescent="0.35">
      <c r="C1367" s="45">
        <v>43158</v>
      </c>
      <c r="D1367" s="46">
        <v>0.44460648148148146</v>
      </c>
      <c r="E1367" s="47" t="s">
        <v>9</v>
      </c>
      <c r="F1367" s="47">
        <v>13</v>
      </c>
      <c r="G1367" s="47" t="s">
        <v>10</v>
      </c>
    </row>
    <row r="1368" spans="3:7" ht="15" thickBot="1" x14ac:dyDescent="0.35">
      <c r="C1368" s="45">
        <v>43158</v>
      </c>
      <c r="D1368" s="46">
        <v>0.44467592592592592</v>
      </c>
      <c r="E1368" s="47" t="s">
        <v>9</v>
      </c>
      <c r="F1368" s="47">
        <v>9</v>
      </c>
      <c r="G1368" s="47" t="s">
        <v>10</v>
      </c>
    </row>
    <row r="1369" spans="3:7" ht="15" thickBot="1" x14ac:dyDescent="0.35">
      <c r="C1369" s="45">
        <v>43158</v>
      </c>
      <c r="D1369" s="46">
        <v>0.4448611111111111</v>
      </c>
      <c r="E1369" s="47" t="s">
        <v>9</v>
      </c>
      <c r="F1369" s="47">
        <v>9</v>
      </c>
      <c r="G1369" s="47" t="s">
        <v>10</v>
      </c>
    </row>
    <row r="1370" spans="3:7" ht="15" thickBot="1" x14ac:dyDescent="0.35">
      <c r="C1370" s="45">
        <v>43158</v>
      </c>
      <c r="D1370" s="46">
        <v>0.44511574074074073</v>
      </c>
      <c r="E1370" s="47" t="s">
        <v>9</v>
      </c>
      <c r="F1370" s="47">
        <v>37</v>
      </c>
      <c r="G1370" s="47" t="s">
        <v>10</v>
      </c>
    </row>
    <row r="1371" spans="3:7" ht="15" thickBot="1" x14ac:dyDescent="0.35">
      <c r="C1371" s="45">
        <v>43158</v>
      </c>
      <c r="D1371" s="46">
        <v>0.44516203703703705</v>
      </c>
      <c r="E1371" s="47" t="s">
        <v>9</v>
      </c>
      <c r="F1371" s="47">
        <v>28</v>
      </c>
      <c r="G1371" s="47" t="s">
        <v>10</v>
      </c>
    </row>
    <row r="1372" spans="3:7" ht="15" thickBot="1" x14ac:dyDescent="0.35">
      <c r="C1372" s="45">
        <v>43158</v>
      </c>
      <c r="D1372" s="46">
        <v>0.44518518518518518</v>
      </c>
      <c r="E1372" s="47" t="s">
        <v>9</v>
      </c>
      <c r="F1372" s="47">
        <v>10</v>
      </c>
      <c r="G1372" s="47" t="s">
        <v>10</v>
      </c>
    </row>
    <row r="1373" spans="3:7" ht="15" thickBot="1" x14ac:dyDescent="0.35">
      <c r="C1373" s="45">
        <v>43158</v>
      </c>
      <c r="D1373" s="46">
        <v>0.44565972222222222</v>
      </c>
      <c r="E1373" s="47" t="s">
        <v>9</v>
      </c>
      <c r="F1373" s="47">
        <v>16</v>
      </c>
      <c r="G1373" s="47" t="s">
        <v>10</v>
      </c>
    </row>
    <row r="1374" spans="3:7" ht="15" thickBot="1" x14ac:dyDescent="0.35">
      <c r="C1374" s="45">
        <v>43158</v>
      </c>
      <c r="D1374" s="46">
        <v>0.44581018518518517</v>
      </c>
      <c r="E1374" s="47" t="s">
        <v>9</v>
      </c>
      <c r="F1374" s="47">
        <v>13</v>
      </c>
      <c r="G1374" s="47" t="s">
        <v>10</v>
      </c>
    </row>
    <row r="1375" spans="3:7" ht="15" thickBot="1" x14ac:dyDescent="0.35">
      <c r="C1375" s="45">
        <v>43158</v>
      </c>
      <c r="D1375" s="46">
        <v>0.4458333333333333</v>
      </c>
      <c r="E1375" s="47" t="s">
        <v>9</v>
      </c>
      <c r="F1375" s="47">
        <v>10</v>
      </c>
      <c r="G1375" s="47" t="s">
        <v>10</v>
      </c>
    </row>
    <row r="1376" spans="3:7" ht="15" thickBot="1" x14ac:dyDescent="0.35">
      <c r="C1376" s="45">
        <v>43158</v>
      </c>
      <c r="D1376" s="46">
        <v>0.44631944444444444</v>
      </c>
      <c r="E1376" s="47" t="s">
        <v>9</v>
      </c>
      <c r="F1376" s="47">
        <v>12</v>
      </c>
      <c r="G1376" s="47" t="s">
        <v>10</v>
      </c>
    </row>
    <row r="1377" spans="3:7" ht="15" thickBot="1" x14ac:dyDescent="0.35">
      <c r="C1377" s="45">
        <v>43158</v>
      </c>
      <c r="D1377" s="46">
        <v>0.44644675925925931</v>
      </c>
      <c r="E1377" s="47" t="s">
        <v>9</v>
      </c>
      <c r="F1377" s="47">
        <v>14</v>
      </c>
      <c r="G1377" s="47" t="s">
        <v>10</v>
      </c>
    </row>
    <row r="1378" spans="3:7" ht="15" thickBot="1" x14ac:dyDescent="0.35">
      <c r="C1378" s="45">
        <v>43158</v>
      </c>
      <c r="D1378" s="46">
        <v>0.44995370370370374</v>
      </c>
      <c r="E1378" s="47" t="s">
        <v>9</v>
      </c>
      <c r="F1378" s="47">
        <v>23</v>
      </c>
      <c r="G1378" s="47" t="s">
        <v>10</v>
      </c>
    </row>
    <row r="1379" spans="3:7" ht="15" thickBot="1" x14ac:dyDescent="0.35">
      <c r="C1379" s="45">
        <v>43158</v>
      </c>
      <c r="D1379" s="46">
        <v>0.45034722222222223</v>
      </c>
      <c r="E1379" s="47" t="s">
        <v>9</v>
      </c>
      <c r="F1379" s="47">
        <v>10</v>
      </c>
      <c r="G1379" s="47" t="s">
        <v>10</v>
      </c>
    </row>
    <row r="1380" spans="3:7" ht="15" thickBot="1" x14ac:dyDescent="0.35">
      <c r="C1380" s="45">
        <v>43158</v>
      </c>
      <c r="D1380" s="46">
        <v>0.4503819444444444</v>
      </c>
      <c r="E1380" s="47" t="s">
        <v>9</v>
      </c>
      <c r="F1380" s="47">
        <v>11</v>
      </c>
      <c r="G1380" s="47" t="s">
        <v>10</v>
      </c>
    </row>
    <row r="1381" spans="3:7" ht="15" thickBot="1" x14ac:dyDescent="0.35">
      <c r="C1381" s="45">
        <v>43158</v>
      </c>
      <c r="D1381" s="46">
        <v>0.45063657407407409</v>
      </c>
      <c r="E1381" s="47" t="s">
        <v>9</v>
      </c>
      <c r="F1381" s="47">
        <v>13</v>
      </c>
      <c r="G1381" s="47" t="s">
        <v>10</v>
      </c>
    </row>
    <row r="1382" spans="3:7" ht="15" thickBot="1" x14ac:dyDescent="0.35">
      <c r="C1382" s="45">
        <v>43158</v>
      </c>
      <c r="D1382" s="46">
        <v>0.45076388888888891</v>
      </c>
      <c r="E1382" s="47" t="s">
        <v>9</v>
      </c>
      <c r="F1382" s="47">
        <v>11</v>
      </c>
      <c r="G1382" s="47" t="s">
        <v>10</v>
      </c>
    </row>
    <row r="1383" spans="3:7" ht="15" thickBot="1" x14ac:dyDescent="0.35">
      <c r="C1383" s="45">
        <v>43158</v>
      </c>
      <c r="D1383" s="46">
        <v>0.45091435185185186</v>
      </c>
      <c r="E1383" s="47" t="s">
        <v>9</v>
      </c>
      <c r="F1383" s="47">
        <v>13</v>
      </c>
      <c r="G1383" s="47" t="s">
        <v>10</v>
      </c>
    </row>
    <row r="1384" spans="3:7" ht="15" thickBot="1" x14ac:dyDescent="0.35">
      <c r="C1384" s="45">
        <v>43158</v>
      </c>
      <c r="D1384" s="46">
        <v>0.45133101851851848</v>
      </c>
      <c r="E1384" s="47" t="s">
        <v>9</v>
      </c>
      <c r="F1384" s="47">
        <v>26</v>
      </c>
      <c r="G1384" s="47" t="s">
        <v>10</v>
      </c>
    </row>
    <row r="1385" spans="3:7" ht="15" thickBot="1" x14ac:dyDescent="0.35">
      <c r="C1385" s="45">
        <v>43158</v>
      </c>
      <c r="D1385" s="46">
        <v>0.45135416666666667</v>
      </c>
      <c r="E1385" s="47" t="s">
        <v>9</v>
      </c>
      <c r="F1385" s="47">
        <v>22</v>
      </c>
      <c r="G1385" s="47" t="s">
        <v>10</v>
      </c>
    </row>
    <row r="1386" spans="3:7" ht="15" thickBot="1" x14ac:dyDescent="0.35">
      <c r="C1386" s="45">
        <v>43158</v>
      </c>
      <c r="D1386" s="46">
        <v>0.45206018518518515</v>
      </c>
      <c r="E1386" s="47" t="s">
        <v>9</v>
      </c>
      <c r="F1386" s="47">
        <v>20</v>
      </c>
      <c r="G1386" s="47" t="s">
        <v>10</v>
      </c>
    </row>
    <row r="1387" spans="3:7" ht="15" thickBot="1" x14ac:dyDescent="0.35">
      <c r="C1387" s="45">
        <v>43158</v>
      </c>
      <c r="D1387" s="46">
        <v>0.45217592592592593</v>
      </c>
      <c r="E1387" s="47" t="s">
        <v>9</v>
      </c>
      <c r="F1387" s="47">
        <v>24</v>
      </c>
      <c r="G1387" s="47" t="s">
        <v>10</v>
      </c>
    </row>
    <row r="1388" spans="3:7" ht="15" thickBot="1" x14ac:dyDescent="0.35">
      <c r="C1388" s="45">
        <v>43158</v>
      </c>
      <c r="D1388" s="46">
        <v>0.45234953703703701</v>
      </c>
      <c r="E1388" s="47" t="s">
        <v>9</v>
      </c>
      <c r="F1388" s="47">
        <v>26</v>
      </c>
      <c r="G1388" s="47" t="s">
        <v>10</v>
      </c>
    </row>
    <row r="1389" spans="3:7" ht="15" thickBot="1" x14ac:dyDescent="0.35">
      <c r="C1389" s="45">
        <v>43158</v>
      </c>
      <c r="D1389" s="46">
        <v>0.45375000000000004</v>
      </c>
      <c r="E1389" s="47" t="s">
        <v>9</v>
      </c>
      <c r="F1389" s="47">
        <v>26</v>
      </c>
      <c r="G1389" s="47" t="s">
        <v>11</v>
      </c>
    </row>
    <row r="1390" spans="3:7" ht="15" thickBot="1" x14ac:dyDescent="0.35">
      <c r="C1390" s="45">
        <v>43158</v>
      </c>
      <c r="D1390" s="46">
        <v>0.45378472222222221</v>
      </c>
      <c r="E1390" s="47" t="s">
        <v>9</v>
      </c>
      <c r="F1390" s="47">
        <v>22</v>
      </c>
      <c r="G1390" s="47" t="s">
        <v>11</v>
      </c>
    </row>
    <row r="1391" spans="3:7" ht="15" thickBot="1" x14ac:dyDescent="0.35">
      <c r="C1391" s="45">
        <v>43158</v>
      </c>
      <c r="D1391" s="46">
        <v>0.45399305555555558</v>
      </c>
      <c r="E1391" s="47" t="s">
        <v>9</v>
      </c>
      <c r="F1391" s="47">
        <v>6</v>
      </c>
      <c r="G1391" s="47" t="s">
        <v>10</v>
      </c>
    </row>
    <row r="1392" spans="3:7" ht="15" thickBot="1" x14ac:dyDescent="0.35">
      <c r="C1392" s="45">
        <v>43158</v>
      </c>
      <c r="D1392" s="46">
        <v>0.4540393518518519</v>
      </c>
      <c r="E1392" s="47" t="s">
        <v>9</v>
      </c>
      <c r="F1392" s="47">
        <v>20</v>
      </c>
      <c r="G1392" s="47" t="s">
        <v>10</v>
      </c>
    </row>
    <row r="1393" spans="3:7" ht="15" thickBot="1" x14ac:dyDescent="0.35">
      <c r="C1393" s="45">
        <v>43158</v>
      </c>
      <c r="D1393" s="46">
        <v>0.45408564814814811</v>
      </c>
      <c r="E1393" s="47" t="s">
        <v>9</v>
      </c>
      <c r="F1393" s="47">
        <v>22</v>
      </c>
      <c r="G1393" s="47" t="s">
        <v>10</v>
      </c>
    </row>
    <row r="1394" spans="3:7" ht="15" thickBot="1" x14ac:dyDescent="0.35">
      <c r="C1394" s="45">
        <v>43158</v>
      </c>
      <c r="D1394" s="46">
        <v>0.45422453703703702</v>
      </c>
      <c r="E1394" s="47" t="s">
        <v>9</v>
      </c>
      <c r="F1394" s="47">
        <v>12</v>
      </c>
      <c r="G1394" s="47" t="s">
        <v>10</v>
      </c>
    </row>
    <row r="1395" spans="3:7" ht="15" thickBot="1" x14ac:dyDescent="0.35">
      <c r="C1395" s="45">
        <v>43158</v>
      </c>
      <c r="D1395" s="46">
        <v>0.45427083333333335</v>
      </c>
      <c r="E1395" s="47" t="s">
        <v>9</v>
      </c>
      <c r="F1395" s="47">
        <v>11</v>
      </c>
      <c r="G1395" s="47" t="s">
        <v>10</v>
      </c>
    </row>
    <row r="1396" spans="3:7" ht="15" thickBot="1" x14ac:dyDescent="0.35">
      <c r="C1396" s="45">
        <v>43158</v>
      </c>
      <c r="D1396" s="46">
        <v>0.45432870370370365</v>
      </c>
      <c r="E1396" s="47" t="s">
        <v>9</v>
      </c>
      <c r="F1396" s="47">
        <v>12</v>
      </c>
      <c r="G1396" s="47" t="s">
        <v>10</v>
      </c>
    </row>
    <row r="1397" spans="3:7" ht="15" thickBot="1" x14ac:dyDescent="0.35">
      <c r="C1397" s="45">
        <v>43158</v>
      </c>
      <c r="D1397" s="46">
        <v>0.45542824074074079</v>
      </c>
      <c r="E1397" s="47" t="s">
        <v>9</v>
      </c>
      <c r="F1397" s="47">
        <v>12</v>
      </c>
      <c r="G1397" s="47" t="s">
        <v>10</v>
      </c>
    </row>
    <row r="1398" spans="3:7" ht="15" thickBot="1" x14ac:dyDescent="0.35">
      <c r="C1398" s="45">
        <v>43158</v>
      </c>
      <c r="D1398" s="46">
        <v>0.45559027777777777</v>
      </c>
      <c r="E1398" s="47" t="s">
        <v>9</v>
      </c>
      <c r="F1398" s="47">
        <v>9</v>
      </c>
      <c r="G1398" s="47" t="s">
        <v>10</v>
      </c>
    </row>
    <row r="1399" spans="3:7" ht="15" thickBot="1" x14ac:dyDescent="0.35">
      <c r="C1399" s="45">
        <v>43158</v>
      </c>
      <c r="D1399" s="46">
        <v>0.45560185185185187</v>
      </c>
      <c r="E1399" s="47" t="s">
        <v>9</v>
      </c>
      <c r="F1399" s="47">
        <v>10</v>
      </c>
      <c r="G1399" s="47" t="s">
        <v>10</v>
      </c>
    </row>
    <row r="1400" spans="3:7" ht="15" thickBot="1" x14ac:dyDescent="0.35">
      <c r="C1400" s="45">
        <v>43158</v>
      </c>
      <c r="D1400" s="46">
        <v>0.45591435185185186</v>
      </c>
      <c r="E1400" s="47" t="s">
        <v>9</v>
      </c>
      <c r="F1400" s="47">
        <v>12</v>
      </c>
      <c r="G1400" s="47" t="s">
        <v>10</v>
      </c>
    </row>
    <row r="1401" spans="3:7" ht="15" thickBot="1" x14ac:dyDescent="0.35">
      <c r="C1401" s="45">
        <v>43158</v>
      </c>
      <c r="D1401" s="46">
        <v>0.45607638888888885</v>
      </c>
      <c r="E1401" s="47" t="s">
        <v>9</v>
      </c>
      <c r="F1401" s="47">
        <v>12</v>
      </c>
      <c r="G1401" s="47" t="s">
        <v>10</v>
      </c>
    </row>
    <row r="1402" spans="3:7" ht="15" thickBot="1" x14ac:dyDescent="0.35">
      <c r="C1402" s="45">
        <v>43158</v>
      </c>
      <c r="D1402" s="46">
        <v>0.45624999999999999</v>
      </c>
      <c r="E1402" s="47" t="s">
        <v>9</v>
      </c>
      <c r="F1402" s="47">
        <v>11</v>
      </c>
      <c r="G1402" s="47" t="s">
        <v>11</v>
      </c>
    </row>
    <row r="1403" spans="3:7" ht="15" thickBot="1" x14ac:dyDescent="0.35">
      <c r="C1403" s="45">
        <v>43158</v>
      </c>
      <c r="D1403" s="46">
        <v>0.45666666666666672</v>
      </c>
      <c r="E1403" s="47" t="s">
        <v>9</v>
      </c>
      <c r="F1403" s="47">
        <v>7</v>
      </c>
      <c r="G1403" s="47" t="s">
        <v>10</v>
      </c>
    </row>
    <row r="1404" spans="3:7" ht="15" thickBot="1" x14ac:dyDescent="0.35">
      <c r="C1404" s="45">
        <v>43158</v>
      </c>
      <c r="D1404" s="46">
        <v>0.45679398148148148</v>
      </c>
      <c r="E1404" s="47" t="s">
        <v>9</v>
      </c>
      <c r="F1404" s="47">
        <v>11</v>
      </c>
      <c r="G1404" s="47" t="s">
        <v>10</v>
      </c>
    </row>
    <row r="1405" spans="3:7" ht="15" thickBot="1" x14ac:dyDescent="0.35">
      <c r="C1405" s="45">
        <v>43158</v>
      </c>
      <c r="D1405" s="46">
        <v>0.45685185185185184</v>
      </c>
      <c r="E1405" s="47" t="s">
        <v>9</v>
      </c>
      <c r="F1405" s="47">
        <v>11</v>
      </c>
      <c r="G1405" s="47" t="s">
        <v>10</v>
      </c>
    </row>
    <row r="1406" spans="3:7" ht="15" thickBot="1" x14ac:dyDescent="0.35">
      <c r="C1406" s="45">
        <v>43158</v>
      </c>
      <c r="D1406" s="46">
        <v>0.45689814814814816</v>
      </c>
      <c r="E1406" s="47" t="s">
        <v>9</v>
      </c>
      <c r="F1406" s="47">
        <v>11</v>
      </c>
      <c r="G1406" s="47" t="s">
        <v>10</v>
      </c>
    </row>
    <row r="1407" spans="3:7" ht="15" thickBot="1" x14ac:dyDescent="0.35">
      <c r="C1407" s="45">
        <v>43158</v>
      </c>
      <c r="D1407" s="46">
        <v>0.4569212962962963</v>
      </c>
      <c r="E1407" s="47" t="s">
        <v>9</v>
      </c>
      <c r="F1407" s="47">
        <v>11</v>
      </c>
      <c r="G1407" s="47" t="s">
        <v>10</v>
      </c>
    </row>
    <row r="1408" spans="3:7" ht="15" thickBot="1" x14ac:dyDescent="0.35">
      <c r="C1408" s="45">
        <v>43158</v>
      </c>
      <c r="D1408" s="46">
        <v>0.45706018518518521</v>
      </c>
      <c r="E1408" s="47" t="s">
        <v>9</v>
      </c>
      <c r="F1408" s="47">
        <v>14</v>
      </c>
      <c r="G1408" s="47" t="s">
        <v>10</v>
      </c>
    </row>
    <row r="1409" spans="3:7" ht="15" thickBot="1" x14ac:dyDescent="0.35">
      <c r="C1409" s="45">
        <v>43158</v>
      </c>
      <c r="D1409" s="46">
        <v>0.45878472222222227</v>
      </c>
      <c r="E1409" s="47" t="s">
        <v>9</v>
      </c>
      <c r="F1409" s="47">
        <v>18</v>
      </c>
      <c r="G1409" s="47" t="s">
        <v>10</v>
      </c>
    </row>
    <row r="1410" spans="3:7" ht="15" thickBot="1" x14ac:dyDescent="0.35">
      <c r="C1410" s="45">
        <v>43158</v>
      </c>
      <c r="D1410" s="46">
        <v>0.46020833333333333</v>
      </c>
      <c r="E1410" s="47" t="s">
        <v>9</v>
      </c>
      <c r="F1410" s="47">
        <v>27</v>
      </c>
      <c r="G1410" s="47" t="s">
        <v>10</v>
      </c>
    </row>
    <row r="1411" spans="3:7" ht="15" thickBot="1" x14ac:dyDescent="0.35">
      <c r="C1411" s="45">
        <v>43158</v>
      </c>
      <c r="D1411" s="46">
        <v>0.46129629629629632</v>
      </c>
      <c r="E1411" s="47" t="s">
        <v>9</v>
      </c>
      <c r="F1411" s="47">
        <v>25</v>
      </c>
      <c r="G1411" s="47" t="s">
        <v>10</v>
      </c>
    </row>
    <row r="1412" spans="3:7" ht="15" thickBot="1" x14ac:dyDescent="0.35">
      <c r="C1412" s="45">
        <v>43158</v>
      </c>
      <c r="D1412" s="46">
        <v>0.46167824074074071</v>
      </c>
      <c r="E1412" s="47" t="s">
        <v>9</v>
      </c>
      <c r="F1412" s="47">
        <v>15</v>
      </c>
      <c r="G1412" s="47" t="s">
        <v>10</v>
      </c>
    </row>
    <row r="1413" spans="3:7" ht="15" thickBot="1" x14ac:dyDescent="0.35">
      <c r="C1413" s="45">
        <v>43158</v>
      </c>
      <c r="D1413" s="46">
        <v>0.46244212962962966</v>
      </c>
      <c r="E1413" s="47" t="s">
        <v>9</v>
      </c>
      <c r="F1413" s="47">
        <v>18</v>
      </c>
      <c r="G1413" s="47" t="s">
        <v>11</v>
      </c>
    </row>
    <row r="1414" spans="3:7" ht="15" thickBot="1" x14ac:dyDescent="0.35">
      <c r="C1414" s="45">
        <v>43158</v>
      </c>
      <c r="D1414" s="46">
        <v>0.46263888888888888</v>
      </c>
      <c r="E1414" s="47" t="s">
        <v>9</v>
      </c>
      <c r="F1414" s="47">
        <v>17</v>
      </c>
      <c r="G1414" s="47" t="s">
        <v>10</v>
      </c>
    </row>
    <row r="1415" spans="3:7" ht="15" thickBot="1" x14ac:dyDescent="0.35">
      <c r="C1415" s="45">
        <v>43158</v>
      </c>
      <c r="D1415" s="46">
        <v>0.46292824074074074</v>
      </c>
      <c r="E1415" s="47" t="s">
        <v>9</v>
      </c>
      <c r="F1415" s="47">
        <v>14</v>
      </c>
      <c r="G1415" s="47" t="s">
        <v>10</v>
      </c>
    </row>
    <row r="1416" spans="3:7" ht="15" thickBot="1" x14ac:dyDescent="0.35">
      <c r="C1416" s="45">
        <v>43158</v>
      </c>
      <c r="D1416" s="46">
        <v>0.46306712962962965</v>
      </c>
      <c r="E1416" s="47" t="s">
        <v>9</v>
      </c>
      <c r="F1416" s="47">
        <v>9</v>
      </c>
      <c r="G1416" s="47" t="s">
        <v>11</v>
      </c>
    </row>
    <row r="1417" spans="3:7" ht="15" thickBot="1" x14ac:dyDescent="0.35">
      <c r="C1417" s="45">
        <v>43158</v>
      </c>
      <c r="D1417" s="46">
        <v>0.46358796296296295</v>
      </c>
      <c r="E1417" s="47" t="s">
        <v>9</v>
      </c>
      <c r="F1417" s="47">
        <v>6</v>
      </c>
      <c r="G1417" s="47" t="s">
        <v>11</v>
      </c>
    </row>
    <row r="1418" spans="3:7" ht="15" thickBot="1" x14ac:dyDescent="0.35">
      <c r="C1418" s="45">
        <v>43158</v>
      </c>
      <c r="D1418" s="46">
        <v>0.46364583333333331</v>
      </c>
      <c r="E1418" s="47" t="s">
        <v>9</v>
      </c>
      <c r="F1418" s="47">
        <v>8</v>
      </c>
      <c r="G1418" s="47" t="s">
        <v>10</v>
      </c>
    </row>
    <row r="1419" spans="3:7" ht="15" thickBot="1" x14ac:dyDescent="0.35">
      <c r="C1419" s="45">
        <v>43158</v>
      </c>
      <c r="D1419" s="46">
        <v>0.46438657407407408</v>
      </c>
      <c r="E1419" s="47" t="s">
        <v>9</v>
      </c>
      <c r="F1419" s="47">
        <v>10</v>
      </c>
      <c r="G1419" s="47" t="s">
        <v>10</v>
      </c>
    </row>
    <row r="1420" spans="3:7" ht="15" thickBot="1" x14ac:dyDescent="0.35">
      <c r="C1420" s="45">
        <v>43158</v>
      </c>
      <c r="D1420" s="46">
        <v>0.4644212962962963</v>
      </c>
      <c r="E1420" s="47" t="s">
        <v>9</v>
      </c>
      <c r="F1420" s="47">
        <v>12</v>
      </c>
      <c r="G1420" s="47" t="s">
        <v>10</v>
      </c>
    </row>
    <row r="1421" spans="3:7" ht="15" thickBot="1" x14ac:dyDescent="0.35">
      <c r="C1421" s="45">
        <v>43158</v>
      </c>
      <c r="D1421" s="46">
        <v>0.46569444444444441</v>
      </c>
      <c r="E1421" s="47" t="s">
        <v>9</v>
      </c>
      <c r="F1421" s="47">
        <v>11</v>
      </c>
      <c r="G1421" s="47" t="s">
        <v>10</v>
      </c>
    </row>
    <row r="1422" spans="3:7" ht="15" thickBot="1" x14ac:dyDescent="0.35">
      <c r="C1422" s="45">
        <v>43158</v>
      </c>
      <c r="D1422" s="46">
        <v>0.46607638888888886</v>
      </c>
      <c r="E1422" s="47" t="s">
        <v>9</v>
      </c>
      <c r="F1422" s="47">
        <v>12</v>
      </c>
      <c r="G1422" s="47" t="s">
        <v>10</v>
      </c>
    </row>
    <row r="1423" spans="3:7" ht="15" thickBot="1" x14ac:dyDescent="0.35">
      <c r="C1423" s="45">
        <v>43158</v>
      </c>
      <c r="D1423" s="46">
        <v>0.46628472222222223</v>
      </c>
      <c r="E1423" s="47" t="s">
        <v>9</v>
      </c>
      <c r="F1423" s="47">
        <v>10</v>
      </c>
      <c r="G1423" s="47" t="s">
        <v>11</v>
      </c>
    </row>
    <row r="1424" spans="3:7" ht="15" thickBot="1" x14ac:dyDescent="0.35">
      <c r="C1424" s="45">
        <v>43158</v>
      </c>
      <c r="D1424" s="46">
        <v>0.46645833333333336</v>
      </c>
      <c r="E1424" s="47" t="s">
        <v>9</v>
      </c>
      <c r="F1424" s="47">
        <v>10</v>
      </c>
      <c r="G1424" s="47" t="s">
        <v>10</v>
      </c>
    </row>
    <row r="1425" spans="3:7" ht="15" thickBot="1" x14ac:dyDescent="0.35">
      <c r="C1425" s="45">
        <v>43158</v>
      </c>
      <c r="D1425" s="46">
        <v>0.46658564814814812</v>
      </c>
      <c r="E1425" s="47" t="s">
        <v>9</v>
      </c>
      <c r="F1425" s="47">
        <v>11</v>
      </c>
      <c r="G1425" s="47" t="s">
        <v>10</v>
      </c>
    </row>
    <row r="1426" spans="3:7" ht="15" thickBot="1" x14ac:dyDescent="0.35">
      <c r="C1426" s="45">
        <v>43158</v>
      </c>
      <c r="D1426" s="46">
        <v>0.46662037037037035</v>
      </c>
      <c r="E1426" s="47" t="s">
        <v>9</v>
      </c>
      <c r="F1426" s="47">
        <v>12</v>
      </c>
      <c r="G1426" s="47" t="s">
        <v>10</v>
      </c>
    </row>
    <row r="1427" spans="3:7" ht="15" thickBot="1" x14ac:dyDescent="0.35">
      <c r="C1427" s="45">
        <v>43158</v>
      </c>
      <c r="D1427" s="46">
        <v>0.46692129629629631</v>
      </c>
      <c r="E1427" s="47" t="s">
        <v>9</v>
      </c>
      <c r="F1427" s="47">
        <v>12</v>
      </c>
      <c r="G1427" s="47" t="s">
        <v>11</v>
      </c>
    </row>
    <row r="1428" spans="3:7" ht="15" thickBot="1" x14ac:dyDescent="0.35">
      <c r="C1428" s="45">
        <v>43158</v>
      </c>
      <c r="D1428" s="46">
        <v>0.46697916666666667</v>
      </c>
      <c r="E1428" s="47" t="s">
        <v>9</v>
      </c>
      <c r="F1428" s="47">
        <v>11</v>
      </c>
      <c r="G1428" s="47" t="s">
        <v>10</v>
      </c>
    </row>
    <row r="1429" spans="3:7" ht="15" thickBot="1" x14ac:dyDescent="0.35">
      <c r="C1429" s="45">
        <v>43158</v>
      </c>
      <c r="D1429" s="46">
        <v>0.46706018518518522</v>
      </c>
      <c r="E1429" s="47" t="s">
        <v>9</v>
      </c>
      <c r="F1429" s="47">
        <v>12</v>
      </c>
      <c r="G1429" s="47" t="s">
        <v>10</v>
      </c>
    </row>
    <row r="1430" spans="3:7" ht="15" thickBot="1" x14ac:dyDescent="0.35">
      <c r="C1430" s="45">
        <v>43158</v>
      </c>
      <c r="D1430" s="46">
        <v>0.46709490740740739</v>
      </c>
      <c r="E1430" s="47" t="s">
        <v>9</v>
      </c>
      <c r="F1430" s="47">
        <v>12</v>
      </c>
      <c r="G1430" s="47" t="s">
        <v>10</v>
      </c>
    </row>
    <row r="1431" spans="3:7" ht="15" thickBot="1" x14ac:dyDescent="0.35">
      <c r="C1431" s="45">
        <v>43158</v>
      </c>
      <c r="D1431" s="46">
        <v>0.46711805555555558</v>
      </c>
      <c r="E1431" s="47" t="s">
        <v>9</v>
      </c>
      <c r="F1431" s="47">
        <v>16</v>
      </c>
      <c r="G1431" s="47" t="s">
        <v>10</v>
      </c>
    </row>
    <row r="1432" spans="3:7" ht="15" thickBot="1" x14ac:dyDescent="0.35">
      <c r="C1432" s="45">
        <v>43158</v>
      </c>
      <c r="D1432" s="46">
        <v>0.46721064814814817</v>
      </c>
      <c r="E1432" s="47" t="s">
        <v>9</v>
      </c>
      <c r="F1432" s="47">
        <v>15</v>
      </c>
      <c r="G1432" s="47" t="s">
        <v>10</v>
      </c>
    </row>
    <row r="1433" spans="3:7" ht="15" thickBot="1" x14ac:dyDescent="0.35">
      <c r="C1433" s="45">
        <v>43158</v>
      </c>
      <c r="D1433" s="46">
        <v>0.46729166666666666</v>
      </c>
      <c r="E1433" s="47" t="s">
        <v>9</v>
      </c>
      <c r="F1433" s="47">
        <v>14</v>
      </c>
      <c r="G1433" s="47" t="s">
        <v>10</v>
      </c>
    </row>
    <row r="1434" spans="3:7" ht="15" thickBot="1" x14ac:dyDescent="0.35">
      <c r="C1434" s="45">
        <v>43158</v>
      </c>
      <c r="D1434" s="46">
        <v>0.46748842592592593</v>
      </c>
      <c r="E1434" s="47" t="s">
        <v>9</v>
      </c>
      <c r="F1434" s="47">
        <v>13</v>
      </c>
      <c r="G1434" s="47" t="s">
        <v>10</v>
      </c>
    </row>
    <row r="1435" spans="3:7" ht="15" thickBot="1" x14ac:dyDescent="0.35">
      <c r="C1435" s="45">
        <v>43158</v>
      </c>
      <c r="D1435" s="46">
        <v>0.46768518518518515</v>
      </c>
      <c r="E1435" s="47" t="s">
        <v>9</v>
      </c>
      <c r="F1435" s="47">
        <v>9</v>
      </c>
      <c r="G1435" s="47" t="s">
        <v>11</v>
      </c>
    </row>
    <row r="1436" spans="3:7" ht="15" thickBot="1" x14ac:dyDescent="0.35">
      <c r="C1436" s="45">
        <v>43158</v>
      </c>
      <c r="D1436" s="46">
        <v>0.46770833333333334</v>
      </c>
      <c r="E1436" s="47" t="s">
        <v>9</v>
      </c>
      <c r="F1436" s="47">
        <v>9</v>
      </c>
      <c r="G1436" s="47" t="s">
        <v>10</v>
      </c>
    </row>
    <row r="1437" spans="3:7" ht="15" thickBot="1" x14ac:dyDescent="0.35">
      <c r="C1437" s="45">
        <v>43158</v>
      </c>
      <c r="D1437" s="46">
        <v>0.46784722222222225</v>
      </c>
      <c r="E1437" s="47" t="s">
        <v>9</v>
      </c>
      <c r="F1437" s="47">
        <v>9</v>
      </c>
      <c r="G1437" s="47" t="s">
        <v>10</v>
      </c>
    </row>
    <row r="1438" spans="3:7" ht="15" thickBot="1" x14ac:dyDescent="0.35">
      <c r="C1438" s="45">
        <v>43158</v>
      </c>
      <c r="D1438" s="46">
        <v>0.46787037037037038</v>
      </c>
      <c r="E1438" s="47" t="s">
        <v>9</v>
      </c>
      <c r="F1438" s="47">
        <v>9</v>
      </c>
      <c r="G1438" s="47" t="s">
        <v>10</v>
      </c>
    </row>
    <row r="1439" spans="3:7" ht="15" thickBot="1" x14ac:dyDescent="0.35">
      <c r="C1439" s="45">
        <v>43158</v>
      </c>
      <c r="D1439" s="46">
        <v>0.4680555555555555</v>
      </c>
      <c r="E1439" s="47" t="s">
        <v>9</v>
      </c>
      <c r="F1439" s="47">
        <v>11</v>
      </c>
      <c r="G1439" s="47" t="s">
        <v>10</v>
      </c>
    </row>
    <row r="1440" spans="3:7" ht="15" thickBot="1" x14ac:dyDescent="0.35">
      <c r="C1440" s="45">
        <v>43158</v>
      </c>
      <c r="D1440" s="46">
        <v>0.46842592592592597</v>
      </c>
      <c r="E1440" s="47" t="s">
        <v>9</v>
      </c>
      <c r="F1440" s="47">
        <v>21</v>
      </c>
      <c r="G1440" s="47" t="s">
        <v>10</v>
      </c>
    </row>
    <row r="1441" spans="3:7" ht="15" thickBot="1" x14ac:dyDescent="0.35">
      <c r="C1441" s="45">
        <v>43158</v>
      </c>
      <c r="D1441" s="46">
        <v>0.46848379629629627</v>
      </c>
      <c r="E1441" s="47" t="s">
        <v>9</v>
      </c>
      <c r="F1441" s="47">
        <v>23</v>
      </c>
      <c r="G1441" s="47" t="s">
        <v>10</v>
      </c>
    </row>
    <row r="1442" spans="3:7" ht="15" thickBot="1" x14ac:dyDescent="0.35">
      <c r="C1442" s="45">
        <v>43158</v>
      </c>
      <c r="D1442" s="46">
        <v>0.46849537037037042</v>
      </c>
      <c r="E1442" s="47" t="s">
        <v>9</v>
      </c>
      <c r="F1442" s="47">
        <v>21</v>
      </c>
      <c r="G1442" s="47" t="s">
        <v>10</v>
      </c>
    </row>
    <row r="1443" spans="3:7" ht="15" thickBot="1" x14ac:dyDescent="0.35">
      <c r="C1443" s="45">
        <v>43158</v>
      </c>
      <c r="D1443" s="46">
        <v>0.46858796296296296</v>
      </c>
      <c r="E1443" s="47" t="s">
        <v>9</v>
      </c>
      <c r="F1443" s="47">
        <v>11</v>
      </c>
      <c r="G1443" s="47" t="s">
        <v>10</v>
      </c>
    </row>
    <row r="1444" spans="3:7" ht="15" thickBot="1" x14ac:dyDescent="0.35">
      <c r="C1444" s="45">
        <v>43158</v>
      </c>
      <c r="D1444" s="46">
        <v>0.46866898148148151</v>
      </c>
      <c r="E1444" s="47" t="s">
        <v>9</v>
      </c>
      <c r="F1444" s="47">
        <v>9</v>
      </c>
      <c r="G1444" s="47" t="s">
        <v>10</v>
      </c>
    </row>
    <row r="1445" spans="3:7" ht="15" thickBot="1" x14ac:dyDescent="0.35">
      <c r="C1445" s="45">
        <v>43158</v>
      </c>
      <c r="D1445" s="46">
        <v>0.46908564814814818</v>
      </c>
      <c r="E1445" s="47" t="s">
        <v>9</v>
      </c>
      <c r="F1445" s="47">
        <v>11</v>
      </c>
      <c r="G1445" s="47" t="s">
        <v>10</v>
      </c>
    </row>
    <row r="1446" spans="3:7" ht="15" thickBot="1" x14ac:dyDescent="0.35">
      <c r="C1446" s="45">
        <v>43158</v>
      </c>
      <c r="D1446" s="46">
        <v>0.46916666666666668</v>
      </c>
      <c r="E1446" s="47" t="s">
        <v>9</v>
      </c>
      <c r="F1446" s="47">
        <v>12</v>
      </c>
      <c r="G1446" s="47" t="s">
        <v>10</v>
      </c>
    </row>
    <row r="1447" spans="3:7" ht="15" thickBot="1" x14ac:dyDescent="0.35">
      <c r="C1447" s="45">
        <v>43158</v>
      </c>
      <c r="D1447" s="46">
        <v>0.4692708333333333</v>
      </c>
      <c r="E1447" s="47" t="s">
        <v>9</v>
      </c>
      <c r="F1447" s="47">
        <v>10</v>
      </c>
      <c r="G1447" s="47" t="s">
        <v>10</v>
      </c>
    </row>
    <row r="1448" spans="3:7" ht="15" thickBot="1" x14ac:dyDescent="0.35">
      <c r="C1448" s="45">
        <v>43158</v>
      </c>
      <c r="D1448" s="46">
        <v>0.4692824074074074</v>
      </c>
      <c r="E1448" s="47" t="s">
        <v>9</v>
      </c>
      <c r="F1448" s="47">
        <v>10</v>
      </c>
      <c r="G1448" s="47" t="s">
        <v>10</v>
      </c>
    </row>
    <row r="1449" spans="3:7" ht="15" thickBot="1" x14ac:dyDescent="0.35">
      <c r="C1449" s="45">
        <v>43158</v>
      </c>
      <c r="D1449" s="46">
        <v>0.46932870370370372</v>
      </c>
      <c r="E1449" s="47" t="s">
        <v>9</v>
      </c>
      <c r="F1449" s="47">
        <v>10</v>
      </c>
      <c r="G1449" s="47" t="s">
        <v>10</v>
      </c>
    </row>
    <row r="1450" spans="3:7" ht="15" thickBot="1" x14ac:dyDescent="0.35">
      <c r="C1450" s="45">
        <v>43158</v>
      </c>
      <c r="D1450" s="46">
        <v>0.46934027777777776</v>
      </c>
      <c r="E1450" s="47" t="s">
        <v>9</v>
      </c>
      <c r="F1450" s="47">
        <v>11</v>
      </c>
      <c r="G1450" s="47" t="s">
        <v>10</v>
      </c>
    </row>
    <row r="1451" spans="3:7" ht="15" thickBot="1" x14ac:dyDescent="0.35">
      <c r="C1451" s="45">
        <v>43158</v>
      </c>
      <c r="D1451" s="46">
        <v>0.46951388888888884</v>
      </c>
      <c r="E1451" s="47" t="s">
        <v>9</v>
      </c>
      <c r="F1451" s="47">
        <v>14</v>
      </c>
      <c r="G1451" s="47" t="s">
        <v>10</v>
      </c>
    </row>
    <row r="1452" spans="3:7" ht="15" thickBot="1" x14ac:dyDescent="0.35">
      <c r="C1452" s="45">
        <v>43158</v>
      </c>
      <c r="D1452" s="46">
        <v>0.46959490740740745</v>
      </c>
      <c r="E1452" s="47" t="s">
        <v>9</v>
      </c>
      <c r="F1452" s="47">
        <v>19</v>
      </c>
      <c r="G1452" s="47" t="s">
        <v>10</v>
      </c>
    </row>
    <row r="1453" spans="3:7" ht="15" thickBot="1" x14ac:dyDescent="0.35">
      <c r="C1453" s="45">
        <v>43158</v>
      </c>
      <c r="D1453" s="46">
        <v>0.47037037037037038</v>
      </c>
      <c r="E1453" s="47" t="s">
        <v>9</v>
      </c>
      <c r="F1453" s="47">
        <v>13</v>
      </c>
      <c r="G1453" s="47" t="s">
        <v>10</v>
      </c>
    </row>
    <row r="1454" spans="3:7" ht="15" thickBot="1" x14ac:dyDescent="0.35">
      <c r="C1454" s="45">
        <v>43158</v>
      </c>
      <c r="D1454" s="46">
        <v>0.47043981481481478</v>
      </c>
      <c r="E1454" s="47" t="s">
        <v>9</v>
      </c>
      <c r="F1454" s="47">
        <v>27</v>
      </c>
      <c r="G1454" s="47" t="s">
        <v>10</v>
      </c>
    </row>
    <row r="1455" spans="3:7" ht="15" thickBot="1" x14ac:dyDescent="0.35">
      <c r="C1455" s="45">
        <v>43158</v>
      </c>
      <c r="D1455" s="46">
        <v>0.47045138888888888</v>
      </c>
      <c r="E1455" s="47" t="s">
        <v>9</v>
      </c>
      <c r="F1455" s="47">
        <v>11</v>
      </c>
      <c r="G1455" s="47" t="s">
        <v>10</v>
      </c>
    </row>
    <row r="1456" spans="3:7" ht="15" thickBot="1" x14ac:dyDescent="0.35">
      <c r="C1456" s="45">
        <v>43158</v>
      </c>
      <c r="D1456" s="46">
        <v>0.47050925925925924</v>
      </c>
      <c r="E1456" s="47" t="s">
        <v>9</v>
      </c>
      <c r="F1456" s="47">
        <v>13</v>
      </c>
      <c r="G1456" s="47" t="s">
        <v>10</v>
      </c>
    </row>
    <row r="1457" spans="3:7" ht="15" thickBot="1" x14ac:dyDescent="0.35">
      <c r="C1457" s="45">
        <v>43158</v>
      </c>
      <c r="D1457" s="46">
        <v>0.47054398148148152</v>
      </c>
      <c r="E1457" s="47" t="s">
        <v>9</v>
      </c>
      <c r="F1457" s="47">
        <v>11</v>
      </c>
      <c r="G1457" s="47" t="s">
        <v>10</v>
      </c>
    </row>
    <row r="1458" spans="3:7" ht="15" thickBot="1" x14ac:dyDescent="0.35">
      <c r="C1458" s="45">
        <v>43158</v>
      </c>
      <c r="D1458" s="46">
        <v>0.47086805555555555</v>
      </c>
      <c r="E1458" s="47" t="s">
        <v>9</v>
      </c>
      <c r="F1458" s="47">
        <v>11</v>
      </c>
      <c r="G1458" s="47" t="s">
        <v>10</v>
      </c>
    </row>
    <row r="1459" spans="3:7" ht="15" thickBot="1" x14ac:dyDescent="0.35">
      <c r="C1459" s="45">
        <v>43158</v>
      </c>
      <c r="D1459" s="46">
        <v>0.47142361111111114</v>
      </c>
      <c r="E1459" s="47" t="s">
        <v>9</v>
      </c>
      <c r="F1459" s="47">
        <v>19</v>
      </c>
      <c r="G1459" s="47" t="s">
        <v>10</v>
      </c>
    </row>
    <row r="1460" spans="3:7" ht="15" thickBot="1" x14ac:dyDescent="0.35">
      <c r="C1460" s="45">
        <v>43158</v>
      </c>
      <c r="D1460" s="46">
        <v>0.47143518518518518</v>
      </c>
      <c r="E1460" s="47" t="s">
        <v>9</v>
      </c>
      <c r="F1460" s="47">
        <v>24</v>
      </c>
      <c r="G1460" s="47" t="s">
        <v>10</v>
      </c>
    </row>
    <row r="1461" spans="3:7" ht="15" thickBot="1" x14ac:dyDescent="0.35">
      <c r="C1461" s="45">
        <v>43158</v>
      </c>
      <c r="D1461" s="46">
        <v>0.47148148148148145</v>
      </c>
      <c r="E1461" s="47" t="s">
        <v>9</v>
      </c>
      <c r="F1461" s="47">
        <v>26</v>
      </c>
      <c r="G1461" s="47" t="s">
        <v>10</v>
      </c>
    </row>
    <row r="1462" spans="3:7" ht="15" thickBot="1" x14ac:dyDescent="0.35">
      <c r="C1462" s="45">
        <v>43158</v>
      </c>
      <c r="D1462" s="46">
        <v>0.47151620370370373</v>
      </c>
      <c r="E1462" s="47" t="s">
        <v>9</v>
      </c>
      <c r="F1462" s="47">
        <v>21</v>
      </c>
      <c r="G1462" s="47" t="s">
        <v>10</v>
      </c>
    </row>
    <row r="1463" spans="3:7" ht="15" thickBot="1" x14ac:dyDescent="0.35">
      <c r="C1463" s="45">
        <v>43158</v>
      </c>
      <c r="D1463" s="46">
        <v>0.47204861111111113</v>
      </c>
      <c r="E1463" s="47" t="s">
        <v>9</v>
      </c>
      <c r="F1463" s="47">
        <v>20</v>
      </c>
      <c r="G1463" s="47" t="s">
        <v>10</v>
      </c>
    </row>
    <row r="1464" spans="3:7" ht="15" thickBot="1" x14ac:dyDescent="0.35">
      <c r="C1464" s="45">
        <v>43158</v>
      </c>
      <c r="D1464" s="46">
        <v>0.47208333333333335</v>
      </c>
      <c r="E1464" s="47" t="s">
        <v>9</v>
      </c>
      <c r="F1464" s="47">
        <v>12</v>
      </c>
      <c r="G1464" s="47" t="s">
        <v>10</v>
      </c>
    </row>
    <row r="1465" spans="3:7" ht="15" thickBot="1" x14ac:dyDescent="0.35">
      <c r="C1465" s="45">
        <v>43158</v>
      </c>
      <c r="D1465" s="46">
        <v>0.47222222222222227</v>
      </c>
      <c r="E1465" s="47" t="s">
        <v>9</v>
      </c>
      <c r="F1465" s="47">
        <v>12</v>
      </c>
      <c r="G1465" s="47" t="s">
        <v>10</v>
      </c>
    </row>
    <row r="1466" spans="3:7" ht="15" thickBot="1" x14ac:dyDescent="0.35">
      <c r="C1466" s="45">
        <v>43158</v>
      </c>
      <c r="D1466" s="46">
        <v>0.47237268518518521</v>
      </c>
      <c r="E1466" s="47" t="s">
        <v>9</v>
      </c>
      <c r="F1466" s="47">
        <v>18</v>
      </c>
      <c r="G1466" s="47" t="s">
        <v>10</v>
      </c>
    </row>
    <row r="1467" spans="3:7" ht="15" thickBot="1" x14ac:dyDescent="0.35">
      <c r="C1467" s="45">
        <v>43158</v>
      </c>
      <c r="D1467" s="46">
        <v>0.4724652777777778</v>
      </c>
      <c r="E1467" s="47" t="s">
        <v>9</v>
      </c>
      <c r="F1467" s="47">
        <v>16</v>
      </c>
      <c r="G1467" s="47" t="s">
        <v>10</v>
      </c>
    </row>
    <row r="1468" spans="3:7" ht="15" thickBot="1" x14ac:dyDescent="0.35">
      <c r="C1468" s="45">
        <v>43158</v>
      </c>
      <c r="D1468" s="46">
        <v>0.47259259259259262</v>
      </c>
      <c r="E1468" s="47" t="s">
        <v>9</v>
      </c>
      <c r="F1468" s="47">
        <v>14</v>
      </c>
      <c r="G1468" s="47" t="s">
        <v>10</v>
      </c>
    </row>
    <row r="1469" spans="3:7" ht="15" thickBot="1" x14ac:dyDescent="0.35">
      <c r="C1469" s="45">
        <v>43158</v>
      </c>
      <c r="D1469" s="46">
        <v>0.47261574074074075</v>
      </c>
      <c r="E1469" s="47" t="s">
        <v>9</v>
      </c>
      <c r="F1469" s="47">
        <v>11</v>
      </c>
      <c r="G1469" s="47" t="s">
        <v>10</v>
      </c>
    </row>
    <row r="1470" spans="3:7" ht="15" thickBot="1" x14ac:dyDescent="0.35">
      <c r="C1470" s="45">
        <v>43158</v>
      </c>
      <c r="D1470" s="46">
        <v>0.47282407407407406</v>
      </c>
      <c r="E1470" s="47" t="s">
        <v>9</v>
      </c>
      <c r="F1470" s="47">
        <v>10</v>
      </c>
      <c r="G1470" s="47" t="s">
        <v>11</v>
      </c>
    </row>
    <row r="1471" spans="3:7" ht="15" thickBot="1" x14ac:dyDescent="0.35">
      <c r="C1471" s="45">
        <v>43158</v>
      </c>
      <c r="D1471" s="46">
        <v>0.47290509259259261</v>
      </c>
      <c r="E1471" s="47" t="s">
        <v>9</v>
      </c>
      <c r="F1471" s="47">
        <v>10</v>
      </c>
      <c r="G1471" s="47" t="s">
        <v>10</v>
      </c>
    </row>
    <row r="1472" spans="3:7" ht="15" thickBot="1" x14ac:dyDescent="0.35">
      <c r="C1472" s="45">
        <v>43158</v>
      </c>
      <c r="D1472" s="46">
        <v>0.47297453703703707</v>
      </c>
      <c r="E1472" s="47" t="s">
        <v>9</v>
      </c>
      <c r="F1472" s="47">
        <v>11</v>
      </c>
      <c r="G1472" s="47" t="s">
        <v>10</v>
      </c>
    </row>
    <row r="1473" spans="3:7" ht="15" thickBot="1" x14ac:dyDescent="0.35">
      <c r="C1473" s="45">
        <v>43158</v>
      </c>
      <c r="D1473" s="46">
        <v>0.47304398148148147</v>
      </c>
      <c r="E1473" s="47" t="s">
        <v>9</v>
      </c>
      <c r="F1473" s="47">
        <v>16</v>
      </c>
      <c r="G1473" s="47" t="s">
        <v>10</v>
      </c>
    </row>
    <row r="1474" spans="3:7" ht="15" thickBot="1" x14ac:dyDescent="0.35">
      <c r="C1474" s="45">
        <v>43158</v>
      </c>
      <c r="D1474" s="46">
        <v>0.47326388888888887</v>
      </c>
      <c r="E1474" s="47" t="s">
        <v>9</v>
      </c>
      <c r="F1474" s="47">
        <v>16</v>
      </c>
      <c r="G1474" s="47" t="s">
        <v>10</v>
      </c>
    </row>
    <row r="1475" spans="3:7" ht="15" thickBot="1" x14ac:dyDescent="0.35">
      <c r="C1475" s="45">
        <v>43158</v>
      </c>
      <c r="D1475" s="46">
        <v>0.47341435185185188</v>
      </c>
      <c r="E1475" s="47" t="s">
        <v>9</v>
      </c>
      <c r="F1475" s="47">
        <v>11</v>
      </c>
      <c r="G1475" s="47" t="s">
        <v>10</v>
      </c>
    </row>
    <row r="1476" spans="3:7" ht="15" thickBot="1" x14ac:dyDescent="0.35">
      <c r="C1476" s="45">
        <v>43158</v>
      </c>
      <c r="D1476" s="46">
        <v>0.47353009259259254</v>
      </c>
      <c r="E1476" s="47" t="s">
        <v>9</v>
      </c>
      <c r="F1476" s="47">
        <v>15</v>
      </c>
      <c r="G1476" s="47" t="s">
        <v>10</v>
      </c>
    </row>
    <row r="1477" spans="3:7" ht="15" thickBot="1" x14ac:dyDescent="0.35">
      <c r="C1477" s="45">
        <v>43158</v>
      </c>
      <c r="D1477" s="46">
        <v>0.47388888888888886</v>
      </c>
      <c r="E1477" s="47" t="s">
        <v>9</v>
      </c>
      <c r="F1477" s="47">
        <v>11</v>
      </c>
      <c r="G1477" s="47" t="s">
        <v>10</v>
      </c>
    </row>
    <row r="1478" spans="3:7" ht="15" thickBot="1" x14ac:dyDescent="0.35">
      <c r="C1478" s="45">
        <v>43158</v>
      </c>
      <c r="D1478" s="46">
        <v>0.47391203703703705</v>
      </c>
      <c r="E1478" s="47" t="s">
        <v>9</v>
      </c>
      <c r="F1478" s="47">
        <v>11</v>
      </c>
      <c r="G1478" s="47" t="s">
        <v>10</v>
      </c>
    </row>
    <row r="1479" spans="3:7" ht="15" thickBot="1" x14ac:dyDescent="0.35">
      <c r="C1479" s="45">
        <v>43158</v>
      </c>
      <c r="D1479" s="46">
        <v>0.47401620370370368</v>
      </c>
      <c r="E1479" s="47" t="s">
        <v>9</v>
      </c>
      <c r="F1479" s="47">
        <v>11</v>
      </c>
      <c r="G1479" s="47" t="s">
        <v>10</v>
      </c>
    </row>
    <row r="1480" spans="3:7" ht="15" thickBot="1" x14ac:dyDescent="0.35">
      <c r="C1480" s="45">
        <v>43158</v>
      </c>
      <c r="D1480" s="46">
        <v>0.47409722222222223</v>
      </c>
      <c r="E1480" s="47" t="s">
        <v>9</v>
      </c>
      <c r="F1480" s="47">
        <v>13</v>
      </c>
      <c r="G1480" s="47" t="s">
        <v>10</v>
      </c>
    </row>
    <row r="1481" spans="3:7" ht="15" thickBot="1" x14ac:dyDescent="0.35">
      <c r="C1481" s="45">
        <v>43158</v>
      </c>
      <c r="D1481" s="46">
        <v>0.47416666666666668</v>
      </c>
      <c r="E1481" s="47" t="s">
        <v>9</v>
      </c>
      <c r="F1481" s="47">
        <v>11</v>
      </c>
      <c r="G1481" s="47" t="s">
        <v>10</v>
      </c>
    </row>
    <row r="1482" spans="3:7" ht="15" thickBot="1" x14ac:dyDescent="0.35">
      <c r="C1482" s="45">
        <v>43158</v>
      </c>
      <c r="D1482" s="46">
        <v>0.47454861111111107</v>
      </c>
      <c r="E1482" s="47" t="s">
        <v>9</v>
      </c>
      <c r="F1482" s="47">
        <v>13</v>
      </c>
      <c r="G1482" s="47" t="s">
        <v>11</v>
      </c>
    </row>
    <row r="1483" spans="3:7" ht="15" thickBot="1" x14ac:dyDescent="0.35">
      <c r="C1483" s="45">
        <v>43158</v>
      </c>
      <c r="D1483" s="46">
        <v>0.47498842592592588</v>
      </c>
      <c r="E1483" s="47" t="s">
        <v>9</v>
      </c>
      <c r="F1483" s="47">
        <v>11</v>
      </c>
      <c r="G1483" s="47" t="s">
        <v>11</v>
      </c>
    </row>
    <row r="1484" spans="3:7" ht="15" thickBot="1" x14ac:dyDescent="0.35">
      <c r="C1484" s="45">
        <v>43158</v>
      </c>
      <c r="D1484" s="46">
        <v>0.4750462962962963</v>
      </c>
      <c r="E1484" s="47" t="s">
        <v>9</v>
      </c>
      <c r="F1484" s="47">
        <v>13</v>
      </c>
      <c r="G1484" s="47" t="s">
        <v>10</v>
      </c>
    </row>
    <row r="1485" spans="3:7" ht="15" thickBot="1" x14ac:dyDescent="0.35">
      <c r="C1485" s="45">
        <v>43158</v>
      </c>
      <c r="D1485" s="46">
        <v>0.47520833333333329</v>
      </c>
      <c r="E1485" s="47" t="s">
        <v>9</v>
      </c>
      <c r="F1485" s="47">
        <v>13</v>
      </c>
      <c r="G1485" s="47" t="s">
        <v>11</v>
      </c>
    </row>
    <row r="1486" spans="3:7" ht="15" thickBot="1" x14ac:dyDescent="0.35">
      <c r="C1486" s="45">
        <v>43158</v>
      </c>
      <c r="D1486" s="46">
        <v>0.47524305555555557</v>
      </c>
      <c r="E1486" s="47" t="s">
        <v>9</v>
      </c>
      <c r="F1486" s="47">
        <v>11</v>
      </c>
      <c r="G1486" s="47" t="s">
        <v>11</v>
      </c>
    </row>
    <row r="1487" spans="3:7" ht="15" thickBot="1" x14ac:dyDescent="0.35">
      <c r="C1487" s="45">
        <v>43158</v>
      </c>
      <c r="D1487" s="46">
        <v>0.47600694444444441</v>
      </c>
      <c r="E1487" s="47" t="s">
        <v>9</v>
      </c>
      <c r="F1487" s="47">
        <v>10</v>
      </c>
      <c r="G1487" s="47" t="s">
        <v>11</v>
      </c>
    </row>
    <row r="1488" spans="3:7" ht="15" thickBot="1" x14ac:dyDescent="0.35">
      <c r="C1488" s="45">
        <v>43158</v>
      </c>
      <c r="D1488" s="46">
        <v>0.47629629629629627</v>
      </c>
      <c r="E1488" s="47" t="s">
        <v>9</v>
      </c>
      <c r="F1488" s="47">
        <v>13</v>
      </c>
      <c r="G1488" s="47" t="s">
        <v>11</v>
      </c>
    </row>
    <row r="1489" spans="3:7" ht="15" thickBot="1" x14ac:dyDescent="0.35">
      <c r="C1489" s="45">
        <v>43158</v>
      </c>
      <c r="D1489" s="46">
        <v>0.47687499999999999</v>
      </c>
      <c r="E1489" s="47" t="s">
        <v>9</v>
      </c>
      <c r="F1489" s="47">
        <v>22</v>
      </c>
      <c r="G1489" s="47" t="s">
        <v>10</v>
      </c>
    </row>
    <row r="1490" spans="3:7" ht="15" thickBot="1" x14ac:dyDescent="0.35">
      <c r="C1490" s="45">
        <v>43158</v>
      </c>
      <c r="D1490" s="46">
        <v>0.47921296296296295</v>
      </c>
      <c r="E1490" s="47" t="s">
        <v>9</v>
      </c>
      <c r="F1490" s="47">
        <v>18</v>
      </c>
      <c r="G1490" s="47" t="s">
        <v>10</v>
      </c>
    </row>
    <row r="1491" spans="3:7" ht="15" thickBot="1" x14ac:dyDescent="0.35">
      <c r="C1491" s="45">
        <v>43158</v>
      </c>
      <c r="D1491" s="46">
        <v>0.47929398148148145</v>
      </c>
      <c r="E1491" s="47" t="s">
        <v>9</v>
      </c>
      <c r="F1491" s="47">
        <v>8</v>
      </c>
      <c r="G1491" s="47" t="s">
        <v>10</v>
      </c>
    </row>
    <row r="1492" spans="3:7" ht="15" thickBot="1" x14ac:dyDescent="0.35">
      <c r="C1492" s="45">
        <v>43158</v>
      </c>
      <c r="D1492" s="46">
        <v>0.48002314814814812</v>
      </c>
      <c r="E1492" s="47" t="s">
        <v>9</v>
      </c>
      <c r="F1492" s="47">
        <v>12</v>
      </c>
      <c r="G1492" s="47" t="s">
        <v>11</v>
      </c>
    </row>
    <row r="1493" spans="3:7" ht="15" thickBot="1" x14ac:dyDescent="0.35">
      <c r="C1493" s="45">
        <v>43158</v>
      </c>
      <c r="D1493" s="46">
        <v>0.48025462962962967</v>
      </c>
      <c r="E1493" s="47" t="s">
        <v>9</v>
      </c>
      <c r="F1493" s="47">
        <v>13</v>
      </c>
      <c r="G1493" s="47" t="s">
        <v>11</v>
      </c>
    </row>
    <row r="1494" spans="3:7" ht="15" thickBot="1" x14ac:dyDescent="0.35">
      <c r="C1494" s="45">
        <v>43158</v>
      </c>
      <c r="D1494" s="46">
        <v>0.48106481481481483</v>
      </c>
      <c r="E1494" s="47" t="s">
        <v>9</v>
      </c>
      <c r="F1494" s="47">
        <v>10</v>
      </c>
      <c r="G1494" s="47" t="s">
        <v>10</v>
      </c>
    </row>
    <row r="1495" spans="3:7" ht="15" thickBot="1" x14ac:dyDescent="0.35">
      <c r="C1495" s="45">
        <v>43158</v>
      </c>
      <c r="D1495" s="46">
        <v>0.48114583333333333</v>
      </c>
      <c r="E1495" s="47" t="s">
        <v>9</v>
      </c>
      <c r="F1495" s="47">
        <v>11</v>
      </c>
      <c r="G1495" s="47" t="s">
        <v>10</v>
      </c>
    </row>
    <row r="1496" spans="3:7" ht="15" thickBot="1" x14ac:dyDescent="0.35">
      <c r="C1496" s="45">
        <v>43158</v>
      </c>
      <c r="D1496" s="46">
        <v>0.48119212962962959</v>
      </c>
      <c r="E1496" s="47" t="s">
        <v>9</v>
      </c>
      <c r="F1496" s="47">
        <v>14</v>
      </c>
      <c r="G1496" s="47" t="s">
        <v>10</v>
      </c>
    </row>
    <row r="1497" spans="3:7" ht="15" thickBot="1" x14ac:dyDescent="0.35">
      <c r="C1497" s="45">
        <v>43158</v>
      </c>
      <c r="D1497" s="46">
        <v>0.48159722222222223</v>
      </c>
      <c r="E1497" s="47" t="s">
        <v>9</v>
      </c>
      <c r="F1497" s="47">
        <v>16</v>
      </c>
      <c r="G1497" s="47" t="s">
        <v>10</v>
      </c>
    </row>
    <row r="1498" spans="3:7" ht="15" thickBot="1" x14ac:dyDescent="0.35">
      <c r="C1498" s="45">
        <v>43158</v>
      </c>
      <c r="D1498" s="46">
        <v>0.48173611111111114</v>
      </c>
      <c r="E1498" s="47" t="s">
        <v>9</v>
      </c>
      <c r="F1498" s="47">
        <v>15</v>
      </c>
      <c r="G1498" s="47" t="s">
        <v>10</v>
      </c>
    </row>
    <row r="1499" spans="3:7" ht="15" thickBot="1" x14ac:dyDescent="0.35">
      <c r="C1499" s="45">
        <v>43158</v>
      </c>
      <c r="D1499" s="46">
        <v>0.48178240740740735</v>
      </c>
      <c r="E1499" s="47" t="s">
        <v>9</v>
      </c>
      <c r="F1499" s="47">
        <v>11</v>
      </c>
      <c r="G1499" s="47" t="s">
        <v>10</v>
      </c>
    </row>
    <row r="1500" spans="3:7" ht="15" thickBot="1" x14ac:dyDescent="0.35">
      <c r="C1500" s="45">
        <v>43158</v>
      </c>
      <c r="D1500" s="46">
        <v>0.48225694444444445</v>
      </c>
      <c r="E1500" s="47" t="s">
        <v>9</v>
      </c>
      <c r="F1500" s="47">
        <v>10</v>
      </c>
      <c r="G1500" s="47" t="s">
        <v>10</v>
      </c>
    </row>
    <row r="1501" spans="3:7" ht="15" thickBot="1" x14ac:dyDescent="0.35">
      <c r="C1501" s="45">
        <v>43158</v>
      </c>
      <c r="D1501" s="46">
        <v>0.48230324074074077</v>
      </c>
      <c r="E1501" s="47" t="s">
        <v>9</v>
      </c>
      <c r="F1501" s="47">
        <v>11</v>
      </c>
      <c r="G1501" s="47" t="s">
        <v>10</v>
      </c>
    </row>
    <row r="1502" spans="3:7" ht="15" thickBot="1" x14ac:dyDescent="0.35">
      <c r="C1502" s="45">
        <v>43158</v>
      </c>
      <c r="D1502" s="46">
        <v>0.48233796296296294</v>
      </c>
      <c r="E1502" s="47" t="s">
        <v>9</v>
      </c>
      <c r="F1502" s="47">
        <v>13</v>
      </c>
      <c r="G1502" s="47" t="s">
        <v>10</v>
      </c>
    </row>
    <row r="1503" spans="3:7" ht="15" thickBot="1" x14ac:dyDescent="0.35">
      <c r="C1503" s="45">
        <v>43158</v>
      </c>
      <c r="D1503" s="46">
        <v>0.48304398148148148</v>
      </c>
      <c r="E1503" s="47" t="s">
        <v>9</v>
      </c>
      <c r="F1503" s="47">
        <v>10</v>
      </c>
      <c r="G1503" s="47" t="s">
        <v>11</v>
      </c>
    </row>
    <row r="1504" spans="3:7" ht="15" thickBot="1" x14ac:dyDescent="0.35">
      <c r="C1504" s="45">
        <v>43158</v>
      </c>
      <c r="D1504" s="46">
        <v>0.48353009259259255</v>
      </c>
      <c r="E1504" s="47" t="s">
        <v>9</v>
      </c>
      <c r="F1504" s="47">
        <v>10</v>
      </c>
      <c r="G1504" s="47" t="s">
        <v>10</v>
      </c>
    </row>
    <row r="1505" spans="3:7" ht="15" thickBot="1" x14ac:dyDescent="0.35">
      <c r="C1505" s="45">
        <v>43158</v>
      </c>
      <c r="D1505" s="46">
        <v>0.484375</v>
      </c>
      <c r="E1505" s="47" t="s">
        <v>9</v>
      </c>
      <c r="F1505" s="47">
        <v>32</v>
      </c>
      <c r="G1505" s="47" t="s">
        <v>10</v>
      </c>
    </row>
    <row r="1506" spans="3:7" ht="15" thickBot="1" x14ac:dyDescent="0.35">
      <c r="C1506" s="45">
        <v>43158</v>
      </c>
      <c r="D1506" s="46">
        <v>0.48478009259259264</v>
      </c>
      <c r="E1506" s="47" t="s">
        <v>9</v>
      </c>
      <c r="F1506" s="47">
        <v>16</v>
      </c>
      <c r="G1506" s="47" t="s">
        <v>10</v>
      </c>
    </row>
    <row r="1507" spans="3:7" ht="15" thickBot="1" x14ac:dyDescent="0.35">
      <c r="C1507" s="45">
        <v>43158</v>
      </c>
      <c r="D1507" s="46">
        <v>0.48607638888888888</v>
      </c>
      <c r="E1507" s="47" t="s">
        <v>9</v>
      </c>
      <c r="F1507" s="47">
        <v>10</v>
      </c>
      <c r="G1507" s="47" t="s">
        <v>11</v>
      </c>
    </row>
    <row r="1508" spans="3:7" ht="15" thickBot="1" x14ac:dyDescent="0.35">
      <c r="C1508" s="45">
        <v>43158</v>
      </c>
      <c r="D1508" s="46">
        <v>0.48607638888888888</v>
      </c>
      <c r="E1508" s="47" t="s">
        <v>9</v>
      </c>
      <c r="F1508" s="47">
        <v>10</v>
      </c>
      <c r="G1508" s="47" t="s">
        <v>11</v>
      </c>
    </row>
    <row r="1509" spans="3:7" ht="15" thickBot="1" x14ac:dyDescent="0.35">
      <c r="C1509" s="45">
        <v>43158</v>
      </c>
      <c r="D1509" s="46">
        <v>0.48656250000000001</v>
      </c>
      <c r="E1509" s="47" t="s">
        <v>9</v>
      </c>
      <c r="F1509" s="47">
        <v>10</v>
      </c>
      <c r="G1509" s="47" t="s">
        <v>10</v>
      </c>
    </row>
    <row r="1510" spans="3:7" ht="15" thickBot="1" x14ac:dyDescent="0.35">
      <c r="C1510" s="45">
        <v>43158</v>
      </c>
      <c r="D1510" s="46">
        <v>0.48675925925925928</v>
      </c>
      <c r="E1510" s="47" t="s">
        <v>9</v>
      </c>
      <c r="F1510" s="47">
        <v>20</v>
      </c>
      <c r="G1510" s="47" t="s">
        <v>10</v>
      </c>
    </row>
    <row r="1511" spans="3:7" ht="15" thickBot="1" x14ac:dyDescent="0.35">
      <c r="C1511" s="45">
        <v>43158</v>
      </c>
      <c r="D1511" s="46">
        <v>0.48875000000000002</v>
      </c>
      <c r="E1511" s="47" t="s">
        <v>9</v>
      </c>
      <c r="F1511" s="47">
        <v>10</v>
      </c>
      <c r="G1511" s="47" t="s">
        <v>11</v>
      </c>
    </row>
    <row r="1512" spans="3:7" ht="15" thickBot="1" x14ac:dyDescent="0.35">
      <c r="C1512" s="45">
        <v>43158</v>
      </c>
      <c r="D1512" s="46">
        <v>0.48949074074074073</v>
      </c>
      <c r="E1512" s="47" t="s">
        <v>9</v>
      </c>
      <c r="F1512" s="47">
        <v>16</v>
      </c>
      <c r="G1512" s="47" t="s">
        <v>10</v>
      </c>
    </row>
    <row r="1513" spans="3:7" ht="15" thickBot="1" x14ac:dyDescent="0.35">
      <c r="C1513" s="45">
        <v>43158</v>
      </c>
      <c r="D1513" s="46">
        <v>0.48957175925925928</v>
      </c>
      <c r="E1513" s="47" t="s">
        <v>9</v>
      </c>
      <c r="F1513" s="47">
        <v>24</v>
      </c>
      <c r="G1513" s="47" t="s">
        <v>10</v>
      </c>
    </row>
    <row r="1514" spans="3:7" ht="15" thickBot="1" x14ac:dyDescent="0.35">
      <c r="C1514" s="45">
        <v>43158</v>
      </c>
      <c r="D1514" s="46">
        <v>0.4896064814814815</v>
      </c>
      <c r="E1514" s="47" t="s">
        <v>9</v>
      </c>
      <c r="F1514" s="47">
        <v>13</v>
      </c>
      <c r="G1514" s="47" t="s">
        <v>10</v>
      </c>
    </row>
    <row r="1515" spans="3:7" ht="15" thickBot="1" x14ac:dyDescent="0.35">
      <c r="C1515" s="45">
        <v>43158</v>
      </c>
      <c r="D1515" s="46">
        <v>0.48971064814814813</v>
      </c>
      <c r="E1515" s="47" t="s">
        <v>9</v>
      </c>
      <c r="F1515" s="47">
        <v>21</v>
      </c>
      <c r="G1515" s="47" t="s">
        <v>10</v>
      </c>
    </row>
    <row r="1516" spans="3:7" ht="15" thickBot="1" x14ac:dyDescent="0.35">
      <c r="C1516" s="45">
        <v>43158</v>
      </c>
      <c r="D1516" s="46">
        <v>0.48989583333333336</v>
      </c>
      <c r="E1516" s="47" t="s">
        <v>9</v>
      </c>
      <c r="F1516" s="47">
        <v>12</v>
      </c>
      <c r="G1516" s="47" t="s">
        <v>10</v>
      </c>
    </row>
    <row r="1517" spans="3:7" ht="15" thickBot="1" x14ac:dyDescent="0.35">
      <c r="C1517" s="45">
        <v>43158</v>
      </c>
      <c r="D1517" s="46">
        <v>0.49005787037037035</v>
      </c>
      <c r="E1517" s="47" t="s">
        <v>9</v>
      </c>
      <c r="F1517" s="47">
        <v>11</v>
      </c>
      <c r="G1517" s="47" t="s">
        <v>11</v>
      </c>
    </row>
    <row r="1518" spans="3:7" ht="15" thickBot="1" x14ac:dyDescent="0.35">
      <c r="C1518" s="45">
        <v>43158</v>
      </c>
      <c r="D1518" s="46">
        <v>0.49016203703703703</v>
      </c>
      <c r="E1518" s="47" t="s">
        <v>9</v>
      </c>
      <c r="F1518" s="47">
        <v>11</v>
      </c>
      <c r="G1518" s="47" t="s">
        <v>10</v>
      </c>
    </row>
    <row r="1519" spans="3:7" ht="15" thickBot="1" x14ac:dyDescent="0.35">
      <c r="C1519" s="45">
        <v>43158</v>
      </c>
      <c r="D1519" s="46">
        <v>0.49103009259259256</v>
      </c>
      <c r="E1519" s="47" t="s">
        <v>9</v>
      </c>
      <c r="F1519" s="47">
        <v>12</v>
      </c>
      <c r="G1519" s="47" t="s">
        <v>11</v>
      </c>
    </row>
    <row r="1520" spans="3:7" ht="15" thickBot="1" x14ac:dyDescent="0.35">
      <c r="C1520" s="45">
        <v>43158</v>
      </c>
      <c r="D1520" s="46">
        <v>0.49103009259259256</v>
      </c>
      <c r="E1520" s="47" t="s">
        <v>9</v>
      </c>
      <c r="F1520" s="47">
        <v>10</v>
      </c>
      <c r="G1520" s="47" t="s">
        <v>11</v>
      </c>
    </row>
    <row r="1521" spans="3:7" ht="15" thickBot="1" x14ac:dyDescent="0.35">
      <c r="C1521" s="45">
        <v>43158</v>
      </c>
      <c r="D1521" s="46">
        <v>0.49186342592592597</v>
      </c>
      <c r="E1521" s="47" t="s">
        <v>9</v>
      </c>
      <c r="F1521" s="47">
        <v>11</v>
      </c>
      <c r="G1521" s="47" t="s">
        <v>11</v>
      </c>
    </row>
    <row r="1522" spans="3:7" ht="15" thickBot="1" x14ac:dyDescent="0.35">
      <c r="C1522" s="45">
        <v>43158</v>
      </c>
      <c r="D1522" s="46">
        <v>0.49186342592592597</v>
      </c>
      <c r="E1522" s="47" t="s">
        <v>9</v>
      </c>
      <c r="F1522" s="47">
        <v>10</v>
      </c>
      <c r="G1522" s="47" t="s">
        <v>11</v>
      </c>
    </row>
    <row r="1523" spans="3:7" ht="15" thickBot="1" x14ac:dyDescent="0.35">
      <c r="C1523" s="45">
        <v>43158</v>
      </c>
      <c r="D1523" s="46">
        <v>0.49187500000000001</v>
      </c>
      <c r="E1523" s="47" t="s">
        <v>9</v>
      </c>
      <c r="F1523" s="47">
        <v>11</v>
      </c>
      <c r="G1523" s="47" t="s">
        <v>11</v>
      </c>
    </row>
    <row r="1524" spans="3:7" ht="15" thickBot="1" x14ac:dyDescent="0.35">
      <c r="C1524" s="45">
        <v>43158</v>
      </c>
      <c r="D1524" s="46">
        <v>0.49253472222222222</v>
      </c>
      <c r="E1524" s="47" t="s">
        <v>9</v>
      </c>
      <c r="F1524" s="47">
        <v>11</v>
      </c>
      <c r="G1524" s="47" t="s">
        <v>11</v>
      </c>
    </row>
    <row r="1525" spans="3:7" ht="15" thickBot="1" x14ac:dyDescent="0.35">
      <c r="C1525" s="45">
        <v>43158</v>
      </c>
      <c r="D1525" s="46">
        <v>0.49349537037037039</v>
      </c>
      <c r="E1525" s="47" t="s">
        <v>9</v>
      </c>
      <c r="F1525" s="47">
        <v>11</v>
      </c>
      <c r="G1525" s="47" t="s">
        <v>11</v>
      </c>
    </row>
    <row r="1526" spans="3:7" ht="15" thickBot="1" x14ac:dyDescent="0.35">
      <c r="C1526" s="45">
        <v>43158</v>
      </c>
      <c r="D1526" s="46">
        <v>0.4937037037037037</v>
      </c>
      <c r="E1526" s="47" t="s">
        <v>9</v>
      </c>
      <c r="F1526" s="47">
        <v>12</v>
      </c>
      <c r="G1526" s="47" t="s">
        <v>10</v>
      </c>
    </row>
    <row r="1527" spans="3:7" ht="15" thickBot="1" x14ac:dyDescent="0.35">
      <c r="C1527" s="45">
        <v>43158</v>
      </c>
      <c r="D1527" s="46">
        <v>0.4965162037037037</v>
      </c>
      <c r="E1527" s="47" t="s">
        <v>9</v>
      </c>
      <c r="F1527" s="47">
        <v>34</v>
      </c>
      <c r="G1527" s="47" t="s">
        <v>10</v>
      </c>
    </row>
    <row r="1528" spans="3:7" ht="15" thickBot="1" x14ac:dyDescent="0.35">
      <c r="C1528" s="45">
        <v>43158</v>
      </c>
      <c r="D1528" s="46">
        <v>0.49722222222222223</v>
      </c>
      <c r="E1528" s="47" t="s">
        <v>9</v>
      </c>
      <c r="F1528" s="47">
        <v>11</v>
      </c>
      <c r="G1528" s="47" t="s">
        <v>11</v>
      </c>
    </row>
    <row r="1529" spans="3:7" ht="15" thickBot="1" x14ac:dyDescent="0.35">
      <c r="C1529" s="45">
        <v>43158</v>
      </c>
      <c r="D1529" s="46">
        <v>0.49839120370370371</v>
      </c>
      <c r="E1529" s="47" t="s">
        <v>9</v>
      </c>
      <c r="F1529" s="47">
        <v>22</v>
      </c>
      <c r="G1529" s="47" t="s">
        <v>10</v>
      </c>
    </row>
    <row r="1530" spans="3:7" ht="15" thickBot="1" x14ac:dyDescent="0.35">
      <c r="C1530" s="45">
        <v>43158</v>
      </c>
      <c r="D1530" s="46">
        <v>0.49893518518518515</v>
      </c>
      <c r="E1530" s="47" t="s">
        <v>9</v>
      </c>
      <c r="F1530" s="47">
        <v>13</v>
      </c>
      <c r="G1530" s="47" t="s">
        <v>11</v>
      </c>
    </row>
    <row r="1531" spans="3:7" ht="15" thickBot="1" x14ac:dyDescent="0.35">
      <c r="C1531" s="45">
        <v>43158</v>
      </c>
      <c r="D1531" s="46">
        <v>0.49966435185185182</v>
      </c>
      <c r="E1531" s="47" t="s">
        <v>9</v>
      </c>
      <c r="F1531" s="47">
        <v>22</v>
      </c>
      <c r="G1531" s="47" t="s">
        <v>10</v>
      </c>
    </row>
    <row r="1532" spans="3:7" ht="15" thickBot="1" x14ac:dyDescent="0.35">
      <c r="C1532" s="45">
        <v>43158</v>
      </c>
      <c r="D1532" s="46">
        <v>0.50048611111111108</v>
      </c>
      <c r="E1532" s="47" t="s">
        <v>9</v>
      </c>
      <c r="F1532" s="47">
        <v>10</v>
      </c>
      <c r="G1532" s="47" t="s">
        <v>10</v>
      </c>
    </row>
    <row r="1533" spans="3:7" ht="15" thickBot="1" x14ac:dyDescent="0.35">
      <c r="C1533" s="45">
        <v>43158</v>
      </c>
      <c r="D1533" s="46">
        <v>0.5006828703703704</v>
      </c>
      <c r="E1533" s="47" t="s">
        <v>9</v>
      </c>
      <c r="F1533" s="47">
        <v>13</v>
      </c>
      <c r="G1533" s="47" t="s">
        <v>11</v>
      </c>
    </row>
    <row r="1534" spans="3:7" ht="15" thickBot="1" x14ac:dyDescent="0.35">
      <c r="C1534" s="45">
        <v>43158</v>
      </c>
      <c r="D1534" s="46">
        <v>0.5006828703703704</v>
      </c>
      <c r="E1534" s="47" t="s">
        <v>9</v>
      </c>
      <c r="F1534" s="47">
        <v>11</v>
      </c>
      <c r="G1534" s="47" t="s">
        <v>11</v>
      </c>
    </row>
    <row r="1535" spans="3:7" ht="15" thickBot="1" x14ac:dyDescent="0.35">
      <c r="C1535" s="45">
        <v>43158</v>
      </c>
      <c r="D1535" s="46">
        <v>0.50482638888888887</v>
      </c>
      <c r="E1535" s="47" t="s">
        <v>9</v>
      </c>
      <c r="F1535" s="47">
        <v>10</v>
      </c>
      <c r="G1535" s="47" t="s">
        <v>11</v>
      </c>
    </row>
    <row r="1536" spans="3:7" ht="15" thickBot="1" x14ac:dyDescent="0.35">
      <c r="C1536" s="45">
        <v>43158</v>
      </c>
      <c r="D1536" s="46">
        <v>0.50531249999999994</v>
      </c>
      <c r="E1536" s="47" t="s">
        <v>9</v>
      </c>
      <c r="F1536" s="47">
        <v>18</v>
      </c>
      <c r="G1536" s="47" t="s">
        <v>10</v>
      </c>
    </row>
    <row r="1537" spans="3:7" ht="15" thickBot="1" x14ac:dyDescent="0.35">
      <c r="C1537" s="45">
        <v>43158</v>
      </c>
      <c r="D1537" s="46">
        <v>0.50565972222222222</v>
      </c>
      <c r="E1537" s="47" t="s">
        <v>9</v>
      </c>
      <c r="F1537" s="47">
        <v>24</v>
      </c>
      <c r="G1537" s="47" t="s">
        <v>10</v>
      </c>
    </row>
    <row r="1538" spans="3:7" ht="15" thickBot="1" x14ac:dyDescent="0.35">
      <c r="C1538" s="45">
        <v>43158</v>
      </c>
      <c r="D1538" s="46">
        <v>0.50597222222222216</v>
      </c>
      <c r="E1538" s="47" t="s">
        <v>9</v>
      </c>
      <c r="F1538" s="47">
        <v>21</v>
      </c>
      <c r="G1538" s="47" t="s">
        <v>10</v>
      </c>
    </row>
    <row r="1539" spans="3:7" ht="15" thickBot="1" x14ac:dyDescent="0.35">
      <c r="C1539" s="45">
        <v>43158</v>
      </c>
      <c r="D1539" s="46">
        <v>0.50628472222222221</v>
      </c>
      <c r="E1539" s="47" t="s">
        <v>9</v>
      </c>
      <c r="F1539" s="47">
        <v>17</v>
      </c>
      <c r="G1539" s="47" t="s">
        <v>10</v>
      </c>
    </row>
    <row r="1540" spans="3:7" ht="15" thickBot="1" x14ac:dyDescent="0.35">
      <c r="C1540" s="45">
        <v>43158</v>
      </c>
      <c r="D1540" s="46">
        <v>0.50686342592592593</v>
      </c>
      <c r="E1540" s="47" t="s">
        <v>9</v>
      </c>
      <c r="F1540" s="47">
        <v>10</v>
      </c>
      <c r="G1540" s="47" t="s">
        <v>11</v>
      </c>
    </row>
    <row r="1541" spans="3:7" ht="15" thickBot="1" x14ac:dyDescent="0.35">
      <c r="C1541" s="45">
        <v>43158</v>
      </c>
      <c r="D1541" s="46">
        <v>0.50777777777777777</v>
      </c>
      <c r="E1541" s="47" t="s">
        <v>9</v>
      </c>
      <c r="F1541" s="47">
        <v>25</v>
      </c>
      <c r="G1541" s="47" t="s">
        <v>10</v>
      </c>
    </row>
    <row r="1542" spans="3:7" ht="15" thickBot="1" x14ac:dyDescent="0.35">
      <c r="C1542" s="45">
        <v>43158</v>
      </c>
      <c r="D1542" s="46">
        <v>0.50853009259259252</v>
      </c>
      <c r="E1542" s="47" t="s">
        <v>9</v>
      </c>
      <c r="F1542" s="47">
        <v>11</v>
      </c>
      <c r="G1542" s="47" t="s">
        <v>11</v>
      </c>
    </row>
    <row r="1543" spans="3:7" ht="15" thickBot="1" x14ac:dyDescent="0.35">
      <c r="C1543" s="45">
        <v>43158</v>
      </c>
      <c r="D1543" s="46">
        <v>0.51098379629629631</v>
      </c>
      <c r="E1543" s="47" t="s">
        <v>9</v>
      </c>
      <c r="F1543" s="47">
        <v>11</v>
      </c>
      <c r="G1543" s="47" t="s">
        <v>11</v>
      </c>
    </row>
    <row r="1544" spans="3:7" ht="15" thickBot="1" x14ac:dyDescent="0.35">
      <c r="C1544" s="45">
        <v>43158</v>
      </c>
      <c r="D1544" s="46">
        <v>0.51204861111111111</v>
      </c>
      <c r="E1544" s="47" t="s">
        <v>9</v>
      </c>
      <c r="F1544" s="47">
        <v>10</v>
      </c>
      <c r="G1544" s="47" t="s">
        <v>10</v>
      </c>
    </row>
    <row r="1545" spans="3:7" ht="15" thickBot="1" x14ac:dyDescent="0.35">
      <c r="C1545" s="45">
        <v>43158</v>
      </c>
      <c r="D1545" s="46">
        <v>0.51269675925925928</v>
      </c>
      <c r="E1545" s="47" t="s">
        <v>9</v>
      </c>
      <c r="F1545" s="47">
        <v>10</v>
      </c>
      <c r="G1545" s="47" t="s">
        <v>11</v>
      </c>
    </row>
    <row r="1546" spans="3:7" ht="15" thickBot="1" x14ac:dyDescent="0.35">
      <c r="C1546" s="45">
        <v>43158</v>
      </c>
      <c r="D1546" s="46">
        <v>0.51398148148148148</v>
      </c>
      <c r="E1546" s="47" t="s">
        <v>9</v>
      </c>
      <c r="F1546" s="47">
        <v>10</v>
      </c>
      <c r="G1546" s="47" t="s">
        <v>11</v>
      </c>
    </row>
    <row r="1547" spans="3:7" ht="15" thickBot="1" x14ac:dyDescent="0.35">
      <c r="C1547" s="45">
        <v>43158</v>
      </c>
      <c r="D1547" s="46">
        <v>0.51405092592592594</v>
      </c>
      <c r="E1547" s="47" t="s">
        <v>9</v>
      </c>
      <c r="F1547" s="47">
        <v>9</v>
      </c>
      <c r="G1547" s="47" t="s">
        <v>10</v>
      </c>
    </row>
    <row r="1548" spans="3:7" ht="15" thickBot="1" x14ac:dyDescent="0.35">
      <c r="C1548" s="45">
        <v>43158</v>
      </c>
      <c r="D1548" s="46">
        <v>0.51429398148148142</v>
      </c>
      <c r="E1548" s="47" t="s">
        <v>9</v>
      </c>
      <c r="F1548" s="47">
        <v>11</v>
      </c>
      <c r="G1548" s="47" t="s">
        <v>11</v>
      </c>
    </row>
    <row r="1549" spans="3:7" ht="15" thickBot="1" x14ac:dyDescent="0.35">
      <c r="C1549" s="45">
        <v>43158</v>
      </c>
      <c r="D1549" s="46">
        <v>0.51576388888888891</v>
      </c>
      <c r="E1549" s="47" t="s">
        <v>9</v>
      </c>
      <c r="F1549" s="47">
        <v>23</v>
      </c>
      <c r="G1549" s="47" t="s">
        <v>10</v>
      </c>
    </row>
    <row r="1550" spans="3:7" ht="15" thickBot="1" x14ac:dyDescent="0.35">
      <c r="C1550" s="45">
        <v>43158</v>
      </c>
      <c r="D1550" s="46">
        <v>0.51692129629629624</v>
      </c>
      <c r="E1550" s="47" t="s">
        <v>9</v>
      </c>
      <c r="F1550" s="47">
        <v>10</v>
      </c>
      <c r="G1550" s="47" t="s">
        <v>11</v>
      </c>
    </row>
    <row r="1551" spans="3:7" ht="15" thickBot="1" x14ac:dyDescent="0.35">
      <c r="C1551" s="45">
        <v>43158</v>
      </c>
      <c r="D1551" s="46">
        <v>0.51812500000000006</v>
      </c>
      <c r="E1551" s="47" t="s">
        <v>9</v>
      </c>
      <c r="F1551" s="47">
        <v>25</v>
      </c>
      <c r="G1551" s="47" t="s">
        <v>10</v>
      </c>
    </row>
    <row r="1552" spans="3:7" ht="15" thickBot="1" x14ac:dyDescent="0.35">
      <c r="C1552" s="45">
        <v>43158</v>
      </c>
      <c r="D1552" s="46">
        <v>0.51916666666666667</v>
      </c>
      <c r="E1552" s="47" t="s">
        <v>9</v>
      </c>
      <c r="F1552" s="47">
        <v>12</v>
      </c>
      <c r="G1552" s="47" t="s">
        <v>11</v>
      </c>
    </row>
    <row r="1553" spans="3:7" ht="15" thickBot="1" x14ac:dyDescent="0.35">
      <c r="C1553" s="45">
        <v>43158</v>
      </c>
      <c r="D1553" s="46">
        <v>0.52111111111111108</v>
      </c>
      <c r="E1553" s="47" t="s">
        <v>9</v>
      </c>
      <c r="F1553" s="47">
        <v>10</v>
      </c>
      <c r="G1553" s="47" t="s">
        <v>10</v>
      </c>
    </row>
    <row r="1554" spans="3:7" ht="15" thickBot="1" x14ac:dyDescent="0.35">
      <c r="C1554" s="45">
        <v>43158</v>
      </c>
      <c r="D1554" s="46">
        <v>0.522974537037037</v>
      </c>
      <c r="E1554" s="47" t="s">
        <v>9</v>
      </c>
      <c r="F1554" s="47">
        <v>28</v>
      </c>
      <c r="G1554" s="47" t="s">
        <v>10</v>
      </c>
    </row>
    <row r="1555" spans="3:7" ht="15" thickBot="1" x14ac:dyDescent="0.35">
      <c r="C1555" s="45">
        <v>43158</v>
      </c>
      <c r="D1555" s="46">
        <v>0.52416666666666667</v>
      </c>
      <c r="E1555" s="47" t="s">
        <v>9</v>
      </c>
      <c r="F1555" s="47">
        <v>12</v>
      </c>
      <c r="G1555" s="47" t="s">
        <v>11</v>
      </c>
    </row>
    <row r="1556" spans="3:7" ht="15" thickBot="1" x14ac:dyDescent="0.35">
      <c r="C1556" s="45">
        <v>43158</v>
      </c>
      <c r="D1556" s="46">
        <v>0.5244212962962963</v>
      </c>
      <c r="E1556" s="47" t="s">
        <v>9</v>
      </c>
      <c r="F1556" s="47">
        <v>10</v>
      </c>
      <c r="G1556" s="47" t="s">
        <v>11</v>
      </c>
    </row>
    <row r="1557" spans="3:7" ht="15" thickBot="1" x14ac:dyDescent="0.35">
      <c r="C1557" s="45">
        <v>43158</v>
      </c>
      <c r="D1557" s="46">
        <v>0.5245023148148148</v>
      </c>
      <c r="E1557" s="47" t="s">
        <v>9</v>
      </c>
      <c r="F1557" s="47">
        <v>10</v>
      </c>
      <c r="G1557" s="47" t="s">
        <v>11</v>
      </c>
    </row>
    <row r="1558" spans="3:7" ht="15" thickBot="1" x14ac:dyDescent="0.35">
      <c r="C1558" s="45">
        <v>43158</v>
      </c>
      <c r="D1558" s="46">
        <v>0.52456018518518521</v>
      </c>
      <c r="E1558" s="47" t="s">
        <v>9</v>
      </c>
      <c r="F1558" s="47">
        <v>10</v>
      </c>
      <c r="G1558" s="47" t="s">
        <v>11</v>
      </c>
    </row>
    <row r="1559" spans="3:7" ht="15" thickBot="1" x14ac:dyDescent="0.35">
      <c r="C1559" s="45">
        <v>43158</v>
      </c>
      <c r="D1559" s="46">
        <v>0.52666666666666673</v>
      </c>
      <c r="E1559" s="47" t="s">
        <v>9</v>
      </c>
      <c r="F1559" s="47">
        <v>11</v>
      </c>
      <c r="G1559" s="47" t="s">
        <v>11</v>
      </c>
    </row>
    <row r="1560" spans="3:7" ht="15" thickBot="1" x14ac:dyDescent="0.35">
      <c r="C1560" s="45">
        <v>43158</v>
      </c>
      <c r="D1560" s="46">
        <v>0.53225694444444438</v>
      </c>
      <c r="E1560" s="47" t="s">
        <v>9</v>
      </c>
      <c r="F1560" s="47">
        <v>10</v>
      </c>
      <c r="G1560" s="47" t="s">
        <v>11</v>
      </c>
    </row>
    <row r="1561" spans="3:7" ht="15" thickBot="1" x14ac:dyDescent="0.35">
      <c r="C1561" s="45">
        <v>43158</v>
      </c>
      <c r="D1561" s="46">
        <v>0.53431712962962963</v>
      </c>
      <c r="E1561" s="47" t="s">
        <v>9</v>
      </c>
      <c r="F1561" s="47">
        <v>12</v>
      </c>
      <c r="G1561" s="47" t="s">
        <v>11</v>
      </c>
    </row>
    <row r="1562" spans="3:7" ht="15" thickBot="1" x14ac:dyDescent="0.35">
      <c r="C1562" s="45">
        <v>43158</v>
      </c>
      <c r="D1562" s="46">
        <v>0.53614583333333332</v>
      </c>
      <c r="E1562" s="47" t="s">
        <v>9</v>
      </c>
      <c r="F1562" s="47">
        <v>26</v>
      </c>
      <c r="G1562" s="47" t="s">
        <v>10</v>
      </c>
    </row>
    <row r="1563" spans="3:7" ht="15" thickBot="1" x14ac:dyDescent="0.35">
      <c r="C1563" s="45">
        <v>43158</v>
      </c>
      <c r="D1563" s="46">
        <v>0.54072916666666659</v>
      </c>
      <c r="E1563" s="47" t="s">
        <v>9</v>
      </c>
      <c r="F1563" s="47">
        <v>12</v>
      </c>
      <c r="G1563" s="47" t="s">
        <v>11</v>
      </c>
    </row>
    <row r="1564" spans="3:7" ht="15" thickBot="1" x14ac:dyDescent="0.35">
      <c r="C1564" s="45">
        <v>43158</v>
      </c>
      <c r="D1564" s="46">
        <v>0.54155092592592591</v>
      </c>
      <c r="E1564" s="47" t="s">
        <v>9</v>
      </c>
      <c r="F1564" s="47">
        <v>12</v>
      </c>
      <c r="G1564" s="47" t="s">
        <v>11</v>
      </c>
    </row>
    <row r="1565" spans="3:7" ht="15" thickBot="1" x14ac:dyDescent="0.35">
      <c r="C1565" s="45">
        <v>43158</v>
      </c>
      <c r="D1565" s="46">
        <v>0.54325231481481484</v>
      </c>
      <c r="E1565" s="47" t="s">
        <v>9</v>
      </c>
      <c r="F1565" s="47">
        <v>12</v>
      </c>
      <c r="G1565" s="47" t="s">
        <v>11</v>
      </c>
    </row>
    <row r="1566" spans="3:7" ht="15" thickBot="1" x14ac:dyDescent="0.35">
      <c r="C1566" s="45">
        <v>43158</v>
      </c>
      <c r="D1566" s="46">
        <v>0.54373842592592592</v>
      </c>
      <c r="E1566" s="47" t="s">
        <v>9</v>
      </c>
      <c r="F1566" s="47">
        <v>24</v>
      </c>
      <c r="G1566" s="47" t="s">
        <v>10</v>
      </c>
    </row>
    <row r="1567" spans="3:7" ht="15" thickBot="1" x14ac:dyDescent="0.35">
      <c r="C1567" s="45">
        <v>43158</v>
      </c>
      <c r="D1567" s="46">
        <v>0.54390046296296302</v>
      </c>
      <c r="E1567" s="47" t="s">
        <v>9</v>
      </c>
      <c r="F1567" s="47">
        <v>14</v>
      </c>
      <c r="G1567" s="47" t="s">
        <v>10</v>
      </c>
    </row>
    <row r="1568" spans="3:7" ht="15" thickBot="1" x14ac:dyDescent="0.35">
      <c r="C1568" s="45">
        <v>43158</v>
      </c>
      <c r="D1568" s="46">
        <v>0.54546296296296293</v>
      </c>
      <c r="E1568" s="47" t="s">
        <v>9</v>
      </c>
      <c r="F1568" s="47">
        <v>13</v>
      </c>
      <c r="G1568" s="47" t="s">
        <v>11</v>
      </c>
    </row>
    <row r="1569" spans="3:7" ht="15" thickBot="1" x14ac:dyDescent="0.35">
      <c r="C1569" s="45">
        <v>43158</v>
      </c>
      <c r="D1569" s="46">
        <v>0.54668981481481482</v>
      </c>
      <c r="E1569" s="47" t="s">
        <v>9</v>
      </c>
      <c r="F1569" s="47">
        <v>13</v>
      </c>
      <c r="G1569" s="47" t="s">
        <v>10</v>
      </c>
    </row>
    <row r="1570" spans="3:7" ht="15" thickBot="1" x14ac:dyDescent="0.35">
      <c r="C1570" s="45">
        <v>43158</v>
      </c>
      <c r="D1570" s="46">
        <v>0.54695601851851849</v>
      </c>
      <c r="E1570" s="47" t="s">
        <v>9</v>
      </c>
      <c r="F1570" s="47">
        <v>29</v>
      </c>
      <c r="G1570" s="47" t="s">
        <v>10</v>
      </c>
    </row>
    <row r="1571" spans="3:7" ht="15" thickBot="1" x14ac:dyDescent="0.35">
      <c r="C1571" s="45">
        <v>43158</v>
      </c>
      <c r="D1571" s="46">
        <v>0.54747685185185191</v>
      </c>
      <c r="E1571" s="47" t="s">
        <v>9</v>
      </c>
      <c r="F1571" s="47">
        <v>23</v>
      </c>
      <c r="G1571" s="47" t="s">
        <v>10</v>
      </c>
    </row>
    <row r="1572" spans="3:7" ht="15" thickBot="1" x14ac:dyDescent="0.35">
      <c r="C1572" s="45">
        <v>43158</v>
      </c>
      <c r="D1572" s="46">
        <v>0.54791666666666672</v>
      </c>
      <c r="E1572" s="47" t="s">
        <v>9</v>
      </c>
      <c r="F1572" s="47">
        <v>11</v>
      </c>
      <c r="G1572" s="47" t="s">
        <v>11</v>
      </c>
    </row>
    <row r="1573" spans="3:7" ht="15" thickBot="1" x14ac:dyDescent="0.35">
      <c r="C1573" s="45">
        <v>43158</v>
      </c>
      <c r="D1573" s="46">
        <v>0.54927083333333326</v>
      </c>
      <c r="E1573" s="47" t="s">
        <v>9</v>
      </c>
      <c r="F1573" s="47">
        <v>12</v>
      </c>
      <c r="G1573" s="47" t="s">
        <v>11</v>
      </c>
    </row>
    <row r="1574" spans="3:7" ht="15" thickBot="1" x14ac:dyDescent="0.35">
      <c r="C1574" s="45">
        <v>43158</v>
      </c>
      <c r="D1574" s="46">
        <v>0.54967592592592596</v>
      </c>
      <c r="E1574" s="47" t="s">
        <v>9</v>
      </c>
      <c r="F1574" s="47">
        <v>11</v>
      </c>
      <c r="G1574" s="47" t="s">
        <v>10</v>
      </c>
    </row>
    <row r="1575" spans="3:7" ht="15" thickBot="1" x14ac:dyDescent="0.35">
      <c r="C1575" s="45">
        <v>43158</v>
      </c>
      <c r="D1575" s="46">
        <v>0.54967592592592596</v>
      </c>
      <c r="E1575" s="47" t="s">
        <v>9</v>
      </c>
      <c r="F1575" s="47">
        <v>10</v>
      </c>
      <c r="G1575" s="47" t="s">
        <v>10</v>
      </c>
    </row>
    <row r="1576" spans="3:7" ht="15" thickBot="1" x14ac:dyDescent="0.35">
      <c r="C1576" s="45">
        <v>43158</v>
      </c>
      <c r="D1576" s="46">
        <v>0.54972222222222222</v>
      </c>
      <c r="E1576" s="47" t="s">
        <v>9</v>
      </c>
      <c r="F1576" s="47">
        <v>23</v>
      </c>
      <c r="G1576" s="47" t="s">
        <v>10</v>
      </c>
    </row>
    <row r="1577" spans="3:7" ht="15" thickBot="1" x14ac:dyDescent="0.35">
      <c r="C1577" s="45">
        <v>43158</v>
      </c>
      <c r="D1577" s="46">
        <v>0.55096064814814816</v>
      </c>
      <c r="E1577" s="47" t="s">
        <v>9</v>
      </c>
      <c r="F1577" s="47">
        <v>10</v>
      </c>
      <c r="G1577" s="47" t="s">
        <v>11</v>
      </c>
    </row>
    <row r="1578" spans="3:7" ht="15" thickBot="1" x14ac:dyDescent="0.35">
      <c r="C1578" s="45">
        <v>43158</v>
      </c>
      <c r="D1578" s="46">
        <v>0.55431712962962965</v>
      </c>
      <c r="E1578" s="47" t="s">
        <v>9</v>
      </c>
      <c r="F1578" s="47">
        <v>28</v>
      </c>
      <c r="G1578" s="47" t="s">
        <v>10</v>
      </c>
    </row>
    <row r="1579" spans="3:7" ht="15" thickBot="1" x14ac:dyDescent="0.35">
      <c r="C1579" s="45">
        <v>43158</v>
      </c>
      <c r="D1579" s="46">
        <v>0.5559722222222222</v>
      </c>
      <c r="E1579" s="47" t="s">
        <v>9</v>
      </c>
      <c r="F1579" s="47">
        <v>10</v>
      </c>
      <c r="G1579" s="47" t="s">
        <v>11</v>
      </c>
    </row>
    <row r="1580" spans="3:7" ht="15" thickBot="1" x14ac:dyDescent="0.35">
      <c r="C1580" s="45">
        <v>43158</v>
      </c>
      <c r="D1580" s="46">
        <v>0.55704861111111115</v>
      </c>
      <c r="E1580" s="47" t="s">
        <v>9</v>
      </c>
      <c r="F1580" s="47">
        <v>12</v>
      </c>
      <c r="G1580" s="47" t="s">
        <v>11</v>
      </c>
    </row>
    <row r="1581" spans="3:7" ht="15" thickBot="1" x14ac:dyDescent="0.35">
      <c r="C1581" s="45">
        <v>43158</v>
      </c>
      <c r="D1581" s="46">
        <v>0.55704861111111115</v>
      </c>
      <c r="E1581" s="47" t="s">
        <v>9</v>
      </c>
      <c r="F1581" s="47">
        <v>11</v>
      </c>
      <c r="G1581" s="47" t="s">
        <v>11</v>
      </c>
    </row>
    <row r="1582" spans="3:7" ht="15" thickBot="1" x14ac:dyDescent="0.35">
      <c r="C1582" s="45">
        <v>43158</v>
      </c>
      <c r="D1582" s="46">
        <v>0.55706018518518519</v>
      </c>
      <c r="E1582" s="47" t="s">
        <v>9</v>
      </c>
      <c r="F1582" s="47">
        <v>10</v>
      </c>
      <c r="G1582" s="47" t="s">
        <v>11</v>
      </c>
    </row>
    <row r="1583" spans="3:7" ht="15" thickBot="1" x14ac:dyDescent="0.35">
      <c r="C1583" s="45">
        <v>43158</v>
      </c>
      <c r="D1583" s="46">
        <v>0.55707175925925922</v>
      </c>
      <c r="E1583" s="47" t="s">
        <v>9</v>
      </c>
      <c r="F1583" s="47">
        <v>10</v>
      </c>
      <c r="G1583" s="47" t="s">
        <v>11</v>
      </c>
    </row>
    <row r="1584" spans="3:7" ht="15" thickBot="1" x14ac:dyDescent="0.35">
      <c r="C1584" s="45">
        <v>43158</v>
      </c>
      <c r="D1584" s="46">
        <v>0.56057870370370366</v>
      </c>
      <c r="E1584" s="47" t="s">
        <v>9</v>
      </c>
      <c r="F1584" s="47">
        <v>16</v>
      </c>
      <c r="G1584" s="47" t="s">
        <v>10</v>
      </c>
    </row>
    <row r="1585" spans="3:7" ht="15" thickBot="1" x14ac:dyDescent="0.35">
      <c r="C1585" s="45">
        <v>43158</v>
      </c>
      <c r="D1585" s="46">
        <v>0.56437499999999996</v>
      </c>
      <c r="E1585" s="47" t="s">
        <v>9</v>
      </c>
      <c r="F1585" s="47">
        <v>11</v>
      </c>
      <c r="G1585" s="47" t="s">
        <v>11</v>
      </c>
    </row>
    <row r="1586" spans="3:7" ht="15" thickBot="1" x14ac:dyDescent="0.35">
      <c r="C1586" s="45">
        <v>43158</v>
      </c>
      <c r="D1586" s="46">
        <v>0.56542824074074072</v>
      </c>
      <c r="E1586" s="47" t="s">
        <v>9</v>
      </c>
      <c r="F1586" s="47">
        <v>23</v>
      </c>
      <c r="G1586" s="47" t="s">
        <v>10</v>
      </c>
    </row>
    <row r="1587" spans="3:7" ht="15" thickBot="1" x14ac:dyDescent="0.35">
      <c r="C1587" s="45">
        <v>43158</v>
      </c>
      <c r="D1587" s="46">
        <v>0.56585648148148149</v>
      </c>
      <c r="E1587" s="47" t="s">
        <v>9</v>
      </c>
      <c r="F1587" s="47">
        <v>11</v>
      </c>
      <c r="G1587" s="47" t="s">
        <v>11</v>
      </c>
    </row>
    <row r="1588" spans="3:7" ht="15" thickBot="1" x14ac:dyDescent="0.35">
      <c r="C1588" s="45">
        <v>43158</v>
      </c>
      <c r="D1588" s="46">
        <v>0.5662962962962963</v>
      </c>
      <c r="E1588" s="47" t="s">
        <v>9</v>
      </c>
      <c r="F1588" s="47">
        <v>11</v>
      </c>
      <c r="G1588" s="47" t="s">
        <v>11</v>
      </c>
    </row>
    <row r="1589" spans="3:7" ht="15" thickBot="1" x14ac:dyDescent="0.35">
      <c r="C1589" s="45">
        <v>43158</v>
      </c>
      <c r="D1589" s="46">
        <v>0.56822916666666667</v>
      </c>
      <c r="E1589" s="47" t="s">
        <v>9</v>
      </c>
      <c r="F1589" s="47">
        <v>17</v>
      </c>
      <c r="G1589" s="47" t="s">
        <v>11</v>
      </c>
    </row>
    <row r="1590" spans="3:7" ht="15" thickBot="1" x14ac:dyDescent="0.35">
      <c r="C1590" s="45">
        <v>43158</v>
      </c>
      <c r="D1590" s="46">
        <v>0.56837962962962962</v>
      </c>
      <c r="E1590" s="47" t="s">
        <v>9</v>
      </c>
      <c r="F1590" s="47">
        <v>10</v>
      </c>
      <c r="G1590" s="47" t="s">
        <v>11</v>
      </c>
    </row>
    <row r="1591" spans="3:7" ht="15" thickBot="1" x14ac:dyDescent="0.35">
      <c r="C1591" s="45">
        <v>43158</v>
      </c>
      <c r="D1591" s="46">
        <v>0.5747916666666667</v>
      </c>
      <c r="E1591" s="47" t="s">
        <v>9</v>
      </c>
      <c r="F1591" s="47">
        <v>23</v>
      </c>
      <c r="G1591" s="47" t="s">
        <v>10</v>
      </c>
    </row>
    <row r="1592" spans="3:7" ht="15" thickBot="1" x14ac:dyDescent="0.35">
      <c r="C1592" s="45">
        <v>43158</v>
      </c>
      <c r="D1592" s="46">
        <v>0.57537037037037042</v>
      </c>
      <c r="E1592" s="47" t="s">
        <v>9</v>
      </c>
      <c r="F1592" s="47">
        <v>19</v>
      </c>
      <c r="G1592" s="47" t="s">
        <v>10</v>
      </c>
    </row>
    <row r="1593" spans="3:7" ht="15" thickBot="1" x14ac:dyDescent="0.35">
      <c r="C1593" s="45">
        <v>43158</v>
      </c>
      <c r="D1593" s="46">
        <v>0.57646990740740744</v>
      </c>
      <c r="E1593" s="47" t="s">
        <v>9</v>
      </c>
      <c r="F1593" s="47">
        <v>10</v>
      </c>
      <c r="G1593" s="47" t="s">
        <v>10</v>
      </c>
    </row>
    <row r="1594" spans="3:7" ht="15" thickBot="1" x14ac:dyDescent="0.35">
      <c r="C1594" s="45">
        <v>43158</v>
      </c>
      <c r="D1594" s="46">
        <v>0.57648148148148148</v>
      </c>
      <c r="E1594" s="47" t="s">
        <v>9</v>
      </c>
      <c r="F1594" s="47">
        <v>10</v>
      </c>
      <c r="G1594" s="47" t="s">
        <v>10</v>
      </c>
    </row>
    <row r="1595" spans="3:7" ht="15" thickBot="1" x14ac:dyDescent="0.35">
      <c r="C1595" s="45">
        <v>43158</v>
      </c>
      <c r="D1595" s="46">
        <v>0.57870370370370372</v>
      </c>
      <c r="E1595" s="47" t="s">
        <v>9</v>
      </c>
      <c r="F1595" s="47">
        <v>13</v>
      </c>
      <c r="G1595" s="47" t="s">
        <v>10</v>
      </c>
    </row>
    <row r="1596" spans="3:7" ht="15" thickBot="1" x14ac:dyDescent="0.35">
      <c r="C1596" s="45">
        <v>43158</v>
      </c>
      <c r="D1596" s="46">
        <v>0.57984953703703701</v>
      </c>
      <c r="E1596" s="47" t="s">
        <v>9</v>
      </c>
      <c r="F1596" s="47">
        <v>10</v>
      </c>
      <c r="G1596" s="47" t="s">
        <v>11</v>
      </c>
    </row>
    <row r="1597" spans="3:7" ht="15" thickBot="1" x14ac:dyDescent="0.35">
      <c r="C1597" s="45">
        <v>43158</v>
      </c>
      <c r="D1597" s="46">
        <v>0.5801736111111111</v>
      </c>
      <c r="E1597" s="47" t="s">
        <v>9</v>
      </c>
      <c r="F1597" s="47">
        <v>28</v>
      </c>
      <c r="G1597" s="47" t="s">
        <v>10</v>
      </c>
    </row>
    <row r="1598" spans="3:7" ht="15" thickBot="1" x14ac:dyDescent="0.35">
      <c r="C1598" s="45">
        <v>43158</v>
      </c>
      <c r="D1598" s="46">
        <v>0.58666666666666667</v>
      </c>
      <c r="E1598" s="47" t="s">
        <v>9</v>
      </c>
      <c r="F1598" s="47">
        <v>10</v>
      </c>
      <c r="G1598" s="47" t="s">
        <v>11</v>
      </c>
    </row>
    <row r="1599" spans="3:7" ht="15" thickBot="1" x14ac:dyDescent="0.35">
      <c r="C1599" s="45">
        <v>43158</v>
      </c>
      <c r="D1599" s="46">
        <v>0.58982638888888894</v>
      </c>
      <c r="E1599" s="47" t="s">
        <v>9</v>
      </c>
      <c r="F1599" s="47">
        <v>10</v>
      </c>
      <c r="G1599" s="47" t="s">
        <v>11</v>
      </c>
    </row>
    <row r="1600" spans="3:7" ht="15" thickBot="1" x14ac:dyDescent="0.35">
      <c r="C1600" s="45">
        <v>43158</v>
      </c>
      <c r="D1600" s="46">
        <v>0.59053240740740742</v>
      </c>
      <c r="E1600" s="47" t="s">
        <v>9</v>
      </c>
      <c r="F1600" s="47">
        <v>29</v>
      </c>
      <c r="G1600" s="47" t="s">
        <v>10</v>
      </c>
    </row>
    <row r="1601" spans="3:7" ht="15" thickBot="1" x14ac:dyDescent="0.35">
      <c r="C1601" s="45">
        <v>43158</v>
      </c>
      <c r="D1601" s="46">
        <v>0.59418981481481481</v>
      </c>
      <c r="E1601" s="47" t="s">
        <v>9</v>
      </c>
      <c r="F1601" s="47">
        <v>26</v>
      </c>
      <c r="G1601" s="47" t="s">
        <v>10</v>
      </c>
    </row>
    <row r="1602" spans="3:7" ht="15" thickBot="1" x14ac:dyDescent="0.35">
      <c r="C1602" s="45">
        <v>43158</v>
      </c>
      <c r="D1602" s="46">
        <v>0.5959606481481482</v>
      </c>
      <c r="E1602" s="47" t="s">
        <v>9</v>
      </c>
      <c r="F1602" s="47">
        <v>13</v>
      </c>
      <c r="G1602" s="47" t="s">
        <v>11</v>
      </c>
    </row>
    <row r="1603" spans="3:7" ht="15" thickBot="1" x14ac:dyDescent="0.35">
      <c r="C1603" s="45">
        <v>43158</v>
      </c>
      <c r="D1603" s="46">
        <v>0.59643518518518512</v>
      </c>
      <c r="E1603" s="47" t="s">
        <v>9</v>
      </c>
      <c r="F1603" s="47">
        <v>12</v>
      </c>
      <c r="G1603" s="47" t="s">
        <v>11</v>
      </c>
    </row>
    <row r="1604" spans="3:7" ht="15" thickBot="1" x14ac:dyDescent="0.35">
      <c r="C1604" s="45">
        <v>43158</v>
      </c>
      <c r="D1604" s="46">
        <v>0.59739583333333335</v>
      </c>
      <c r="E1604" s="47" t="s">
        <v>9</v>
      </c>
      <c r="F1604" s="47">
        <v>11</v>
      </c>
      <c r="G1604" s="47" t="s">
        <v>11</v>
      </c>
    </row>
    <row r="1605" spans="3:7" ht="15" thickBot="1" x14ac:dyDescent="0.35">
      <c r="C1605" s="45">
        <v>43158</v>
      </c>
      <c r="D1605" s="46">
        <v>0.6007986111111111</v>
      </c>
      <c r="E1605" s="47" t="s">
        <v>9</v>
      </c>
      <c r="F1605" s="47">
        <v>31</v>
      </c>
      <c r="G1605" s="47" t="s">
        <v>10</v>
      </c>
    </row>
    <row r="1606" spans="3:7" ht="15" thickBot="1" x14ac:dyDescent="0.35">
      <c r="C1606" s="45">
        <v>43158</v>
      </c>
      <c r="D1606" s="46">
        <v>0.60356481481481483</v>
      </c>
      <c r="E1606" s="47" t="s">
        <v>9</v>
      </c>
      <c r="F1606" s="47">
        <v>19</v>
      </c>
      <c r="G1606" s="47" t="s">
        <v>10</v>
      </c>
    </row>
    <row r="1607" spans="3:7" ht="15" thickBot="1" x14ac:dyDescent="0.35">
      <c r="C1607" s="45">
        <v>43158</v>
      </c>
      <c r="D1607" s="46">
        <v>0.60590277777777779</v>
      </c>
      <c r="E1607" s="47" t="s">
        <v>9</v>
      </c>
      <c r="F1607" s="47">
        <v>24</v>
      </c>
      <c r="G1607" s="47" t="s">
        <v>10</v>
      </c>
    </row>
    <row r="1608" spans="3:7" ht="15" thickBot="1" x14ac:dyDescent="0.35">
      <c r="C1608" s="45">
        <v>43158</v>
      </c>
      <c r="D1608" s="46">
        <v>0.60659722222222223</v>
      </c>
      <c r="E1608" s="47" t="s">
        <v>9</v>
      </c>
      <c r="F1608" s="47">
        <v>13</v>
      </c>
      <c r="G1608" s="47" t="s">
        <v>11</v>
      </c>
    </row>
    <row r="1609" spans="3:7" ht="15" thickBot="1" x14ac:dyDescent="0.35">
      <c r="C1609" s="45">
        <v>43158</v>
      </c>
      <c r="D1609" s="46">
        <v>0.60717592592592595</v>
      </c>
      <c r="E1609" s="47" t="s">
        <v>9</v>
      </c>
      <c r="F1609" s="47">
        <v>9</v>
      </c>
      <c r="G1609" s="47" t="s">
        <v>11</v>
      </c>
    </row>
    <row r="1610" spans="3:7" ht="15" thickBot="1" x14ac:dyDescent="0.35">
      <c r="C1610" s="45">
        <v>43158</v>
      </c>
      <c r="D1610" s="46">
        <v>0.61090277777777779</v>
      </c>
      <c r="E1610" s="47" t="s">
        <v>9</v>
      </c>
      <c r="F1610" s="47">
        <v>10</v>
      </c>
      <c r="G1610" s="47" t="s">
        <v>11</v>
      </c>
    </row>
    <row r="1611" spans="3:7" ht="15" thickBot="1" x14ac:dyDescent="0.35">
      <c r="C1611" s="45">
        <v>43158</v>
      </c>
      <c r="D1611" s="46">
        <v>0.61388888888888882</v>
      </c>
      <c r="E1611" s="47" t="s">
        <v>9</v>
      </c>
      <c r="F1611" s="47">
        <v>17</v>
      </c>
      <c r="G1611" s="47" t="s">
        <v>11</v>
      </c>
    </row>
    <row r="1612" spans="3:7" ht="15" thickBot="1" x14ac:dyDescent="0.35">
      <c r="C1612" s="45">
        <v>43158</v>
      </c>
      <c r="D1612" s="46">
        <v>0.61486111111111108</v>
      </c>
      <c r="E1612" s="47" t="s">
        <v>9</v>
      </c>
      <c r="F1612" s="47">
        <v>16</v>
      </c>
      <c r="G1612" s="47" t="s">
        <v>10</v>
      </c>
    </row>
    <row r="1613" spans="3:7" ht="15" thickBot="1" x14ac:dyDescent="0.35">
      <c r="C1613" s="45">
        <v>43158</v>
      </c>
      <c r="D1613" s="46">
        <v>0.61668981481481489</v>
      </c>
      <c r="E1613" s="47" t="s">
        <v>9</v>
      </c>
      <c r="F1613" s="47">
        <v>25</v>
      </c>
      <c r="G1613" s="47" t="s">
        <v>10</v>
      </c>
    </row>
    <row r="1614" spans="3:7" ht="15" thickBot="1" x14ac:dyDescent="0.35">
      <c r="C1614" s="45">
        <v>43158</v>
      </c>
      <c r="D1614" s="46">
        <v>0.61839120370370371</v>
      </c>
      <c r="E1614" s="47" t="s">
        <v>9</v>
      </c>
      <c r="F1614" s="47">
        <v>28</v>
      </c>
      <c r="G1614" s="47" t="s">
        <v>10</v>
      </c>
    </row>
    <row r="1615" spans="3:7" ht="15" thickBot="1" x14ac:dyDescent="0.35">
      <c r="C1615" s="45">
        <v>43158</v>
      </c>
      <c r="D1615" s="46">
        <v>0.61880787037037044</v>
      </c>
      <c r="E1615" s="47" t="s">
        <v>9</v>
      </c>
      <c r="F1615" s="47">
        <v>13</v>
      </c>
      <c r="G1615" s="47" t="s">
        <v>11</v>
      </c>
    </row>
    <row r="1616" spans="3:7" ht="15" thickBot="1" x14ac:dyDescent="0.35">
      <c r="C1616" s="45">
        <v>43158</v>
      </c>
      <c r="D1616" s="46">
        <v>0.61913194444444442</v>
      </c>
      <c r="E1616" s="47" t="s">
        <v>9</v>
      </c>
      <c r="F1616" s="47">
        <v>13</v>
      </c>
      <c r="G1616" s="47" t="s">
        <v>11</v>
      </c>
    </row>
    <row r="1617" spans="3:7" ht="15" thickBot="1" x14ac:dyDescent="0.35">
      <c r="C1617" s="45">
        <v>43158</v>
      </c>
      <c r="D1617" s="46">
        <v>0.61929398148148151</v>
      </c>
      <c r="E1617" s="47" t="s">
        <v>9</v>
      </c>
      <c r="F1617" s="47">
        <v>10</v>
      </c>
      <c r="G1617" s="47" t="s">
        <v>11</v>
      </c>
    </row>
    <row r="1618" spans="3:7" ht="15" thickBot="1" x14ac:dyDescent="0.35">
      <c r="C1618" s="45">
        <v>43158</v>
      </c>
      <c r="D1618" s="46">
        <v>0.61942129629629628</v>
      </c>
      <c r="E1618" s="47" t="s">
        <v>9</v>
      </c>
      <c r="F1618" s="47">
        <v>10</v>
      </c>
      <c r="G1618" s="47" t="s">
        <v>11</v>
      </c>
    </row>
    <row r="1619" spans="3:7" ht="15" thickBot="1" x14ac:dyDescent="0.35">
      <c r="C1619" s="45">
        <v>43158</v>
      </c>
      <c r="D1619" s="46">
        <v>0.62013888888888891</v>
      </c>
      <c r="E1619" s="47" t="s">
        <v>9</v>
      </c>
      <c r="F1619" s="47">
        <v>12</v>
      </c>
      <c r="G1619" s="47" t="s">
        <v>11</v>
      </c>
    </row>
    <row r="1620" spans="3:7" ht="15" thickBot="1" x14ac:dyDescent="0.35">
      <c r="C1620" s="45">
        <v>43158</v>
      </c>
      <c r="D1620" s="46">
        <v>0.62265046296296289</v>
      </c>
      <c r="E1620" s="47" t="s">
        <v>9</v>
      </c>
      <c r="F1620" s="47">
        <v>28</v>
      </c>
      <c r="G1620" s="47" t="s">
        <v>10</v>
      </c>
    </row>
    <row r="1621" spans="3:7" ht="15" thickBot="1" x14ac:dyDescent="0.35">
      <c r="C1621" s="45">
        <v>43158</v>
      </c>
      <c r="D1621" s="46">
        <v>0.62671296296296297</v>
      </c>
      <c r="E1621" s="47" t="s">
        <v>9</v>
      </c>
      <c r="F1621" s="47">
        <v>10</v>
      </c>
      <c r="G1621" s="47" t="s">
        <v>11</v>
      </c>
    </row>
    <row r="1622" spans="3:7" ht="15" thickBot="1" x14ac:dyDescent="0.35">
      <c r="C1622" s="45">
        <v>43158</v>
      </c>
      <c r="D1622" s="46">
        <v>0.62677083333333339</v>
      </c>
      <c r="E1622" s="47" t="s">
        <v>9</v>
      </c>
      <c r="F1622" s="47">
        <v>10</v>
      </c>
      <c r="G1622" s="47" t="s">
        <v>11</v>
      </c>
    </row>
    <row r="1623" spans="3:7" ht="15" thickBot="1" x14ac:dyDescent="0.35">
      <c r="C1623" s="45">
        <v>43158</v>
      </c>
      <c r="D1623" s="46">
        <v>0.62774305555555554</v>
      </c>
      <c r="E1623" s="47" t="s">
        <v>9</v>
      </c>
      <c r="F1623" s="47">
        <v>11</v>
      </c>
      <c r="G1623" s="47" t="s">
        <v>11</v>
      </c>
    </row>
    <row r="1624" spans="3:7" ht="15" thickBot="1" x14ac:dyDescent="0.35">
      <c r="C1624" s="45">
        <v>43158</v>
      </c>
      <c r="D1624" s="46">
        <v>0.63013888888888892</v>
      </c>
      <c r="E1624" s="47" t="s">
        <v>9</v>
      </c>
      <c r="F1624" s="47">
        <v>15</v>
      </c>
      <c r="G1624" s="47" t="s">
        <v>11</v>
      </c>
    </row>
    <row r="1625" spans="3:7" ht="15" thickBot="1" x14ac:dyDescent="0.35">
      <c r="C1625" s="45">
        <v>43158</v>
      </c>
      <c r="D1625" s="46">
        <v>0.63158564814814822</v>
      </c>
      <c r="E1625" s="47" t="s">
        <v>9</v>
      </c>
      <c r="F1625" s="47">
        <v>15</v>
      </c>
      <c r="G1625" s="47" t="s">
        <v>10</v>
      </c>
    </row>
    <row r="1626" spans="3:7" ht="15" thickBot="1" x14ac:dyDescent="0.35">
      <c r="C1626" s="45">
        <v>43158</v>
      </c>
      <c r="D1626" s="46">
        <v>0.63163194444444448</v>
      </c>
      <c r="E1626" s="47" t="s">
        <v>9</v>
      </c>
      <c r="F1626" s="47">
        <v>11</v>
      </c>
      <c r="G1626" s="47" t="s">
        <v>11</v>
      </c>
    </row>
    <row r="1627" spans="3:7" ht="15" thickBot="1" x14ac:dyDescent="0.35">
      <c r="C1627" s="45">
        <v>43158</v>
      </c>
      <c r="D1627" s="46">
        <v>0.63266203703703705</v>
      </c>
      <c r="E1627" s="47" t="s">
        <v>9</v>
      </c>
      <c r="F1627" s="47">
        <v>11</v>
      </c>
      <c r="G1627" s="47" t="s">
        <v>11</v>
      </c>
    </row>
    <row r="1628" spans="3:7" ht="15" thickBot="1" x14ac:dyDescent="0.35">
      <c r="C1628" s="45">
        <v>43158</v>
      </c>
      <c r="D1628" s="46">
        <v>0.63559027777777777</v>
      </c>
      <c r="E1628" s="47" t="s">
        <v>9</v>
      </c>
      <c r="F1628" s="47">
        <v>14</v>
      </c>
      <c r="G1628" s="47" t="s">
        <v>11</v>
      </c>
    </row>
    <row r="1629" spans="3:7" ht="15" thickBot="1" x14ac:dyDescent="0.35">
      <c r="C1629" s="45">
        <v>43158</v>
      </c>
      <c r="D1629" s="46">
        <v>0.6358449074074074</v>
      </c>
      <c r="E1629" s="47" t="s">
        <v>9</v>
      </c>
      <c r="F1629" s="47">
        <v>22</v>
      </c>
      <c r="G1629" s="47" t="s">
        <v>10</v>
      </c>
    </row>
    <row r="1630" spans="3:7" ht="15" thickBot="1" x14ac:dyDescent="0.35">
      <c r="C1630" s="45">
        <v>43158</v>
      </c>
      <c r="D1630" s="46">
        <v>0.63627314814814817</v>
      </c>
      <c r="E1630" s="47" t="s">
        <v>9</v>
      </c>
      <c r="F1630" s="47">
        <v>11</v>
      </c>
      <c r="G1630" s="47" t="s">
        <v>11</v>
      </c>
    </row>
    <row r="1631" spans="3:7" ht="15" thickBot="1" x14ac:dyDescent="0.35">
      <c r="C1631" s="45">
        <v>43158</v>
      </c>
      <c r="D1631" s="46">
        <v>0.64192129629629624</v>
      </c>
      <c r="E1631" s="47" t="s">
        <v>9</v>
      </c>
      <c r="F1631" s="47">
        <v>27</v>
      </c>
      <c r="G1631" s="47" t="s">
        <v>10</v>
      </c>
    </row>
    <row r="1632" spans="3:7" ht="15" thickBot="1" x14ac:dyDescent="0.35">
      <c r="C1632" s="45">
        <v>43158</v>
      </c>
      <c r="D1632" s="46">
        <v>0.64231481481481478</v>
      </c>
      <c r="E1632" s="47" t="s">
        <v>9</v>
      </c>
      <c r="F1632" s="47">
        <v>22</v>
      </c>
      <c r="G1632" s="47" t="s">
        <v>10</v>
      </c>
    </row>
    <row r="1633" spans="3:7" ht="15" thickBot="1" x14ac:dyDescent="0.35">
      <c r="C1633" s="45">
        <v>43158</v>
      </c>
      <c r="D1633" s="46">
        <v>0.64452546296296298</v>
      </c>
      <c r="E1633" s="47" t="s">
        <v>9</v>
      </c>
      <c r="F1633" s="47">
        <v>26</v>
      </c>
      <c r="G1633" s="47" t="s">
        <v>10</v>
      </c>
    </row>
    <row r="1634" spans="3:7" ht="15" thickBot="1" x14ac:dyDescent="0.35">
      <c r="C1634" s="45">
        <v>43158</v>
      </c>
      <c r="D1634" s="46">
        <v>0.64481481481481484</v>
      </c>
      <c r="E1634" s="47" t="s">
        <v>9</v>
      </c>
      <c r="F1634" s="47">
        <v>11</v>
      </c>
      <c r="G1634" s="47" t="s">
        <v>11</v>
      </c>
    </row>
    <row r="1635" spans="3:7" ht="15" thickBot="1" x14ac:dyDescent="0.35">
      <c r="C1635" s="45">
        <v>43158</v>
      </c>
      <c r="D1635" s="46">
        <v>0.64493055555555556</v>
      </c>
      <c r="E1635" s="47" t="s">
        <v>9</v>
      </c>
      <c r="F1635" s="47">
        <v>17</v>
      </c>
      <c r="G1635" s="47" t="s">
        <v>11</v>
      </c>
    </row>
    <row r="1636" spans="3:7" ht="15" thickBot="1" x14ac:dyDescent="0.35">
      <c r="C1636" s="45">
        <v>43158</v>
      </c>
      <c r="D1636" s="46">
        <v>0.64531250000000007</v>
      </c>
      <c r="E1636" s="47" t="s">
        <v>9</v>
      </c>
      <c r="F1636" s="47">
        <v>13</v>
      </c>
      <c r="G1636" s="47" t="s">
        <v>11</v>
      </c>
    </row>
    <row r="1637" spans="3:7" ht="15" thickBot="1" x14ac:dyDescent="0.35">
      <c r="C1637" s="45">
        <v>43158</v>
      </c>
      <c r="D1637" s="46">
        <v>0.65008101851851852</v>
      </c>
      <c r="E1637" s="47" t="s">
        <v>9</v>
      </c>
      <c r="F1637" s="47">
        <v>12</v>
      </c>
      <c r="G1637" s="47" t="s">
        <v>11</v>
      </c>
    </row>
    <row r="1638" spans="3:7" ht="15" thickBot="1" x14ac:dyDescent="0.35">
      <c r="C1638" s="45">
        <v>43158</v>
      </c>
      <c r="D1638" s="46">
        <v>0.65054398148148151</v>
      </c>
      <c r="E1638" s="47" t="s">
        <v>9</v>
      </c>
      <c r="F1638" s="47">
        <v>24</v>
      </c>
      <c r="G1638" s="47" t="s">
        <v>10</v>
      </c>
    </row>
    <row r="1639" spans="3:7" ht="15" thickBot="1" x14ac:dyDescent="0.35">
      <c r="C1639" s="45">
        <v>43158</v>
      </c>
      <c r="D1639" s="46">
        <v>0.65125</v>
      </c>
      <c r="E1639" s="47" t="s">
        <v>9</v>
      </c>
      <c r="F1639" s="47">
        <v>27</v>
      </c>
      <c r="G1639" s="47" t="s">
        <v>10</v>
      </c>
    </row>
    <row r="1640" spans="3:7" ht="15" thickBot="1" x14ac:dyDescent="0.35">
      <c r="C1640" s="45">
        <v>43158</v>
      </c>
      <c r="D1640" s="46">
        <v>0.6526157407407408</v>
      </c>
      <c r="E1640" s="47" t="s">
        <v>9</v>
      </c>
      <c r="F1640" s="47">
        <v>24</v>
      </c>
      <c r="G1640" s="47" t="s">
        <v>10</v>
      </c>
    </row>
    <row r="1641" spans="3:7" ht="15" thickBot="1" x14ac:dyDescent="0.35">
      <c r="C1641" s="45">
        <v>43158</v>
      </c>
      <c r="D1641" s="46">
        <v>0.65332175925925928</v>
      </c>
      <c r="E1641" s="47" t="s">
        <v>9</v>
      </c>
      <c r="F1641" s="47">
        <v>23</v>
      </c>
      <c r="G1641" s="47" t="s">
        <v>10</v>
      </c>
    </row>
    <row r="1642" spans="3:7" ht="15" thickBot="1" x14ac:dyDescent="0.35">
      <c r="C1642" s="45">
        <v>43158</v>
      </c>
      <c r="D1642" s="46">
        <v>0.65523148148148147</v>
      </c>
      <c r="E1642" s="47" t="s">
        <v>9</v>
      </c>
      <c r="F1642" s="47">
        <v>11</v>
      </c>
      <c r="G1642" s="47" t="s">
        <v>10</v>
      </c>
    </row>
    <row r="1643" spans="3:7" ht="15" thickBot="1" x14ac:dyDescent="0.35">
      <c r="C1643" s="45">
        <v>43158</v>
      </c>
      <c r="D1643" s="46">
        <v>0.65627314814814819</v>
      </c>
      <c r="E1643" s="47" t="s">
        <v>9</v>
      </c>
      <c r="F1643" s="47">
        <v>13</v>
      </c>
      <c r="G1643" s="47" t="s">
        <v>11</v>
      </c>
    </row>
    <row r="1644" spans="3:7" ht="15" thickBot="1" x14ac:dyDescent="0.35">
      <c r="C1644" s="45">
        <v>43158</v>
      </c>
      <c r="D1644" s="46">
        <v>0.6564699074074074</v>
      </c>
      <c r="E1644" s="47" t="s">
        <v>9</v>
      </c>
      <c r="F1644" s="47">
        <v>13</v>
      </c>
      <c r="G1644" s="47" t="s">
        <v>11</v>
      </c>
    </row>
    <row r="1645" spans="3:7" ht="15" thickBot="1" x14ac:dyDescent="0.35">
      <c r="C1645" s="45">
        <v>43158</v>
      </c>
      <c r="D1645" s="46">
        <v>0.65815972222222219</v>
      </c>
      <c r="E1645" s="47" t="s">
        <v>9</v>
      </c>
      <c r="F1645" s="47">
        <v>12</v>
      </c>
      <c r="G1645" s="47" t="s">
        <v>11</v>
      </c>
    </row>
    <row r="1646" spans="3:7" ht="15" thickBot="1" x14ac:dyDescent="0.35">
      <c r="C1646" s="45">
        <v>43158</v>
      </c>
      <c r="D1646" s="46">
        <v>0.65858796296296296</v>
      </c>
      <c r="E1646" s="47" t="s">
        <v>9</v>
      </c>
      <c r="F1646" s="47">
        <v>12</v>
      </c>
      <c r="G1646" s="47" t="s">
        <v>10</v>
      </c>
    </row>
    <row r="1647" spans="3:7" ht="15" thickBot="1" x14ac:dyDescent="0.35">
      <c r="C1647" s="45">
        <v>43158</v>
      </c>
      <c r="D1647" s="46">
        <v>0.65947916666666673</v>
      </c>
      <c r="E1647" s="47" t="s">
        <v>9</v>
      </c>
      <c r="F1647" s="47">
        <v>18</v>
      </c>
      <c r="G1647" s="47" t="s">
        <v>11</v>
      </c>
    </row>
    <row r="1648" spans="3:7" ht="15" thickBot="1" x14ac:dyDescent="0.35">
      <c r="C1648" s="45">
        <v>43158</v>
      </c>
      <c r="D1648" s="46">
        <v>0.65949074074074077</v>
      </c>
      <c r="E1648" s="47" t="s">
        <v>9</v>
      </c>
      <c r="F1648" s="47">
        <v>15</v>
      </c>
      <c r="G1648" s="47" t="s">
        <v>11</v>
      </c>
    </row>
    <row r="1649" spans="3:7" ht="15" thickBot="1" x14ac:dyDescent="0.35">
      <c r="C1649" s="45">
        <v>43158</v>
      </c>
      <c r="D1649" s="46">
        <v>0.66320601851851857</v>
      </c>
      <c r="E1649" s="47" t="s">
        <v>9</v>
      </c>
      <c r="F1649" s="47">
        <v>10</v>
      </c>
      <c r="G1649" s="47" t="s">
        <v>10</v>
      </c>
    </row>
    <row r="1650" spans="3:7" ht="15" thickBot="1" x14ac:dyDescent="0.35">
      <c r="C1650" s="45">
        <v>43158</v>
      </c>
      <c r="D1650" s="46">
        <v>0.66734953703703714</v>
      </c>
      <c r="E1650" s="47" t="s">
        <v>9</v>
      </c>
      <c r="F1650" s="47">
        <v>13</v>
      </c>
      <c r="G1650" s="47" t="s">
        <v>10</v>
      </c>
    </row>
    <row r="1651" spans="3:7" ht="15" thickBot="1" x14ac:dyDescent="0.35">
      <c r="C1651" s="45">
        <v>43158</v>
      </c>
      <c r="D1651" s="46">
        <v>0.66749999999999998</v>
      </c>
      <c r="E1651" s="47" t="s">
        <v>9</v>
      </c>
      <c r="F1651" s="47">
        <v>38</v>
      </c>
      <c r="G1651" s="47" t="s">
        <v>10</v>
      </c>
    </row>
    <row r="1652" spans="3:7" ht="15" thickBot="1" x14ac:dyDescent="0.35">
      <c r="C1652" s="45">
        <v>43158</v>
      </c>
      <c r="D1652" s="46">
        <v>0.66762731481481474</v>
      </c>
      <c r="E1652" s="47" t="s">
        <v>9</v>
      </c>
      <c r="F1652" s="47">
        <v>15</v>
      </c>
      <c r="G1652" s="47" t="s">
        <v>10</v>
      </c>
    </row>
    <row r="1653" spans="3:7" ht="15" thickBot="1" x14ac:dyDescent="0.35">
      <c r="C1653" s="45">
        <v>43158</v>
      </c>
      <c r="D1653" s="46">
        <v>0.66859953703703701</v>
      </c>
      <c r="E1653" s="47" t="s">
        <v>9</v>
      </c>
      <c r="F1653" s="47">
        <v>13</v>
      </c>
      <c r="G1653" s="47" t="s">
        <v>11</v>
      </c>
    </row>
    <row r="1654" spans="3:7" ht="15" thickBot="1" x14ac:dyDescent="0.35">
      <c r="C1654" s="45">
        <v>43158</v>
      </c>
      <c r="D1654" s="46">
        <v>0.6697453703703703</v>
      </c>
      <c r="E1654" s="47" t="s">
        <v>9</v>
      </c>
      <c r="F1654" s="47">
        <v>13</v>
      </c>
      <c r="G1654" s="47" t="s">
        <v>10</v>
      </c>
    </row>
    <row r="1655" spans="3:7" ht="15" thickBot="1" x14ac:dyDescent="0.35">
      <c r="C1655" s="45">
        <v>43158</v>
      </c>
      <c r="D1655" s="46">
        <v>0.67299768518518521</v>
      </c>
      <c r="E1655" s="47" t="s">
        <v>9</v>
      </c>
      <c r="F1655" s="47">
        <v>12</v>
      </c>
      <c r="G1655" s="47" t="s">
        <v>11</v>
      </c>
    </row>
    <row r="1656" spans="3:7" ht="15" thickBot="1" x14ac:dyDescent="0.35">
      <c r="C1656" s="45">
        <v>43158</v>
      </c>
      <c r="D1656" s="46">
        <v>0.67364583333333339</v>
      </c>
      <c r="E1656" s="47" t="s">
        <v>9</v>
      </c>
      <c r="F1656" s="47">
        <v>11</v>
      </c>
      <c r="G1656" s="47" t="s">
        <v>10</v>
      </c>
    </row>
    <row r="1657" spans="3:7" ht="15" thickBot="1" x14ac:dyDescent="0.35">
      <c r="C1657" s="45">
        <v>43158</v>
      </c>
      <c r="D1657" s="46">
        <v>0.67416666666666669</v>
      </c>
      <c r="E1657" s="47" t="s">
        <v>9</v>
      </c>
      <c r="F1657" s="47">
        <v>11</v>
      </c>
      <c r="G1657" s="47" t="s">
        <v>11</v>
      </c>
    </row>
    <row r="1658" spans="3:7" ht="15" thickBot="1" x14ac:dyDescent="0.35">
      <c r="C1658" s="45">
        <v>43158</v>
      </c>
      <c r="D1658" s="46">
        <v>0.67464120370370362</v>
      </c>
      <c r="E1658" s="47" t="s">
        <v>9</v>
      </c>
      <c r="F1658" s="47">
        <v>11</v>
      </c>
      <c r="G1658" s="47" t="s">
        <v>11</v>
      </c>
    </row>
    <row r="1659" spans="3:7" ht="15" thickBot="1" x14ac:dyDescent="0.35">
      <c r="C1659" s="45">
        <v>43158</v>
      </c>
      <c r="D1659" s="46">
        <v>0.67540509259259263</v>
      </c>
      <c r="E1659" s="47" t="s">
        <v>9</v>
      </c>
      <c r="F1659" s="47">
        <v>18</v>
      </c>
      <c r="G1659" s="47" t="s">
        <v>11</v>
      </c>
    </row>
    <row r="1660" spans="3:7" ht="15" thickBot="1" x14ac:dyDescent="0.35">
      <c r="C1660" s="45">
        <v>43158</v>
      </c>
      <c r="D1660" s="46">
        <v>0.67557870370370365</v>
      </c>
      <c r="E1660" s="47" t="s">
        <v>9</v>
      </c>
      <c r="F1660" s="47">
        <v>17</v>
      </c>
      <c r="G1660" s="47" t="s">
        <v>11</v>
      </c>
    </row>
    <row r="1661" spans="3:7" ht="15" thickBot="1" x14ac:dyDescent="0.35">
      <c r="C1661" s="45">
        <v>43158</v>
      </c>
      <c r="D1661" s="46">
        <v>0.67954861111111109</v>
      </c>
      <c r="E1661" s="47" t="s">
        <v>9</v>
      </c>
      <c r="F1661" s="47">
        <v>12</v>
      </c>
      <c r="G1661" s="47" t="s">
        <v>11</v>
      </c>
    </row>
    <row r="1662" spans="3:7" ht="15" thickBot="1" x14ac:dyDescent="0.35">
      <c r="C1662" s="45">
        <v>43158</v>
      </c>
      <c r="D1662" s="46">
        <v>0.68128472222222225</v>
      </c>
      <c r="E1662" s="47" t="s">
        <v>9</v>
      </c>
      <c r="F1662" s="47">
        <v>29</v>
      </c>
      <c r="G1662" s="47" t="s">
        <v>10</v>
      </c>
    </row>
    <row r="1663" spans="3:7" ht="15" thickBot="1" x14ac:dyDescent="0.35">
      <c r="C1663" s="45">
        <v>43158</v>
      </c>
      <c r="D1663" s="46">
        <v>0.68217592592592602</v>
      </c>
      <c r="E1663" s="47" t="s">
        <v>9</v>
      </c>
      <c r="F1663" s="47">
        <v>11</v>
      </c>
      <c r="G1663" s="47" t="s">
        <v>11</v>
      </c>
    </row>
    <row r="1664" spans="3:7" ht="15" thickBot="1" x14ac:dyDescent="0.35">
      <c r="C1664" s="45">
        <v>43158</v>
      </c>
      <c r="D1664" s="46">
        <v>0.68234953703703705</v>
      </c>
      <c r="E1664" s="47" t="s">
        <v>9</v>
      </c>
      <c r="F1664" s="47">
        <v>12</v>
      </c>
      <c r="G1664" s="47" t="s">
        <v>11</v>
      </c>
    </row>
    <row r="1665" spans="3:7" ht="15" thickBot="1" x14ac:dyDescent="0.35">
      <c r="C1665" s="45">
        <v>43158</v>
      </c>
      <c r="D1665" s="46">
        <v>0.68258101851851849</v>
      </c>
      <c r="E1665" s="47" t="s">
        <v>9</v>
      </c>
      <c r="F1665" s="47">
        <v>28</v>
      </c>
      <c r="G1665" s="47" t="s">
        <v>10</v>
      </c>
    </row>
    <row r="1666" spans="3:7" ht="15" thickBot="1" x14ac:dyDescent="0.35">
      <c r="C1666" s="45">
        <v>43158</v>
      </c>
      <c r="D1666" s="46">
        <v>0.68289351851851843</v>
      </c>
      <c r="E1666" s="47" t="s">
        <v>9</v>
      </c>
      <c r="F1666" s="47">
        <v>24</v>
      </c>
      <c r="G1666" s="47" t="s">
        <v>10</v>
      </c>
    </row>
    <row r="1667" spans="3:7" ht="15" thickBot="1" x14ac:dyDescent="0.35">
      <c r="C1667" s="45">
        <v>43158</v>
      </c>
      <c r="D1667" s="46">
        <v>0.68319444444444455</v>
      </c>
      <c r="E1667" s="47" t="s">
        <v>9</v>
      </c>
      <c r="F1667" s="47">
        <v>11</v>
      </c>
      <c r="G1667" s="47" t="s">
        <v>10</v>
      </c>
    </row>
    <row r="1668" spans="3:7" ht="15" thickBot="1" x14ac:dyDescent="0.35">
      <c r="C1668" s="45">
        <v>43158</v>
      </c>
      <c r="D1668" s="46">
        <v>0.68353009259259256</v>
      </c>
      <c r="E1668" s="47" t="s">
        <v>9</v>
      </c>
      <c r="F1668" s="47">
        <v>10</v>
      </c>
      <c r="G1668" s="47" t="s">
        <v>11</v>
      </c>
    </row>
    <row r="1669" spans="3:7" ht="15" thickBot="1" x14ac:dyDescent="0.35">
      <c r="C1669" s="45">
        <v>43158</v>
      </c>
      <c r="D1669" s="46">
        <v>0.68409722222222225</v>
      </c>
      <c r="E1669" s="47" t="s">
        <v>9</v>
      </c>
      <c r="F1669" s="47">
        <v>14</v>
      </c>
      <c r="G1669" s="47" t="s">
        <v>10</v>
      </c>
    </row>
    <row r="1670" spans="3:7" ht="15" thickBot="1" x14ac:dyDescent="0.35">
      <c r="C1670" s="45">
        <v>43158</v>
      </c>
      <c r="D1670" s="46">
        <v>0.68424768518518519</v>
      </c>
      <c r="E1670" s="47" t="s">
        <v>9</v>
      </c>
      <c r="F1670" s="47">
        <v>12</v>
      </c>
      <c r="G1670" s="47" t="s">
        <v>10</v>
      </c>
    </row>
    <row r="1671" spans="3:7" ht="15" thickBot="1" x14ac:dyDescent="0.35">
      <c r="C1671" s="45">
        <v>43158</v>
      </c>
      <c r="D1671" s="46">
        <v>0.68431712962962965</v>
      </c>
      <c r="E1671" s="47" t="s">
        <v>9</v>
      </c>
      <c r="F1671" s="47">
        <v>14</v>
      </c>
      <c r="G1671" s="47" t="s">
        <v>10</v>
      </c>
    </row>
    <row r="1672" spans="3:7" ht="15" thickBot="1" x14ac:dyDescent="0.35">
      <c r="C1672" s="45">
        <v>43158</v>
      </c>
      <c r="D1672" s="46">
        <v>0.68440972222222218</v>
      </c>
      <c r="E1672" s="47" t="s">
        <v>9</v>
      </c>
      <c r="F1672" s="47">
        <v>15</v>
      </c>
      <c r="G1672" s="47" t="s">
        <v>10</v>
      </c>
    </row>
    <row r="1673" spans="3:7" ht="15" thickBot="1" x14ac:dyDescent="0.35">
      <c r="C1673" s="45">
        <v>43158</v>
      </c>
      <c r="D1673" s="46">
        <v>0.68454861111111109</v>
      </c>
      <c r="E1673" s="47" t="s">
        <v>9</v>
      </c>
      <c r="F1673" s="47">
        <v>12</v>
      </c>
      <c r="G1673" s="47" t="s">
        <v>11</v>
      </c>
    </row>
    <row r="1674" spans="3:7" ht="15" thickBot="1" x14ac:dyDescent="0.35">
      <c r="C1674" s="45">
        <v>43158</v>
      </c>
      <c r="D1674" s="46">
        <v>0.68458333333333332</v>
      </c>
      <c r="E1674" s="47" t="s">
        <v>9</v>
      </c>
      <c r="F1674" s="47">
        <v>10</v>
      </c>
      <c r="G1674" s="47" t="s">
        <v>11</v>
      </c>
    </row>
    <row r="1675" spans="3:7" ht="15" thickBot="1" x14ac:dyDescent="0.35">
      <c r="C1675" s="45">
        <v>43158</v>
      </c>
      <c r="D1675" s="46">
        <v>0.68517361111111119</v>
      </c>
      <c r="E1675" s="47" t="s">
        <v>9</v>
      </c>
      <c r="F1675" s="47">
        <v>7</v>
      </c>
      <c r="G1675" s="47" t="s">
        <v>10</v>
      </c>
    </row>
    <row r="1676" spans="3:7" ht="15" thickBot="1" x14ac:dyDescent="0.35">
      <c r="C1676" s="45">
        <v>43158</v>
      </c>
      <c r="D1676" s="46">
        <v>0.68520833333333331</v>
      </c>
      <c r="E1676" s="47" t="s">
        <v>9</v>
      </c>
      <c r="F1676" s="47">
        <v>12</v>
      </c>
      <c r="G1676" s="47" t="s">
        <v>10</v>
      </c>
    </row>
    <row r="1677" spans="3:7" ht="15" thickBot="1" x14ac:dyDescent="0.35">
      <c r="C1677" s="45">
        <v>43158</v>
      </c>
      <c r="D1677" s="46">
        <v>0.68527777777777776</v>
      </c>
      <c r="E1677" s="47" t="s">
        <v>9</v>
      </c>
      <c r="F1677" s="47">
        <v>22</v>
      </c>
      <c r="G1677" s="47" t="s">
        <v>10</v>
      </c>
    </row>
    <row r="1678" spans="3:7" ht="15" thickBot="1" x14ac:dyDescent="0.35">
      <c r="C1678" s="45">
        <v>43158</v>
      </c>
      <c r="D1678" s="46">
        <v>0.6852893518518518</v>
      </c>
      <c r="E1678" s="47" t="s">
        <v>9</v>
      </c>
      <c r="F1678" s="47">
        <v>14</v>
      </c>
      <c r="G1678" s="47" t="s">
        <v>10</v>
      </c>
    </row>
    <row r="1679" spans="3:7" ht="15" thickBot="1" x14ac:dyDescent="0.35">
      <c r="C1679" s="45">
        <v>43158</v>
      </c>
      <c r="D1679" s="46">
        <v>0.68571759259259257</v>
      </c>
      <c r="E1679" s="47" t="s">
        <v>9</v>
      </c>
      <c r="F1679" s="47">
        <v>10</v>
      </c>
      <c r="G1679" s="47" t="s">
        <v>11</v>
      </c>
    </row>
    <row r="1680" spans="3:7" ht="15" thickBot="1" x14ac:dyDescent="0.35">
      <c r="C1680" s="45">
        <v>43158</v>
      </c>
      <c r="D1680" s="46">
        <v>0.68857638888888895</v>
      </c>
      <c r="E1680" s="47" t="s">
        <v>9</v>
      </c>
      <c r="F1680" s="47">
        <v>11</v>
      </c>
      <c r="G1680" s="47" t="s">
        <v>10</v>
      </c>
    </row>
    <row r="1681" spans="3:7" ht="15" thickBot="1" x14ac:dyDescent="0.35">
      <c r="C1681" s="45">
        <v>43158</v>
      </c>
      <c r="D1681" s="46">
        <v>0.68873842592592593</v>
      </c>
      <c r="E1681" s="47" t="s">
        <v>9</v>
      </c>
      <c r="F1681" s="47">
        <v>11</v>
      </c>
      <c r="G1681" s="47" t="s">
        <v>10</v>
      </c>
    </row>
    <row r="1682" spans="3:7" ht="15" thickBot="1" x14ac:dyDescent="0.35">
      <c r="C1682" s="45">
        <v>43158</v>
      </c>
      <c r="D1682" s="46">
        <v>0.68885416666666666</v>
      </c>
      <c r="E1682" s="47" t="s">
        <v>9</v>
      </c>
      <c r="F1682" s="47">
        <v>10</v>
      </c>
      <c r="G1682" s="47" t="s">
        <v>11</v>
      </c>
    </row>
    <row r="1683" spans="3:7" ht="15" thickBot="1" x14ac:dyDescent="0.35">
      <c r="C1683" s="45">
        <v>43158</v>
      </c>
      <c r="D1683" s="46">
        <v>0.6900115740740741</v>
      </c>
      <c r="E1683" s="47" t="s">
        <v>9</v>
      </c>
      <c r="F1683" s="47">
        <v>25</v>
      </c>
      <c r="G1683" s="47" t="s">
        <v>10</v>
      </c>
    </row>
    <row r="1684" spans="3:7" ht="15" thickBot="1" x14ac:dyDescent="0.35">
      <c r="C1684" s="45">
        <v>43158</v>
      </c>
      <c r="D1684" s="46">
        <v>0.69567129629629632</v>
      </c>
      <c r="E1684" s="47" t="s">
        <v>9</v>
      </c>
      <c r="F1684" s="47">
        <v>18</v>
      </c>
      <c r="G1684" s="47" t="s">
        <v>10</v>
      </c>
    </row>
    <row r="1685" spans="3:7" ht="15" thickBot="1" x14ac:dyDescent="0.35">
      <c r="C1685" s="45">
        <v>43158</v>
      </c>
      <c r="D1685" s="46">
        <v>0.69899305555555558</v>
      </c>
      <c r="E1685" s="47" t="s">
        <v>9</v>
      </c>
      <c r="F1685" s="47">
        <v>12</v>
      </c>
      <c r="G1685" s="47" t="s">
        <v>11</v>
      </c>
    </row>
    <row r="1686" spans="3:7" ht="15" thickBot="1" x14ac:dyDescent="0.35">
      <c r="C1686" s="45">
        <v>43158</v>
      </c>
      <c r="D1686" s="46">
        <v>0.7050347222222223</v>
      </c>
      <c r="E1686" s="47" t="s">
        <v>9</v>
      </c>
      <c r="F1686" s="47">
        <v>14</v>
      </c>
      <c r="G1686" s="47" t="s">
        <v>11</v>
      </c>
    </row>
    <row r="1687" spans="3:7" ht="15" thickBot="1" x14ac:dyDescent="0.35">
      <c r="C1687" s="45">
        <v>43158</v>
      </c>
      <c r="D1687" s="46">
        <v>0.70509259259259249</v>
      </c>
      <c r="E1687" s="47" t="s">
        <v>9</v>
      </c>
      <c r="F1687" s="47">
        <v>29</v>
      </c>
      <c r="G1687" s="47" t="s">
        <v>10</v>
      </c>
    </row>
    <row r="1688" spans="3:7" ht="15" thickBot="1" x14ac:dyDescent="0.35">
      <c r="C1688" s="45">
        <v>43158</v>
      </c>
      <c r="D1688" s="46">
        <v>0.70634259259259258</v>
      </c>
      <c r="E1688" s="47" t="s">
        <v>9</v>
      </c>
      <c r="F1688" s="47">
        <v>11</v>
      </c>
      <c r="G1688" s="47" t="s">
        <v>10</v>
      </c>
    </row>
    <row r="1689" spans="3:7" ht="15" thickBot="1" x14ac:dyDescent="0.35">
      <c r="C1689" s="45">
        <v>43158</v>
      </c>
      <c r="D1689" s="46">
        <v>0.712824074074074</v>
      </c>
      <c r="E1689" s="47" t="s">
        <v>9</v>
      </c>
      <c r="F1689" s="47">
        <v>10</v>
      </c>
      <c r="G1689" s="47" t="s">
        <v>11</v>
      </c>
    </row>
    <row r="1690" spans="3:7" ht="15" thickBot="1" x14ac:dyDescent="0.35">
      <c r="C1690" s="45">
        <v>43158</v>
      </c>
      <c r="D1690" s="46">
        <v>0.71648148148148139</v>
      </c>
      <c r="E1690" s="47" t="s">
        <v>9</v>
      </c>
      <c r="F1690" s="47">
        <v>11</v>
      </c>
      <c r="G1690" s="47" t="s">
        <v>10</v>
      </c>
    </row>
    <row r="1691" spans="3:7" ht="15" thickBot="1" x14ac:dyDescent="0.35">
      <c r="C1691" s="45">
        <v>43158</v>
      </c>
      <c r="D1691" s="46">
        <v>0.71673611111111113</v>
      </c>
      <c r="E1691" s="47" t="s">
        <v>9</v>
      </c>
      <c r="F1691" s="47">
        <v>13</v>
      </c>
      <c r="G1691" s="47" t="s">
        <v>10</v>
      </c>
    </row>
    <row r="1692" spans="3:7" ht="15" thickBot="1" x14ac:dyDescent="0.35">
      <c r="C1692" s="45">
        <v>43158</v>
      </c>
      <c r="D1692" s="46">
        <v>0.71805555555555556</v>
      </c>
      <c r="E1692" s="47" t="s">
        <v>9</v>
      </c>
      <c r="F1692" s="47">
        <v>33</v>
      </c>
      <c r="G1692" s="47" t="s">
        <v>10</v>
      </c>
    </row>
    <row r="1693" spans="3:7" ht="15" thickBot="1" x14ac:dyDescent="0.35">
      <c r="C1693" s="45">
        <v>43158</v>
      </c>
      <c r="D1693" s="46">
        <v>0.71971064814814811</v>
      </c>
      <c r="E1693" s="47" t="s">
        <v>9</v>
      </c>
      <c r="F1693" s="47">
        <v>27</v>
      </c>
      <c r="G1693" s="47" t="s">
        <v>10</v>
      </c>
    </row>
    <row r="1694" spans="3:7" ht="15" thickBot="1" x14ac:dyDescent="0.35">
      <c r="C1694" s="45">
        <v>43158</v>
      </c>
      <c r="D1694" s="46">
        <v>0.7197337962962963</v>
      </c>
      <c r="E1694" s="47" t="s">
        <v>9</v>
      </c>
      <c r="F1694" s="47">
        <v>12</v>
      </c>
      <c r="G1694" s="47" t="s">
        <v>10</v>
      </c>
    </row>
    <row r="1695" spans="3:7" ht="15" thickBot="1" x14ac:dyDescent="0.35">
      <c r="C1695" s="45">
        <v>43158</v>
      </c>
      <c r="D1695" s="46">
        <v>0.71986111111111117</v>
      </c>
      <c r="E1695" s="47" t="s">
        <v>9</v>
      </c>
      <c r="F1695" s="47">
        <v>14</v>
      </c>
      <c r="G1695" s="47" t="s">
        <v>10</v>
      </c>
    </row>
    <row r="1696" spans="3:7" ht="15" thickBot="1" x14ac:dyDescent="0.35">
      <c r="C1696" s="45">
        <v>43158</v>
      </c>
      <c r="D1696" s="46">
        <v>0.71988425925925925</v>
      </c>
      <c r="E1696" s="47" t="s">
        <v>9</v>
      </c>
      <c r="F1696" s="47">
        <v>14</v>
      </c>
      <c r="G1696" s="47" t="s">
        <v>10</v>
      </c>
    </row>
    <row r="1697" spans="3:7" ht="15" thickBot="1" x14ac:dyDescent="0.35">
      <c r="C1697" s="45">
        <v>43158</v>
      </c>
      <c r="D1697" s="46">
        <v>0.71994212962962967</v>
      </c>
      <c r="E1697" s="47" t="s">
        <v>9</v>
      </c>
      <c r="F1697" s="47">
        <v>15</v>
      </c>
      <c r="G1697" s="47" t="s">
        <v>10</v>
      </c>
    </row>
    <row r="1698" spans="3:7" ht="15" thickBot="1" x14ac:dyDescent="0.35">
      <c r="C1698" s="45">
        <v>43158</v>
      </c>
      <c r="D1698" s="46">
        <v>0.71998842592592593</v>
      </c>
      <c r="E1698" s="47" t="s">
        <v>9</v>
      </c>
      <c r="F1698" s="47">
        <v>12</v>
      </c>
      <c r="G1698" s="47" t="s">
        <v>10</v>
      </c>
    </row>
    <row r="1699" spans="3:7" ht="15" thickBot="1" x14ac:dyDescent="0.35">
      <c r="C1699" s="45">
        <v>43158</v>
      </c>
      <c r="D1699" s="46">
        <v>0.72010416666666666</v>
      </c>
      <c r="E1699" s="47" t="s">
        <v>9</v>
      </c>
      <c r="F1699" s="47">
        <v>20</v>
      </c>
      <c r="G1699" s="47" t="s">
        <v>10</v>
      </c>
    </row>
    <row r="1700" spans="3:7" ht="15" thickBot="1" x14ac:dyDescent="0.35">
      <c r="C1700" s="45">
        <v>43158</v>
      </c>
      <c r="D1700" s="46">
        <v>0.72025462962962961</v>
      </c>
      <c r="E1700" s="47" t="s">
        <v>9</v>
      </c>
      <c r="F1700" s="47">
        <v>10</v>
      </c>
      <c r="G1700" s="47" t="s">
        <v>10</v>
      </c>
    </row>
    <row r="1701" spans="3:7" ht="15" thickBot="1" x14ac:dyDescent="0.35">
      <c r="C1701" s="45">
        <v>43158</v>
      </c>
      <c r="D1701" s="46">
        <v>0.72062500000000007</v>
      </c>
      <c r="E1701" s="47" t="s">
        <v>9</v>
      </c>
      <c r="F1701" s="47">
        <v>11</v>
      </c>
      <c r="G1701" s="47" t="s">
        <v>10</v>
      </c>
    </row>
    <row r="1702" spans="3:7" ht="15" thickBot="1" x14ac:dyDescent="0.35">
      <c r="C1702" s="45">
        <v>43158</v>
      </c>
      <c r="D1702" s="46">
        <v>0.7206597222222223</v>
      </c>
      <c r="E1702" s="47" t="s">
        <v>9</v>
      </c>
      <c r="F1702" s="47">
        <v>12</v>
      </c>
      <c r="G1702" s="47" t="s">
        <v>10</v>
      </c>
    </row>
    <row r="1703" spans="3:7" ht="15" thickBot="1" x14ac:dyDescent="0.35">
      <c r="C1703" s="45">
        <v>43158</v>
      </c>
      <c r="D1703" s="46">
        <v>0.72074074074074079</v>
      </c>
      <c r="E1703" s="47" t="s">
        <v>9</v>
      </c>
      <c r="F1703" s="47">
        <v>11</v>
      </c>
      <c r="G1703" s="47" t="s">
        <v>10</v>
      </c>
    </row>
    <row r="1704" spans="3:7" ht="15" thickBot="1" x14ac:dyDescent="0.35">
      <c r="C1704" s="45">
        <v>43158</v>
      </c>
      <c r="D1704" s="46">
        <v>0.72089120370370363</v>
      </c>
      <c r="E1704" s="47" t="s">
        <v>9</v>
      </c>
      <c r="F1704" s="47">
        <v>11</v>
      </c>
      <c r="G1704" s="47" t="s">
        <v>10</v>
      </c>
    </row>
    <row r="1705" spans="3:7" ht="15" thickBot="1" x14ac:dyDescent="0.35">
      <c r="C1705" s="45">
        <v>43158</v>
      </c>
      <c r="D1705" s="46">
        <v>0.72091435185185182</v>
      </c>
      <c r="E1705" s="47" t="s">
        <v>9</v>
      </c>
      <c r="F1705" s="47">
        <v>12</v>
      </c>
      <c r="G1705" s="47" t="s">
        <v>10</v>
      </c>
    </row>
    <row r="1706" spans="3:7" ht="15" thickBot="1" x14ac:dyDescent="0.35">
      <c r="C1706" s="45">
        <v>43158</v>
      </c>
      <c r="D1706" s="46">
        <v>0.72099537037037031</v>
      </c>
      <c r="E1706" s="47" t="s">
        <v>9</v>
      </c>
      <c r="F1706" s="47">
        <v>11</v>
      </c>
      <c r="G1706" s="47" t="s">
        <v>10</v>
      </c>
    </row>
    <row r="1707" spans="3:7" ht="15" thickBot="1" x14ac:dyDescent="0.35">
      <c r="C1707" s="45">
        <v>43158</v>
      </c>
      <c r="D1707" s="46">
        <v>0.72142361111111108</v>
      </c>
      <c r="E1707" s="47" t="s">
        <v>9</v>
      </c>
      <c r="F1707" s="47">
        <v>12</v>
      </c>
      <c r="G1707" s="47" t="s">
        <v>10</v>
      </c>
    </row>
    <row r="1708" spans="3:7" ht="15" thickBot="1" x14ac:dyDescent="0.35">
      <c r="C1708" s="45">
        <v>43158</v>
      </c>
      <c r="D1708" s="46">
        <v>0.72153935185185192</v>
      </c>
      <c r="E1708" s="47" t="s">
        <v>9</v>
      </c>
      <c r="F1708" s="47">
        <v>11</v>
      </c>
      <c r="G1708" s="47" t="s">
        <v>10</v>
      </c>
    </row>
    <row r="1709" spans="3:7" ht="15" thickBot="1" x14ac:dyDescent="0.35">
      <c r="C1709" s="45">
        <v>43158</v>
      </c>
      <c r="D1709" s="46">
        <v>0.72187499999999993</v>
      </c>
      <c r="E1709" s="47" t="s">
        <v>9</v>
      </c>
      <c r="F1709" s="47">
        <v>13</v>
      </c>
      <c r="G1709" s="47" t="s">
        <v>10</v>
      </c>
    </row>
    <row r="1710" spans="3:7" ht="15" thickBot="1" x14ac:dyDescent="0.35">
      <c r="C1710" s="45">
        <v>43158</v>
      </c>
      <c r="D1710" s="46">
        <v>0.72188657407407408</v>
      </c>
      <c r="E1710" s="47" t="s">
        <v>9</v>
      </c>
      <c r="F1710" s="47">
        <v>17</v>
      </c>
      <c r="G1710" s="47" t="s">
        <v>10</v>
      </c>
    </row>
    <row r="1711" spans="3:7" ht="15" thickBot="1" x14ac:dyDescent="0.35">
      <c r="C1711" s="45">
        <v>43158</v>
      </c>
      <c r="D1711" s="46">
        <v>0.72192129629629631</v>
      </c>
      <c r="E1711" s="47" t="s">
        <v>9</v>
      </c>
      <c r="F1711" s="47">
        <v>14</v>
      </c>
      <c r="G1711" s="47" t="s">
        <v>10</v>
      </c>
    </row>
    <row r="1712" spans="3:7" ht="15" thickBot="1" x14ac:dyDescent="0.35">
      <c r="C1712" s="45">
        <v>43158</v>
      </c>
      <c r="D1712" s="46">
        <v>0.7219444444444445</v>
      </c>
      <c r="E1712" s="47" t="s">
        <v>9</v>
      </c>
      <c r="F1712" s="47">
        <v>12</v>
      </c>
      <c r="G1712" s="47" t="s">
        <v>10</v>
      </c>
    </row>
    <row r="1713" spans="3:7" ht="15" thickBot="1" x14ac:dyDescent="0.35">
      <c r="C1713" s="45">
        <v>43158</v>
      </c>
      <c r="D1713" s="46">
        <v>0.72203703703703714</v>
      </c>
      <c r="E1713" s="47" t="s">
        <v>9</v>
      </c>
      <c r="F1713" s="47">
        <v>25</v>
      </c>
      <c r="G1713" s="47" t="s">
        <v>10</v>
      </c>
    </row>
    <row r="1714" spans="3:7" ht="15" thickBot="1" x14ac:dyDescent="0.35">
      <c r="C1714" s="45">
        <v>43158</v>
      </c>
      <c r="D1714" s="46">
        <v>0.72207175925925926</v>
      </c>
      <c r="E1714" s="47" t="s">
        <v>9</v>
      </c>
      <c r="F1714" s="47">
        <v>15</v>
      </c>
      <c r="G1714" s="47" t="s">
        <v>10</v>
      </c>
    </row>
    <row r="1715" spans="3:7" ht="15" thickBot="1" x14ac:dyDescent="0.35">
      <c r="C1715" s="45">
        <v>43158</v>
      </c>
      <c r="D1715" s="46">
        <v>0.72221064814814817</v>
      </c>
      <c r="E1715" s="47" t="s">
        <v>9</v>
      </c>
      <c r="F1715" s="47">
        <v>12</v>
      </c>
      <c r="G1715" s="47" t="s">
        <v>10</v>
      </c>
    </row>
    <row r="1716" spans="3:7" ht="15" thickBot="1" x14ac:dyDescent="0.35">
      <c r="C1716" s="45">
        <v>43158</v>
      </c>
      <c r="D1716" s="46">
        <v>0.72325231481481478</v>
      </c>
      <c r="E1716" s="47" t="s">
        <v>9</v>
      </c>
      <c r="F1716" s="47">
        <v>11</v>
      </c>
      <c r="G1716" s="47" t="s">
        <v>10</v>
      </c>
    </row>
    <row r="1717" spans="3:7" ht="15" thickBot="1" x14ac:dyDescent="0.35">
      <c r="C1717" s="45">
        <v>43158</v>
      </c>
      <c r="D1717" s="46">
        <v>0.72342592592592592</v>
      </c>
      <c r="E1717" s="47" t="s">
        <v>9</v>
      </c>
      <c r="F1717" s="47">
        <v>12</v>
      </c>
      <c r="G1717" s="47" t="s">
        <v>10</v>
      </c>
    </row>
    <row r="1718" spans="3:7" ht="15" thickBot="1" x14ac:dyDescent="0.35">
      <c r="C1718" s="45">
        <v>43158</v>
      </c>
      <c r="D1718" s="46">
        <v>0.72512731481481485</v>
      </c>
      <c r="E1718" s="47" t="s">
        <v>9</v>
      </c>
      <c r="F1718" s="47">
        <v>10</v>
      </c>
      <c r="G1718" s="47" t="s">
        <v>11</v>
      </c>
    </row>
    <row r="1719" spans="3:7" ht="15" thickBot="1" x14ac:dyDescent="0.35">
      <c r="C1719" s="45">
        <v>43158</v>
      </c>
      <c r="D1719" s="46">
        <v>0.72901620370370368</v>
      </c>
      <c r="E1719" s="47" t="s">
        <v>9</v>
      </c>
      <c r="F1719" s="47">
        <v>25</v>
      </c>
      <c r="G1719" s="47" t="s">
        <v>10</v>
      </c>
    </row>
    <row r="1720" spans="3:7" ht="15" thickBot="1" x14ac:dyDescent="0.35">
      <c r="C1720" s="45">
        <v>43158</v>
      </c>
      <c r="D1720" s="46">
        <v>0.73109953703703701</v>
      </c>
      <c r="E1720" s="47" t="s">
        <v>9</v>
      </c>
      <c r="F1720" s="47">
        <v>22</v>
      </c>
      <c r="G1720" s="47" t="s">
        <v>10</v>
      </c>
    </row>
    <row r="1721" spans="3:7" ht="15" thickBot="1" x14ac:dyDescent="0.35">
      <c r="C1721" s="45">
        <v>43158</v>
      </c>
      <c r="D1721" s="46">
        <v>0.73219907407407403</v>
      </c>
      <c r="E1721" s="47" t="s">
        <v>9</v>
      </c>
      <c r="F1721" s="47">
        <v>10</v>
      </c>
      <c r="G1721" s="47" t="s">
        <v>11</v>
      </c>
    </row>
    <row r="1722" spans="3:7" ht="15" thickBot="1" x14ac:dyDescent="0.35">
      <c r="C1722" s="45">
        <v>43158</v>
      </c>
      <c r="D1722" s="46">
        <v>0.73851851851851846</v>
      </c>
      <c r="E1722" s="47" t="s">
        <v>9</v>
      </c>
      <c r="F1722" s="47">
        <v>10</v>
      </c>
      <c r="G1722" s="47" t="s">
        <v>10</v>
      </c>
    </row>
    <row r="1723" spans="3:7" ht="15" thickBot="1" x14ac:dyDescent="0.35">
      <c r="C1723" s="45">
        <v>43158</v>
      </c>
      <c r="D1723" s="46">
        <v>0.74097222222222225</v>
      </c>
      <c r="E1723" s="47" t="s">
        <v>9</v>
      </c>
      <c r="F1723" s="47">
        <v>13</v>
      </c>
      <c r="G1723" s="47" t="s">
        <v>10</v>
      </c>
    </row>
    <row r="1724" spans="3:7" ht="15" thickBot="1" x14ac:dyDescent="0.35">
      <c r="C1724" s="45">
        <v>43158</v>
      </c>
      <c r="D1724" s="46">
        <v>0.74281249999999999</v>
      </c>
      <c r="E1724" s="47" t="s">
        <v>9</v>
      </c>
      <c r="F1724" s="47">
        <v>15</v>
      </c>
      <c r="G1724" s="47" t="s">
        <v>10</v>
      </c>
    </row>
    <row r="1725" spans="3:7" ht="15" thickBot="1" x14ac:dyDescent="0.35">
      <c r="C1725" s="45">
        <v>43158</v>
      </c>
      <c r="D1725" s="46">
        <v>0.74783564814814818</v>
      </c>
      <c r="E1725" s="47" t="s">
        <v>9</v>
      </c>
      <c r="F1725" s="47">
        <v>14</v>
      </c>
      <c r="G1725" s="47" t="s">
        <v>10</v>
      </c>
    </row>
    <row r="1726" spans="3:7" ht="15" thickBot="1" x14ac:dyDescent="0.35">
      <c r="C1726" s="45">
        <v>43158</v>
      </c>
      <c r="D1726" s="46">
        <v>0.74961805555555561</v>
      </c>
      <c r="E1726" s="47" t="s">
        <v>9</v>
      </c>
      <c r="F1726" s="47">
        <v>12</v>
      </c>
      <c r="G1726" s="47" t="s">
        <v>11</v>
      </c>
    </row>
    <row r="1727" spans="3:7" ht="15" thickBot="1" x14ac:dyDescent="0.35">
      <c r="C1727" s="45">
        <v>43158</v>
      </c>
      <c r="D1727" s="46">
        <v>0.75575231481481486</v>
      </c>
      <c r="E1727" s="47" t="s">
        <v>9</v>
      </c>
      <c r="F1727" s="47">
        <v>16</v>
      </c>
      <c r="G1727" s="47" t="s">
        <v>10</v>
      </c>
    </row>
    <row r="1728" spans="3:7" ht="15" thickBot="1" x14ac:dyDescent="0.35">
      <c r="C1728" s="45">
        <v>43158</v>
      </c>
      <c r="D1728" s="46">
        <v>0.75663194444444448</v>
      </c>
      <c r="E1728" s="47" t="s">
        <v>9</v>
      </c>
      <c r="F1728" s="47">
        <v>15</v>
      </c>
      <c r="G1728" s="47" t="s">
        <v>10</v>
      </c>
    </row>
    <row r="1729" spans="3:7" ht="15" thickBot="1" x14ac:dyDescent="0.35">
      <c r="C1729" s="45">
        <v>43158</v>
      </c>
      <c r="D1729" s="46">
        <v>0.76428240740740738</v>
      </c>
      <c r="E1729" s="47" t="s">
        <v>9</v>
      </c>
      <c r="F1729" s="47">
        <v>21</v>
      </c>
      <c r="G1729" s="47" t="s">
        <v>10</v>
      </c>
    </row>
    <row r="1730" spans="3:7" ht="15" thickBot="1" x14ac:dyDescent="0.35">
      <c r="C1730" s="45">
        <v>43158</v>
      </c>
      <c r="D1730" s="46">
        <v>0.76894675925925926</v>
      </c>
      <c r="E1730" s="47" t="s">
        <v>9</v>
      </c>
      <c r="F1730" s="47">
        <v>18</v>
      </c>
      <c r="G1730" s="47" t="s">
        <v>10</v>
      </c>
    </row>
    <row r="1731" spans="3:7" ht="15" thickBot="1" x14ac:dyDescent="0.35">
      <c r="C1731" s="45">
        <v>43158</v>
      </c>
      <c r="D1731" s="46">
        <v>0.77111111111111119</v>
      </c>
      <c r="E1731" s="47" t="s">
        <v>9</v>
      </c>
      <c r="F1731" s="47">
        <v>10</v>
      </c>
      <c r="G1731" s="47" t="s">
        <v>11</v>
      </c>
    </row>
    <row r="1732" spans="3:7" ht="15" thickBot="1" x14ac:dyDescent="0.35">
      <c r="C1732" s="45">
        <v>43158</v>
      </c>
      <c r="D1732" s="46">
        <v>0.77112268518518512</v>
      </c>
      <c r="E1732" s="47" t="s">
        <v>9</v>
      </c>
      <c r="F1732" s="47">
        <v>10</v>
      </c>
      <c r="G1732" s="47" t="s">
        <v>11</v>
      </c>
    </row>
    <row r="1733" spans="3:7" ht="15" thickBot="1" x14ac:dyDescent="0.35">
      <c r="C1733" s="45">
        <v>43158</v>
      </c>
      <c r="D1733" s="46">
        <v>0.7716319444444445</v>
      </c>
      <c r="E1733" s="47" t="s">
        <v>9</v>
      </c>
      <c r="F1733" s="47">
        <v>10</v>
      </c>
      <c r="G1733" s="47" t="s">
        <v>11</v>
      </c>
    </row>
    <row r="1734" spans="3:7" ht="15" thickBot="1" x14ac:dyDescent="0.35">
      <c r="C1734" s="45">
        <v>43158</v>
      </c>
      <c r="D1734" s="46">
        <v>0.77217592592592599</v>
      </c>
      <c r="E1734" s="47" t="s">
        <v>9</v>
      </c>
      <c r="F1734" s="47">
        <v>11</v>
      </c>
      <c r="G1734" s="47" t="s">
        <v>11</v>
      </c>
    </row>
    <row r="1735" spans="3:7" ht="15" thickBot="1" x14ac:dyDescent="0.35">
      <c r="C1735" s="45">
        <v>43158</v>
      </c>
      <c r="D1735" s="46">
        <v>0.77777777777777779</v>
      </c>
      <c r="E1735" s="47" t="s">
        <v>9</v>
      </c>
      <c r="F1735" s="47">
        <v>13</v>
      </c>
      <c r="G1735" s="47" t="s">
        <v>11</v>
      </c>
    </row>
    <row r="1736" spans="3:7" ht="15" thickBot="1" x14ac:dyDescent="0.35">
      <c r="C1736" s="45">
        <v>43158</v>
      </c>
      <c r="D1736" s="46">
        <v>0.77778935185185183</v>
      </c>
      <c r="E1736" s="47" t="s">
        <v>9</v>
      </c>
      <c r="F1736" s="47">
        <v>10</v>
      </c>
      <c r="G1736" s="47" t="s">
        <v>11</v>
      </c>
    </row>
    <row r="1737" spans="3:7" ht="15" thickBot="1" x14ac:dyDescent="0.35">
      <c r="C1737" s="45">
        <v>43158</v>
      </c>
      <c r="D1737" s="46">
        <v>0.77908564814814818</v>
      </c>
      <c r="E1737" s="47" t="s">
        <v>9</v>
      </c>
      <c r="F1737" s="47">
        <v>10</v>
      </c>
      <c r="G1737" s="47" t="s">
        <v>10</v>
      </c>
    </row>
    <row r="1738" spans="3:7" ht="15" thickBot="1" x14ac:dyDescent="0.35">
      <c r="C1738" s="45">
        <v>43158</v>
      </c>
      <c r="D1738" s="46">
        <v>0.78224537037037034</v>
      </c>
      <c r="E1738" s="47" t="s">
        <v>9</v>
      </c>
      <c r="F1738" s="47">
        <v>10</v>
      </c>
      <c r="G1738" s="47" t="s">
        <v>10</v>
      </c>
    </row>
    <row r="1739" spans="3:7" ht="15" thickBot="1" x14ac:dyDescent="0.35">
      <c r="C1739" s="45">
        <v>43158</v>
      </c>
      <c r="D1739" s="46">
        <v>0.78579861111111116</v>
      </c>
      <c r="E1739" s="47" t="s">
        <v>9</v>
      </c>
      <c r="F1739" s="47">
        <v>19</v>
      </c>
      <c r="G1739" s="47" t="s">
        <v>10</v>
      </c>
    </row>
    <row r="1740" spans="3:7" ht="15" thickBot="1" x14ac:dyDescent="0.35">
      <c r="C1740" s="45">
        <v>43158</v>
      </c>
      <c r="D1740" s="46">
        <v>0.78585648148148157</v>
      </c>
      <c r="E1740" s="47" t="s">
        <v>9</v>
      </c>
      <c r="F1740" s="47">
        <v>20</v>
      </c>
      <c r="G1740" s="47" t="s">
        <v>10</v>
      </c>
    </row>
    <row r="1741" spans="3:7" ht="15" thickBot="1" x14ac:dyDescent="0.35">
      <c r="C1741" s="45">
        <v>43158</v>
      </c>
      <c r="D1741" s="46">
        <v>0.79557870370370365</v>
      </c>
      <c r="E1741" s="47" t="s">
        <v>9</v>
      </c>
      <c r="F1741" s="47">
        <v>21</v>
      </c>
      <c r="G1741" s="47" t="s">
        <v>10</v>
      </c>
    </row>
    <row r="1742" spans="3:7" ht="15" thickBot="1" x14ac:dyDescent="0.35">
      <c r="C1742" s="45">
        <v>43158</v>
      </c>
      <c r="D1742" s="46">
        <v>0.79784722222222226</v>
      </c>
      <c r="E1742" s="47" t="s">
        <v>9</v>
      </c>
      <c r="F1742" s="47">
        <v>16</v>
      </c>
      <c r="G1742" s="47" t="s">
        <v>10</v>
      </c>
    </row>
    <row r="1743" spans="3:7" ht="15" thickBot="1" x14ac:dyDescent="0.35">
      <c r="C1743" s="45">
        <v>43158</v>
      </c>
      <c r="D1743" s="46">
        <v>0.79849537037037033</v>
      </c>
      <c r="E1743" s="47" t="s">
        <v>9</v>
      </c>
      <c r="F1743" s="47">
        <v>10</v>
      </c>
      <c r="G1743" s="47" t="s">
        <v>11</v>
      </c>
    </row>
    <row r="1744" spans="3:7" ht="15" thickBot="1" x14ac:dyDescent="0.35">
      <c r="C1744" s="45">
        <v>43158</v>
      </c>
      <c r="D1744" s="46">
        <v>0.79927083333333337</v>
      </c>
      <c r="E1744" s="47" t="s">
        <v>9</v>
      </c>
      <c r="F1744" s="47">
        <v>10</v>
      </c>
      <c r="G1744" s="47" t="s">
        <v>11</v>
      </c>
    </row>
    <row r="1745" spans="3:7" ht="15" thickBot="1" x14ac:dyDescent="0.35">
      <c r="C1745" s="45">
        <v>43158</v>
      </c>
      <c r="D1745" s="46">
        <v>0.80039351851851848</v>
      </c>
      <c r="E1745" s="47" t="s">
        <v>9</v>
      </c>
      <c r="F1745" s="47">
        <v>17</v>
      </c>
      <c r="G1745" s="47" t="s">
        <v>10</v>
      </c>
    </row>
    <row r="1746" spans="3:7" ht="15" thickBot="1" x14ac:dyDescent="0.35">
      <c r="C1746" s="45">
        <v>43158</v>
      </c>
      <c r="D1746" s="46">
        <v>0.80148148148148157</v>
      </c>
      <c r="E1746" s="47" t="s">
        <v>9</v>
      </c>
      <c r="F1746" s="47">
        <v>14</v>
      </c>
      <c r="G1746" s="47" t="s">
        <v>10</v>
      </c>
    </row>
    <row r="1747" spans="3:7" ht="15" thickBot="1" x14ac:dyDescent="0.35">
      <c r="C1747" s="45">
        <v>43158</v>
      </c>
      <c r="D1747" s="46">
        <v>0.80371527777777774</v>
      </c>
      <c r="E1747" s="47" t="s">
        <v>9</v>
      </c>
      <c r="F1747" s="47">
        <v>12</v>
      </c>
      <c r="G1747" s="47" t="s">
        <v>11</v>
      </c>
    </row>
    <row r="1748" spans="3:7" ht="15" thickBot="1" x14ac:dyDescent="0.35">
      <c r="C1748" s="45">
        <v>43158</v>
      </c>
      <c r="D1748" s="46">
        <v>0.80403935185185194</v>
      </c>
      <c r="E1748" s="47" t="s">
        <v>9</v>
      </c>
      <c r="F1748" s="47">
        <v>11</v>
      </c>
      <c r="G1748" s="47" t="s">
        <v>10</v>
      </c>
    </row>
    <row r="1749" spans="3:7" ht="15" thickBot="1" x14ac:dyDescent="0.35">
      <c r="C1749" s="45">
        <v>43158</v>
      </c>
      <c r="D1749" s="46">
        <v>0.80409722222222213</v>
      </c>
      <c r="E1749" s="47" t="s">
        <v>9</v>
      </c>
      <c r="F1749" s="47">
        <v>10</v>
      </c>
      <c r="G1749" s="47" t="s">
        <v>10</v>
      </c>
    </row>
    <row r="1750" spans="3:7" ht="15" thickBot="1" x14ac:dyDescent="0.35">
      <c r="C1750" s="45">
        <v>43158</v>
      </c>
      <c r="D1750" s="46">
        <v>0.80660879629629623</v>
      </c>
      <c r="E1750" s="47" t="s">
        <v>9</v>
      </c>
      <c r="F1750" s="47">
        <v>12</v>
      </c>
      <c r="G1750" s="47" t="s">
        <v>10</v>
      </c>
    </row>
    <row r="1751" spans="3:7" ht="15" thickBot="1" x14ac:dyDescent="0.35">
      <c r="C1751" s="45">
        <v>43158</v>
      </c>
      <c r="D1751" s="46">
        <v>0.80660879629629623</v>
      </c>
      <c r="E1751" s="47" t="s">
        <v>9</v>
      </c>
      <c r="F1751" s="47">
        <v>11</v>
      </c>
      <c r="G1751" s="47" t="s">
        <v>10</v>
      </c>
    </row>
    <row r="1752" spans="3:7" ht="15" thickBot="1" x14ac:dyDescent="0.35">
      <c r="C1752" s="45">
        <v>43158</v>
      </c>
      <c r="D1752" s="46">
        <v>0.80885416666666676</v>
      </c>
      <c r="E1752" s="47" t="s">
        <v>9</v>
      </c>
      <c r="F1752" s="47">
        <v>10</v>
      </c>
      <c r="G1752" s="47" t="s">
        <v>10</v>
      </c>
    </row>
    <row r="1753" spans="3:7" ht="15" thickBot="1" x14ac:dyDescent="0.35">
      <c r="C1753" s="45">
        <v>43158</v>
      </c>
      <c r="D1753" s="46">
        <v>0.80905092592592587</v>
      </c>
      <c r="E1753" s="47" t="s">
        <v>9</v>
      </c>
      <c r="F1753" s="47">
        <v>10</v>
      </c>
      <c r="G1753" s="47" t="s">
        <v>10</v>
      </c>
    </row>
    <row r="1754" spans="3:7" ht="15" thickBot="1" x14ac:dyDescent="0.35">
      <c r="C1754" s="45">
        <v>43158</v>
      </c>
      <c r="D1754" s="46">
        <v>0.8091666666666667</v>
      </c>
      <c r="E1754" s="47" t="s">
        <v>9</v>
      </c>
      <c r="F1754" s="47">
        <v>20</v>
      </c>
      <c r="G1754" s="47" t="s">
        <v>10</v>
      </c>
    </row>
    <row r="1755" spans="3:7" ht="15" thickBot="1" x14ac:dyDescent="0.35">
      <c r="C1755" s="45">
        <v>43158</v>
      </c>
      <c r="D1755" s="46">
        <v>0.80921296296296286</v>
      </c>
      <c r="E1755" s="47" t="s">
        <v>9</v>
      </c>
      <c r="F1755" s="47">
        <v>19</v>
      </c>
      <c r="G1755" s="47" t="s">
        <v>10</v>
      </c>
    </row>
    <row r="1756" spans="3:7" ht="15" thickBot="1" x14ac:dyDescent="0.35">
      <c r="C1756" s="45">
        <v>43158</v>
      </c>
      <c r="D1756" s="46">
        <v>0.8093055555555555</v>
      </c>
      <c r="E1756" s="47" t="s">
        <v>9</v>
      </c>
      <c r="F1756" s="47">
        <v>14</v>
      </c>
      <c r="G1756" s="47" t="s">
        <v>10</v>
      </c>
    </row>
    <row r="1757" spans="3:7" ht="15" thickBot="1" x14ac:dyDescent="0.35">
      <c r="C1757" s="45">
        <v>43158</v>
      </c>
      <c r="D1757" s="46">
        <v>0.80931712962962965</v>
      </c>
      <c r="E1757" s="47" t="s">
        <v>9</v>
      </c>
      <c r="F1757" s="47">
        <v>11</v>
      </c>
      <c r="G1757" s="47" t="s">
        <v>10</v>
      </c>
    </row>
    <row r="1758" spans="3:7" ht="15" thickBot="1" x14ac:dyDescent="0.35">
      <c r="C1758" s="45">
        <v>43158</v>
      </c>
      <c r="D1758" s="46">
        <v>0.80951388888888898</v>
      </c>
      <c r="E1758" s="47" t="s">
        <v>9</v>
      </c>
      <c r="F1758" s="47">
        <v>12</v>
      </c>
      <c r="G1758" s="47" t="s">
        <v>10</v>
      </c>
    </row>
    <row r="1759" spans="3:7" ht="15" thickBot="1" x14ac:dyDescent="0.35">
      <c r="C1759" s="45">
        <v>43158</v>
      </c>
      <c r="D1759" s="46">
        <v>0.80957175925925917</v>
      </c>
      <c r="E1759" s="47" t="s">
        <v>9</v>
      </c>
      <c r="F1759" s="47">
        <v>12</v>
      </c>
      <c r="G1759" s="47" t="s">
        <v>10</v>
      </c>
    </row>
    <row r="1760" spans="3:7" ht="15" thickBot="1" x14ac:dyDescent="0.35">
      <c r="C1760" s="45">
        <v>43158</v>
      </c>
      <c r="D1760" s="46">
        <v>0.81026620370370372</v>
      </c>
      <c r="E1760" s="47" t="s">
        <v>9</v>
      </c>
      <c r="F1760" s="47">
        <v>12</v>
      </c>
      <c r="G1760" s="47" t="s">
        <v>10</v>
      </c>
    </row>
    <row r="1761" spans="3:7" ht="15" thickBot="1" x14ac:dyDescent="0.35">
      <c r="C1761" s="45">
        <v>43158</v>
      </c>
      <c r="D1761" s="46">
        <v>0.81328703703703698</v>
      </c>
      <c r="E1761" s="47" t="s">
        <v>9</v>
      </c>
      <c r="F1761" s="47">
        <v>11</v>
      </c>
      <c r="G1761" s="47" t="s">
        <v>10</v>
      </c>
    </row>
    <row r="1762" spans="3:7" ht="15" thickBot="1" x14ac:dyDescent="0.35">
      <c r="C1762" s="45">
        <v>43158</v>
      </c>
      <c r="D1762" s="46">
        <v>0.81340277777777781</v>
      </c>
      <c r="E1762" s="47" t="s">
        <v>9</v>
      </c>
      <c r="F1762" s="47">
        <v>16</v>
      </c>
      <c r="G1762" s="47" t="s">
        <v>10</v>
      </c>
    </row>
    <row r="1763" spans="3:7" ht="15" thickBot="1" x14ac:dyDescent="0.35">
      <c r="C1763" s="45">
        <v>43158</v>
      </c>
      <c r="D1763" s="46">
        <v>0.81342592592592589</v>
      </c>
      <c r="E1763" s="47" t="s">
        <v>9</v>
      </c>
      <c r="F1763" s="47">
        <v>12</v>
      </c>
      <c r="G1763" s="47" t="s">
        <v>10</v>
      </c>
    </row>
    <row r="1764" spans="3:7" ht="15" thickBot="1" x14ac:dyDescent="0.35">
      <c r="C1764" s="45">
        <v>43158</v>
      </c>
      <c r="D1764" s="46">
        <v>0.81515046296296301</v>
      </c>
      <c r="E1764" s="47" t="s">
        <v>9</v>
      </c>
      <c r="F1764" s="47">
        <v>16</v>
      </c>
      <c r="G1764" s="47" t="s">
        <v>10</v>
      </c>
    </row>
    <row r="1765" spans="3:7" ht="15" thickBot="1" x14ac:dyDescent="0.35">
      <c r="C1765" s="45">
        <v>43158</v>
      </c>
      <c r="D1765" s="46">
        <v>0.81973379629629628</v>
      </c>
      <c r="E1765" s="47" t="s">
        <v>9</v>
      </c>
      <c r="F1765" s="47">
        <v>10</v>
      </c>
      <c r="G1765" s="47" t="s">
        <v>10</v>
      </c>
    </row>
    <row r="1766" spans="3:7" ht="15" thickBot="1" x14ac:dyDescent="0.35">
      <c r="C1766" s="45">
        <v>43158</v>
      </c>
      <c r="D1766" s="46">
        <v>0.82003472222222218</v>
      </c>
      <c r="E1766" s="47" t="s">
        <v>9</v>
      </c>
      <c r="F1766" s="47">
        <v>11</v>
      </c>
      <c r="G1766" s="47" t="s">
        <v>10</v>
      </c>
    </row>
    <row r="1767" spans="3:7" ht="15" thickBot="1" x14ac:dyDescent="0.35">
      <c r="C1767" s="45">
        <v>43158</v>
      </c>
      <c r="D1767" s="46">
        <v>0.8224421296296297</v>
      </c>
      <c r="E1767" s="47" t="s">
        <v>9</v>
      </c>
      <c r="F1767" s="47">
        <v>13</v>
      </c>
      <c r="G1767" s="47" t="s">
        <v>11</v>
      </c>
    </row>
    <row r="1768" spans="3:7" ht="15" thickBot="1" x14ac:dyDescent="0.35">
      <c r="C1768" s="45">
        <v>43158</v>
      </c>
      <c r="D1768" s="46">
        <v>0.82248842592592597</v>
      </c>
      <c r="E1768" s="47" t="s">
        <v>9</v>
      </c>
      <c r="F1768" s="47">
        <v>13</v>
      </c>
      <c r="G1768" s="47" t="s">
        <v>10</v>
      </c>
    </row>
    <row r="1769" spans="3:7" ht="15" thickBot="1" x14ac:dyDescent="0.35">
      <c r="C1769" s="45">
        <v>43158</v>
      </c>
      <c r="D1769" s="46">
        <v>0.82251157407407405</v>
      </c>
      <c r="E1769" s="47" t="s">
        <v>9</v>
      </c>
      <c r="F1769" s="47">
        <v>15</v>
      </c>
      <c r="G1769" s="47" t="s">
        <v>10</v>
      </c>
    </row>
    <row r="1770" spans="3:7" ht="15" thickBot="1" x14ac:dyDescent="0.35">
      <c r="C1770" s="45">
        <v>43158</v>
      </c>
      <c r="D1770" s="46">
        <v>0.82254629629629628</v>
      </c>
      <c r="E1770" s="47" t="s">
        <v>9</v>
      </c>
      <c r="F1770" s="47">
        <v>11</v>
      </c>
      <c r="G1770" s="47" t="s">
        <v>10</v>
      </c>
    </row>
    <row r="1771" spans="3:7" ht="15" thickBot="1" x14ac:dyDescent="0.35">
      <c r="C1771" s="45">
        <v>43158</v>
      </c>
      <c r="D1771" s="46">
        <v>0.82260416666666669</v>
      </c>
      <c r="E1771" s="47" t="s">
        <v>9</v>
      </c>
      <c r="F1771" s="47">
        <v>11</v>
      </c>
      <c r="G1771" s="47" t="s">
        <v>10</v>
      </c>
    </row>
    <row r="1772" spans="3:7" ht="15" thickBot="1" x14ac:dyDescent="0.35">
      <c r="C1772" s="45">
        <v>43158</v>
      </c>
      <c r="D1772" s="46">
        <v>0.82262731481481488</v>
      </c>
      <c r="E1772" s="47" t="s">
        <v>9</v>
      </c>
      <c r="F1772" s="47">
        <v>11</v>
      </c>
      <c r="G1772" s="47" t="s">
        <v>10</v>
      </c>
    </row>
    <row r="1773" spans="3:7" ht="15" thickBot="1" x14ac:dyDescent="0.35">
      <c r="C1773" s="45">
        <v>43158</v>
      </c>
      <c r="D1773" s="46">
        <v>0.82268518518518519</v>
      </c>
      <c r="E1773" s="47" t="s">
        <v>9</v>
      </c>
      <c r="F1773" s="47">
        <v>12</v>
      </c>
      <c r="G1773" s="47" t="s">
        <v>10</v>
      </c>
    </row>
    <row r="1774" spans="3:7" ht="15" thickBot="1" x14ac:dyDescent="0.35">
      <c r="C1774" s="45">
        <v>43158</v>
      </c>
      <c r="D1774" s="46">
        <v>0.82270833333333337</v>
      </c>
      <c r="E1774" s="47" t="s">
        <v>9</v>
      </c>
      <c r="F1774" s="47">
        <v>11</v>
      </c>
      <c r="G1774" s="47" t="s">
        <v>10</v>
      </c>
    </row>
    <row r="1775" spans="3:7" ht="15" thickBot="1" x14ac:dyDescent="0.35">
      <c r="C1775" s="45">
        <v>43158</v>
      </c>
      <c r="D1775" s="46">
        <v>0.82273148148148145</v>
      </c>
      <c r="E1775" s="47" t="s">
        <v>9</v>
      </c>
      <c r="F1775" s="47">
        <v>9</v>
      </c>
      <c r="G1775" s="47" t="s">
        <v>10</v>
      </c>
    </row>
    <row r="1776" spans="3:7" ht="15" thickBot="1" x14ac:dyDescent="0.35">
      <c r="C1776" s="45">
        <v>43158</v>
      </c>
      <c r="D1776" s="46">
        <v>0.82273148148148145</v>
      </c>
      <c r="E1776" s="47" t="s">
        <v>9</v>
      </c>
      <c r="F1776" s="47">
        <v>9</v>
      </c>
      <c r="G1776" s="47" t="s">
        <v>10</v>
      </c>
    </row>
    <row r="1777" spans="3:7" ht="15" thickBot="1" x14ac:dyDescent="0.35">
      <c r="C1777" s="45">
        <v>43158</v>
      </c>
      <c r="D1777" s="46">
        <v>0.82284722222222229</v>
      </c>
      <c r="E1777" s="47" t="s">
        <v>9</v>
      </c>
      <c r="F1777" s="47">
        <v>9</v>
      </c>
      <c r="G1777" s="47" t="s">
        <v>10</v>
      </c>
    </row>
    <row r="1778" spans="3:7" ht="15" thickBot="1" x14ac:dyDescent="0.35">
      <c r="C1778" s="45">
        <v>43158</v>
      </c>
      <c r="D1778" s="46">
        <v>0.82319444444444445</v>
      </c>
      <c r="E1778" s="47" t="s">
        <v>9</v>
      </c>
      <c r="F1778" s="47">
        <v>9</v>
      </c>
      <c r="G1778" s="47" t="s">
        <v>11</v>
      </c>
    </row>
    <row r="1779" spans="3:7" ht="15" thickBot="1" x14ac:dyDescent="0.35">
      <c r="C1779" s="45">
        <v>43158</v>
      </c>
      <c r="D1779" s="46">
        <v>0.82321759259259253</v>
      </c>
      <c r="E1779" s="47" t="s">
        <v>9</v>
      </c>
      <c r="F1779" s="47">
        <v>11</v>
      </c>
      <c r="G1779" s="47" t="s">
        <v>10</v>
      </c>
    </row>
    <row r="1780" spans="3:7" ht="15" thickBot="1" x14ac:dyDescent="0.35">
      <c r="C1780" s="45">
        <v>43158</v>
      </c>
      <c r="D1780" s="46">
        <v>0.82357638888888884</v>
      </c>
      <c r="E1780" s="47" t="s">
        <v>9</v>
      </c>
      <c r="F1780" s="47">
        <v>12</v>
      </c>
      <c r="G1780" s="47" t="s">
        <v>10</v>
      </c>
    </row>
    <row r="1781" spans="3:7" ht="15" thickBot="1" x14ac:dyDescent="0.35">
      <c r="C1781" s="45">
        <v>43158</v>
      </c>
      <c r="D1781" s="46">
        <v>0.82393518518518516</v>
      </c>
      <c r="E1781" s="47" t="s">
        <v>9</v>
      </c>
      <c r="F1781" s="47">
        <v>16</v>
      </c>
      <c r="G1781" s="47" t="s">
        <v>10</v>
      </c>
    </row>
    <row r="1782" spans="3:7" ht="15" thickBot="1" x14ac:dyDescent="0.35">
      <c r="C1782" s="45">
        <v>43158</v>
      </c>
      <c r="D1782" s="46">
        <v>0.82464120370370375</v>
      </c>
      <c r="E1782" s="47" t="s">
        <v>9</v>
      </c>
      <c r="F1782" s="47">
        <v>16</v>
      </c>
      <c r="G1782" s="47" t="s">
        <v>11</v>
      </c>
    </row>
    <row r="1783" spans="3:7" ht="15" thickBot="1" x14ac:dyDescent="0.35">
      <c r="C1783" s="45">
        <v>43158</v>
      </c>
      <c r="D1783" s="46">
        <v>0.82469907407407417</v>
      </c>
      <c r="E1783" s="47" t="s">
        <v>9</v>
      </c>
      <c r="F1783" s="47">
        <v>10</v>
      </c>
      <c r="G1783" s="47" t="s">
        <v>11</v>
      </c>
    </row>
    <row r="1784" spans="3:7" ht="15" thickBot="1" x14ac:dyDescent="0.35">
      <c r="C1784" s="45">
        <v>43158</v>
      </c>
      <c r="D1784" s="46">
        <v>0.8305324074074073</v>
      </c>
      <c r="E1784" s="47" t="s">
        <v>9</v>
      </c>
      <c r="F1784" s="47">
        <v>19</v>
      </c>
      <c r="G1784" s="47" t="s">
        <v>10</v>
      </c>
    </row>
    <row r="1785" spans="3:7" ht="15" thickBot="1" x14ac:dyDescent="0.35">
      <c r="C1785" s="45">
        <v>43158</v>
      </c>
      <c r="D1785" s="46">
        <v>0.83059027777777772</v>
      </c>
      <c r="E1785" s="47" t="s">
        <v>9</v>
      </c>
      <c r="F1785" s="47">
        <v>24</v>
      </c>
      <c r="G1785" s="47" t="s">
        <v>10</v>
      </c>
    </row>
    <row r="1786" spans="3:7" ht="15" thickBot="1" x14ac:dyDescent="0.35">
      <c r="C1786" s="45">
        <v>43158</v>
      </c>
      <c r="D1786" s="46">
        <v>0.83642361111111108</v>
      </c>
      <c r="E1786" s="47" t="s">
        <v>9</v>
      </c>
      <c r="F1786" s="47">
        <v>11</v>
      </c>
      <c r="G1786" s="47" t="s">
        <v>11</v>
      </c>
    </row>
    <row r="1787" spans="3:7" ht="15" thickBot="1" x14ac:dyDescent="0.35">
      <c r="C1787" s="45">
        <v>43158</v>
      </c>
      <c r="D1787" s="46">
        <v>0.83677083333333335</v>
      </c>
      <c r="E1787" s="47" t="s">
        <v>9</v>
      </c>
      <c r="F1787" s="47">
        <v>10</v>
      </c>
      <c r="G1787" s="47" t="s">
        <v>11</v>
      </c>
    </row>
    <row r="1788" spans="3:7" ht="15" thickBot="1" x14ac:dyDescent="0.35">
      <c r="C1788" s="45">
        <v>43158</v>
      </c>
      <c r="D1788" s="46">
        <v>0.84030092592592587</v>
      </c>
      <c r="E1788" s="47" t="s">
        <v>9</v>
      </c>
      <c r="F1788" s="47">
        <v>29</v>
      </c>
      <c r="G1788" s="47" t="s">
        <v>10</v>
      </c>
    </row>
    <row r="1789" spans="3:7" ht="15" thickBot="1" x14ac:dyDescent="0.35">
      <c r="C1789" s="45">
        <v>43158</v>
      </c>
      <c r="D1789" s="46">
        <v>0.84076388888888898</v>
      </c>
      <c r="E1789" s="47" t="s">
        <v>9</v>
      </c>
      <c r="F1789" s="47">
        <v>12</v>
      </c>
      <c r="G1789" s="47" t="s">
        <v>11</v>
      </c>
    </row>
    <row r="1790" spans="3:7" ht="15" thickBot="1" x14ac:dyDescent="0.35">
      <c r="C1790" s="45">
        <v>43158</v>
      </c>
      <c r="D1790" s="46">
        <v>0.84128472222222228</v>
      </c>
      <c r="E1790" s="47" t="s">
        <v>9</v>
      </c>
      <c r="F1790" s="47">
        <v>10</v>
      </c>
      <c r="G1790" s="47" t="s">
        <v>11</v>
      </c>
    </row>
    <row r="1791" spans="3:7" ht="15" thickBot="1" x14ac:dyDescent="0.35">
      <c r="C1791" s="45">
        <v>43158</v>
      </c>
      <c r="D1791" s="46">
        <v>0.84868055555555555</v>
      </c>
      <c r="E1791" s="47" t="s">
        <v>9</v>
      </c>
      <c r="F1791" s="47">
        <v>9</v>
      </c>
      <c r="G1791" s="47" t="s">
        <v>10</v>
      </c>
    </row>
    <row r="1792" spans="3:7" ht="15" thickBot="1" x14ac:dyDescent="0.35">
      <c r="C1792" s="45">
        <v>43158</v>
      </c>
      <c r="D1792" s="46">
        <v>0.85689814814814813</v>
      </c>
      <c r="E1792" s="47" t="s">
        <v>9</v>
      </c>
      <c r="F1792" s="47">
        <v>14</v>
      </c>
      <c r="G1792" s="47" t="s">
        <v>11</v>
      </c>
    </row>
    <row r="1793" spans="3:7" ht="15" thickBot="1" x14ac:dyDescent="0.35">
      <c r="C1793" s="45">
        <v>43158</v>
      </c>
      <c r="D1793" s="46">
        <v>0.85894675925925934</v>
      </c>
      <c r="E1793" s="47" t="s">
        <v>9</v>
      </c>
      <c r="F1793" s="47">
        <v>23</v>
      </c>
      <c r="G1793" s="47" t="s">
        <v>10</v>
      </c>
    </row>
    <row r="1794" spans="3:7" ht="15" thickBot="1" x14ac:dyDescent="0.35">
      <c r="C1794" s="45">
        <v>43158</v>
      </c>
      <c r="D1794" s="46">
        <v>0.85930555555555566</v>
      </c>
      <c r="E1794" s="47" t="s">
        <v>9</v>
      </c>
      <c r="F1794" s="47">
        <v>23</v>
      </c>
      <c r="G1794" s="47" t="s">
        <v>10</v>
      </c>
    </row>
    <row r="1795" spans="3:7" ht="15" thickBot="1" x14ac:dyDescent="0.35">
      <c r="C1795" s="45">
        <v>43158</v>
      </c>
      <c r="D1795" s="46">
        <v>0.86130787037037038</v>
      </c>
      <c r="E1795" s="47" t="s">
        <v>9</v>
      </c>
      <c r="F1795" s="47">
        <v>31</v>
      </c>
      <c r="G1795" s="47" t="s">
        <v>10</v>
      </c>
    </row>
    <row r="1796" spans="3:7" ht="15" thickBot="1" x14ac:dyDescent="0.35">
      <c r="C1796" s="45">
        <v>43158</v>
      </c>
      <c r="D1796" s="46">
        <v>0.86229166666666668</v>
      </c>
      <c r="E1796" s="47" t="s">
        <v>9</v>
      </c>
      <c r="F1796" s="47">
        <v>9</v>
      </c>
      <c r="G1796" s="47" t="s">
        <v>11</v>
      </c>
    </row>
    <row r="1797" spans="3:7" ht="15" thickBot="1" x14ac:dyDescent="0.35">
      <c r="C1797" s="45">
        <v>43158</v>
      </c>
      <c r="D1797" s="46">
        <v>0.86464120370370379</v>
      </c>
      <c r="E1797" s="47" t="s">
        <v>9</v>
      </c>
      <c r="F1797" s="47">
        <v>10</v>
      </c>
      <c r="G1797" s="47" t="s">
        <v>10</v>
      </c>
    </row>
    <row r="1798" spans="3:7" ht="15" thickBot="1" x14ac:dyDescent="0.35">
      <c r="C1798" s="45">
        <v>43158</v>
      </c>
      <c r="D1798" s="46">
        <v>0.86474537037037036</v>
      </c>
      <c r="E1798" s="47" t="s">
        <v>9</v>
      </c>
      <c r="F1798" s="47">
        <v>13</v>
      </c>
      <c r="G1798" s="47" t="s">
        <v>10</v>
      </c>
    </row>
    <row r="1799" spans="3:7" ht="15" thickBot="1" x14ac:dyDescent="0.35">
      <c r="C1799" s="45">
        <v>43158</v>
      </c>
      <c r="D1799" s="46">
        <v>0.86479166666666663</v>
      </c>
      <c r="E1799" s="47" t="s">
        <v>9</v>
      </c>
      <c r="F1799" s="47">
        <v>12</v>
      </c>
      <c r="G1799" s="47" t="s">
        <v>10</v>
      </c>
    </row>
    <row r="1800" spans="3:7" ht="15" thickBot="1" x14ac:dyDescent="0.35">
      <c r="C1800" s="45">
        <v>43158</v>
      </c>
      <c r="D1800" s="46">
        <v>0.86482638888888896</v>
      </c>
      <c r="E1800" s="47" t="s">
        <v>9</v>
      </c>
      <c r="F1800" s="47">
        <v>14</v>
      </c>
      <c r="G1800" s="47" t="s">
        <v>10</v>
      </c>
    </row>
    <row r="1801" spans="3:7" ht="15" thickBot="1" x14ac:dyDescent="0.35">
      <c r="C1801" s="45">
        <v>43158</v>
      </c>
      <c r="D1801" s="46">
        <v>0.86490740740740746</v>
      </c>
      <c r="E1801" s="47" t="s">
        <v>9</v>
      </c>
      <c r="F1801" s="47">
        <v>11</v>
      </c>
      <c r="G1801" s="47" t="s">
        <v>10</v>
      </c>
    </row>
    <row r="1802" spans="3:7" ht="15" thickBot="1" x14ac:dyDescent="0.35">
      <c r="C1802" s="45">
        <v>43158</v>
      </c>
      <c r="D1802" s="46">
        <v>0.86494212962962969</v>
      </c>
      <c r="E1802" s="47" t="s">
        <v>9</v>
      </c>
      <c r="F1802" s="47">
        <v>9</v>
      </c>
      <c r="G1802" s="47" t="s">
        <v>10</v>
      </c>
    </row>
    <row r="1803" spans="3:7" ht="15" thickBot="1" x14ac:dyDescent="0.35">
      <c r="C1803" s="45">
        <v>43158</v>
      </c>
      <c r="D1803" s="46">
        <v>0.86503472222222222</v>
      </c>
      <c r="E1803" s="47" t="s">
        <v>9</v>
      </c>
      <c r="F1803" s="47">
        <v>10</v>
      </c>
      <c r="G1803" s="47" t="s">
        <v>10</v>
      </c>
    </row>
    <row r="1804" spans="3:7" ht="15" thickBot="1" x14ac:dyDescent="0.35">
      <c r="C1804" s="45">
        <v>43158</v>
      </c>
      <c r="D1804" s="46">
        <v>0.86504629629629637</v>
      </c>
      <c r="E1804" s="47" t="s">
        <v>9</v>
      </c>
      <c r="F1804" s="47">
        <v>10</v>
      </c>
      <c r="G1804" s="47" t="s">
        <v>10</v>
      </c>
    </row>
    <row r="1805" spans="3:7" ht="15" thickBot="1" x14ac:dyDescent="0.35">
      <c r="C1805" s="45">
        <v>43158</v>
      </c>
      <c r="D1805" s="46">
        <v>0.86506944444444445</v>
      </c>
      <c r="E1805" s="47" t="s">
        <v>9</v>
      </c>
      <c r="F1805" s="47">
        <v>10</v>
      </c>
      <c r="G1805" s="47" t="s">
        <v>10</v>
      </c>
    </row>
    <row r="1806" spans="3:7" ht="15" thickBot="1" x14ac:dyDescent="0.35">
      <c r="C1806" s="45">
        <v>43158</v>
      </c>
      <c r="D1806" s="46">
        <v>0.86780092592592595</v>
      </c>
      <c r="E1806" s="47" t="s">
        <v>9</v>
      </c>
      <c r="F1806" s="47">
        <v>14</v>
      </c>
      <c r="G1806" s="47" t="s">
        <v>11</v>
      </c>
    </row>
    <row r="1807" spans="3:7" ht="15" thickBot="1" x14ac:dyDescent="0.35">
      <c r="C1807" s="45">
        <v>43158</v>
      </c>
      <c r="D1807" s="46">
        <v>0.86782407407407414</v>
      </c>
      <c r="E1807" s="47" t="s">
        <v>9</v>
      </c>
      <c r="F1807" s="47">
        <v>11</v>
      </c>
      <c r="G1807" s="47" t="s">
        <v>11</v>
      </c>
    </row>
    <row r="1808" spans="3:7" ht="15" thickBot="1" x14ac:dyDescent="0.35">
      <c r="C1808" s="45">
        <v>43158</v>
      </c>
      <c r="D1808" s="46">
        <v>0.88013888888888892</v>
      </c>
      <c r="E1808" s="47" t="s">
        <v>9</v>
      </c>
      <c r="F1808" s="47">
        <v>26</v>
      </c>
      <c r="G1808" s="47" t="s">
        <v>10</v>
      </c>
    </row>
    <row r="1809" spans="3:7" ht="15" thickBot="1" x14ac:dyDescent="0.35">
      <c r="C1809" s="45">
        <v>43158</v>
      </c>
      <c r="D1809" s="46">
        <v>0.88591435185185186</v>
      </c>
      <c r="E1809" s="47" t="s">
        <v>9</v>
      </c>
      <c r="F1809" s="47">
        <v>11</v>
      </c>
      <c r="G1809" s="47" t="s">
        <v>11</v>
      </c>
    </row>
    <row r="1810" spans="3:7" ht="15" thickBot="1" x14ac:dyDescent="0.35">
      <c r="C1810" s="45">
        <v>43158</v>
      </c>
      <c r="D1810" s="46">
        <v>0.88747685185185177</v>
      </c>
      <c r="E1810" s="47" t="s">
        <v>9</v>
      </c>
      <c r="F1810" s="47">
        <v>13</v>
      </c>
      <c r="G1810" s="47" t="s">
        <v>11</v>
      </c>
    </row>
    <row r="1811" spans="3:7" ht="15" thickBot="1" x14ac:dyDescent="0.35">
      <c r="C1811" s="45">
        <v>43158</v>
      </c>
      <c r="D1811" s="46">
        <v>0.89012731481481477</v>
      </c>
      <c r="E1811" s="47" t="s">
        <v>9</v>
      </c>
      <c r="F1811" s="47">
        <v>13</v>
      </c>
      <c r="G1811" s="47" t="s">
        <v>11</v>
      </c>
    </row>
    <row r="1812" spans="3:7" ht="15" thickBot="1" x14ac:dyDescent="0.35">
      <c r="C1812" s="45">
        <v>43158</v>
      </c>
      <c r="D1812" s="46">
        <v>0.89211805555555557</v>
      </c>
      <c r="E1812" s="47" t="s">
        <v>9</v>
      </c>
      <c r="F1812" s="47">
        <v>13</v>
      </c>
      <c r="G1812" s="47" t="s">
        <v>11</v>
      </c>
    </row>
    <row r="1813" spans="3:7" ht="15" thickBot="1" x14ac:dyDescent="0.35">
      <c r="C1813" s="45">
        <v>43158</v>
      </c>
      <c r="D1813" s="46">
        <v>0.89225694444444448</v>
      </c>
      <c r="E1813" s="47" t="s">
        <v>9</v>
      </c>
      <c r="F1813" s="47">
        <v>10</v>
      </c>
      <c r="G1813" s="47" t="s">
        <v>11</v>
      </c>
    </row>
    <row r="1814" spans="3:7" ht="15" thickBot="1" x14ac:dyDescent="0.35">
      <c r="C1814" s="45">
        <v>43158</v>
      </c>
      <c r="D1814" s="46">
        <v>0.89259259259259249</v>
      </c>
      <c r="E1814" s="47" t="s">
        <v>9</v>
      </c>
      <c r="F1814" s="47">
        <v>10</v>
      </c>
      <c r="G1814" s="47" t="s">
        <v>11</v>
      </c>
    </row>
    <row r="1815" spans="3:7" ht="15" thickBot="1" x14ac:dyDescent="0.35">
      <c r="C1815" s="45">
        <v>43158</v>
      </c>
      <c r="D1815" s="46">
        <v>0.89923611111111112</v>
      </c>
      <c r="E1815" s="47" t="s">
        <v>9</v>
      </c>
      <c r="F1815" s="47">
        <v>12</v>
      </c>
      <c r="G1815" s="47" t="s">
        <v>11</v>
      </c>
    </row>
    <row r="1816" spans="3:7" ht="15" thickBot="1" x14ac:dyDescent="0.35">
      <c r="C1816" s="45">
        <v>43158</v>
      </c>
      <c r="D1816" s="46">
        <v>0.90184027777777775</v>
      </c>
      <c r="E1816" s="47" t="s">
        <v>9</v>
      </c>
      <c r="F1816" s="47">
        <v>12</v>
      </c>
      <c r="G1816" s="47" t="s">
        <v>10</v>
      </c>
    </row>
    <row r="1817" spans="3:7" ht="15" thickBot="1" x14ac:dyDescent="0.35">
      <c r="C1817" s="45">
        <v>43158</v>
      </c>
      <c r="D1817" s="46">
        <v>0.9022337962962963</v>
      </c>
      <c r="E1817" s="47" t="s">
        <v>9</v>
      </c>
      <c r="F1817" s="47">
        <v>10</v>
      </c>
      <c r="G1817" s="47" t="s">
        <v>10</v>
      </c>
    </row>
    <row r="1818" spans="3:7" ht="15" thickBot="1" x14ac:dyDescent="0.35">
      <c r="C1818" s="45">
        <v>43158</v>
      </c>
      <c r="D1818" s="46">
        <v>0.90290509259259266</v>
      </c>
      <c r="E1818" s="47" t="s">
        <v>9</v>
      </c>
      <c r="F1818" s="47">
        <v>10</v>
      </c>
      <c r="G1818" s="47" t="s">
        <v>10</v>
      </c>
    </row>
    <row r="1819" spans="3:7" ht="15" thickBot="1" x14ac:dyDescent="0.35">
      <c r="C1819" s="45">
        <v>43158</v>
      </c>
      <c r="D1819" s="46">
        <v>0.92694444444444446</v>
      </c>
      <c r="E1819" s="47" t="s">
        <v>9</v>
      </c>
      <c r="F1819" s="47">
        <v>10</v>
      </c>
      <c r="G1819" s="47" t="s">
        <v>10</v>
      </c>
    </row>
    <row r="1820" spans="3:7" ht="15" thickBot="1" x14ac:dyDescent="0.35">
      <c r="C1820" s="45">
        <v>43158</v>
      </c>
      <c r="D1820" s="46">
        <v>0.9274768518518518</v>
      </c>
      <c r="E1820" s="47" t="s">
        <v>9</v>
      </c>
      <c r="F1820" s="47">
        <v>9</v>
      </c>
      <c r="G1820" s="47" t="s">
        <v>10</v>
      </c>
    </row>
    <row r="1821" spans="3:7" ht="15" thickBot="1" x14ac:dyDescent="0.35">
      <c r="C1821" s="45">
        <v>43158</v>
      </c>
      <c r="D1821" s="46">
        <v>0.92759259259259252</v>
      </c>
      <c r="E1821" s="47" t="s">
        <v>9</v>
      </c>
      <c r="F1821" s="47">
        <v>10</v>
      </c>
      <c r="G1821" s="47" t="s">
        <v>10</v>
      </c>
    </row>
    <row r="1822" spans="3:7" ht="15" thickBot="1" x14ac:dyDescent="0.35">
      <c r="C1822" s="45">
        <v>43158</v>
      </c>
      <c r="D1822" s="46">
        <v>0.93013888888888896</v>
      </c>
      <c r="E1822" s="47" t="s">
        <v>9</v>
      </c>
      <c r="F1822" s="47">
        <v>18</v>
      </c>
      <c r="G1822" s="47" t="s">
        <v>10</v>
      </c>
    </row>
    <row r="1823" spans="3:7" ht="15" thickBot="1" x14ac:dyDescent="0.35">
      <c r="C1823" s="45">
        <v>43158</v>
      </c>
      <c r="D1823" s="46">
        <v>0.93462962962962959</v>
      </c>
      <c r="E1823" s="47" t="s">
        <v>9</v>
      </c>
      <c r="F1823" s="47">
        <v>9</v>
      </c>
      <c r="G1823" s="47" t="s">
        <v>11</v>
      </c>
    </row>
    <row r="1824" spans="3:7" ht="15" thickBot="1" x14ac:dyDescent="0.35">
      <c r="C1824" s="45">
        <v>43158</v>
      </c>
      <c r="D1824" s="46">
        <v>0.94447916666666665</v>
      </c>
      <c r="E1824" s="47" t="s">
        <v>9</v>
      </c>
      <c r="F1824" s="47">
        <v>9</v>
      </c>
      <c r="G1824" s="47" t="s">
        <v>10</v>
      </c>
    </row>
    <row r="1825" spans="3:7" ht="15" thickBot="1" x14ac:dyDescent="0.35">
      <c r="C1825" s="45">
        <v>43158</v>
      </c>
      <c r="D1825" s="46">
        <v>0.94453703703703706</v>
      </c>
      <c r="E1825" s="47" t="s">
        <v>9</v>
      </c>
      <c r="F1825" s="47">
        <v>15</v>
      </c>
      <c r="G1825" s="47" t="s">
        <v>10</v>
      </c>
    </row>
    <row r="1826" spans="3:7" ht="15" thickBot="1" x14ac:dyDescent="0.35">
      <c r="C1826" s="45">
        <v>43158</v>
      </c>
      <c r="D1826" s="46">
        <v>0.94570601851851854</v>
      </c>
      <c r="E1826" s="47" t="s">
        <v>9</v>
      </c>
      <c r="F1826" s="47">
        <v>13</v>
      </c>
      <c r="G1826" s="47" t="s">
        <v>10</v>
      </c>
    </row>
    <row r="1827" spans="3:7" ht="15" thickBot="1" x14ac:dyDescent="0.35">
      <c r="C1827" s="45">
        <v>43158</v>
      </c>
      <c r="D1827" s="46">
        <v>0.94723379629629623</v>
      </c>
      <c r="E1827" s="47" t="s">
        <v>9</v>
      </c>
      <c r="F1827" s="47">
        <v>13</v>
      </c>
      <c r="G1827" s="47" t="s">
        <v>10</v>
      </c>
    </row>
    <row r="1828" spans="3:7" ht="15" thickBot="1" x14ac:dyDescent="0.35">
      <c r="C1828" s="45">
        <v>43158</v>
      </c>
      <c r="D1828" s="46">
        <v>0.94729166666666664</v>
      </c>
      <c r="E1828" s="47" t="s">
        <v>9</v>
      </c>
      <c r="F1828" s="47">
        <v>14</v>
      </c>
      <c r="G1828" s="47" t="s">
        <v>10</v>
      </c>
    </row>
    <row r="1829" spans="3:7" ht="15" thickBot="1" x14ac:dyDescent="0.35">
      <c r="C1829" s="45">
        <v>43158</v>
      </c>
      <c r="D1829" s="46">
        <v>0.94761574074074073</v>
      </c>
      <c r="E1829" s="47" t="s">
        <v>9</v>
      </c>
      <c r="F1829" s="47">
        <v>12</v>
      </c>
      <c r="G1829" s="47" t="s">
        <v>10</v>
      </c>
    </row>
    <row r="1830" spans="3:7" ht="15" thickBot="1" x14ac:dyDescent="0.35">
      <c r="C1830" s="45">
        <v>43158</v>
      </c>
      <c r="D1830" s="46">
        <v>0.94769675925925922</v>
      </c>
      <c r="E1830" s="47" t="s">
        <v>9</v>
      </c>
      <c r="F1830" s="47">
        <v>10</v>
      </c>
      <c r="G1830" s="47" t="s">
        <v>10</v>
      </c>
    </row>
    <row r="1831" spans="3:7" ht="15" thickBot="1" x14ac:dyDescent="0.35">
      <c r="C1831" s="45">
        <v>43158</v>
      </c>
      <c r="D1831" s="46">
        <v>0.98158564814814808</v>
      </c>
      <c r="E1831" s="47" t="s">
        <v>9</v>
      </c>
      <c r="F1831" s="47">
        <v>9</v>
      </c>
      <c r="G1831" s="47" t="s">
        <v>10</v>
      </c>
    </row>
    <row r="1832" spans="3:7" ht="15" thickBot="1" x14ac:dyDescent="0.35">
      <c r="C1832" s="45">
        <v>43159</v>
      </c>
      <c r="D1832" s="46">
        <v>8.6805555555555551E-4</v>
      </c>
      <c r="E1832" s="47" t="s">
        <v>9</v>
      </c>
      <c r="F1832" s="47">
        <v>10</v>
      </c>
      <c r="G1832" s="47" t="s">
        <v>10</v>
      </c>
    </row>
    <row r="1833" spans="3:7" ht="15" thickBot="1" x14ac:dyDescent="0.35">
      <c r="C1833" s="45">
        <v>43159</v>
      </c>
      <c r="D1833" s="46">
        <v>9.8148148148148144E-3</v>
      </c>
      <c r="E1833" s="47" t="s">
        <v>9</v>
      </c>
      <c r="F1833" s="47">
        <v>11</v>
      </c>
      <c r="G1833" s="47" t="s">
        <v>10</v>
      </c>
    </row>
    <row r="1834" spans="3:7" ht="15" thickBot="1" x14ac:dyDescent="0.35">
      <c r="C1834" s="45">
        <v>43159</v>
      </c>
      <c r="D1834" s="46">
        <v>1.8553240740740742E-2</v>
      </c>
      <c r="E1834" s="47" t="s">
        <v>9</v>
      </c>
      <c r="F1834" s="47">
        <v>12</v>
      </c>
      <c r="G1834" s="47" t="s">
        <v>10</v>
      </c>
    </row>
    <row r="1835" spans="3:7" ht="15" thickBot="1" x14ac:dyDescent="0.35">
      <c r="C1835" s="45">
        <v>43159</v>
      </c>
      <c r="D1835" s="46">
        <v>4.0254629629629633E-2</v>
      </c>
      <c r="E1835" s="47" t="s">
        <v>9</v>
      </c>
      <c r="F1835" s="47">
        <v>13</v>
      </c>
      <c r="G1835" s="47" t="s">
        <v>10</v>
      </c>
    </row>
    <row r="1836" spans="3:7" ht="15" thickBot="1" x14ac:dyDescent="0.35">
      <c r="C1836" s="45">
        <v>43159</v>
      </c>
      <c r="D1836" s="46">
        <v>4.0289351851851847E-2</v>
      </c>
      <c r="E1836" s="47" t="s">
        <v>9</v>
      </c>
      <c r="F1836" s="47">
        <v>14</v>
      </c>
      <c r="G1836" s="47" t="s">
        <v>10</v>
      </c>
    </row>
    <row r="1837" spans="3:7" ht="15" thickBot="1" x14ac:dyDescent="0.35">
      <c r="C1837" s="45">
        <v>43159</v>
      </c>
      <c r="D1837" s="46">
        <v>4.0324074074074075E-2</v>
      </c>
      <c r="E1837" s="47" t="s">
        <v>9</v>
      </c>
      <c r="F1837" s="47">
        <v>11</v>
      </c>
      <c r="G1837" s="47" t="s">
        <v>10</v>
      </c>
    </row>
    <row r="1838" spans="3:7" ht="15" thickBot="1" x14ac:dyDescent="0.35">
      <c r="C1838" s="45">
        <v>43159</v>
      </c>
      <c r="D1838" s="46">
        <v>4.0393518518518516E-2</v>
      </c>
      <c r="E1838" s="47" t="s">
        <v>9</v>
      </c>
      <c r="F1838" s="47">
        <v>12</v>
      </c>
      <c r="G1838" s="47" t="s">
        <v>10</v>
      </c>
    </row>
    <row r="1839" spans="3:7" ht="15" thickBot="1" x14ac:dyDescent="0.35">
      <c r="C1839" s="45">
        <v>43159</v>
      </c>
      <c r="D1839" s="46">
        <v>4.041666666666667E-2</v>
      </c>
      <c r="E1839" s="47" t="s">
        <v>9</v>
      </c>
      <c r="F1839" s="47">
        <v>11</v>
      </c>
      <c r="G1839" s="47" t="s">
        <v>10</v>
      </c>
    </row>
    <row r="1840" spans="3:7" ht="15" thickBot="1" x14ac:dyDescent="0.35">
      <c r="C1840" s="45">
        <v>43159</v>
      </c>
      <c r="D1840" s="46">
        <v>4.0509259259259259E-2</v>
      </c>
      <c r="E1840" s="47" t="s">
        <v>9</v>
      </c>
      <c r="F1840" s="47">
        <v>13</v>
      </c>
      <c r="G1840" s="47" t="s">
        <v>10</v>
      </c>
    </row>
    <row r="1841" spans="3:7" ht="15" thickBot="1" x14ac:dyDescent="0.35">
      <c r="C1841" s="45">
        <v>43159</v>
      </c>
      <c r="D1841" s="46">
        <v>4.0532407407407406E-2</v>
      </c>
      <c r="E1841" s="47" t="s">
        <v>9</v>
      </c>
      <c r="F1841" s="47">
        <v>15</v>
      </c>
      <c r="G1841" s="47" t="s">
        <v>10</v>
      </c>
    </row>
    <row r="1842" spans="3:7" ht="15" thickBot="1" x14ac:dyDescent="0.35">
      <c r="C1842" s="45">
        <v>43159</v>
      </c>
      <c r="D1842" s="46">
        <v>4.0567129629629627E-2</v>
      </c>
      <c r="E1842" s="47" t="s">
        <v>9</v>
      </c>
      <c r="F1842" s="47">
        <v>15</v>
      </c>
      <c r="G1842" s="47" t="s">
        <v>10</v>
      </c>
    </row>
    <row r="1843" spans="3:7" ht="15" thickBot="1" x14ac:dyDescent="0.35">
      <c r="C1843" s="45">
        <v>43159</v>
      </c>
      <c r="D1843" s="46">
        <v>4.0636574074074075E-2</v>
      </c>
      <c r="E1843" s="47" t="s">
        <v>9</v>
      </c>
      <c r="F1843" s="47">
        <v>12</v>
      </c>
      <c r="G1843" s="47" t="s">
        <v>10</v>
      </c>
    </row>
    <row r="1844" spans="3:7" ht="15" thickBot="1" x14ac:dyDescent="0.35">
      <c r="C1844" s="45">
        <v>43159</v>
      </c>
      <c r="D1844" s="46">
        <v>4.0902777777777781E-2</v>
      </c>
      <c r="E1844" s="47" t="s">
        <v>9</v>
      </c>
      <c r="F1844" s="47">
        <v>13</v>
      </c>
      <c r="G1844" s="47" t="s">
        <v>10</v>
      </c>
    </row>
    <row r="1845" spans="3:7" ht="15" thickBot="1" x14ac:dyDescent="0.35">
      <c r="C1845" s="45">
        <v>43159</v>
      </c>
      <c r="D1845" s="46">
        <v>4.1030092592592597E-2</v>
      </c>
      <c r="E1845" s="47" t="s">
        <v>9</v>
      </c>
      <c r="F1845" s="47">
        <v>10</v>
      </c>
      <c r="G1845" s="47" t="s">
        <v>10</v>
      </c>
    </row>
    <row r="1846" spans="3:7" ht="15" thickBot="1" x14ac:dyDescent="0.35">
      <c r="C1846" s="45">
        <v>43159</v>
      </c>
      <c r="D1846" s="46">
        <v>4.1319444444444443E-2</v>
      </c>
      <c r="E1846" s="47" t="s">
        <v>9</v>
      </c>
      <c r="F1846" s="47">
        <v>15</v>
      </c>
      <c r="G1846" s="47" t="s">
        <v>10</v>
      </c>
    </row>
    <row r="1847" spans="3:7" ht="15" thickBot="1" x14ac:dyDescent="0.35">
      <c r="C1847" s="45">
        <v>43159</v>
      </c>
      <c r="D1847" s="46">
        <v>4.1377314814814818E-2</v>
      </c>
      <c r="E1847" s="47" t="s">
        <v>9</v>
      </c>
      <c r="F1847" s="47">
        <v>13</v>
      </c>
      <c r="G1847" s="47" t="s">
        <v>10</v>
      </c>
    </row>
    <row r="1848" spans="3:7" ht="15" thickBot="1" x14ac:dyDescent="0.35">
      <c r="C1848" s="45">
        <v>43159</v>
      </c>
      <c r="D1848" s="46">
        <v>4.1400462962962965E-2</v>
      </c>
      <c r="E1848" s="47" t="s">
        <v>9</v>
      </c>
      <c r="F1848" s="47">
        <v>14</v>
      </c>
      <c r="G1848" s="47" t="s">
        <v>10</v>
      </c>
    </row>
    <row r="1849" spans="3:7" ht="15" thickBot="1" x14ac:dyDescent="0.35">
      <c r="C1849" s="45">
        <v>43159</v>
      </c>
      <c r="D1849" s="46">
        <v>4.1793981481481481E-2</v>
      </c>
      <c r="E1849" s="47" t="s">
        <v>9</v>
      </c>
      <c r="F1849" s="47">
        <v>11</v>
      </c>
      <c r="G1849" s="47" t="s">
        <v>10</v>
      </c>
    </row>
    <row r="1850" spans="3:7" ht="15" thickBot="1" x14ac:dyDescent="0.35">
      <c r="C1850" s="45">
        <v>43159</v>
      </c>
      <c r="D1850" s="46">
        <v>4.7592592592592596E-2</v>
      </c>
      <c r="E1850" s="47" t="s">
        <v>9</v>
      </c>
      <c r="F1850" s="47">
        <v>10</v>
      </c>
      <c r="G1850" s="47" t="s">
        <v>10</v>
      </c>
    </row>
    <row r="1851" spans="3:7" ht="15" thickBot="1" x14ac:dyDescent="0.35">
      <c r="C1851" s="45">
        <v>43159</v>
      </c>
      <c r="D1851" s="46">
        <v>0.11988425925925926</v>
      </c>
      <c r="E1851" s="47" t="s">
        <v>9</v>
      </c>
      <c r="F1851" s="47">
        <v>26</v>
      </c>
      <c r="G1851" s="47" t="s">
        <v>10</v>
      </c>
    </row>
    <row r="1852" spans="3:7" ht="15" thickBot="1" x14ac:dyDescent="0.35">
      <c r="C1852" s="45">
        <v>43159</v>
      </c>
      <c r="D1852" s="46">
        <v>0.12229166666666667</v>
      </c>
      <c r="E1852" s="47" t="s">
        <v>9</v>
      </c>
      <c r="F1852" s="47">
        <v>11</v>
      </c>
      <c r="G1852" s="47" t="s">
        <v>11</v>
      </c>
    </row>
    <row r="1853" spans="3:7" ht="15" thickBot="1" x14ac:dyDescent="0.35">
      <c r="C1853" s="45">
        <v>43159</v>
      </c>
      <c r="D1853" s="46">
        <v>0.19473379629629628</v>
      </c>
      <c r="E1853" s="47" t="s">
        <v>9</v>
      </c>
      <c r="F1853" s="47">
        <v>18</v>
      </c>
      <c r="G1853" s="47" t="s">
        <v>10</v>
      </c>
    </row>
    <row r="1854" spans="3:7" ht="15" thickBot="1" x14ac:dyDescent="0.35">
      <c r="C1854" s="45">
        <v>43159</v>
      </c>
      <c r="D1854" s="46">
        <v>0.20510416666666667</v>
      </c>
      <c r="E1854" s="47" t="s">
        <v>9</v>
      </c>
      <c r="F1854" s="47">
        <v>14</v>
      </c>
      <c r="G1854" s="47" t="s">
        <v>11</v>
      </c>
    </row>
    <row r="1855" spans="3:7" ht="15" thickBot="1" x14ac:dyDescent="0.35">
      <c r="C1855" s="45">
        <v>43159</v>
      </c>
      <c r="D1855" s="46">
        <v>0.25166666666666665</v>
      </c>
      <c r="E1855" s="47" t="s">
        <v>9</v>
      </c>
      <c r="F1855" s="47">
        <v>13</v>
      </c>
      <c r="G1855" s="47" t="s">
        <v>11</v>
      </c>
    </row>
    <row r="1856" spans="3:7" ht="15" thickBot="1" x14ac:dyDescent="0.35">
      <c r="C1856" s="45">
        <v>43159</v>
      </c>
      <c r="D1856" s="46">
        <v>0.255</v>
      </c>
      <c r="E1856" s="47" t="s">
        <v>9</v>
      </c>
      <c r="F1856" s="47">
        <v>14</v>
      </c>
      <c r="G1856" s="47" t="s">
        <v>10</v>
      </c>
    </row>
    <row r="1857" spans="3:7" ht="15" thickBot="1" x14ac:dyDescent="0.35">
      <c r="C1857" s="45">
        <v>43159</v>
      </c>
      <c r="D1857" s="46">
        <v>0.25703703703703701</v>
      </c>
      <c r="E1857" s="47" t="s">
        <v>9</v>
      </c>
      <c r="F1857" s="47">
        <v>10</v>
      </c>
      <c r="G1857" s="47" t="s">
        <v>11</v>
      </c>
    </row>
    <row r="1858" spans="3:7" ht="15" thickBot="1" x14ac:dyDescent="0.35">
      <c r="C1858" s="45">
        <v>43159</v>
      </c>
      <c r="D1858" s="46">
        <v>0.2570601851851852</v>
      </c>
      <c r="E1858" s="47" t="s">
        <v>9</v>
      </c>
      <c r="F1858" s="47">
        <v>9</v>
      </c>
      <c r="G1858" s="47" t="s">
        <v>11</v>
      </c>
    </row>
    <row r="1859" spans="3:7" ht="15" thickBot="1" x14ac:dyDescent="0.35">
      <c r="C1859" s="45">
        <v>43159</v>
      </c>
      <c r="D1859" s="46">
        <v>0.25716435185185188</v>
      </c>
      <c r="E1859" s="47" t="s">
        <v>9</v>
      </c>
      <c r="F1859" s="47">
        <v>14</v>
      </c>
      <c r="G1859" s="47" t="s">
        <v>11</v>
      </c>
    </row>
    <row r="1860" spans="3:7" ht="15" thickBot="1" x14ac:dyDescent="0.35">
      <c r="C1860" s="45">
        <v>43159</v>
      </c>
      <c r="D1860" s="46">
        <v>0.25719907407407411</v>
      </c>
      <c r="E1860" s="47" t="s">
        <v>9</v>
      </c>
      <c r="F1860" s="47">
        <v>11</v>
      </c>
      <c r="G1860" s="47" t="s">
        <v>11</v>
      </c>
    </row>
    <row r="1861" spans="3:7" ht="15" thickBot="1" x14ac:dyDescent="0.35">
      <c r="C1861" s="45">
        <v>43159</v>
      </c>
      <c r="D1861" s="46">
        <v>0.26188657407407406</v>
      </c>
      <c r="E1861" s="47" t="s">
        <v>9</v>
      </c>
      <c r="F1861" s="47">
        <v>14</v>
      </c>
      <c r="G1861" s="47" t="s">
        <v>11</v>
      </c>
    </row>
    <row r="1862" spans="3:7" ht="15" thickBot="1" x14ac:dyDescent="0.35">
      <c r="C1862" s="45">
        <v>43159</v>
      </c>
      <c r="D1862" s="46">
        <v>0.26543981481481482</v>
      </c>
      <c r="E1862" s="47" t="s">
        <v>9</v>
      </c>
      <c r="F1862" s="47">
        <v>11</v>
      </c>
      <c r="G1862" s="47" t="s">
        <v>11</v>
      </c>
    </row>
    <row r="1863" spans="3:7" ht="15" thickBot="1" x14ac:dyDescent="0.35">
      <c r="C1863" s="45">
        <v>43159</v>
      </c>
      <c r="D1863" s="46">
        <v>0.26827546296296295</v>
      </c>
      <c r="E1863" s="47" t="s">
        <v>9</v>
      </c>
      <c r="F1863" s="47">
        <v>10</v>
      </c>
      <c r="G1863" s="47" t="s">
        <v>11</v>
      </c>
    </row>
    <row r="1864" spans="3:7" ht="15" thickBot="1" x14ac:dyDescent="0.35">
      <c r="C1864" s="45">
        <v>43159</v>
      </c>
      <c r="D1864" s="46">
        <v>0.26880787037037041</v>
      </c>
      <c r="E1864" s="47" t="s">
        <v>9</v>
      </c>
      <c r="F1864" s="47">
        <v>11</v>
      </c>
      <c r="G1864" s="47" t="s">
        <v>11</v>
      </c>
    </row>
    <row r="1865" spans="3:7" ht="15" thickBot="1" x14ac:dyDescent="0.35">
      <c r="C1865" s="45">
        <v>43159</v>
      </c>
      <c r="D1865" s="46">
        <v>0.2694212962962963</v>
      </c>
      <c r="E1865" s="47" t="s">
        <v>9</v>
      </c>
      <c r="F1865" s="47">
        <v>29</v>
      </c>
      <c r="G1865" s="47" t="s">
        <v>10</v>
      </c>
    </row>
    <row r="1866" spans="3:7" ht="15" thickBot="1" x14ac:dyDescent="0.35">
      <c r="C1866" s="45">
        <v>43159</v>
      </c>
      <c r="D1866" s="46">
        <v>0.26988425925925924</v>
      </c>
      <c r="E1866" s="47" t="s">
        <v>9</v>
      </c>
      <c r="F1866" s="47">
        <v>20</v>
      </c>
      <c r="G1866" s="47" t="s">
        <v>10</v>
      </c>
    </row>
    <row r="1867" spans="3:7" ht="15" thickBot="1" x14ac:dyDescent="0.35">
      <c r="C1867" s="45">
        <v>43159</v>
      </c>
      <c r="D1867" s="46">
        <v>0.27047453703703705</v>
      </c>
      <c r="E1867" s="47" t="s">
        <v>9</v>
      </c>
      <c r="F1867" s="47">
        <v>12</v>
      </c>
      <c r="G1867" s="47" t="s">
        <v>10</v>
      </c>
    </row>
    <row r="1868" spans="3:7" ht="15" thickBot="1" x14ac:dyDescent="0.35">
      <c r="C1868" s="45">
        <v>43159</v>
      </c>
      <c r="D1868" s="46">
        <v>0.27049768518518519</v>
      </c>
      <c r="E1868" s="47" t="s">
        <v>9</v>
      </c>
      <c r="F1868" s="47">
        <v>11</v>
      </c>
      <c r="G1868" s="47" t="s">
        <v>11</v>
      </c>
    </row>
    <row r="1869" spans="3:7" ht="15" thickBot="1" x14ac:dyDescent="0.35">
      <c r="C1869" s="45">
        <v>43159</v>
      </c>
      <c r="D1869" s="46">
        <v>0.27055555555555555</v>
      </c>
      <c r="E1869" s="47" t="s">
        <v>9</v>
      </c>
      <c r="F1869" s="47">
        <v>10</v>
      </c>
      <c r="G1869" s="47" t="s">
        <v>10</v>
      </c>
    </row>
    <row r="1870" spans="3:7" ht="15" thickBot="1" x14ac:dyDescent="0.35">
      <c r="C1870" s="45">
        <v>43159</v>
      </c>
      <c r="D1870" s="46">
        <v>0.27069444444444446</v>
      </c>
      <c r="E1870" s="47" t="s">
        <v>9</v>
      </c>
      <c r="F1870" s="47">
        <v>12</v>
      </c>
      <c r="G1870" s="47" t="s">
        <v>11</v>
      </c>
    </row>
    <row r="1871" spans="3:7" ht="15" thickBot="1" x14ac:dyDescent="0.35">
      <c r="C1871" s="45">
        <v>43159</v>
      </c>
      <c r="D1871" s="46">
        <v>0.27127314814814812</v>
      </c>
      <c r="E1871" s="47" t="s">
        <v>9</v>
      </c>
      <c r="F1871" s="47">
        <v>14</v>
      </c>
      <c r="G1871" s="47" t="s">
        <v>10</v>
      </c>
    </row>
    <row r="1872" spans="3:7" ht="15" thickBot="1" x14ac:dyDescent="0.35">
      <c r="C1872" s="45">
        <v>43159</v>
      </c>
      <c r="D1872" s="46">
        <v>0.27164351851851853</v>
      </c>
      <c r="E1872" s="47" t="s">
        <v>9</v>
      </c>
      <c r="F1872" s="47">
        <v>21</v>
      </c>
      <c r="G1872" s="47" t="s">
        <v>10</v>
      </c>
    </row>
    <row r="1873" spans="3:7" ht="15" thickBot="1" x14ac:dyDescent="0.35">
      <c r="C1873" s="45">
        <v>43159</v>
      </c>
      <c r="D1873" s="46">
        <v>0.27476851851851852</v>
      </c>
      <c r="E1873" s="47" t="s">
        <v>9</v>
      </c>
      <c r="F1873" s="47">
        <v>23</v>
      </c>
      <c r="G1873" s="47" t="s">
        <v>10</v>
      </c>
    </row>
    <row r="1874" spans="3:7" ht="15" thickBot="1" x14ac:dyDescent="0.35">
      <c r="C1874" s="45">
        <v>43159</v>
      </c>
      <c r="D1874" s="46">
        <v>0.27527777777777779</v>
      </c>
      <c r="E1874" s="47" t="s">
        <v>9</v>
      </c>
      <c r="F1874" s="47">
        <v>13</v>
      </c>
      <c r="G1874" s="47" t="s">
        <v>11</v>
      </c>
    </row>
    <row r="1875" spans="3:7" ht="15" thickBot="1" x14ac:dyDescent="0.35">
      <c r="C1875" s="45">
        <v>43159</v>
      </c>
      <c r="D1875" s="46">
        <v>0.27537037037037038</v>
      </c>
      <c r="E1875" s="47" t="s">
        <v>9</v>
      </c>
      <c r="F1875" s="47">
        <v>10</v>
      </c>
      <c r="G1875" s="47" t="s">
        <v>11</v>
      </c>
    </row>
    <row r="1876" spans="3:7" ht="15" thickBot="1" x14ac:dyDescent="0.35">
      <c r="C1876" s="45">
        <v>43159</v>
      </c>
      <c r="D1876" s="46">
        <v>0.27585648148148151</v>
      </c>
      <c r="E1876" s="47" t="s">
        <v>9</v>
      </c>
      <c r="F1876" s="47">
        <v>25</v>
      </c>
      <c r="G1876" s="47" t="s">
        <v>10</v>
      </c>
    </row>
    <row r="1877" spans="3:7" ht="15" thickBot="1" x14ac:dyDescent="0.35">
      <c r="C1877" s="45">
        <v>43159</v>
      </c>
      <c r="D1877" s="46">
        <v>0.27667824074074071</v>
      </c>
      <c r="E1877" s="47" t="s">
        <v>9</v>
      </c>
      <c r="F1877" s="47">
        <v>13</v>
      </c>
      <c r="G1877" s="47" t="s">
        <v>11</v>
      </c>
    </row>
    <row r="1878" spans="3:7" ht="15" thickBot="1" x14ac:dyDescent="0.35">
      <c r="C1878" s="45">
        <v>43159</v>
      </c>
      <c r="D1878" s="46">
        <v>0.27696759259259257</v>
      </c>
      <c r="E1878" s="47" t="s">
        <v>9</v>
      </c>
      <c r="F1878" s="47">
        <v>11</v>
      </c>
      <c r="G1878" s="47" t="s">
        <v>11</v>
      </c>
    </row>
    <row r="1879" spans="3:7" ht="15" thickBot="1" x14ac:dyDescent="0.35">
      <c r="C1879" s="45">
        <v>43159</v>
      </c>
      <c r="D1879" s="46">
        <v>0.27810185185185182</v>
      </c>
      <c r="E1879" s="47" t="s">
        <v>9</v>
      </c>
      <c r="F1879" s="47">
        <v>24</v>
      </c>
      <c r="G1879" s="47" t="s">
        <v>10</v>
      </c>
    </row>
    <row r="1880" spans="3:7" ht="15" thickBot="1" x14ac:dyDescent="0.35">
      <c r="C1880" s="45">
        <v>43159</v>
      </c>
      <c r="D1880" s="46">
        <v>0.27837962962962964</v>
      </c>
      <c r="E1880" s="47" t="s">
        <v>9</v>
      </c>
      <c r="F1880" s="47">
        <v>13</v>
      </c>
      <c r="G1880" s="47" t="s">
        <v>10</v>
      </c>
    </row>
    <row r="1881" spans="3:7" ht="15" thickBot="1" x14ac:dyDescent="0.35">
      <c r="C1881" s="45">
        <v>43159</v>
      </c>
      <c r="D1881" s="46">
        <v>0.27873842592592596</v>
      </c>
      <c r="E1881" s="47" t="s">
        <v>9</v>
      </c>
      <c r="F1881" s="47">
        <v>10</v>
      </c>
      <c r="G1881" s="47" t="s">
        <v>11</v>
      </c>
    </row>
    <row r="1882" spans="3:7" ht="15" thickBot="1" x14ac:dyDescent="0.35">
      <c r="C1882" s="45">
        <v>43159</v>
      </c>
      <c r="D1882" s="46">
        <v>0.28038194444444448</v>
      </c>
      <c r="E1882" s="47" t="s">
        <v>9</v>
      </c>
      <c r="F1882" s="47">
        <v>10</v>
      </c>
      <c r="G1882" s="47" t="s">
        <v>11</v>
      </c>
    </row>
    <row r="1883" spans="3:7" ht="15" thickBot="1" x14ac:dyDescent="0.35">
      <c r="C1883" s="45">
        <v>43159</v>
      </c>
      <c r="D1883" s="46">
        <v>0.28038194444444448</v>
      </c>
      <c r="E1883" s="47" t="s">
        <v>9</v>
      </c>
      <c r="F1883" s="47">
        <v>10</v>
      </c>
      <c r="G1883" s="47" t="s">
        <v>11</v>
      </c>
    </row>
    <row r="1884" spans="3:7" ht="15" thickBot="1" x14ac:dyDescent="0.35">
      <c r="C1884" s="45">
        <v>43159</v>
      </c>
      <c r="D1884" s="46">
        <v>0.28039351851851851</v>
      </c>
      <c r="E1884" s="47" t="s">
        <v>9</v>
      </c>
      <c r="F1884" s="47">
        <v>9</v>
      </c>
      <c r="G1884" s="47" t="s">
        <v>11</v>
      </c>
    </row>
    <row r="1885" spans="3:7" ht="15" thickBot="1" x14ac:dyDescent="0.35">
      <c r="C1885" s="45">
        <v>43159</v>
      </c>
      <c r="D1885" s="46">
        <v>0.28143518518518518</v>
      </c>
      <c r="E1885" s="47" t="s">
        <v>9</v>
      </c>
      <c r="F1885" s="47">
        <v>22</v>
      </c>
      <c r="G1885" s="47" t="s">
        <v>10</v>
      </c>
    </row>
    <row r="1886" spans="3:7" ht="15" thickBot="1" x14ac:dyDescent="0.35">
      <c r="C1886" s="45">
        <v>43159</v>
      </c>
      <c r="D1886" s="46">
        <v>0.28238425925925925</v>
      </c>
      <c r="E1886" s="47" t="s">
        <v>9</v>
      </c>
      <c r="F1886" s="47">
        <v>10</v>
      </c>
      <c r="G1886" s="47" t="s">
        <v>11</v>
      </c>
    </row>
    <row r="1887" spans="3:7" ht="15" thickBot="1" x14ac:dyDescent="0.35">
      <c r="C1887" s="45">
        <v>43159</v>
      </c>
      <c r="D1887" s="46">
        <v>0.2829861111111111</v>
      </c>
      <c r="E1887" s="47" t="s">
        <v>9</v>
      </c>
      <c r="F1887" s="47">
        <v>10</v>
      </c>
      <c r="G1887" s="47" t="s">
        <v>10</v>
      </c>
    </row>
    <row r="1888" spans="3:7" ht="15" thickBot="1" x14ac:dyDescent="0.35">
      <c r="C1888" s="45">
        <v>43159</v>
      </c>
      <c r="D1888" s="46">
        <v>0.28307870370370369</v>
      </c>
      <c r="E1888" s="47" t="s">
        <v>9</v>
      </c>
      <c r="F1888" s="47">
        <v>21</v>
      </c>
      <c r="G1888" s="47" t="s">
        <v>10</v>
      </c>
    </row>
    <row r="1889" spans="3:7" ht="15" thickBot="1" x14ac:dyDescent="0.35">
      <c r="C1889" s="45">
        <v>43159</v>
      </c>
      <c r="D1889" s="46">
        <v>0.2838310185185185</v>
      </c>
      <c r="E1889" s="47" t="s">
        <v>9</v>
      </c>
      <c r="F1889" s="47">
        <v>24</v>
      </c>
      <c r="G1889" s="47" t="s">
        <v>10</v>
      </c>
    </row>
    <row r="1890" spans="3:7" ht="15" thickBot="1" x14ac:dyDescent="0.35">
      <c r="C1890" s="45">
        <v>43159</v>
      </c>
      <c r="D1890" s="46">
        <v>0.28410879629629632</v>
      </c>
      <c r="E1890" s="47" t="s">
        <v>9</v>
      </c>
      <c r="F1890" s="47">
        <v>20</v>
      </c>
      <c r="G1890" s="47" t="s">
        <v>10</v>
      </c>
    </row>
    <row r="1891" spans="3:7" ht="15" thickBot="1" x14ac:dyDescent="0.35">
      <c r="C1891" s="45">
        <v>43159</v>
      </c>
      <c r="D1891" s="46">
        <v>0.28453703703703703</v>
      </c>
      <c r="E1891" s="47" t="s">
        <v>9</v>
      </c>
      <c r="F1891" s="47">
        <v>10</v>
      </c>
      <c r="G1891" s="47" t="s">
        <v>11</v>
      </c>
    </row>
    <row r="1892" spans="3:7" ht="15" thickBot="1" x14ac:dyDescent="0.35">
      <c r="C1892" s="45">
        <v>43159</v>
      </c>
      <c r="D1892" s="46">
        <v>0.28657407407407409</v>
      </c>
      <c r="E1892" s="47" t="s">
        <v>9</v>
      </c>
      <c r="F1892" s="47">
        <v>22</v>
      </c>
      <c r="G1892" s="47" t="s">
        <v>10</v>
      </c>
    </row>
    <row r="1893" spans="3:7" ht="15" thickBot="1" x14ac:dyDescent="0.35">
      <c r="C1893" s="45">
        <v>43159</v>
      </c>
      <c r="D1893" s="46">
        <v>0.28670138888888891</v>
      </c>
      <c r="E1893" s="47" t="s">
        <v>9</v>
      </c>
      <c r="F1893" s="47">
        <v>29</v>
      </c>
      <c r="G1893" s="47" t="s">
        <v>10</v>
      </c>
    </row>
    <row r="1894" spans="3:7" ht="15" thickBot="1" x14ac:dyDescent="0.35">
      <c r="C1894" s="45">
        <v>43159</v>
      </c>
      <c r="D1894" s="46">
        <v>0.28799768518518515</v>
      </c>
      <c r="E1894" s="47" t="s">
        <v>9</v>
      </c>
      <c r="F1894" s="47">
        <v>24</v>
      </c>
      <c r="G1894" s="47" t="s">
        <v>10</v>
      </c>
    </row>
    <row r="1895" spans="3:7" ht="15" thickBot="1" x14ac:dyDescent="0.35">
      <c r="C1895" s="45">
        <v>43159</v>
      </c>
      <c r="D1895" s="46">
        <v>0.2901157407407407</v>
      </c>
      <c r="E1895" s="47" t="s">
        <v>9</v>
      </c>
      <c r="F1895" s="47">
        <v>27</v>
      </c>
      <c r="G1895" s="47" t="s">
        <v>10</v>
      </c>
    </row>
    <row r="1896" spans="3:7" ht="15" thickBot="1" x14ac:dyDescent="0.35">
      <c r="C1896" s="45">
        <v>43159</v>
      </c>
      <c r="D1896" s="46">
        <v>0.29137731481481483</v>
      </c>
      <c r="E1896" s="47" t="s">
        <v>9</v>
      </c>
      <c r="F1896" s="47">
        <v>19</v>
      </c>
      <c r="G1896" s="47" t="s">
        <v>10</v>
      </c>
    </row>
    <row r="1897" spans="3:7" ht="15" thickBot="1" x14ac:dyDescent="0.35">
      <c r="C1897" s="45">
        <v>43159</v>
      </c>
      <c r="D1897" s="46">
        <v>0.29563657407407407</v>
      </c>
      <c r="E1897" s="47" t="s">
        <v>9</v>
      </c>
      <c r="F1897" s="47">
        <v>13</v>
      </c>
      <c r="G1897" s="47" t="s">
        <v>11</v>
      </c>
    </row>
    <row r="1898" spans="3:7" ht="15" thickBot="1" x14ac:dyDescent="0.35">
      <c r="C1898" s="45">
        <v>43159</v>
      </c>
      <c r="D1898" s="46">
        <v>0.2978703703703704</v>
      </c>
      <c r="E1898" s="47" t="s">
        <v>9</v>
      </c>
      <c r="F1898" s="47">
        <v>10</v>
      </c>
      <c r="G1898" s="47" t="s">
        <v>11</v>
      </c>
    </row>
    <row r="1899" spans="3:7" ht="15" thickBot="1" x14ac:dyDescent="0.35">
      <c r="C1899" s="45">
        <v>43159</v>
      </c>
      <c r="D1899" s="46">
        <v>0.29857638888888888</v>
      </c>
      <c r="E1899" s="47" t="s">
        <v>9</v>
      </c>
      <c r="F1899" s="47">
        <v>17</v>
      </c>
      <c r="G1899" s="47" t="s">
        <v>10</v>
      </c>
    </row>
    <row r="1900" spans="3:7" ht="15" thickBot="1" x14ac:dyDescent="0.35">
      <c r="C1900" s="45">
        <v>43159</v>
      </c>
      <c r="D1900" s="46">
        <v>0.2990740740740741</v>
      </c>
      <c r="E1900" s="47" t="s">
        <v>9</v>
      </c>
      <c r="F1900" s="47">
        <v>11</v>
      </c>
      <c r="G1900" s="47" t="s">
        <v>11</v>
      </c>
    </row>
    <row r="1901" spans="3:7" ht="15" thickBot="1" x14ac:dyDescent="0.35">
      <c r="C1901" s="45">
        <v>43159</v>
      </c>
      <c r="D1901" s="46">
        <v>0.30062499999999998</v>
      </c>
      <c r="E1901" s="47" t="s">
        <v>9</v>
      </c>
      <c r="F1901" s="47">
        <v>27</v>
      </c>
      <c r="G1901" s="47" t="s">
        <v>10</v>
      </c>
    </row>
    <row r="1902" spans="3:7" ht="15" thickBot="1" x14ac:dyDescent="0.35">
      <c r="C1902" s="45">
        <v>43159</v>
      </c>
      <c r="D1902" s="46">
        <v>0.30285879629629631</v>
      </c>
      <c r="E1902" s="47" t="s">
        <v>9</v>
      </c>
      <c r="F1902" s="47">
        <v>34</v>
      </c>
      <c r="G1902" s="47" t="s">
        <v>10</v>
      </c>
    </row>
    <row r="1903" spans="3:7" ht="15" thickBot="1" x14ac:dyDescent="0.35">
      <c r="C1903" s="45">
        <v>43159</v>
      </c>
      <c r="D1903" s="46">
        <v>0.30363425925925924</v>
      </c>
      <c r="E1903" s="47" t="s">
        <v>9</v>
      </c>
      <c r="F1903" s="47">
        <v>30</v>
      </c>
      <c r="G1903" s="47" t="s">
        <v>10</v>
      </c>
    </row>
    <row r="1904" spans="3:7" ht="15" thickBot="1" x14ac:dyDescent="0.35">
      <c r="C1904" s="45">
        <v>43159</v>
      </c>
      <c r="D1904" s="46">
        <v>0.30376157407407406</v>
      </c>
      <c r="E1904" s="47" t="s">
        <v>9</v>
      </c>
      <c r="F1904" s="47">
        <v>24</v>
      </c>
      <c r="G1904" s="47" t="s">
        <v>10</v>
      </c>
    </row>
    <row r="1905" spans="3:7" ht="15" thickBot="1" x14ac:dyDescent="0.35">
      <c r="C1905" s="45">
        <v>43159</v>
      </c>
      <c r="D1905" s="46">
        <v>0.30410879629629628</v>
      </c>
      <c r="E1905" s="47" t="s">
        <v>9</v>
      </c>
      <c r="F1905" s="47">
        <v>28</v>
      </c>
      <c r="G1905" s="47" t="s">
        <v>10</v>
      </c>
    </row>
    <row r="1906" spans="3:7" ht="15" thickBot="1" x14ac:dyDescent="0.35">
      <c r="C1906" s="45">
        <v>43159</v>
      </c>
      <c r="D1906" s="46">
        <v>0.30439814814814814</v>
      </c>
      <c r="E1906" s="47" t="s">
        <v>9</v>
      </c>
      <c r="F1906" s="47">
        <v>16</v>
      </c>
      <c r="G1906" s="47" t="s">
        <v>11</v>
      </c>
    </row>
    <row r="1907" spans="3:7" ht="15" thickBot="1" x14ac:dyDescent="0.35">
      <c r="C1907" s="45">
        <v>43159</v>
      </c>
      <c r="D1907" s="46">
        <v>0.30440972222222223</v>
      </c>
      <c r="E1907" s="47" t="s">
        <v>9</v>
      </c>
      <c r="F1907" s="47">
        <v>10</v>
      </c>
      <c r="G1907" s="47" t="s">
        <v>11</v>
      </c>
    </row>
    <row r="1908" spans="3:7" ht="15" thickBot="1" x14ac:dyDescent="0.35">
      <c r="C1908" s="45">
        <v>43159</v>
      </c>
      <c r="D1908" s="46">
        <v>0.30501157407407409</v>
      </c>
      <c r="E1908" s="47" t="s">
        <v>9</v>
      </c>
      <c r="F1908" s="47">
        <v>10</v>
      </c>
      <c r="G1908" s="47" t="s">
        <v>11</v>
      </c>
    </row>
    <row r="1909" spans="3:7" ht="15" thickBot="1" x14ac:dyDescent="0.35">
      <c r="C1909" s="45">
        <v>43159</v>
      </c>
      <c r="D1909" s="46">
        <v>0.30532407407407408</v>
      </c>
      <c r="E1909" s="47" t="s">
        <v>9</v>
      </c>
      <c r="F1909" s="47">
        <v>10</v>
      </c>
      <c r="G1909" s="47" t="s">
        <v>11</v>
      </c>
    </row>
    <row r="1910" spans="3:7" ht="15" thickBot="1" x14ac:dyDescent="0.35">
      <c r="C1910" s="45">
        <v>43159</v>
      </c>
      <c r="D1910" s="46">
        <v>0.30534722222222221</v>
      </c>
      <c r="E1910" s="47" t="s">
        <v>9</v>
      </c>
      <c r="F1910" s="47">
        <v>10</v>
      </c>
      <c r="G1910" s="47" t="s">
        <v>11</v>
      </c>
    </row>
    <row r="1911" spans="3:7" ht="15" thickBot="1" x14ac:dyDescent="0.35">
      <c r="C1911" s="45">
        <v>43159</v>
      </c>
      <c r="D1911" s="46">
        <v>0.30535879629629631</v>
      </c>
      <c r="E1911" s="47" t="s">
        <v>9</v>
      </c>
      <c r="F1911" s="47">
        <v>10</v>
      </c>
      <c r="G1911" s="47" t="s">
        <v>11</v>
      </c>
    </row>
    <row r="1912" spans="3:7" ht="15" thickBot="1" x14ac:dyDescent="0.35">
      <c r="C1912" s="45">
        <v>43159</v>
      </c>
      <c r="D1912" s="46">
        <v>0.30537037037037035</v>
      </c>
      <c r="E1912" s="47" t="s">
        <v>9</v>
      </c>
      <c r="F1912" s="47">
        <v>10</v>
      </c>
      <c r="G1912" s="47" t="s">
        <v>11</v>
      </c>
    </row>
    <row r="1913" spans="3:7" ht="15" thickBot="1" x14ac:dyDescent="0.35">
      <c r="C1913" s="45">
        <v>43159</v>
      </c>
      <c r="D1913" s="46">
        <v>0.30638888888888888</v>
      </c>
      <c r="E1913" s="47" t="s">
        <v>9</v>
      </c>
      <c r="F1913" s="47">
        <v>27</v>
      </c>
      <c r="G1913" s="47" t="s">
        <v>10</v>
      </c>
    </row>
    <row r="1914" spans="3:7" ht="15" thickBot="1" x14ac:dyDescent="0.35">
      <c r="C1914" s="45">
        <v>43159</v>
      </c>
      <c r="D1914" s="46">
        <v>0.30790509259259258</v>
      </c>
      <c r="E1914" s="47" t="s">
        <v>9</v>
      </c>
      <c r="F1914" s="47">
        <v>10</v>
      </c>
      <c r="G1914" s="47" t="s">
        <v>11</v>
      </c>
    </row>
    <row r="1915" spans="3:7" ht="15" thickBot="1" x14ac:dyDescent="0.35">
      <c r="C1915" s="45">
        <v>43159</v>
      </c>
      <c r="D1915" s="46">
        <v>0.31062499999999998</v>
      </c>
      <c r="E1915" s="47" t="s">
        <v>9</v>
      </c>
      <c r="F1915" s="47">
        <v>36</v>
      </c>
      <c r="G1915" s="47" t="s">
        <v>10</v>
      </c>
    </row>
    <row r="1916" spans="3:7" ht="15" thickBot="1" x14ac:dyDescent="0.35">
      <c r="C1916" s="45">
        <v>43159</v>
      </c>
      <c r="D1916" s="46">
        <v>0.31137731481481484</v>
      </c>
      <c r="E1916" s="47" t="s">
        <v>9</v>
      </c>
      <c r="F1916" s="47">
        <v>19</v>
      </c>
      <c r="G1916" s="47" t="s">
        <v>10</v>
      </c>
    </row>
    <row r="1917" spans="3:7" ht="15" thickBot="1" x14ac:dyDescent="0.35">
      <c r="C1917" s="45">
        <v>43159</v>
      </c>
      <c r="D1917" s="46">
        <v>0.31152777777777779</v>
      </c>
      <c r="E1917" s="47" t="s">
        <v>9</v>
      </c>
      <c r="F1917" s="47">
        <v>11</v>
      </c>
      <c r="G1917" s="47" t="s">
        <v>11</v>
      </c>
    </row>
    <row r="1918" spans="3:7" ht="15" thickBot="1" x14ac:dyDescent="0.35">
      <c r="C1918" s="45">
        <v>43159</v>
      </c>
      <c r="D1918" s="46">
        <v>0.31261574074074078</v>
      </c>
      <c r="E1918" s="47" t="s">
        <v>9</v>
      </c>
      <c r="F1918" s="47">
        <v>28</v>
      </c>
      <c r="G1918" s="47" t="s">
        <v>10</v>
      </c>
    </row>
    <row r="1919" spans="3:7" ht="15" thickBot="1" x14ac:dyDescent="0.35">
      <c r="C1919" s="45">
        <v>43159</v>
      </c>
      <c r="D1919" s="46">
        <v>0.31473379629629633</v>
      </c>
      <c r="E1919" s="47" t="s">
        <v>9</v>
      </c>
      <c r="F1919" s="47">
        <v>30</v>
      </c>
      <c r="G1919" s="47" t="s">
        <v>10</v>
      </c>
    </row>
    <row r="1920" spans="3:7" ht="15" thickBot="1" x14ac:dyDescent="0.35">
      <c r="C1920" s="45">
        <v>43159</v>
      </c>
      <c r="D1920" s="46">
        <v>0.31624999999999998</v>
      </c>
      <c r="E1920" s="47" t="s">
        <v>9</v>
      </c>
      <c r="F1920" s="47">
        <v>11</v>
      </c>
      <c r="G1920" s="47" t="s">
        <v>11</v>
      </c>
    </row>
    <row r="1921" spans="3:7" ht="15" thickBot="1" x14ac:dyDescent="0.35">
      <c r="C1921" s="45">
        <v>43159</v>
      </c>
      <c r="D1921" s="46">
        <v>0.32336805555555553</v>
      </c>
      <c r="E1921" s="47" t="s">
        <v>9</v>
      </c>
      <c r="F1921" s="47">
        <v>15</v>
      </c>
      <c r="G1921" s="47" t="s">
        <v>10</v>
      </c>
    </row>
    <row r="1922" spans="3:7" ht="15" thickBot="1" x14ac:dyDescent="0.35">
      <c r="C1922" s="45">
        <v>43159</v>
      </c>
      <c r="D1922" s="46">
        <v>0.3237962962962963</v>
      </c>
      <c r="E1922" s="47" t="s">
        <v>9</v>
      </c>
      <c r="F1922" s="47">
        <v>16</v>
      </c>
      <c r="G1922" s="47" t="s">
        <v>10</v>
      </c>
    </row>
    <row r="1923" spans="3:7" ht="15" thickBot="1" x14ac:dyDescent="0.35">
      <c r="C1923" s="45">
        <v>43159</v>
      </c>
      <c r="D1923" s="46">
        <v>0.32491898148148146</v>
      </c>
      <c r="E1923" s="47" t="s">
        <v>9</v>
      </c>
      <c r="F1923" s="47">
        <v>32</v>
      </c>
      <c r="G1923" s="47" t="s">
        <v>10</v>
      </c>
    </row>
    <row r="1924" spans="3:7" ht="15" thickBot="1" x14ac:dyDescent="0.35">
      <c r="C1924" s="45">
        <v>43159</v>
      </c>
      <c r="D1924" s="46">
        <v>0.32579861111111114</v>
      </c>
      <c r="E1924" s="47" t="s">
        <v>9</v>
      </c>
      <c r="F1924" s="47">
        <v>13</v>
      </c>
      <c r="G1924" s="47" t="s">
        <v>11</v>
      </c>
    </row>
    <row r="1925" spans="3:7" ht="15" thickBot="1" x14ac:dyDescent="0.35">
      <c r="C1925" s="45">
        <v>43159</v>
      </c>
      <c r="D1925" s="46">
        <v>0.32652777777777781</v>
      </c>
      <c r="E1925" s="47" t="s">
        <v>9</v>
      </c>
      <c r="F1925" s="47">
        <v>11</v>
      </c>
      <c r="G1925" s="47" t="s">
        <v>10</v>
      </c>
    </row>
    <row r="1926" spans="3:7" ht="15" thickBot="1" x14ac:dyDescent="0.35">
      <c r="C1926" s="45">
        <v>43159</v>
      </c>
      <c r="D1926" s="46">
        <v>0.32653935185185184</v>
      </c>
      <c r="E1926" s="47" t="s">
        <v>9</v>
      </c>
      <c r="F1926" s="47">
        <v>11</v>
      </c>
      <c r="G1926" s="47" t="s">
        <v>10</v>
      </c>
    </row>
    <row r="1927" spans="3:7" ht="15" thickBot="1" x14ac:dyDescent="0.35">
      <c r="C1927" s="45">
        <v>43159</v>
      </c>
      <c r="D1927" s="46">
        <v>0.32667824074074076</v>
      </c>
      <c r="E1927" s="47" t="s">
        <v>9</v>
      </c>
      <c r="F1927" s="47">
        <v>15</v>
      </c>
      <c r="G1927" s="47" t="s">
        <v>10</v>
      </c>
    </row>
    <row r="1928" spans="3:7" ht="15" thickBot="1" x14ac:dyDescent="0.35">
      <c r="C1928" s="45">
        <v>43159</v>
      </c>
      <c r="D1928" s="46">
        <v>0.32923611111111112</v>
      </c>
      <c r="E1928" s="47" t="s">
        <v>9</v>
      </c>
      <c r="F1928" s="47">
        <v>22</v>
      </c>
      <c r="G1928" s="47" t="s">
        <v>10</v>
      </c>
    </row>
    <row r="1929" spans="3:7" ht="15" thickBot="1" x14ac:dyDescent="0.35">
      <c r="C1929" s="45">
        <v>43159</v>
      </c>
      <c r="D1929" s="46">
        <v>0.33151620370370372</v>
      </c>
      <c r="E1929" s="47" t="s">
        <v>9</v>
      </c>
      <c r="F1929" s="47">
        <v>26</v>
      </c>
      <c r="G1929" s="47" t="s">
        <v>10</v>
      </c>
    </row>
    <row r="1930" spans="3:7" ht="15" thickBot="1" x14ac:dyDescent="0.35">
      <c r="C1930" s="45">
        <v>43159</v>
      </c>
      <c r="D1930" s="46">
        <v>0.33534722222222224</v>
      </c>
      <c r="E1930" s="47" t="s">
        <v>9</v>
      </c>
      <c r="F1930" s="47">
        <v>12</v>
      </c>
      <c r="G1930" s="47" t="s">
        <v>11</v>
      </c>
    </row>
    <row r="1931" spans="3:7" ht="15" thickBot="1" x14ac:dyDescent="0.35">
      <c r="C1931" s="45">
        <v>43159</v>
      </c>
      <c r="D1931" s="46">
        <v>0.33543981481481483</v>
      </c>
      <c r="E1931" s="47" t="s">
        <v>9</v>
      </c>
      <c r="F1931" s="47">
        <v>11</v>
      </c>
      <c r="G1931" s="47" t="s">
        <v>10</v>
      </c>
    </row>
    <row r="1932" spans="3:7" ht="15" thickBot="1" x14ac:dyDescent="0.35">
      <c r="C1932" s="45">
        <v>43159</v>
      </c>
      <c r="D1932" s="46">
        <v>0.33552083333333332</v>
      </c>
      <c r="E1932" s="47" t="s">
        <v>9</v>
      </c>
      <c r="F1932" s="47">
        <v>12</v>
      </c>
      <c r="G1932" s="47" t="s">
        <v>10</v>
      </c>
    </row>
    <row r="1933" spans="3:7" ht="15" thickBot="1" x14ac:dyDescent="0.35">
      <c r="C1933" s="45">
        <v>43159</v>
      </c>
      <c r="D1933" s="46">
        <v>0.33795138888888893</v>
      </c>
      <c r="E1933" s="47" t="s">
        <v>9</v>
      </c>
      <c r="F1933" s="47">
        <v>10</v>
      </c>
      <c r="G1933" s="47" t="s">
        <v>11</v>
      </c>
    </row>
    <row r="1934" spans="3:7" ht="15" thickBot="1" x14ac:dyDescent="0.35">
      <c r="C1934" s="45">
        <v>43159</v>
      </c>
      <c r="D1934" s="46">
        <v>0.33815972222222218</v>
      </c>
      <c r="E1934" s="47" t="s">
        <v>9</v>
      </c>
      <c r="F1934" s="47">
        <v>9</v>
      </c>
      <c r="G1934" s="47" t="s">
        <v>11</v>
      </c>
    </row>
    <row r="1935" spans="3:7" ht="15" thickBot="1" x14ac:dyDescent="0.35">
      <c r="C1935" s="45">
        <v>43159</v>
      </c>
      <c r="D1935" s="46">
        <v>0.33815972222222218</v>
      </c>
      <c r="E1935" s="47" t="s">
        <v>9</v>
      </c>
      <c r="F1935" s="47">
        <v>9</v>
      </c>
      <c r="G1935" s="47" t="s">
        <v>11</v>
      </c>
    </row>
    <row r="1936" spans="3:7" ht="15" thickBot="1" x14ac:dyDescent="0.35">
      <c r="C1936" s="45">
        <v>43159</v>
      </c>
      <c r="D1936" s="46">
        <v>0.33819444444444446</v>
      </c>
      <c r="E1936" s="47" t="s">
        <v>9</v>
      </c>
      <c r="F1936" s="47">
        <v>10</v>
      </c>
      <c r="G1936" s="47" t="s">
        <v>11</v>
      </c>
    </row>
    <row r="1937" spans="3:7" ht="15" thickBot="1" x14ac:dyDescent="0.35">
      <c r="C1937" s="45">
        <v>43159</v>
      </c>
      <c r="D1937" s="46">
        <v>0.33836805555555555</v>
      </c>
      <c r="E1937" s="47" t="s">
        <v>9</v>
      </c>
      <c r="F1937" s="47">
        <v>10</v>
      </c>
      <c r="G1937" s="47" t="s">
        <v>11</v>
      </c>
    </row>
    <row r="1938" spans="3:7" ht="15" thickBot="1" x14ac:dyDescent="0.35">
      <c r="C1938" s="45">
        <v>43159</v>
      </c>
      <c r="D1938" s="46">
        <v>0.33983796296296293</v>
      </c>
      <c r="E1938" s="47" t="s">
        <v>9</v>
      </c>
      <c r="F1938" s="47">
        <v>10</v>
      </c>
      <c r="G1938" s="47" t="s">
        <v>11</v>
      </c>
    </row>
    <row r="1939" spans="3:7" ht="15" thickBot="1" x14ac:dyDescent="0.35">
      <c r="C1939" s="45">
        <v>43159</v>
      </c>
      <c r="D1939" s="46">
        <v>0.34065972222222224</v>
      </c>
      <c r="E1939" s="47" t="s">
        <v>9</v>
      </c>
      <c r="F1939" s="47">
        <v>15</v>
      </c>
      <c r="G1939" s="47" t="s">
        <v>10</v>
      </c>
    </row>
    <row r="1940" spans="3:7" ht="15" thickBot="1" x14ac:dyDescent="0.35">
      <c r="C1940" s="45">
        <v>43159</v>
      </c>
      <c r="D1940" s="46">
        <v>0.34248842592592593</v>
      </c>
      <c r="E1940" s="47" t="s">
        <v>9</v>
      </c>
      <c r="F1940" s="47">
        <v>28</v>
      </c>
      <c r="G1940" s="47" t="s">
        <v>10</v>
      </c>
    </row>
    <row r="1941" spans="3:7" ht="15" thickBot="1" x14ac:dyDescent="0.35">
      <c r="C1941" s="45">
        <v>43159</v>
      </c>
      <c r="D1941" s="46">
        <v>0.34660879629629626</v>
      </c>
      <c r="E1941" s="47" t="s">
        <v>9</v>
      </c>
      <c r="F1941" s="47">
        <v>13</v>
      </c>
      <c r="G1941" s="47" t="s">
        <v>10</v>
      </c>
    </row>
    <row r="1942" spans="3:7" ht="15" thickBot="1" x14ac:dyDescent="0.35">
      <c r="C1942" s="45">
        <v>43159</v>
      </c>
      <c r="D1942" s="46">
        <v>0.34917824074074072</v>
      </c>
      <c r="E1942" s="47" t="s">
        <v>9</v>
      </c>
      <c r="F1942" s="47">
        <v>12</v>
      </c>
      <c r="G1942" s="47" t="s">
        <v>10</v>
      </c>
    </row>
    <row r="1943" spans="3:7" ht="15" thickBot="1" x14ac:dyDescent="0.35">
      <c r="C1943" s="45">
        <v>43159</v>
      </c>
      <c r="D1943" s="46">
        <v>0.35028935185185189</v>
      </c>
      <c r="E1943" s="47" t="s">
        <v>9</v>
      </c>
      <c r="F1943" s="47">
        <v>20</v>
      </c>
      <c r="G1943" s="47" t="s">
        <v>10</v>
      </c>
    </row>
    <row r="1944" spans="3:7" ht="15" thickBot="1" x14ac:dyDescent="0.35">
      <c r="C1944" s="45">
        <v>43159</v>
      </c>
      <c r="D1944" s="46">
        <v>0.35380787037037037</v>
      </c>
      <c r="E1944" s="47" t="s">
        <v>9</v>
      </c>
      <c r="F1944" s="47">
        <v>20</v>
      </c>
      <c r="G1944" s="47" t="s">
        <v>10</v>
      </c>
    </row>
    <row r="1945" spans="3:7" ht="15" thickBot="1" x14ac:dyDescent="0.35">
      <c r="C1945" s="45">
        <v>43159</v>
      </c>
      <c r="D1945" s="46">
        <v>0.35946759259259259</v>
      </c>
      <c r="E1945" s="47" t="s">
        <v>9</v>
      </c>
      <c r="F1945" s="47">
        <v>8</v>
      </c>
      <c r="G1945" s="47" t="s">
        <v>11</v>
      </c>
    </row>
    <row r="1946" spans="3:7" ht="15" thickBot="1" x14ac:dyDescent="0.35">
      <c r="C1946" s="45">
        <v>43159</v>
      </c>
      <c r="D1946" s="46">
        <v>0.36081018518518521</v>
      </c>
      <c r="E1946" s="47" t="s">
        <v>9</v>
      </c>
      <c r="F1946" s="47">
        <v>17</v>
      </c>
      <c r="G1946" s="47" t="s">
        <v>10</v>
      </c>
    </row>
    <row r="1947" spans="3:7" ht="15" thickBot="1" x14ac:dyDescent="0.35">
      <c r="C1947" s="45">
        <v>43159</v>
      </c>
      <c r="D1947" s="46">
        <v>0.36584490740740744</v>
      </c>
      <c r="E1947" s="47" t="s">
        <v>9</v>
      </c>
      <c r="F1947" s="47">
        <v>10</v>
      </c>
      <c r="G1947" s="47" t="s">
        <v>10</v>
      </c>
    </row>
    <row r="1948" spans="3:7" ht="15" thickBot="1" x14ac:dyDescent="0.35">
      <c r="C1948" s="45">
        <v>43159</v>
      </c>
      <c r="D1948" s="46">
        <v>0.36853009259259256</v>
      </c>
      <c r="E1948" s="47" t="s">
        <v>9</v>
      </c>
      <c r="F1948" s="47">
        <v>31</v>
      </c>
      <c r="G1948" s="47" t="s">
        <v>10</v>
      </c>
    </row>
    <row r="1949" spans="3:7" ht="15" thickBot="1" x14ac:dyDescent="0.35">
      <c r="C1949" s="45">
        <v>43159</v>
      </c>
      <c r="D1949" s="46">
        <v>0.37329861111111112</v>
      </c>
      <c r="E1949" s="47" t="s">
        <v>9</v>
      </c>
      <c r="F1949" s="47">
        <v>22</v>
      </c>
      <c r="G1949" s="47" t="s">
        <v>10</v>
      </c>
    </row>
    <row r="1950" spans="3:7" ht="15" thickBot="1" x14ac:dyDescent="0.35">
      <c r="C1950" s="45">
        <v>43159</v>
      </c>
      <c r="D1950" s="46">
        <v>0.37581018518518516</v>
      </c>
      <c r="E1950" s="47" t="s">
        <v>9</v>
      </c>
      <c r="F1950" s="47">
        <v>11</v>
      </c>
      <c r="G1950" s="47" t="s">
        <v>11</v>
      </c>
    </row>
    <row r="1951" spans="3:7" ht="15" thickBot="1" x14ac:dyDescent="0.35">
      <c r="C1951" s="45">
        <v>43159</v>
      </c>
      <c r="D1951" s="46">
        <v>0.37584490740740745</v>
      </c>
      <c r="E1951" s="47" t="s">
        <v>9</v>
      </c>
      <c r="F1951" s="47">
        <v>10</v>
      </c>
      <c r="G1951" s="47" t="s">
        <v>11</v>
      </c>
    </row>
    <row r="1952" spans="3:7" ht="15" thickBot="1" x14ac:dyDescent="0.35">
      <c r="C1952" s="45">
        <v>43159</v>
      </c>
      <c r="D1952" s="46">
        <v>0.39116898148148144</v>
      </c>
      <c r="E1952" s="47" t="s">
        <v>9</v>
      </c>
      <c r="F1952" s="47">
        <v>9</v>
      </c>
      <c r="G1952" s="47" t="s">
        <v>10</v>
      </c>
    </row>
    <row r="1953" spans="3:7" ht="15" thickBot="1" x14ac:dyDescent="0.35">
      <c r="C1953" s="45">
        <v>43159</v>
      </c>
      <c r="D1953" s="46">
        <v>0.39606481481481487</v>
      </c>
      <c r="E1953" s="47" t="s">
        <v>9</v>
      </c>
      <c r="F1953" s="47">
        <v>9</v>
      </c>
      <c r="G1953" s="47" t="s">
        <v>11</v>
      </c>
    </row>
    <row r="1954" spans="3:7" ht="15" thickBot="1" x14ac:dyDescent="0.35">
      <c r="C1954" s="45">
        <v>43159</v>
      </c>
      <c r="D1954" s="46">
        <v>0.4007175925925926</v>
      </c>
      <c r="E1954" s="47" t="s">
        <v>9</v>
      </c>
      <c r="F1954" s="47">
        <v>11</v>
      </c>
      <c r="G1954" s="47" t="s">
        <v>11</v>
      </c>
    </row>
    <row r="1955" spans="3:7" ht="15" thickBot="1" x14ac:dyDescent="0.35">
      <c r="C1955" s="45">
        <v>43159</v>
      </c>
      <c r="D1955" s="46">
        <v>0.4007175925925926</v>
      </c>
      <c r="E1955" s="47" t="s">
        <v>9</v>
      </c>
      <c r="F1955" s="47">
        <v>22</v>
      </c>
      <c r="G1955" s="47" t="s">
        <v>10</v>
      </c>
    </row>
    <row r="1956" spans="3:7" ht="15" thickBot="1" x14ac:dyDescent="0.35">
      <c r="C1956" s="45">
        <v>43159</v>
      </c>
      <c r="D1956" s="46">
        <v>0.40186342592592594</v>
      </c>
      <c r="E1956" s="47" t="s">
        <v>9</v>
      </c>
      <c r="F1956" s="47">
        <v>12</v>
      </c>
      <c r="G1956" s="47" t="s">
        <v>10</v>
      </c>
    </row>
    <row r="1957" spans="3:7" ht="15" thickBot="1" x14ac:dyDescent="0.35">
      <c r="C1957" s="45">
        <v>43159</v>
      </c>
      <c r="D1957" s="46">
        <v>0.40439814814814817</v>
      </c>
      <c r="E1957" s="47" t="s">
        <v>9</v>
      </c>
      <c r="F1957" s="47">
        <v>38</v>
      </c>
      <c r="G1957" s="47" t="s">
        <v>10</v>
      </c>
    </row>
    <row r="1958" spans="3:7" ht="15" thickBot="1" x14ac:dyDescent="0.35">
      <c r="C1958" s="45">
        <v>43159</v>
      </c>
      <c r="D1958" s="46">
        <v>0.40512731481481484</v>
      </c>
      <c r="E1958" s="47" t="s">
        <v>9</v>
      </c>
      <c r="F1958" s="47">
        <v>12</v>
      </c>
      <c r="G1958" s="47" t="s">
        <v>10</v>
      </c>
    </row>
    <row r="1959" spans="3:7" ht="15" thickBot="1" x14ac:dyDescent="0.35">
      <c r="C1959" s="45">
        <v>43159</v>
      </c>
      <c r="D1959" s="46">
        <v>0.40765046296296298</v>
      </c>
      <c r="E1959" s="47" t="s">
        <v>9</v>
      </c>
      <c r="F1959" s="47">
        <v>12</v>
      </c>
      <c r="G1959" s="47" t="s">
        <v>11</v>
      </c>
    </row>
    <row r="1960" spans="3:7" ht="15" thickBot="1" x14ac:dyDescent="0.35">
      <c r="C1960" s="45">
        <v>43159</v>
      </c>
      <c r="D1960" s="46">
        <v>0.41392361111111109</v>
      </c>
      <c r="E1960" s="47" t="s">
        <v>9</v>
      </c>
      <c r="F1960" s="47">
        <v>32</v>
      </c>
      <c r="G1960" s="47" t="s">
        <v>10</v>
      </c>
    </row>
    <row r="1961" spans="3:7" ht="15" thickBot="1" x14ac:dyDescent="0.35">
      <c r="C1961" s="45">
        <v>43159</v>
      </c>
      <c r="D1961" s="46">
        <v>0.41583333333333333</v>
      </c>
      <c r="E1961" s="47" t="s">
        <v>9</v>
      </c>
      <c r="F1961" s="47">
        <v>11</v>
      </c>
      <c r="G1961" s="47" t="s">
        <v>10</v>
      </c>
    </row>
    <row r="1962" spans="3:7" ht="15" thickBot="1" x14ac:dyDescent="0.35">
      <c r="C1962" s="45">
        <v>43159</v>
      </c>
      <c r="D1962" s="46">
        <v>0.41589120370370369</v>
      </c>
      <c r="E1962" s="47" t="s">
        <v>9</v>
      </c>
      <c r="F1962" s="47">
        <v>11</v>
      </c>
      <c r="G1962" s="47" t="s">
        <v>10</v>
      </c>
    </row>
    <row r="1963" spans="3:7" ht="15" thickBot="1" x14ac:dyDescent="0.35">
      <c r="C1963" s="45">
        <v>43159</v>
      </c>
      <c r="D1963" s="46">
        <v>0.41879629629629633</v>
      </c>
      <c r="E1963" s="47" t="s">
        <v>9</v>
      </c>
      <c r="F1963" s="47">
        <v>10</v>
      </c>
      <c r="G1963" s="47" t="s">
        <v>10</v>
      </c>
    </row>
    <row r="1964" spans="3:7" ht="15" thickBot="1" x14ac:dyDescent="0.35">
      <c r="C1964" s="45">
        <v>43159</v>
      </c>
      <c r="D1964" s="46">
        <v>0.42512731481481486</v>
      </c>
      <c r="E1964" s="47" t="s">
        <v>9</v>
      </c>
      <c r="F1964" s="47">
        <v>9</v>
      </c>
      <c r="G1964" s="47" t="s">
        <v>11</v>
      </c>
    </row>
    <row r="1965" spans="3:7" ht="15" thickBot="1" x14ac:dyDescent="0.35">
      <c r="C1965" s="45">
        <v>43159</v>
      </c>
      <c r="D1965" s="46">
        <v>0.42943287037037042</v>
      </c>
      <c r="E1965" s="47" t="s">
        <v>9</v>
      </c>
      <c r="F1965" s="47">
        <v>25</v>
      </c>
      <c r="G1965" s="47" t="s">
        <v>10</v>
      </c>
    </row>
    <row r="1966" spans="3:7" ht="15" thickBot="1" x14ac:dyDescent="0.35">
      <c r="C1966" s="45">
        <v>43159</v>
      </c>
      <c r="D1966" s="46">
        <v>0.43078703703703702</v>
      </c>
      <c r="E1966" s="47" t="s">
        <v>9</v>
      </c>
      <c r="F1966" s="47">
        <v>15</v>
      </c>
      <c r="G1966" s="47" t="s">
        <v>10</v>
      </c>
    </row>
    <row r="1967" spans="3:7" ht="15" thickBot="1" x14ac:dyDescent="0.35">
      <c r="C1967" s="45">
        <v>43159</v>
      </c>
      <c r="D1967" s="46">
        <v>0.43877314814814811</v>
      </c>
      <c r="E1967" s="47" t="s">
        <v>9</v>
      </c>
      <c r="F1967" s="47">
        <v>19</v>
      </c>
      <c r="G1967" s="47" t="s">
        <v>10</v>
      </c>
    </row>
    <row r="1968" spans="3:7" ht="15" thickBot="1" x14ac:dyDescent="0.35">
      <c r="C1968" s="45">
        <v>43159</v>
      </c>
      <c r="D1968" s="46">
        <v>0.43937500000000002</v>
      </c>
      <c r="E1968" s="47" t="s">
        <v>9</v>
      </c>
      <c r="F1968" s="47">
        <v>10</v>
      </c>
      <c r="G1968" s="47" t="s">
        <v>11</v>
      </c>
    </row>
    <row r="1969" spans="3:7" ht="15" thickBot="1" x14ac:dyDescent="0.35">
      <c r="C1969" s="45">
        <v>43159</v>
      </c>
      <c r="D1969" s="46">
        <v>0.43969907407407405</v>
      </c>
      <c r="E1969" s="47" t="s">
        <v>9</v>
      </c>
      <c r="F1969" s="47">
        <v>20</v>
      </c>
      <c r="G1969" s="47" t="s">
        <v>10</v>
      </c>
    </row>
    <row r="1970" spans="3:7" ht="15" thickBot="1" x14ac:dyDescent="0.35">
      <c r="C1970" s="45">
        <v>43159</v>
      </c>
      <c r="D1970" s="46">
        <v>0.44027777777777777</v>
      </c>
      <c r="E1970" s="47" t="s">
        <v>9</v>
      </c>
      <c r="F1970" s="47">
        <v>15</v>
      </c>
      <c r="G1970" s="47" t="s">
        <v>10</v>
      </c>
    </row>
    <row r="1971" spans="3:7" ht="15" thickBot="1" x14ac:dyDescent="0.35">
      <c r="C1971" s="45">
        <v>43159</v>
      </c>
      <c r="D1971" s="46">
        <v>0.44091435185185185</v>
      </c>
      <c r="E1971" s="47" t="s">
        <v>9</v>
      </c>
      <c r="F1971" s="47">
        <v>11</v>
      </c>
      <c r="G1971" s="47" t="s">
        <v>11</v>
      </c>
    </row>
    <row r="1972" spans="3:7" ht="15" thickBot="1" x14ac:dyDescent="0.35">
      <c r="C1972" s="45">
        <v>43159</v>
      </c>
      <c r="D1972" s="46">
        <v>0.44105324074074076</v>
      </c>
      <c r="E1972" s="47" t="s">
        <v>9</v>
      </c>
      <c r="F1972" s="47">
        <v>13</v>
      </c>
      <c r="G1972" s="47" t="s">
        <v>11</v>
      </c>
    </row>
    <row r="1973" spans="3:7" ht="15" thickBot="1" x14ac:dyDescent="0.35">
      <c r="C1973" s="45">
        <v>43159</v>
      </c>
      <c r="D1973" s="46">
        <v>0.44120370370370371</v>
      </c>
      <c r="E1973" s="47" t="s">
        <v>9</v>
      </c>
      <c r="F1973" s="47">
        <v>10</v>
      </c>
      <c r="G1973" s="47" t="s">
        <v>11</v>
      </c>
    </row>
    <row r="1974" spans="3:7" ht="15" thickBot="1" x14ac:dyDescent="0.35">
      <c r="C1974" s="45">
        <v>43159</v>
      </c>
      <c r="D1974" s="46">
        <v>0.44300925925925921</v>
      </c>
      <c r="E1974" s="47" t="s">
        <v>9</v>
      </c>
      <c r="F1974" s="47">
        <v>16</v>
      </c>
      <c r="G1974" s="47" t="s">
        <v>10</v>
      </c>
    </row>
    <row r="1975" spans="3:7" ht="15" thickBot="1" x14ac:dyDescent="0.35">
      <c r="C1975" s="45">
        <v>43159</v>
      </c>
      <c r="D1975" s="46">
        <v>0.44310185185185186</v>
      </c>
      <c r="E1975" s="47" t="s">
        <v>9</v>
      </c>
      <c r="F1975" s="47">
        <v>11</v>
      </c>
      <c r="G1975" s="47" t="s">
        <v>10</v>
      </c>
    </row>
    <row r="1976" spans="3:7" ht="15" thickBot="1" x14ac:dyDescent="0.35">
      <c r="C1976" s="45">
        <v>43159</v>
      </c>
      <c r="D1976" s="46">
        <v>0.44814814814814818</v>
      </c>
      <c r="E1976" s="47" t="s">
        <v>9</v>
      </c>
      <c r="F1976" s="47">
        <v>25</v>
      </c>
      <c r="G1976" s="47" t="s">
        <v>10</v>
      </c>
    </row>
    <row r="1977" spans="3:7" ht="15" thickBot="1" x14ac:dyDescent="0.35">
      <c r="C1977" s="45">
        <v>43159</v>
      </c>
      <c r="D1977" s="46">
        <v>0.44826388888888885</v>
      </c>
      <c r="E1977" s="47" t="s">
        <v>9</v>
      </c>
      <c r="F1977" s="47">
        <v>24</v>
      </c>
      <c r="G1977" s="47" t="s">
        <v>10</v>
      </c>
    </row>
    <row r="1978" spans="3:7" ht="15" thickBot="1" x14ac:dyDescent="0.35">
      <c r="C1978" s="45">
        <v>43159</v>
      </c>
      <c r="D1978" s="46">
        <v>0.44866898148148149</v>
      </c>
      <c r="E1978" s="47" t="s">
        <v>9</v>
      </c>
      <c r="F1978" s="47">
        <v>24</v>
      </c>
      <c r="G1978" s="47" t="s">
        <v>10</v>
      </c>
    </row>
    <row r="1979" spans="3:7" ht="15" thickBot="1" x14ac:dyDescent="0.35">
      <c r="C1979" s="45">
        <v>43159</v>
      </c>
      <c r="D1979" s="46">
        <v>0.44931712962962966</v>
      </c>
      <c r="E1979" s="47" t="s">
        <v>9</v>
      </c>
      <c r="F1979" s="47">
        <v>26</v>
      </c>
      <c r="G1979" s="47" t="s">
        <v>10</v>
      </c>
    </row>
    <row r="1980" spans="3:7" ht="15" thickBot="1" x14ac:dyDescent="0.35">
      <c r="C1980" s="45">
        <v>43159</v>
      </c>
      <c r="D1980" s="46">
        <v>0.44972222222222219</v>
      </c>
      <c r="E1980" s="47" t="s">
        <v>9</v>
      </c>
      <c r="F1980" s="47">
        <v>28</v>
      </c>
      <c r="G1980" s="47" t="s">
        <v>10</v>
      </c>
    </row>
    <row r="1981" spans="3:7" ht="15" thickBot="1" x14ac:dyDescent="0.35">
      <c r="C1981" s="45">
        <v>43159</v>
      </c>
      <c r="D1981" s="46">
        <v>0.45034722222222223</v>
      </c>
      <c r="E1981" s="47" t="s">
        <v>9</v>
      </c>
      <c r="F1981" s="47">
        <v>11</v>
      </c>
      <c r="G1981" s="47" t="s">
        <v>11</v>
      </c>
    </row>
    <row r="1982" spans="3:7" ht="15" thickBot="1" x14ac:dyDescent="0.35">
      <c r="C1982" s="45">
        <v>43159</v>
      </c>
      <c r="D1982" s="46">
        <v>0.45040509259259259</v>
      </c>
      <c r="E1982" s="47" t="s">
        <v>9</v>
      </c>
      <c r="F1982" s="47">
        <v>10</v>
      </c>
      <c r="G1982" s="47" t="s">
        <v>11</v>
      </c>
    </row>
    <row r="1983" spans="3:7" ht="15" thickBot="1" x14ac:dyDescent="0.35">
      <c r="C1983" s="45">
        <v>43159</v>
      </c>
      <c r="D1983" s="46">
        <v>0.45057870370370368</v>
      </c>
      <c r="E1983" s="47" t="s">
        <v>9</v>
      </c>
      <c r="F1983" s="47">
        <v>24</v>
      </c>
      <c r="G1983" s="47" t="s">
        <v>10</v>
      </c>
    </row>
    <row r="1984" spans="3:7" ht="15" thickBot="1" x14ac:dyDescent="0.35">
      <c r="C1984" s="45">
        <v>43159</v>
      </c>
      <c r="D1984" s="46">
        <v>0.45094907407407409</v>
      </c>
      <c r="E1984" s="47" t="s">
        <v>9</v>
      </c>
      <c r="F1984" s="47">
        <v>10</v>
      </c>
      <c r="G1984" s="47" t="s">
        <v>10</v>
      </c>
    </row>
    <row r="1985" spans="3:7" ht="15" thickBot="1" x14ac:dyDescent="0.35">
      <c r="C1985" s="45">
        <v>43159</v>
      </c>
      <c r="D1985" s="46">
        <v>0.45143518518518522</v>
      </c>
      <c r="E1985" s="47" t="s">
        <v>9</v>
      </c>
      <c r="F1985" s="47">
        <v>10</v>
      </c>
      <c r="G1985" s="47" t="s">
        <v>11</v>
      </c>
    </row>
    <row r="1986" spans="3:7" ht="15" thickBot="1" x14ac:dyDescent="0.35">
      <c r="C1986" s="45">
        <v>43159</v>
      </c>
      <c r="D1986" s="46">
        <v>0.45530092592592591</v>
      </c>
      <c r="E1986" s="47" t="s">
        <v>9</v>
      </c>
      <c r="F1986" s="47">
        <v>25</v>
      </c>
      <c r="G1986" s="47" t="s">
        <v>10</v>
      </c>
    </row>
    <row r="1987" spans="3:7" ht="15" thickBot="1" x14ac:dyDescent="0.35">
      <c r="C1987" s="45">
        <v>43159</v>
      </c>
      <c r="D1987" s="46">
        <v>0.4564467592592592</v>
      </c>
      <c r="E1987" s="47" t="s">
        <v>9</v>
      </c>
      <c r="F1987" s="47">
        <v>11</v>
      </c>
      <c r="G1987" s="47" t="s">
        <v>11</v>
      </c>
    </row>
    <row r="1988" spans="3:7" ht="15" thickBot="1" x14ac:dyDescent="0.35">
      <c r="C1988" s="45">
        <v>43159</v>
      </c>
      <c r="D1988" s="46">
        <v>0.45699074074074075</v>
      </c>
      <c r="E1988" s="47" t="s">
        <v>9</v>
      </c>
      <c r="F1988" s="47">
        <v>27</v>
      </c>
      <c r="G1988" s="47" t="s">
        <v>10</v>
      </c>
    </row>
    <row r="1989" spans="3:7" ht="15" thickBot="1" x14ac:dyDescent="0.35">
      <c r="C1989" s="45">
        <v>43159</v>
      </c>
      <c r="D1989" s="46">
        <v>0.45739583333333328</v>
      </c>
      <c r="E1989" s="47" t="s">
        <v>9</v>
      </c>
      <c r="F1989" s="47">
        <v>22</v>
      </c>
      <c r="G1989" s="47" t="s">
        <v>10</v>
      </c>
    </row>
    <row r="1990" spans="3:7" ht="15" thickBot="1" x14ac:dyDescent="0.35">
      <c r="C1990" s="45">
        <v>43159</v>
      </c>
      <c r="D1990" s="46">
        <v>0.45818287037037037</v>
      </c>
      <c r="E1990" s="47" t="s">
        <v>9</v>
      </c>
      <c r="F1990" s="47">
        <v>26</v>
      </c>
      <c r="G1990" s="47" t="s">
        <v>10</v>
      </c>
    </row>
    <row r="1991" spans="3:7" ht="15" thickBot="1" x14ac:dyDescent="0.35">
      <c r="C1991" s="45">
        <v>43159</v>
      </c>
      <c r="D1991" s="46">
        <v>0.46084490740740741</v>
      </c>
      <c r="E1991" s="47" t="s">
        <v>9</v>
      </c>
      <c r="F1991" s="47">
        <v>31</v>
      </c>
      <c r="G1991" s="47" t="s">
        <v>10</v>
      </c>
    </row>
    <row r="1992" spans="3:7" ht="15" thickBot="1" x14ac:dyDescent="0.35">
      <c r="C1992" s="45">
        <v>43159</v>
      </c>
      <c r="D1992" s="46">
        <v>0.46270833333333333</v>
      </c>
      <c r="E1992" s="47" t="s">
        <v>9</v>
      </c>
      <c r="F1992" s="47">
        <v>11</v>
      </c>
      <c r="G1992" s="47" t="s">
        <v>11</v>
      </c>
    </row>
    <row r="1993" spans="3:7" ht="15" thickBot="1" x14ac:dyDescent="0.35">
      <c r="C1993" s="45">
        <v>43159</v>
      </c>
      <c r="D1993" s="46">
        <v>0.46317129629629633</v>
      </c>
      <c r="E1993" s="47" t="s">
        <v>9</v>
      </c>
      <c r="F1993" s="47">
        <v>24</v>
      </c>
      <c r="G1993" s="47" t="s">
        <v>10</v>
      </c>
    </row>
    <row r="1994" spans="3:7" ht="15" thickBot="1" x14ac:dyDescent="0.35">
      <c r="C1994" s="45">
        <v>43159</v>
      </c>
      <c r="D1994" s="46">
        <v>0.46440972222222227</v>
      </c>
      <c r="E1994" s="47" t="s">
        <v>9</v>
      </c>
      <c r="F1994" s="47">
        <v>10</v>
      </c>
      <c r="G1994" s="47" t="s">
        <v>11</v>
      </c>
    </row>
    <row r="1995" spans="3:7" ht="15" thickBot="1" x14ac:dyDescent="0.35">
      <c r="C1995" s="45">
        <v>43159</v>
      </c>
      <c r="D1995" s="46">
        <v>0.46534722222222219</v>
      </c>
      <c r="E1995" s="47" t="s">
        <v>9</v>
      </c>
      <c r="F1995" s="47">
        <v>32</v>
      </c>
      <c r="G1995" s="47" t="s">
        <v>10</v>
      </c>
    </row>
    <row r="1996" spans="3:7" ht="15" thickBot="1" x14ac:dyDescent="0.35">
      <c r="C1996" s="45">
        <v>43159</v>
      </c>
      <c r="D1996" s="46">
        <v>0.46765046296296298</v>
      </c>
      <c r="E1996" s="47" t="s">
        <v>9</v>
      </c>
      <c r="F1996" s="47">
        <v>12</v>
      </c>
      <c r="G1996" s="47" t="s">
        <v>11</v>
      </c>
    </row>
    <row r="1997" spans="3:7" ht="15" thickBot="1" x14ac:dyDescent="0.35">
      <c r="C1997" s="45">
        <v>43159</v>
      </c>
      <c r="D1997" s="46">
        <v>0.46836805555555555</v>
      </c>
      <c r="E1997" s="47" t="s">
        <v>9</v>
      </c>
      <c r="F1997" s="47">
        <v>10</v>
      </c>
      <c r="G1997" s="47" t="s">
        <v>11</v>
      </c>
    </row>
    <row r="1998" spans="3:7" ht="15" thickBot="1" x14ac:dyDescent="0.35">
      <c r="C1998" s="45">
        <v>43159</v>
      </c>
      <c r="D1998" s="46">
        <v>0.46936342592592589</v>
      </c>
      <c r="E1998" s="47" t="s">
        <v>9</v>
      </c>
      <c r="F1998" s="47">
        <v>11</v>
      </c>
      <c r="G1998" s="47" t="s">
        <v>11</v>
      </c>
    </row>
    <row r="1999" spans="3:7" ht="15" thickBot="1" x14ac:dyDescent="0.35">
      <c r="C1999" s="45">
        <v>43159</v>
      </c>
      <c r="D1999" s="46">
        <v>0.47031249999999997</v>
      </c>
      <c r="E1999" s="47" t="s">
        <v>9</v>
      </c>
      <c r="F1999" s="47">
        <v>13</v>
      </c>
      <c r="G1999" s="47" t="s">
        <v>11</v>
      </c>
    </row>
    <row r="2000" spans="3:7" ht="15" thickBot="1" x14ac:dyDescent="0.35">
      <c r="C2000" s="45">
        <v>43159</v>
      </c>
      <c r="D2000" s="46">
        <v>0.47157407407407409</v>
      </c>
      <c r="E2000" s="47" t="s">
        <v>9</v>
      </c>
      <c r="F2000" s="47">
        <v>12</v>
      </c>
      <c r="G2000" s="47" t="s">
        <v>10</v>
      </c>
    </row>
    <row r="2001" spans="3:7" ht="15" thickBot="1" x14ac:dyDescent="0.35">
      <c r="C2001" s="45">
        <v>43159</v>
      </c>
      <c r="D2001" s="46">
        <v>0.47166666666666668</v>
      </c>
      <c r="E2001" s="47" t="s">
        <v>9</v>
      </c>
      <c r="F2001" s="47">
        <v>16</v>
      </c>
      <c r="G2001" s="47" t="s">
        <v>10</v>
      </c>
    </row>
    <row r="2002" spans="3:7" ht="15" thickBot="1" x14ac:dyDescent="0.35">
      <c r="C2002" s="45">
        <v>43159</v>
      </c>
      <c r="D2002" s="46">
        <v>0.471712962962963</v>
      </c>
      <c r="E2002" s="47" t="s">
        <v>9</v>
      </c>
      <c r="F2002" s="47">
        <v>13</v>
      </c>
      <c r="G2002" s="47" t="s">
        <v>10</v>
      </c>
    </row>
    <row r="2003" spans="3:7" ht="15" thickBot="1" x14ac:dyDescent="0.35">
      <c r="C2003" s="45">
        <v>43159</v>
      </c>
      <c r="D2003" s="46">
        <v>0.47173611111111113</v>
      </c>
      <c r="E2003" s="47" t="s">
        <v>9</v>
      </c>
      <c r="F2003" s="47">
        <v>10</v>
      </c>
      <c r="G2003" s="47" t="s">
        <v>10</v>
      </c>
    </row>
    <row r="2004" spans="3:7" ht="15" thickBot="1" x14ac:dyDescent="0.35">
      <c r="C2004" s="45">
        <v>43159</v>
      </c>
      <c r="D2004" s="46">
        <v>0.47263888888888889</v>
      </c>
      <c r="E2004" s="47" t="s">
        <v>9</v>
      </c>
      <c r="F2004" s="47">
        <v>28</v>
      </c>
      <c r="G2004" s="47" t="s">
        <v>10</v>
      </c>
    </row>
    <row r="2005" spans="3:7" ht="15" thickBot="1" x14ac:dyDescent="0.35">
      <c r="C2005" s="45">
        <v>43159</v>
      </c>
      <c r="D2005" s="46">
        <v>0.47270833333333334</v>
      </c>
      <c r="E2005" s="47" t="s">
        <v>9</v>
      </c>
      <c r="F2005" s="47">
        <v>14</v>
      </c>
      <c r="G2005" s="47" t="s">
        <v>10</v>
      </c>
    </row>
    <row r="2006" spans="3:7" ht="15" thickBot="1" x14ac:dyDescent="0.35">
      <c r="C2006" s="45">
        <v>43159</v>
      </c>
      <c r="D2006" s="46">
        <v>0.47271990740740738</v>
      </c>
      <c r="E2006" s="47" t="s">
        <v>9</v>
      </c>
      <c r="F2006" s="47">
        <v>14</v>
      </c>
      <c r="G2006" s="47" t="s">
        <v>10</v>
      </c>
    </row>
    <row r="2007" spans="3:7" ht="15" thickBot="1" x14ac:dyDescent="0.35">
      <c r="C2007" s="45">
        <v>43159</v>
      </c>
      <c r="D2007" s="46">
        <v>0.4734606481481482</v>
      </c>
      <c r="E2007" s="47" t="s">
        <v>9</v>
      </c>
      <c r="F2007" s="47">
        <v>17</v>
      </c>
      <c r="G2007" s="47" t="s">
        <v>10</v>
      </c>
    </row>
    <row r="2008" spans="3:7" ht="15" thickBot="1" x14ac:dyDescent="0.35">
      <c r="C2008" s="45">
        <v>43159</v>
      </c>
      <c r="D2008" s="46">
        <v>0.47354166666666669</v>
      </c>
      <c r="E2008" s="47" t="s">
        <v>9</v>
      </c>
      <c r="F2008" s="47">
        <v>22</v>
      </c>
      <c r="G2008" s="47" t="s">
        <v>10</v>
      </c>
    </row>
    <row r="2009" spans="3:7" ht="15" thickBot="1" x14ac:dyDescent="0.35">
      <c r="C2009" s="45">
        <v>43159</v>
      </c>
      <c r="D2009" s="46">
        <v>0.47442129629629631</v>
      </c>
      <c r="E2009" s="47" t="s">
        <v>9</v>
      </c>
      <c r="F2009" s="47">
        <v>22</v>
      </c>
      <c r="G2009" s="47" t="s">
        <v>10</v>
      </c>
    </row>
    <row r="2010" spans="3:7" ht="15" thickBot="1" x14ac:dyDescent="0.35">
      <c r="C2010" s="45">
        <v>43159</v>
      </c>
      <c r="D2010" s="46">
        <v>0.47502314814814817</v>
      </c>
      <c r="E2010" s="47" t="s">
        <v>9</v>
      </c>
      <c r="F2010" s="47">
        <v>11</v>
      </c>
      <c r="G2010" s="47" t="s">
        <v>10</v>
      </c>
    </row>
    <row r="2011" spans="3:7" ht="15" thickBot="1" x14ac:dyDescent="0.35">
      <c r="C2011" s="45">
        <v>43159</v>
      </c>
      <c r="D2011" s="46">
        <v>0.47667824074074078</v>
      </c>
      <c r="E2011" s="47" t="s">
        <v>9</v>
      </c>
      <c r="F2011" s="47">
        <v>28</v>
      </c>
      <c r="G2011" s="47" t="s">
        <v>10</v>
      </c>
    </row>
    <row r="2012" spans="3:7" ht="15" thickBot="1" x14ac:dyDescent="0.35">
      <c r="C2012" s="45">
        <v>43159</v>
      </c>
      <c r="D2012" s="46">
        <v>0.47956018518518517</v>
      </c>
      <c r="E2012" s="47" t="s">
        <v>9</v>
      </c>
      <c r="F2012" s="47">
        <v>11</v>
      </c>
      <c r="G2012" s="47" t="s">
        <v>11</v>
      </c>
    </row>
    <row r="2013" spans="3:7" ht="15" thickBot="1" x14ac:dyDescent="0.35">
      <c r="C2013" s="45">
        <v>43159</v>
      </c>
      <c r="D2013" s="46">
        <v>0.48015046296296293</v>
      </c>
      <c r="E2013" s="47" t="s">
        <v>9</v>
      </c>
      <c r="F2013" s="47">
        <v>17</v>
      </c>
      <c r="G2013" s="47" t="s">
        <v>10</v>
      </c>
    </row>
    <row r="2014" spans="3:7" ht="15" thickBot="1" x14ac:dyDescent="0.35">
      <c r="C2014" s="45">
        <v>43159</v>
      </c>
      <c r="D2014" s="46">
        <v>0.48019675925925925</v>
      </c>
      <c r="E2014" s="47" t="s">
        <v>9</v>
      </c>
      <c r="F2014" s="47">
        <v>12</v>
      </c>
      <c r="G2014" s="47" t="s">
        <v>11</v>
      </c>
    </row>
    <row r="2015" spans="3:7" ht="15" thickBot="1" x14ac:dyDescent="0.35">
      <c r="C2015" s="45">
        <v>43159</v>
      </c>
      <c r="D2015" s="46">
        <v>0.48155092592592591</v>
      </c>
      <c r="E2015" s="47" t="s">
        <v>9</v>
      </c>
      <c r="F2015" s="47">
        <v>17</v>
      </c>
      <c r="G2015" s="47" t="s">
        <v>10</v>
      </c>
    </row>
    <row r="2016" spans="3:7" ht="15" thickBot="1" x14ac:dyDescent="0.35">
      <c r="C2016" s="45">
        <v>43159</v>
      </c>
      <c r="D2016" s="46">
        <v>0.48249999999999998</v>
      </c>
      <c r="E2016" s="47" t="s">
        <v>9</v>
      </c>
      <c r="F2016" s="47">
        <v>22</v>
      </c>
      <c r="G2016" s="47" t="s">
        <v>10</v>
      </c>
    </row>
    <row r="2017" spans="3:7" ht="15" thickBot="1" x14ac:dyDescent="0.35">
      <c r="C2017" s="45">
        <v>43159</v>
      </c>
      <c r="D2017" s="46">
        <v>0.48359953703703701</v>
      </c>
      <c r="E2017" s="47" t="s">
        <v>9</v>
      </c>
      <c r="F2017" s="47">
        <v>10</v>
      </c>
      <c r="G2017" s="47" t="s">
        <v>11</v>
      </c>
    </row>
    <row r="2018" spans="3:7" ht="15" thickBot="1" x14ac:dyDescent="0.35">
      <c r="C2018" s="45">
        <v>43159</v>
      </c>
      <c r="D2018" s="46">
        <v>0.48435185185185187</v>
      </c>
      <c r="E2018" s="47" t="s">
        <v>9</v>
      </c>
      <c r="F2018" s="47">
        <v>10</v>
      </c>
      <c r="G2018" s="47" t="s">
        <v>10</v>
      </c>
    </row>
    <row r="2019" spans="3:7" ht="15" thickBot="1" x14ac:dyDescent="0.35">
      <c r="C2019" s="45">
        <v>43159</v>
      </c>
      <c r="D2019" s="46">
        <v>0.48527777777777775</v>
      </c>
      <c r="E2019" s="47" t="s">
        <v>9</v>
      </c>
      <c r="F2019" s="47">
        <v>14</v>
      </c>
      <c r="G2019" s="47" t="s">
        <v>11</v>
      </c>
    </row>
    <row r="2020" spans="3:7" ht="15" thickBot="1" x14ac:dyDescent="0.35">
      <c r="C2020" s="45">
        <v>43159</v>
      </c>
      <c r="D2020" s="46">
        <v>0.4854282407407407</v>
      </c>
      <c r="E2020" s="47" t="s">
        <v>9</v>
      </c>
      <c r="F2020" s="47">
        <v>21</v>
      </c>
      <c r="G2020" s="47" t="s">
        <v>10</v>
      </c>
    </row>
    <row r="2021" spans="3:7" ht="15" thickBot="1" x14ac:dyDescent="0.35">
      <c r="C2021" s="45">
        <v>43159</v>
      </c>
      <c r="D2021" s="46">
        <v>0.48553240740740744</v>
      </c>
      <c r="E2021" s="47" t="s">
        <v>9</v>
      </c>
      <c r="F2021" s="47">
        <v>12</v>
      </c>
      <c r="G2021" s="47" t="s">
        <v>11</v>
      </c>
    </row>
    <row r="2022" spans="3:7" ht="15" thickBot="1" x14ac:dyDescent="0.35">
      <c r="C2022" s="45">
        <v>43159</v>
      </c>
      <c r="D2022" s="46">
        <v>0.48620370370370369</v>
      </c>
      <c r="E2022" s="47" t="s">
        <v>9</v>
      </c>
      <c r="F2022" s="47">
        <v>27</v>
      </c>
      <c r="G2022" s="47" t="s">
        <v>10</v>
      </c>
    </row>
    <row r="2023" spans="3:7" ht="15" thickBot="1" x14ac:dyDescent="0.35">
      <c r="C2023" s="45">
        <v>43159</v>
      </c>
      <c r="D2023" s="46">
        <v>0.486875</v>
      </c>
      <c r="E2023" s="47" t="s">
        <v>9</v>
      </c>
      <c r="F2023" s="47">
        <v>28</v>
      </c>
      <c r="G2023" s="47" t="s">
        <v>10</v>
      </c>
    </row>
    <row r="2024" spans="3:7" ht="15" thickBot="1" x14ac:dyDescent="0.35">
      <c r="C2024" s="45">
        <v>43159</v>
      </c>
      <c r="D2024" s="46">
        <v>0.48712962962962963</v>
      </c>
      <c r="E2024" s="47" t="s">
        <v>9</v>
      </c>
      <c r="F2024" s="47">
        <v>11</v>
      </c>
      <c r="G2024" s="47" t="s">
        <v>11</v>
      </c>
    </row>
    <row r="2025" spans="3:7" ht="15" thickBot="1" x14ac:dyDescent="0.35">
      <c r="C2025" s="45">
        <v>43159</v>
      </c>
      <c r="D2025" s="46">
        <v>0.48729166666666668</v>
      </c>
      <c r="E2025" s="47" t="s">
        <v>9</v>
      </c>
      <c r="F2025" s="47">
        <v>24</v>
      </c>
      <c r="G2025" s="47" t="s">
        <v>10</v>
      </c>
    </row>
    <row r="2026" spans="3:7" ht="15" thickBot="1" x14ac:dyDescent="0.35">
      <c r="C2026" s="45">
        <v>43159</v>
      </c>
      <c r="D2026" s="46">
        <v>0.48880787037037038</v>
      </c>
      <c r="E2026" s="47" t="s">
        <v>9</v>
      </c>
      <c r="F2026" s="47">
        <v>13</v>
      </c>
      <c r="G2026" s="47" t="s">
        <v>11</v>
      </c>
    </row>
    <row r="2027" spans="3:7" ht="15" thickBot="1" x14ac:dyDescent="0.35">
      <c r="C2027" s="45">
        <v>43159</v>
      </c>
      <c r="D2027" s="46">
        <v>0.48974537037037041</v>
      </c>
      <c r="E2027" s="47" t="s">
        <v>9</v>
      </c>
      <c r="F2027" s="47">
        <v>26</v>
      </c>
      <c r="G2027" s="47" t="s">
        <v>10</v>
      </c>
    </row>
    <row r="2028" spans="3:7" ht="15" thickBot="1" x14ac:dyDescent="0.35">
      <c r="C2028" s="45">
        <v>43159</v>
      </c>
      <c r="D2028" s="46">
        <v>0.49032407407407402</v>
      </c>
      <c r="E2028" s="47" t="s">
        <v>9</v>
      </c>
      <c r="F2028" s="47">
        <v>26</v>
      </c>
      <c r="G2028" s="47" t="s">
        <v>10</v>
      </c>
    </row>
    <row r="2029" spans="3:7" ht="15" thickBot="1" x14ac:dyDescent="0.35">
      <c r="C2029" s="45">
        <v>43159</v>
      </c>
      <c r="D2029" s="46">
        <v>0.49047453703703708</v>
      </c>
      <c r="E2029" s="47" t="s">
        <v>9</v>
      </c>
      <c r="F2029" s="47">
        <v>24</v>
      </c>
      <c r="G2029" s="47" t="s">
        <v>10</v>
      </c>
    </row>
    <row r="2030" spans="3:7" ht="15" thickBot="1" x14ac:dyDescent="0.35">
      <c r="C2030" s="45">
        <v>43159</v>
      </c>
      <c r="D2030" s="46">
        <v>0.49065972222222221</v>
      </c>
      <c r="E2030" s="47" t="s">
        <v>9</v>
      </c>
      <c r="F2030" s="47">
        <v>10</v>
      </c>
      <c r="G2030" s="47" t="s">
        <v>11</v>
      </c>
    </row>
    <row r="2031" spans="3:7" ht="15" thickBot="1" x14ac:dyDescent="0.35">
      <c r="C2031" s="45">
        <v>43159</v>
      </c>
      <c r="D2031" s="46">
        <v>0.49079861111111112</v>
      </c>
      <c r="E2031" s="47" t="s">
        <v>9</v>
      </c>
      <c r="F2031" s="47">
        <v>10</v>
      </c>
      <c r="G2031" s="47" t="s">
        <v>11</v>
      </c>
    </row>
    <row r="2032" spans="3:7" ht="15" thickBot="1" x14ac:dyDescent="0.35">
      <c r="C2032" s="45">
        <v>43159</v>
      </c>
      <c r="D2032" s="46">
        <v>0.49098379629629635</v>
      </c>
      <c r="E2032" s="47" t="s">
        <v>9</v>
      </c>
      <c r="F2032" s="47">
        <v>25</v>
      </c>
      <c r="G2032" s="47" t="s">
        <v>10</v>
      </c>
    </row>
    <row r="2033" spans="3:7" ht="15" thickBot="1" x14ac:dyDescent="0.35">
      <c r="C2033" s="45">
        <v>43159</v>
      </c>
      <c r="D2033" s="46">
        <v>0.49237268518518523</v>
      </c>
      <c r="E2033" s="47" t="s">
        <v>9</v>
      </c>
      <c r="F2033" s="47">
        <v>10</v>
      </c>
      <c r="G2033" s="47" t="s">
        <v>11</v>
      </c>
    </row>
    <row r="2034" spans="3:7" ht="15" thickBot="1" x14ac:dyDescent="0.35">
      <c r="C2034" s="45">
        <v>43159</v>
      </c>
      <c r="D2034" s="46">
        <v>0.49262731481481481</v>
      </c>
      <c r="E2034" s="47" t="s">
        <v>9</v>
      </c>
      <c r="F2034" s="47">
        <v>10</v>
      </c>
      <c r="G2034" s="47" t="s">
        <v>11</v>
      </c>
    </row>
    <row r="2035" spans="3:7" ht="15" thickBot="1" x14ac:dyDescent="0.35">
      <c r="C2035" s="45">
        <v>43159</v>
      </c>
      <c r="D2035" s="46">
        <v>0.49266203703703698</v>
      </c>
      <c r="E2035" s="47" t="s">
        <v>9</v>
      </c>
      <c r="F2035" s="47">
        <v>15</v>
      </c>
      <c r="G2035" s="47" t="s">
        <v>11</v>
      </c>
    </row>
    <row r="2036" spans="3:7" ht="15" thickBot="1" x14ac:dyDescent="0.35">
      <c r="C2036" s="45">
        <v>43159</v>
      </c>
      <c r="D2036" s="46">
        <v>0.49334490740740744</v>
      </c>
      <c r="E2036" s="47" t="s">
        <v>9</v>
      </c>
      <c r="F2036" s="47">
        <v>12</v>
      </c>
      <c r="G2036" s="47" t="s">
        <v>11</v>
      </c>
    </row>
    <row r="2037" spans="3:7" ht="15" thickBot="1" x14ac:dyDescent="0.35">
      <c r="C2037" s="45">
        <v>43159</v>
      </c>
      <c r="D2037" s="46">
        <v>0.49358796296296298</v>
      </c>
      <c r="E2037" s="47" t="s">
        <v>9</v>
      </c>
      <c r="F2037" s="47">
        <v>12</v>
      </c>
      <c r="G2037" s="47" t="s">
        <v>11</v>
      </c>
    </row>
    <row r="2038" spans="3:7" ht="15" thickBot="1" x14ac:dyDescent="0.35">
      <c r="C2038" s="45">
        <v>43159</v>
      </c>
      <c r="D2038" s="46">
        <v>0.4939236111111111</v>
      </c>
      <c r="E2038" s="47" t="s">
        <v>9</v>
      </c>
      <c r="F2038" s="47">
        <v>29</v>
      </c>
      <c r="G2038" s="47" t="s">
        <v>10</v>
      </c>
    </row>
    <row r="2039" spans="3:7" ht="15" thickBot="1" x14ac:dyDescent="0.35">
      <c r="C2039" s="45">
        <v>43159</v>
      </c>
      <c r="D2039" s="46">
        <v>0.49501157407407409</v>
      </c>
      <c r="E2039" s="47" t="s">
        <v>9</v>
      </c>
      <c r="F2039" s="47">
        <v>10</v>
      </c>
      <c r="G2039" s="47" t="s">
        <v>11</v>
      </c>
    </row>
    <row r="2040" spans="3:7" ht="15" thickBot="1" x14ac:dyDescent="0.35">
      <c r="C2040" s="45">
        <v>43159</v>
      </c>
      <c r="D2040" s="46">
        <v>0.49681712962962959</v>
      </c>
      <c r="E2040" s="47" t="s">
        <v>9</v>
      </c>
      <c r="F2040" s="47">
        <v>25</v>
      </c>
      <c r="G2040" s="47" t="s">
        <v>10</v>
      </c>
    </row>
    <row r="2041" spans="3:7" ht="15" thickBot="1" x14ac:dyDescent="0.35">
      <c r="C2041" s="45">
        <v>43159</v>
      </c>
      <c r="D2041" s="46">
        <v>0.49758101851851855</v>
      </c>
      <c r="E2041" s="47" t="s">
        <v>9</v>
      </c>
      <c r="F2041" s="47">
        <v>13</v>
      </c>
      <c r="G2041" s="47" t="s">
        <v>11</v>
      </c>
    </row>
    <row r="2042" spans="3:7" ht="15" thickBot="1" x14ac:dyDescent="0.35">
      <c r="C2042" s="45">
        <v>43159</v>
      </c>
      <c r="D2042" s="46">
        <v>0.49950231481481483</v>
      </c>
      <c r="E2042" s="47" t="s">
        <v>9</v>
      </c>
      <c r="F2042" s="47">
        <v>18</v>
      </c>
      <c r="G2042" s="47" t="s">
        <v>10</v>
      </c>
    </row>
    <row r="2043" spans="3:7" ht="15" thickBot="1" x14ac:dyDescent="0.35">
      <c r="C2043" s="45">
        <v>43159</v>
      </c>
      <c r="D2043" s="46">
        <v>0.50081018518518516</v>
      </c>
      <c r="E2043" s="47" t="s">
        <v>9</v>
      </c>
      <c r="F2043" s="47">
        <v>25</v>
      </c>
      <c r="G2043" s="47" t="s">
        <v>10</v>
      </c>
    </row>
    <row r="2044" spans="3:7" ht="15" thickBot="1" x14ac:dyDescent="0.35">
      <c r="C2044" s="45">
        <v>43159</v>
      </c>
      <c r="D2044" s="46">
        <v>0.5009837962962963</v>
      </c>
      <c r="E2044" s="47" t="s">
        <v>9</v>
      </c>
      <c r="F2044" s="47">
        <v>12</v>
      </c>
      <c r="G2044" s="47" t="s">
        <v>11</v>
      </c>
    </row>
    <row r="2045" spans="3:7" ht="15" thickBot="1" x14ac:dyDescent="0.35">
      <c r="C2045" s="45">
        <v>43159</v>
      </c>
      <c r="D2045" s="46">
        <v>0.50189814814814815</v>
      </c>
      <c r="E2045" s="47" t="s">
        <v>9</v>
      </c>
      <c r="F2045" s="47">
        <v>19</v>
      </c>
      <c r="G2045" s="47" t="s">
        <v>10</v>
      </c>
    </row>
    <row r="2046" spans="3:7" ht="15" thickBot="1" x14ac:dyDescent="0.35">
      <c r="C2046" s="45">
        <v>43159</v>
      </c>
      <c r="D2046" s="46">
        <v>0.50202546296296291</v>
      </c>
      <c r="E2046" s="47" t="s">
        <v>9</v>
      </c>
      <c r="F2046" s="47">
        <v>20</v>
      </c>
      <c r="G2046" s="47" t="s">
        <v>10</v>
      </c>
    </row>
    <row r="2047" spans="3:7" ht="15" thickBot="1" x14ac:dyDescent="0.35">
      <c r="C2047" s="45">
        <v>43159</v>
      </c>
      <c r="D2047" s="46">
        <v>0.50225694444444446</v>
      </c>
      <c r="E2047" s="47" t="s">
        <v>9</v>
      </c>
      <c r="F2047" s="47">
        <v>12</v>
      </c>
      <c r="G2047" s="47" t="s">
        <v>10</v>
      </c>
    </row>
    <row r="2048" spans="3:7" ht="15" thickBot="1" x14ac:dyDescent="0.35">
      <c r="C2048" s="45">
        <v>43159</v>
      </c>
      <c r="D2048" s="46">
        <v>0.50237268518518519</v>
      </c>
      <c r="E2048" s="47" t="s">
        <v>9</v>
      </c>
      <c r="F2048" s="47">
        <v>14</v>
      </c>
      <c r="G2048" s="47" t="s">
        <v>11</v>
      </c>
    </row>
    <row r="2049" spans="3:7" ht="15" thickBot="1" x14ac:dyDescent="0.35">
      <c r="C2049" s="45">
        <v>43159</v>
      </c>
      <c r="D2049" s="46">
        <v>0.50472222222222218</v>
      </c>
      <c r="E2049" s="47" t="s">
        <v>9</v>
      </c>
      <c r="F2049" s="47">
        <v>27</v>
      </c>
      <c r="G2049" s="47" t="s">
        <v>10</v>
      </c>
    </row>
    <row r="2050" spans="3:7" ht="15" thickBot="1" x14ac:dyDescent="0.35">
      <c r="C2050" s="45">
        <v>43159</v>
      </c>
      <c r="D2050" s="46">
        <v>0.50553240740740735</v>
      </c>
      <c r="E2050" s="47" t="s">
        <v>9</v>
      </c>
      <c r="F2050" s="47">
        <v>10</v>
      </c>
      <c r="G2050" s="47" t="s">
        <v>11</v>
      </c>
    </row>
    <row r="2051" spans="3:7" ht="15" thickBot="1" x14ac:dyDescent="0.35">
      <c r="C2051" s="45">
        <v>43159</v>
      </c>
      <c r="D2051" s="46">
        <v>0.5067476851851852</v>
      </c>
      <c r="E2051" s="47" t="s">
        <v>9</v>
      </c>
      <c r="F2051" s="47">
        <v>10</v>
      </c>
      <c r="G2051" s="47" t="s">
        <v>11</v>
      </c>
    </row>
    <row r="2052" spans="3:7" ht="15" thickBot="1" x14ac:dyDescent="0.35">
      <c r="C2052" s="45">
        <v>43159</v>
      </c>
      <c r="D2052" s="46">
        <v>0.50699074074074069</v>
      </c>
      <c r="E2052" s="47" t="s">
        <v>9</v>
      </c>
      <c r="F2052" s="47">
        <v>16</v>
      </c>
      <c r="G2052" s="47" t="s">
        <v>10</v>
      </c>
    </row>
    <row r="2053" spans="3:7" ht="15" thickBot="1" x14ac:dyDescent="0.35">
      <c r="C2053" s="45">
        <v>43159</v>
      </c>
      <c r="D2053" s="46">
        <v>0.50733796296296296</v>
      </c>
      <c r="E2053" s="47" t="s">
        <v>9</v>
      </c>
      <c r="F2053" s="47">
        <v>21</v>
      </c>
      <c r="G2053" s="47" t="s">
        <v>10</v>
      </c>
    </row>
    <row r="2054" spans="3:7" ht="15" thickBot="1" x14ac:dyDescent="0.35">
      <c r="C2054" s="45">
        <v>43159</v>
      </c>
      <c r="D2054" s="46">
        <v>0.50883101851851853</v>
      </c>
      <c r="E2054" s="47" t="s">
        <v>9</v>
      </c>
      <c r="F2054" s="47">
        <v>26</v>
      </c>
      <c r="G2054" s="47" t="s">
        <v>10</v>
      </c>
    </row>
    <row r="2055" spans="3:7" ht="15" thickBot="1" x14ac:dyDescent="0.35">
      <c r="C2055" s="45">
        <v>43159</v>
      </c>
      <c r="D2055" s="46">
        <v>0.51003472222222224</v>
      </c>
      <c r="E2055" s="47" t="s">
        <v>9</v>
      </c>
      <c r="F2055" s="47">
        <v>11</v>
      </c>
      <c r="G2055" s="47" t="s">
        <v>11</v>
      </c>
    </row>
    <row r="2056" spans="3:7" ht="15" thickBot="1" x14ac:dyDescent="0.35">
      <c r="C2056" s="45">
        <v>43159</v>
      </c>
      <c r="D2056" s="46">
        <v>0.51065972222222222</v>
      </c>
      <c r="E2056" s="47" t="s">
        <v>9</v>
      </c>
      <c r="F2056" s="47">
        <v>27</v>
      </c>
      <c r="G2056" s="47" t="s">
        <v>10</v>
      </c>
    </row>
    <row r="2057" spans="3:7" ht="15" thickBot="1" x14ac:dyDescent="0.35">
      <c r="C2057" s="45">
        <v>43159</v>
      </c>
      <c r="D2057" s="46">
        <v>0.51171296296296298</v>
      </c>
      <c r="E2057" s="47" t="s">
        <v>9</v>
      </c>
      <c r="F2057" s="47">
        <v>32</v>
      </c>
      <c r="G2057" s="47" t="s">
        <v>10</v>
      </c>
    </row>
    <row r="2058" spans="3:7" ht="15" thickBot="1" x14ac:dyDescent="0.35">
      <c r="C2058" s="45">
        <v>43159</v>
      </c>
      <c r="D2058" s="46">
        <v>0.51277777777777778</v>
      </c>
      <c r="E2058" s="47" t="s">
        <v>9</v>
      </c>
      <c r="F2058" s="47">
        <v>10</v>
      </c>
      <c r="G2058" s="47" t="s">
        <v>11</v>
      </c>
    </row>
    <row r="2059" spans="3:7" ht="15" thickBot="1" x14ac:dyDescent="0.35">
      <c r="C2059" s="45">
        <v>43159</v>
      </c>
      <c r="D2059" s="46">
        <v>0.51304398148148145</v>
      </c>
      <c r="E2059" s="47" t="s">
        <v>9</v>
      </c>
      <c r="F2059" s="47">
        <v>11</v>
      </c>
      <c r="G2059" s="47" t="s">
        <v>11</v>
      </c>
    </row>
    <row r="2060" spans="3:7" ht="15" thickBot="1" x14ac:dyDescent="0.35">
      <c r="C2060" s="45">
        <v>43159</v>
      </c>
      <c r="D2060" s="46">
        <v>0.51495370370370364</v>
      </c>
      <c r="E2060" s="47" t="s">
        <v>9</v>
      </c>
      <c r="F2060" s="47">
        <v>24</v>
      </c>
      <c r="G2060" s="47" t="s">
        <v>10</v>
      </c>
    </row>
    <row r="2061" spans="3:7" ht="15" thickBot="1" x14ac:dyDescent="0.35">
      <c r="C2061" s="45">
        <v>43159</v>
      </c>
      <c r="D2061" s="46">
        <v>0.52061342592592597</v>
      </c>
      <c r="E2061" s="47" t="s">
        <v>9</v>
      </c>
      <c r="F2061" s="47">
        <v>10</v>
      </c>
      <c r="G2061" s="47" t="s">
        <v>11</v>
      </c>
    </row>
    <row r="2062" spans="3:7" ht="15" thickBot="1" x14ac:dyDescent="0.35">
      <c r="C2062" s="45">
        <v>43159</v>
      </c>
      <c r="D2062" s="46">
        <v>0.5221527777777778</v>
      </c>
      <c r="E2062" s="47" t="s">
        <v>9</v>
      </c>
      <c r="F2062" s="47">
        <v>10</v>
      </c>
      <c r="G2062" s="47" t="s">
        <v>11</v>
      </c>
    </row>
    <row r="2063" spans="3:7" ht="15" thickBot="1" x14ac:dyDescent="0.35">
      <c r="C2063" s="45">
        <v>43159</v>
      </c>
      <c r="D2063" s="46">
        <v>0.52685185185185179</v>
      </c>
      <c r="E2063" s="47" t="s">
        <v>9</v>
      </c>
      <c r="F2063" s="47">
        <v>10</v>
      </c>
      <c r="G2063" s="47" t="s">
        <v>11</v>
      </c>
    </row>
    <row r="2064" spans="3:7" ht="15" thickBot="1" x14ac:dyDescent="0.35">
      <c r="C2064" s="45">
        <v>43159</v>
      </c>
      <c r="D2064" s="46">
        <v>0.52856481481481488</v>
      </c>
      <c r="E2064" s="47" t="s">
        <v>9</v>
      </c>
      <c r="F2064" s="47">
        <v>14</v>
      </c>
      <c r="G2064" s="47" t="s">
        <v>10</v>
      </c>
    </row>
    <row r="2065" spans="3:7" ht="15" thickBot="1" x14ac:dyDescent="0.35">
      <c r="C2065" s="45">
        <v>43159</v>
      </c>
      <c r="D2065" s="46">
        <v>0.52893518518518523</v>
      </c>
      <c r="E2065" s="47" t="s">
        <v>9</v>
      </c>
      <c r="F2065" s="47">
        <v>23</v>
      </c>
      <c r="G2065" s="47" t="s">
        <v>10</v>
      </c>
    </row>
    <row r="2066" spans="3:7" ht="15" thickBot="1" x14ac:dyDescent="0.35">
      <c r="C2066" s="45">
        <v>43159</v>
      </c>
      <c r="D2066" s="46">
        <v>0.53062500000000001</v>
      </c>
      <c r="E2066" s="47" t="s">
        <v>9</v>
      </c>
      <c r="F2066" s="47">
        <v>28</v>
      </c>
      <c r="G2066" s="47" t="s">
        <v>10</v>
      </c>
    </row>
    <row r="2067" spans="3:7" ht="15" thickBot="1" x14ac:dyDescent="0.35">
      <c r="C2067" s="45">
        <v>43159</v>
      </c>
      <c r="D2067" s="46">
        <v>0.53077546296296296</v>
      </c>
      <c r="E2067" s="47" t="s">
        <v>9</v>
      </c>
      <c r="F2067" s="47">
        <v>11</v>
      </c>
      <c r="G2067" s="47" t="s">
        <v>11</v>
      </c>
    </row>
    <row r="2068" spans="3:7" ht="15" thickBot="1" x14ac:dyDescent="0.35">
      <c r="C2068" s="45">
        <v>43159</v>
      </c>
      <c r="D2068" s="46">
        <v>0.53405092592592596</v>
      </c>
      <c r="E2068" s="47" t="s">
        <v>9</v>
      </c>
      <c r="F2068" s="47">
        <v>8</v>
      </c>
      <c r="G2068" s="47" t="s">
        <v>11</v>
      </c>
    </row>
    <row r="2069" spans="3:7" ht="15" thickBot="1" x14ac:dyDescent="0.35">
      <c r="C2069" s="45">
        <v>43159</v>
      </c>
      <c r="D2069" s="46">
        <v>0.53469907407407413</v>
      </c>
      <c r="E2069" s="47" t="s">
        <v>9</v>
      </c>
      <c r="F2069" s="47">
        <v>10</v>
      </c>
      <c r="G2069" s="47" t="s">
        <v>11</v>
      </c>
    </row>
    <row r="2070" spans="3:7" ht="15" thickBot="1" x14ac:dyDescent="0.35">
      <c r="C2070" s="45">
        <v>43159</v>
      </c>
      <c r="D2070" s="46">
        <v>0.5357291666666667</v>
      </c>
      <c r="E2070" s="47" t="s">
        <v>9</v>
      </c>
      <c r="F2070" s="47">
        <v>27</v>
      </c>
      <c r="G2070" s="47" t="s">
        <v>10</v>
      </c>
    </row>
    <row r="2071" spans="3:7" ht="15" thickBot="1" x14ac:dyDescent="0.35">
      <c r="C2071" s="45">
        <v>43159</v>
      </c>
      <c r="D2071" s="46">
        <v>0.53586805555555561</v>
      </c>
      <c r="E2071" s="47" t="s">
        <v>9</v>
      </c>
      <c r="F2071" s="47">
        <v>15</v>
      </c>
      <c r="G2071" s="47" t="s">
        <v>10</v>
      </c>
    </row>
    <row r="2072" spans="3:7" ht="15" thickBot="1" x14ac:dyDescent="0.35">
      <c r="C2072" s="45">
        <v>43159</v>
      </c>
      <c r="D2072" s="46">
        <v>0.53817129629629623</v>
      </c>
      <c r="E2072" s="47" t="s">
        <v>9</v>
      </c>
      <c r="F2072" s="47">
        <v>11</v>
      </c>
      <c r="G2072" s="47" t="s">
        <v>11</v>
      </c>
    </row>
    <row r="2073" spans="3:7" ht="15" thickBot="1" x14ac:dyDescent="0.35">
      <c r="C2073" s="45">
        <v>43159</v>
      </c>
      <c r="D2073" s="46">
        <v>0.54099537037037038</v>
      </c>
      <c r="E2073" s="47" t="s">
        <v>9</v>
      </c>
      <c r="F2073" s="47">
        <v>12</v>
      </c>
      <c r="G2073" s="47" t="s">
        <v>11</v>
      </c>
    </row>
    <row r="2074" spans="3:7" ht="15" thickBot="1" x14ac:dyDescent="0.35">
      <c r="C2074" s="45">
        <v>43159</v>
      </c>
      <c r="D2074" s="46">
        <v>0.54125000000000001</v>
      </c>
      <c r="E2074" s="47" t="s">
        <v>9</v>
      </c>
      <c r="F2074" s="47">
        <v>10</v>
      </c>
      <c r="G2074" s="47" t="s">
        <v>11</v>
      </c>
    </row>
    <row r="2075" spans="3:7" ht="15" thickBot="1" x14ac:dyDescent="0.35">
      <c r="C2075" s="45">
        <v>43159</v>
      </c>
      <c r="D2075" s="46">
        <v>0.54163194444444451</v>
      </c>
      <c r="E2075" s="47" t="s">
        <v>9</v>
      </c>
      <c r="F2075" s="47">
        <v>11</v>
      </c>
      <c r="G2075" s="47" t="s">
        <v>11</v>
      </c>
    </row>
    <row r="2076" spans="3:7" ht="15" thickBot="1" x14ac:dyDescent="0.35">
      <c r="C2076" s="45">
        <v>43159</v>
      </c>
      <c r="D2076" s="46">
        <v>0.54184027777777777</v>
      </c>
      <c r="E2076" s="47" t="s">
        <v>9</v>
      </c>
      <c r="F2076" s="47">
        <v>13</v>
      </c>
      <c r="G2076" s="47" t="s">
        <v>10</v>
      </c>
    </row>
    <row r="2077" spans="3:7" ht="15" thickBot="1" x14ac:dyDescent="0.35">
      <c r="C2077" s="45">
        <v>43159</v>
      </c>
      <c r="D2077" s="46">
        <v>0.54185185185185192</v>
      </c>
      <c r="E2077" s="47" t="s">
        <v>9</v>
      </c>
      <c r="F2077" s="47">
        <v>11</v>
      </c>
      <c r="G2077" s="47" t="s">
        <v>10</v>
      </c>
    </row>
    <row r="2078" spans="3:7" ht="15" thickBot="1" x14ac:dyDescent="0.35">
      <c r="C2078" s="45">
        <v>43159</v>
      </c>
      <c r="D2078" s="46">
        <v>0.54268518518518516</v>
      </c>
      <c r="E2078" s="47" t="s">
        <v>9</v>
      </c>
      <c r="F2078" s="47">
        <v>13</v>
      </c>
      <c r="G2078" s="47" t="s">
        <v>11</v>
      </c>
    </row>
    <row r="2079" spans="3:7" ht="15" thickBot="1" x14ac:dyDescent="0.35">
      <c r="C2079" s="45">
        <v>43159</v>
      </c>
      <c r="D2079" s="46">
        <v>0.54284722222222226</v>
      </c>
      <c r="E2079" s="47" t="s">
        <v>9</v>
      </c>
      <c r="F2079" s="47">
        <v>10</v>
      </c>
      <c r="G2079" s="47" t="s">
        <v>11</v>
      </c>
    </row>
    <row r="2080" spans="3:7" ht="15" thickBot="1" x14ac:dyDescent="0.35">
      <c r="C2080" s="45">
        <v>43159</v>
      </c>
      <c r="D2080" s="46">
        <v>0.54344907407407406</v>
      </c>
      <c r="E2080" s="47" t="s">
        <v>9</v>
      </c>
      <c r="F2080" s="47">
        <v>17</v>
      </c>
      <c r="G2080" s="47" t="s">
        <v>11</v>
      </c>
    </row>
    <row r="2081" spans="3:7" ht="15" thickBot="1" x14ac:dyDescent="0.35">
      <c r="C2081" s="45">
        <v>43159</v>
      </c>
      <c r="D2081" s="46">
        <v>0.54552083333333334</v>
      </c>
      <c r="E2081" s="47" t="s">
        <v>9</v>
      </c>
      <c r="F2081" s="47">
        <v>11</v>
      </c>
      <c r="G2081" s="47" t="s">
        <v>10</v>
      </c>
    </row>
    <row r="2082" spans="3:7" ht="15" thickBot="1" x14ac:dyDescent="0.35">
      <c r="C2082" s="45">
        <v>43159</v>
      </c>
      <c r="D2082" s="46">
        <v>0.54633101851851851</v>
      </c>
      <c r="E2082" s="47" t="s">
        <v>9</v>
      </c>
      <c r="F2082" s="47">
        <v>11</v>
      </c>
      <c r="G2082" s="47" t="s">
        <v>11</v>
      </c>
    </row>
    <row r="2083" spans="3:7" ht="15" thickBot="1" x14ac:dyDescent="0.35">
      <c r="C2083" s="45">
        <v>43159</v>
      </c>
      <c r="D2083" s="46">
        <v>0.54782407407407407</v>
      </c>
      <c r="E2083" s="47" t="s">
        <v>9</v>
      </c>
      <c r="F2083" s="47">
        <v>28</v>
      </c>
      <c r="G2083" s="47" t="s">
        <v>10</v>
      </c>
    </row>
    <row r="2084" spans="3:7" ht="15" thickBot="1" x14ac:dyDescent="0.35">
      <c r="C2084" s="45">
        <v>43159</v>
      </c>
      <c r="D2084" s="46">
        <v>0.54888888888888887</v>
      </c>
      <c r="E2084" s="47" t="s">
        <v>9</v>
      </c>
      <c r="F2084" s="47">
        <v>10</v>
      </c>
      <c r="G2084" s="47" t="s">
        <v>11</v>
      </c>
    </row>
    <row r="2085" spans="3:7" ht="15" thickBot="1" x14ac:dyDescent="0.35">
      <c r="C2085" s="45">
        <v>43159</v>
      </c>
      <c r="D2085" s="46">
        <v>0.55127314814814821</v>
      </c>
      <c r="E2085" s="47" t="s">
        <v>9</v>
      </c>
      <c r="F2085" s="47">
        <v>17</v>
      </c>
      <c r="G2085" s="47" t="s">
        <v>10</v>
      </c>
    </row>
    <row r="2086" spans="3:7" ht="15" thickBot="1" x14ac:dyDescent="0.35">
      <c r="C2086" s="45">
        <v>43159</v>
      </c>
      <c r="D2086" s="46">
        <v>0.55129629629629628</v>
      </c>
      <c r="E2086" s="47" t="s">
        <v>9</v>
      </c>
      <c r="F2086" s="47">
        <v>15</v>
      </c>
      <c r="G2086" s="47" t="s">
        <v>10</v>
      </c>
    </row>
    <row r="2087" spans="3:7" ht="15" thickBot="1" x14ac:dyDescent="0.35">
      <c r="C2087" s="45">
        <v>43159</v>
      </c>
      <c r="D2087" s="46">
        <v>0.554224537037037</v>
      </c>
      <c r="E2087" s="47" t="s">
        <v>9</v>
      </c>
      <c r="F2087" s="47">
        <v>10</v>
      </c>
      <c r="G2087" s="47" t="s">
        <v>10</v>
      </c>
    </row>
    <row r="2088" spans="3:7" ht="15" thickBot="1" x14ac:dyDescent="0.35">
      <c r="C2088" s="45">
        <v>43159</v>
      </c>
      <c r="D2088" s="46">
        <v>0.55442129629629633</v>
      </c>
      <c r="E2088" s="47" t="s">
        <v>9</v>
      </c>
      <c r="F2088" s="47">
        <v>11</v>
      </c>
      <c r="G2088" s="47" t="s">
        <v>11</v>
      </c>
    </row>
    <row r="2089" spans="3:7" ht="15" thickBot="1" x14ac:dyDescent="0.35">
      <c r="C2089" s="45">
        <v>43159</v>
      </c>
      <c r="D2089" s="46">
        <v>0.55453703703703705</v>
      </c>
      <c r="E2089" s="47" t="s">
        <v>9</v>
      </c>
      <c r="F2089" s="47">
        <v>25</v>
      </c>
      <c r="G2089" s="47" t="s">
        <v>10</v>
      </c>
    </row>
    <row r="2090" spans="3:7" ht="15" thickBot="1" x14ac:dyDescent="0.35">
      <c r="C2090" s="45">
        <v>43159</v>
      </c>
      <c r="D2090" s="46">
        <v>0.55476851851851849</v>
      </c>
      <c r="E2090" s="47" t="s">
        <v>9</v>
      </c>
      <c r="F2090" s="47">
        <v>10</v>
      </c>
      <c r="G2090" s="47" t="s">
        <v>10</v>
      </c>
    </row>
    <row r="2091" spans="3:7" ht="15" thickBot="1" x14ac:dyDescent="0.35">
      <c r="C2091" s="45">
        <v>43159</v>
      </c>
      <c r="D2091" s="46">
        <v>0.55525462962962957</v>
      </c>
      <c r="E2091" s="47" t="s">
        <v>9</v>
      </c>
      <c r="F2091" s="47">
        <v>11</v>
      </c>
      <c r="G2091" s="47" t="s">
        <v>11</v>
      </c>
    </row>
    <row r="2092" spans="3:7" ht="15" thickBot="1" x14ac:dyDescent="0.35">
      <c r="C2092" s="45">
        <v>43159</v>
      </c>
      <c r="D2092" s="46">
        <v>0.5557523148148148</v>
      </c>
      <c r="E2092" s="47" t="s">
        <v>9</v>
      </c>
      <c r="F2092" s="47">
        <v>11</v>
      </c>
      <c r="G2092" s="47" t="s">
        <v>10</v>
      </c>
    </row>
    <row r="2093" spans="3:7" ht="15" thickBot="1" x14ac:dyDescent="0.35">
      <c r="C2093" s="45">
        <v>43159</v>
      </c>
      <c r="D2093" s="46">
        <v>0.55587962962962967</v>
      </c>
      <c r="E2093" s="47" t="s">
        <v>9</v>
      </c>
      <c r="F2093" s="47">
        <v>9</v>
      </c>
      <c r="G2093" s="47" t="s">
        <v>10</v>
      </c>
    </row>
    <row r="2094" spans="3:7" ht="15" thickBot="1" x14ac:dyDescent="0.35">
      <c r="C2094" s="45">
        <v>43159</v>
      </c>
      <c r="D2094" s="46">
        <v>0.55607638888888888</v>
      </c>
      <c r="E2094" s="47" t="s">
        <v>9</v>
      </c>
      <c r="F2094" s="47">
        <v>9</v>
      </c>
      <c r="G2094" s="47" t="s">
        <v>10</v>
      </c>
    </row>
    <row r="2095" spans="3:7" ht="15" thickBot="1" x14ac:dyDescent="0.35">
      <c r="C2095" s="45">
        <v>43159</v>
      </c>
      <c r="D2095" s="46">
        <v>0.55633101851851852</v>
      </c>
      <c r="E2095" s="47" t="s">
        <v>9</v>
      </c>
      <c r="F2095" s="47">
        <v>11</v>
      </c>
      <c r="G2095" s="47" t="s">
        <v>10</v>
      </c>
    </row>
    <row r="2096" spans="3:7" ht="15" thickBot="1" x14ac:dyDescent="0.35">
      <c r="C2096" s="45">
        <v>43159</v>
      </c>
      <c r="D2096" s="46">
        <v>0.55798611111111118</v>
      </c>
      <c r="E2096" s="47" t="s">
        <v>9</v>
      </c>
      <c r="F2096" s="47">
        <v>37</v>
      </c>
      <c r="G2096" s="47" t="s">
        <v>10</v>
      </c>
    </row>
    <row r="2097" spans="3:7" ht="15" thickBot="1" x14ac:dyDescent="0.35">
      <c r="C2097" s="45">
        <v>43159</v>
      </c>
      <c r="D2097" s="46">
        <v>0.5602893518518518</v>
      </c>
      <c r="E2097" s="47" t="s">
        <v>9</v>
      </c>
      <c r="F2097" s="47">
        <v>28</v>
      </c>
      <c r="G2097" s="47" t="s">
        <v>10</v>
      </c>
    </row>
    <row r="2098" spans="3:7" ht="15" thickBot="1" x14ac:dyDescent="0.35">
      <c r="C2098" s="45">
        <v>43159</v>
      </c>
      <c r="D2098" s="46">
        <v>0.56168981481481484</v>
      </c>
      <c r="E2098" s="47" t="s">
        <v>9</v>
      </c>
      <c r="F2098" s="47">
        <v>25</v>
      </c>
      <c r="G2098" s="47" t="s">
        <v>10</v>
      </c>
    </row>
    <row r="2099" spans="3:7" ht="15" thickBot="1" x14ac:dyDescent="0.35">
      <c r="C2099" s="45">
        <v>43159</v>
      </c>
      <c r="D2099" s="46">
        <v>0.56229166666666663</v>
      </c>
      <c r="E2099" s="47" t="s">
        <v>9</v>
      </c>
      <c r="F2099" s="47">
        <v>12</v>
      </c>
      <c r="G2099" s="47" t="s">
        <v>11</v>
      </c>
    </row>
    <row r="2100" spans="3:7" ht="15" thickBot="1" x14ac:dyDescent="0.35">
      <c r="C2100" s="45">
        <v>43159</v>
      </c>
      <c r="D2100" s="46">
        <v>0.56236111111111109</v>
      </c>
      <c r="E2100" s="47" t="s">
        <v>9</v>
      </c>
      <c r="F2100" s="47">
        <v>17</v>
      </c>
      <c r="G2100" s="47" t="s">
        <v>10</v>
      </c>
    </row>
    <row r="2101" spans="3:7" ht="15" thickBot="1" x14ac:dyDescent="0.35">
      <c r="C2101" s="45">
        <v>43159</v>
      </c>
      <c r="D2101" s="46">
        <v>0.56305555555555553</v>
      </c>
      <c r="E2101" s="47" t="s">
        <v>9</v>
      </c>
      <c r="F2101" s="47">
        <v>10</v>
      </c>
      <c r="G2101" s="47" t="s">
        <v>11</v>
      </c>
    </row>
    <row r="2102" spans="3:7" ht="15" thickBot="1" x14ac:dyDescent="0.35">
      <c r="C2102" s="45">
        <v>43159</v>
      </c>
      <c r="D2102" s="46">
        <v>0.56343750000000004</v>
      </c>
      <c r="E2102" s="47" t="s">
        <v>9</v>
      </c>
      <c r="F2102" s="47">
        <v>11</v>
      </c>
      <c r="G2102" s="47" t="s">
        <v>11</v>
      </c>
    </row>
    <row r="2103" spans="3:7" ht="15" thickBot="1" x14ac:dyDescent="0.35">
      <c r="C2103" s="45">
        <v>43159</v>
      </c>
      <c r="D2103" s="46">
        <v>0.56407407407407406</v>
      </c>
      <c r="E2103" s="47" t="s">
        <v>9</v>
      </c>
      <c r="F2103" s="47">
        <v>17</v>
      </c>
      <c r="G2103" s="47" t="s">
        <v>10</v>
      </c>
    </row>
    <row r="2104" spans="3:7" ht="15" thickBot="1" x14ac:dyDescent="0.35">
      <c r="C2104" s="45">
        <v>43159</v>
      </c>
      <c r="D2104" s="46">
        <v>0.56682870370370375</v>
      </c>
      <c r="E2104" s="47" t="s">
        <v>9</v>
      </c>
      <c r="F2104" s="47">
        <v>23</v>
      </c>
      <c r="G2104" s="47" t="s">
        <v>10</v>
      </c>
    </row>
    <row r="2105" spans="3:7" ht="15" thickBot="1" x14ac:dyDescent="0.35">
      <c r="C2105" s="45">
        <v>43159</v>
      </c>
      <c r="D2105" s="46">
        <v>0.56722222222222218</v>
      </c>
      <c r="E2105" s="47" t="s">
        <v>9</v>
      </c>
      <c r="F2105" s="47">
        <v>12</v>
      </c>
      <c r="G2105" s="47" t="s">
        <v>11</v>
      </c>
    </row>
    <row r="2106" spans="3:7" ht="15" thickBot="1" x14ac:dyDescent="0.35">
      <c r="C2106" s="45">
        <v>43159</v>
      </c>
      <c r="D2106" s="46">
        <v>0.56752314814814808</v>
      </c>
      <c r="E2106" s="47" t="s">
        <v>9</v>
      </c>
      <c r="F2106" s="47">
        <v>10</v>
      </c>
      <c r="G2106" s="47" t="s">
        <v>11</v>
      </c>
    </row>
    <row r="2107" spans="3:7" ht="15" thickBot="1" x14ac:dyDescent="0.35">
      <c r="C2107" s="45">
        <v>43159</v>
      </c>
      <c r="D2107" s="46">
        <v>0.56755787037037042</v>
      </c>
      <c r="E2107" s="47" t="s">
        <v>9</v>
      </c>
      <c r="F2107" s="47">
        <v>11</v>
      </c>
      <c r="G2107" s="47" t="s">
        <v>11</v>
      </c>
    </row>
    <row r="2108" spans="3:7" ht="15" thickBot="1" x14ac:dyDescent="0.35">
      <c r="C2108" s="45">
        <v>43159</v>
      </c>
      <c r="D2108" s="46">
        <v>0.56784722222222228</v>
      </c>
      <c r="E2108" s="47" t="s">
        <v>9</v>
      </c>
      <c r="F2108" s="47">
        <v>32</v>
      </c>
      <c r="G2108" s="47" t="s">
        <v>10</v>
      </c>
    </row>
    <row r="2109" spans="3:7" ht="15" thickBot="1" x14ac:dyDescent="0.35">
      <c r="C2109" s="45">
        <v>43159</v>
      </c>
      <c r="D2109" s="46">
        <v>0.56814814814814818</v>
      </c>
      <c r="E2109" s="47" t="s">
        <v>9</v>
      </c>
      <c r="F2109" s="47">
        <v>13</v>
      </c>
      <c r="G2109" s="47" t="s">
        <v>10</v>
      </c>
    </row>
    <row r="2110" spans="3:7" ht="15" thickBot="1" x14ac:dyDescent="0.35">
      <c r="C2110" s="45">
        <v>43159</v>
      </c>
      <c r="D2110" s="46">
        <v>0.56829861111111113</v>
      </c>
      <c r="E2110" s="47" t="s">
        <v>9</v>
      </c>
      <c r="F2110" s="47">
        <v>10</v>
      </c>
      <c r="G2110" s="47" t="s">
        <v>11</v>
      </c>
    </row>
    <row r="2111" spans="3:7" ht="15" thickBot="1" x14ac:dyDescent="0.35">
      <c r="C2111" s="45">
        <v>43159</v>
      </c>
      <c r="D2111" s="46">
        <v>0.56938657407407411</v>
      </c>
      <c r="E2111" s="47" t="s">
        <v>9</v>
      </c>
      <c r="F2111" s="47">
        <v>12</v>
      </c>
      <c r="G2111" s="47" t="s">
        <v>10</v>
      </c>
    </row>
    <row r="2112" spans="3:7" ht="15" thickBot="1" x14ac:dyDescent="0.35">
      <c r="C2112" s="45">
        <v>43159</v>
      </c>
      <c r="D2112" s="46">
        <v>0.57091435185185191</v>
      </c>
      <c r="E2112" s="47" t="s">
        <v>9</v>
      </c>
      <c r="F2112" s="47">
        <v>32</v>
      </c>
      <c r="G2112" s="47" t="s">
        <v>10</v>
      </c>
    </row>
    <row r="2113" spans="3:7" ht="15" thickBot="1" x14ac:dyDescent="0.35">
      <c r="C2113" s="45">
        <v>43159</v>
      </c>
      <c r="D2113" s="46">
        <v>0.57240740740740736</v>
      </c>
      <c r="E2113" s="47" t="s">
        <v>9</v>
      </c>
      <c r="F2113" s="47">
        <v>22</v>
      </c>
      <c r="G2113" s="47" t="s">
        <v>10</v>
      </c>
    </row>
    <row r="2114" spans="3:7" ht="15" thickBot="1" x14ac:dyDescent="0.35">
      <c r="C2114" s="45">
        <v>43159</v>
      </c>
      <c r="D2114" s="46">
        <v>0.57421296296296298</v>
      </c>
      <c r="E2114" s="47" t="s">
        <v>9</v>
      </c>
      <c r="F2114" s="47">
        <v>11</v>
      </c>
      <c r="G2114" s="47" t="s">
        <v>11</v>
      </c>
    </row>
    <row r="2115" spans="3:7" ht="15" thickBot="1" x14ac:dyDescent="0.35">
      <c r="C2115" s="45">
        <v>43159</v>
      </c>
      <c r="D2115" s="46">
        <v>0.57582175925925927</v>
      </c>
      <c r="E2115" s="47" t="s">
        <v>9</v>
      </c>
      <c r="F2115" s="47">
        <v>28</v>
      </c>
      <c r="G2115" s="47" t="s">
        <v>10</v>
      </c>
    </row>
    <row r="2116" spans="3:7" ht="15" thickBot="1" x14ac:dyDescent="0.35">
      <c r="C2116" s="45">
        <v>43159</v>
      </c>
      <c r="D2116" s="46">
        <v>0.57619212962962962</v>
      </c>
      <c r="E2116" s="47" t="s">
        <v>9</v>
      </c>
      <c r="F2116" s="47">
        <v>27</v>
      </c>
      <c r="G2116" s="47" t="s">
        <v>10</v>
      </c>
    </row>
    <row r="2117" spans="3:7" ht="15" thickBot="1" x14ac:dyDescent="0.35">
      <c r="C2117" s="45">
        <v>43159</v>
      </c>
      <c r="D2117" s="46">
        <v>0.57701388888888883</v>
      </c>
      <c r="E2117" s="47" t="s">
        <v>9</v>
      </c>
      <c r="F2117" s="47">
        <v>14</v>
      </c>
      <c r="G2117" s="47" t="s">
        <v>11</v>
      </c>
    </row>
    <row r="2118" spans="3:7" ht="15" thickBot="1" x14ac:dyDescent="0.35">
      <c r="C2118" s="45">
        <v>43159</v>
      </c>
      <c r="D2118" s="46">
        <v>0.57763888888888892</v>
      </c>
      <c r="E2118" s="47" t="s">
        <v>9</v>
      </c>
      <c r="F2118" s="47">
        <v>27</v>
      </c>
      <c r="G2118" s="47" t="s">
        <v>10</v>
      </c>
    </row>
    <row r="2119" spans="3:7" ht="15" thickBot="1" x14ac:dyDescent="0.35">
      <c r="C2119" s="45">
        <v>43159</v>
      </c>
      <c r="D2119" s="46">
        <v>0.57821759259259264</v>
      </c>
      <c r="E2119" s="47" t="s">
        <v>9</v>
      </c>
      <c r="F2119" s="47">
        <v>10</v>
      </c>
      <c r="G2119" s="47" t="s">
        <v>10</v>
      </c>
    </row>
    <row r="2120" spans="3:7" ht="15" thickBot="1" x14ac:dyDescent="0.35">
      <c r="C2120" s="45">
        <v>43159</v>
      </c>
      <c r="D2120" s="46">
        <v>0.57890046296296294</v>
      </c>
      <c r="E2120" s="47" t="s">
        <v>9</v>
      </c>
      <c r="F2120" s="47">
        <v>12</v>
      </c>
      <c r="G2120" s="47" t="s">
        <v>11</v>
      </c>
    </row>
    <row r="2121" spans="3:7" ht="15" thickBot="1" x14ac:dyDescent="0.35">
      <c r="C2121" s="45">
        <v>43159</v>
      </c>
      <c r="D2121" s="46">
        <v>0.57899305555555558</v>
      </c>
      <c r="E2121" s="47" t="s">
        <v>9</v>
      </c>
      <c r="F2121" s="47">
        <v>12</v>
      </c>
      <c r="G2121" s="47" t="s">
        <v>11</v>
      </c>
    </row>
    <row r="2122" spans="3:7" ht="15" thickBot="1" x14ac:dyDescent="0.35">
      <c r="C2122" s="45">
        <v>43159</v>
      </c>
      <c r="D2122" s="46">
        <v>0.57912037037037034</v>
      </c>
      <c r="E2122" s="47" t="s">
        <v>9</v>
      </c>
      <c r="F2122" s="47">
        <v>10</v>
      </c>
      <c r="G2122" s="47" t="s">
        <v>10</v>
      </c>
    </row>
    <row r="2123" spans="3:7" ht="15" thickBot="1" x14ac:dyDescent="0.35">
      <c r="C2123" s="45">
        <v>43159</v>
      </c>
      <c r="D2123" s="46">
        <v>0.58043981481481477</v>
      </c>
      <c r="E2123" s="47" t="s">
        <v>9</v>
      </c>
      <c r="F2123" s="47">
        <v>31</v>
      </c>
      <c r="G2123" s="47" t="s">
        <v>10</v>
      </c>
    </row>
    <row r="2124" spans="3:7" ht="15" thickBot="1" x14ac:dyDescent="0.35">
      <c r="C2124" s="45">
        <v>43159</v>
      </c>
      <c r="D2124" s="46">
        <v>0.58708333333333329</v>
      </c>
      <c r="E2124" s="47" t="s">
        <v>9</v>
      </c>
      <c r="F2124" s="47">
        <v>12</v>
      </c>
      <c r="G2124" s="47" t="s">
        <v>11</v>
      </c>
    </row>
    <row r="2125" spans="3:7" ht="15" thickBot="1" x14ac:dyDescent="0.35">
      <c r="C2125" s="45">
        <v>43159</v>
      </c>
      <c r="D2125" s="46">
        <v>0.58837962962962964</v>
      </c>
      <c r="E2125" s="47" t="s">
        <v>9</v>
      </c>
      <c r="F2125" s="47">
        <v>10</v>
      </c>
      <c r="G2125" s="47" t="s">
        <v>11</v>
      </c>
    </row>
    <row r="2126" spans="3:7" ht="15" thickBot="1" x14ac:dyDescent="0.35">
      <c r="C2126" s="45">
        <v>43159</v>
      </c>
      <c r="D2126" s="46">
        <v>0.58839120370370368</v>
      </c>
      <c r="E2126" s="47" t="s">
        <v>9</v>
      </c>
      <c r="F2126" s="47">
        <v>10</v>
      </c>
      <c r="G2126" s="47" t="s">
        <v>11</v>
      </c>
    </row>
    <row r="2127" spans="3:7" ht="15" thickBot="1" x14ac:dyDescent="0.35">
      <c r="C2127" s="45">
        <v>43159</v>
      </c>
      <c r="D2127" s="46">
        <v>0.59612268518518519</v>
      </c>
      <c r="E2127" s="47" t="s">
        <v>9</v>
      </c>
      <c r="F2127" s="47">
        <v>10</v>
      </c>
      <c r="G2127" s="47" t="s">
        <v>11</v>
      </c>
    </row>
    <row r="2128" spans="3:7" ht="15" thickBot="1" x14ac:dyDescent="0.35">
      <c r="C2128" s="45">
        <v>43159</v>
      </c>
      <c r="D2128" s="46">
        <v>0.59775462962962966</v>
      </c>
      <c r="E2128" s="47" t="s">
        <v>9</v>
      </c>
      <c r="F2128" s="47">
        <v>11</v>
      </c>
      <c r="G2128" s="47" t="s">
        <v>11</v>
      </c>
    </row>
    <row r="2129" spans="3:7" ht="15" thickBot="1" x14ac:dyDescent="0.35">
      <c r="C2129" s="45">
        <v>43159</v>
      </c>
      <c r="D2129" s="46">
        <v>0.59798611111111111</v>
      </c>
      <c r="E2129" s="47" t="s">
        <v>9</v>
      </c>
      <c r="F2129" s="47">
        <v>23</v>
      </c>
      <c r="G2129" s="47" t="s">
        <v>10</v>
      </c>
    </row>
    <row r="2130" spans="3:7" ht="15" thickBot="1" x14ac:dyDescent="0.35">
      <c r="C2130" s="45">
        <v>43159</v>
      </c>
      <c r="D2130" s="46">
        <v>0.6026273148148148</v>
      </c>
      <c r="E2130" s="47" t="s">
        <v>9</v>
      </c>
      <c r="F2130" s="47">
        <v>13</v>
      </c>
      <c r="G2130" s="47" t="s">
        <v>11</v>
      </c>
    </row>
    <row r="2131" spans="3:7" ht="15" thickBot="1" x14ac:dyDescent="0.35">
      <c r="C2131" s="45">
        <v>43159</v>
      </c>
      <c r="D2131" s="46">
        <v>0.60333333333333339</v>
      </c>
      <c r="E2131" s="47" t="s">
        <v>9</v>
      </c>
      <c r="F2131" s="47">
        <v>12</v>
      </c>
      <c r="G2131" s="47" t="s">
        <v>11</v>
      </c>
    </row>
    <row r="2132" spans="3:7" ht="15" thickBot="1" x14ac:dyDescent="0.35">
      <c r="C2132" s="45">
        <v>43159</v>
      </c>
      <c r="D2132" s="46">
        <v>0.60343749999999996</v>
      </c>
      <c r="E2132" s="47" t="s">
        <v>9</v>
      </c>
      <c r="F2132" s="47">
        <v>11</v>
      </c>
      <c r="G2132" s="47" t="s">
        <v>11</v>
      </c>
    </row>
    <row r="2133" spans="3:7" ht="15" thickBot="1" x14ac:dyDescent="0.35">
      <c r="C2133" s="45">
        <v>43159</v>
      </c>
      <c r="D2133" s="46">
        <v>0.62209490740740747</v>
      </c>
      <c r="E2133" s="47" t="s">
        <v>9</v>
      </c>
      <c r="F2133" s="47">
        <v>10</v>
      </c>
      <c r="G2133" s="47" t="s">
        <v>11</v>
      </c>
    </row>
    <row r="2134" spans="3:7" ht="15" thickBot="1" x14ac:dyDescent="0.35">
      <c r="C2134" s="45">
        <v>43159</v>
      </c>
      <c r="D2134" s="46">
        <v>0.62343749999999998</v>
      </c>
      <c r="E2134" s="47" t="s">
        <v>9</v>
      </c>
      <c r="F2134" s="47">
        <v>10</v>
      </c>
      <c r="G2134" s="47" t="s">
        <v>10</v>
      </c>
    </row>
    <row r="2135" spans="3:7" ht="15" thickBot="1" x14ac:dyDescent="0.35">
      <c r="C2135" s="45">
        <v>43159</v>
      </c>
      <c r="D2135" s="46">
        <v>0.62510416666666668</v>
      </c>
      <c r="E2135" s="47" t="s">
        <v>9</v>
      </c>
      <c r="F2135" s="47">
        <v>25</v>
      </c>
      <c r="G2135" s="47" t="s">
        <v>10</v>
      </c>
    </row>
    <row r="2136" spans="3:7" ht="15" thickBot="1" x14ac:dyDescent="0.35">
      <c r="C2136" s="45">
        <v>43159</v>
      </c>
      <c r="D2136" s="46">
        <v>0.62601851851851853</v>
      </c>
      <c r="E2136" s="47" t="s">
        <v>9</v>
      </c>
      <c r="F2136" s="47">
        <v>12</v>
      </c>
      <c r="G2136" s="47" t="s">
        <v>11</v>
      </c>
    </row>
    <row r="2137" spans="3:7" ht="15" thickBot="1" x14ac:dyDescent="0.35">
      <c r="C2137" s="45">
        <v>43159</v>
      </c>
      <c r="D2137" s="46">
        <v>0.63126157407407402</v>
      </c>
      <c r="E2137" s="47" t="s">
        <v>9</v>
      </c>
      <c r="F2137" s="47">
        <v>11</v>
      </c>
      <c r="G2137" s="47" t="s">
        <v>11</v>
      </c>
    </row>
    <row r="2138" spans="3:7" ht="15" thickBot="1" x14ac:dyDescent="0.35">
      <c r="C2138" s="45">
        <v>43159</v>
      </c>
      <c r="D2138" s="46">
        <v>0.6314467592592593</v>
      </c>
      <c r="E2138" s="47" t="s">
        <v>9</v>
      </c>
      <c r="F2138" s="47">
        <v>25</v>
      </c>
      <c r="G2138" s="47" t="s">
        <v>10</v>
      </c>
    </row>
    <row r="2139" spans="3:7" ht="15" thickBot="1" x14ac:dyDescent="0.35">
      <c r="C2139" s="45">
        <v>43159</v>
      </c>
      <c r="D2139" s="46">
        <v>0.63940972222222225</v>
      </c>
      <c r="E2139" s="47" t="s">
        <v>9</v>
      </c>
      <c r="F2139" s="47">
        <v>17</v>
      </c>
      <c r="G2139" s="47" t="s">
        <v>10</v>
      </c>
    </row>
    <row r="2140" spans="3:7" ht="15" thickBot="1" x14ac:dyDescent="0.35">
      <c r="C2140" s="45">
        <v>43159</v>
      </c>
      <c r="D2140" s="46">
        <v>0.63982638888888888</v>
      </c>
      <c r="E2140" s="47" t="s">
        <v>9</v>
      </c>
      <c r="F2140" s="47">
        <v>13</v>
      </c>
      <c r="G2140" s="47" t="s">
        <v>11</v>
      </c>
    </row>
    <row r="2141" spans="3:7" ht="15" thickBot="1" x14ac:dyDescent="0.35">
      <c r="C2141" s="45">
        <v>43159</v>
      </c>
      <c r="D2141" s="46">
        <v>0.64001157407407405</v>
      </c>
      <c r="E2141" s="47" t="s">
        <v>9</v>
      </c>
      <c r="F2141" s="47">
        <v>26</v>
      </c>
      <c r="G2141" s="47" t="s">
        <v>10</v>
      </c>
    </row>
    <row r="2142" spans="3:7" ht="15" thickBot="1" x14ac:dyDescent="0.35">
      <c r="C2142" s="45">
        <v>43159</v>
      </c>
      <c r="D2142" s="46">
        <v>0.64498842592592587</v>
      </c>
      <c r="E2142" s="47" t="s">
        <v>9</v>
      </c>
      <c r="F2142" s="47">
        <v>14</v>
      </c>
      <c r="G2142" s="47" t="s">
        <v>11</v>
      </c>
    </row>
    <row r="2143" spans="3:7" ht="15" thickBot="1" x14ac:dyDescent="0.35">
      <c r="C2143" s="45">
        <v>43159</v>
      </c>
      <c r="D2143" s="46">
        <v>0.64512731481481478</v>
      </c>
      <c r="E2143" s="47" t="s">
        <v>9</v>
      </c>
      <c r="F2143" s="47">
        <v>11</v>
      </c>
      <c r="G2143" s="47" t="s">
        <v>11</v>
      </c>
    </row>
    <row r="2144" spans="3:7" ht="15" thickBot="1" x14ac:dyDescent="0.35">
      <c r="C2144" s="45">
        <v>43159</v>
      </c>
      <c r="D2144" s="46">
        <v>0.64591435185185186</v>
      </c>
      <c r="E2144" s="47" t="s">
        <v>9</v>
      </c>
      <c r="F2144" s="47">
        <v>18</v>
      </c>
      <c r="G2144" s="47" t="s">
        <v>10</v>
      </c>
    </row>
    <row r="2145" spans="3:7" ht="15" thickBot="1" x14ac:dyDescent="0.35">
      <c r="C2145" s="45">
        <v>43159</v>
      </c>
      <c r="D2145" s="46">
        <v>0.64719907407407407</v>
      </c>
      <c r="E2145" s="47" t="s">
        <v>9</v>
      </c>
      <c r="F2145" s="47">
        <v>20</v>
      </c>
      <c r="G2145" s="47" t="s">
        <v>11</v>
      </c>
    </row>
    <row r="2146" spans="3:7" ht="15" thickBot="1" x14ac:dyDescent="0.35">
      <c r="C2146" s="45">
        <v>43159</v>
      </c>
      <c r="D2146" s="46">
        <v>0.64719907407407407</v>
      </c>
      <c r="E2146" s="47" t="s">
        <v>9</v>
      </c>
      <c r="F2146" s="47">
        <v>17</v>
      </c>
      <c r="G2146" s="47" t="s">
        <v>11</v>
      </c>
    </row>
    <row r="2147" spans="3:7" ht="15" thickBot="1" x14ac:dyDescent="0.35">
      <c r="C2147" s="45">
        <v>43159</v>
      </c>
      <c r="D2147" s="46">
        <v>0.6474537037037037</v>
      </c>
      <c r="E2147" s="47" t="s">
        <v>9</v>
      </c>
      <c r="F2147" s="47">
        <v>14</v>
      </c>
      <c r="G2147" s="47" t="s">
        <v>10</v>
      </c>
    </row>
    <row r="2148" spans="3:7" ht="15" thickBot="1" x14ac:dyDescent="0.35">
      <c r="C2148" s="45">
        <v>43159</v>
      </c>
      <c r="D2148" s="46">
        <v>0.64849537037037031</v>
      </c>
      <c r="E2148" s="47" t="s">
        <v>9</v>
      </c>
      <c r="F2148" s="47">
        <v>13</v>
      </c>
      <c r="G2148" s="47" t="s">
        <v>11</v>
      </c>
    </row>
    <row r="2149" spans="3:7" ht="15" thickBot="1" x14ac:dyDescent="0.35">
      <c r="C2149" s="45">
        <v>43159</v>
      </c>
      <c r="D2149" s="46">
        <v>0.64869212962962963</v>
      </c>
      <c r="E2149" s="47" t="s">
        <v>9</v>
      </c>
      <c r="F2149" s="47">
        <v>10</v>
      </c>
      <c r="G2149" s="47" t="s">
        <v>11</v>
      </c>
    </row>
    <row r="2150" spans="3:7" ht="15" thickBot="1" x14ac:dyDescent="0.35">
      <c r="C2150" s="45">
        <v>43159</v>
      </c>
      <c r="D2150" s="46">
        <v>0.64899305555555553</v>
      </c>
      <c r="E2150" s="47" t="s">
        <v>9</v>
      </c>
      <c r="F2150" s="47">
        <v>11</v>
      </c>
      <c r="G2150" s="47" t="s">
        <v>11</v>
      </c>
    </row>
    <row r="2151" spans="3:7" ht="15" thickBot="1" x14ac:dyDescent="0.35">
      <c r="C2151" s="45">
        <v>43159</v>
      </c>
      <c r="D2151" s="46">
        <v>0.64987268518518515</v>
      </c>
      <c r="E2151" s="47" t="s">
        <v>9</v>
      </c>
      <c r="F2151" s="47">
        <v>10</v>
      </c>
      <c r="G2151" s="47" t="s">
        <v>10</v>
      </c>
    </row>
    <row r="2152" spans="3:7" ht="15" thickBot="1" x14ac:dyDescent="0.35">
      <c r="C2152" s="45">
        <v>43159</v>
      </c>
      <c r="D2152" s="46">
        <v>0.65336805555555555</v>
      </c>
      <c r="E2152" s="47" t="s">
        <v>9</v>
      </c>
      <c r="F2152" s="47">
        <v>12</v>
      </c>
      <c r="G2152" s="47" t="s">
        <v>11</v>
      </c>
    </row>
    <row r="2153" spans="3:7" ht="15" thickBot="1" x14ac:dyDescent="0.35">
      <c r="C2153" s="45">
        <v>43159</v>
      </c>
      <c r="D2153" s="46">
        <v>0.65349537037037042</v>
      </c>
      <c r="E2153" s="47" t="s">
        <v>9</v>
      </c>
      <c r="F2153" s="47">
        <v>11</v>
      </c>
      <c r="G2153" s="47" t="s">
        <v>11</v>
      </c>
    </row>
    <row r="2154" spans="3:7" ht="15" thickBot="1" x14ac:dyDescent="0.35">
      <c r="C2154" s="45">
        <v>43159</v>
      </c>
      <c r="D2154" s="46">
        <v>0.65524305555555562</v>
      </c>
      <c r="E2154" s="47" t="s">
        <v>9</v>
      </c>
      <c r="F2154" s="47">
        <v>11</v>
      </c>
      <c r="G2154" s="47" t="s">
        <v>11</v>
      </c>
    </row>
    <row r="2155" spans="3:7" ht="15" thickBot="1" x14ac:dyDescent="0.35">
      <c r="C2155" s="45">
        <v>43159</v>
      </c>
      <c r="D2155" s="46">
        <v>0.65781250000000002</v>
      </c>
      <c r="E2155" s="47" t="s">
        <v>9</v>
      </c>
      <c r="F2155" s="47">
        <v>23</v>
      </c>
      <c r="G2155" s="47" t="s">
        <v>10</v>
      </c>
    </row>
    <row r="2156" spans="3:7" ht="15" thickBot="1" x14ac:dyDescent="0.35">
      <c r="C2156" s="45">
        <v>43159</v>
      </c>
      <c r="D2156" s="46">
        <v>0.66061342592592587</v>
      </c>
      <c r="E2156" s="47" t="s">
        <v>9</v>
      </c>
      <c r="F2156" s="47">
        <v>11</v>
      </c>
      <c r="G2156" s="47" t="s">
        <v>11</v>
      </c>
    </row>
    <row r="2157" spans="3:7" ht="15" thickBot="1" x14ac:dyDescent="0.35">
      <c r="C2157" s="45">
        <v>43159</v>
      </c>
      <c r="D2157" s="46">
        <v>0.66065972222222225</v>
      </c>
      <c r="E2157" s="47" t="s">
        <v>9</v>
      </c>
      <c r="F2157" s="47">
        <v>11</v>
      </c>
      <c r="G2157" s="47" t="s">
        <v>11</v>
      </c>
    </row>
    <row r="2158" spans="3:7" ht="15" thickBot="1" x14ac:dyDescent="0.35">
      <c r="C2158" s="45">
        <v>43159</v>
      </c>
      <c r="D2158" s="46">
        <v>0.66122685185185182</v>
      </c>
      <c r="E2158" s="47" t="s">
        <v>9</v>
      </c>
      <c r="F2158" s="47">
        <v>14</v>
      </c>
      <c r="G2158" s="47" t="s">
        <v>11</v>
      </c>
    </row>
    <row r="2159" spans="3:7" ht="15" thickBot="1" x14ac:dyDescent="0.35">
      <c r="C2159" s="45">
        <v>43159</v>
      </c>
      <c r="D2159" s="46">
        <v>0.66158564814814813</v>
      </c>
      <c r="E2159" s="47" t="s">
        <v>9</v>
      </c>
      <c r="F2159" s="47">
        <v>10</v>
      </c>
      <c r="G2159" s="47" t="s">
        <v>11</v>
      </c>
    </row>
    <row r="2160" spans="3:7" ht="15" thickBot="1" x14ac:dyDescent="0.35">
      <c r="C2160" s="45">
        <v>43159</v>
      </c>
      <c r="D2160" s="46">
        <v>0.66331018518518514</v>
      </c>
      <c r="E2160" s="47" t="s">
        <v>9</v>
      </c>
      <c r="F2160" s="47">
        <v>25</v>
      </c>
      <c r="G2160" s="47" t="s">
        <v>10</v>
      </c>
    </row>
    <row r="2161" spans="3:7" ht="15" thickBot="1" x14ac:dyDescent="0.35">
      <c r="C2161" s="45">
        <v>43159</v>
      </c>
      <c r="D2161" s="46">
        <v>0.66465277777777776</v>
      </c>
      <c r="E2161" s="47" t="s">
        <v>9</v>
      </c>
      <c r="F2161" s="47">
        <v>33</v>
      </c>
      <c r="G2161" s="47" t="s">
        <v>10</v>
      </c>
    </row>
    <row r="2162" spans="3:7" ht="15" thickBot="1" x14ac:dyDescent="0.35">
      <c r="C2162" s="45">
        <v>43159</v>
      </c>
      <c r="D2162" s="46">
        <v>0.66671296296296301</v>
      </c>
      <c r="E2162" s="47" t="s">
        <v>9</v>
      </c>
      <c r="F2162" s="47">
        <v>24</v>
      </c>
      <c r="G2162" s="47" t="s">
        <v>10</v>
      </c>
    </row>
    <row r="2163" spans="3:7" ht="15" thickBot="1" x14ac:dyDescent="0.35">
      <c r="C2163" s="45">
        <v>43159</v>
      </c>
      <c r="D2163" s="46">
        <v>0.66728009259259258</v>
      </c>
      <c r="E2163" s="47" t="s">
        <v>9</v>
      </c>
      <c r="F2163" s="47">
        <v>10</v>
      </c>
      <c r="G2163" s="47" t="s">
        <v>11</v>
      </c>
    </row>
    <row r="2164" spans="3:7" ht="15" thickBot="1" x14ac:dyDescent="0.35">
      <c r="C2164" s="45">
        <v>43159</v>
      </c>
      <c r="D2164" s="46">
        <v>0.66767361111111112</v>
      </c>
      <c r="E2164" s="47" t="s">
        <v>9</v>
      </c>
      <c r="F2164" s="47">
        <v>21</v>
      </c>
      <c r="G2164" s="47" t="s">
        <v>10</v>
      </c>
    </row>
    <row r="2165" spans="3:7" ht="15" thickBot="1" x14ac:dyDescent="0.35">
      <c r="C2165" s="45">
        <v>43159</v>
      </c>
      <c r="D2165" s="46">
        <v>0.66796296296296298</v>
      </c>
      <c r="E2165" s="47" t="s">
        <v>9</v>
      </c>
      <c r="F2165" s="47">
        <v>11</v>
      </c>
      <c r="G2165" s="47" t="s">
        <v>11</v>
      </c>
    </row>
    <row r="2166" spans="3:7" ht="15" thickBot="1" x14ac:dyDescent="0.35">
      <c r="C2166" s="45">
        <v>43159</v>
      </c>
      <c r="D2166" s="46">
        <v>0.66800925925925936</v>
      </c>
      <c r="E2166" s="47" t="s">
        <v>9</v>
      </c>
      <c r="F2166" s="47">
        <v>10</v>
      </c>
      <c r="G2166" s="47" t="s">
        <v>11</v>
      </c>
    </row>
    <row r="2167" spans="3:7" ht="15" thickBot="1" x14ac:dyDescent="0.35">
      <c r="C2167" s="45">
        <v>43159</v>
      </c>
      <c r="D2167" s="46">
        <v>0.66848379629629628</v>
      </c>
      <c r="E2167" s="47" t="s">
        <v>9</v>
      </c>
      <c r="F2167" s="47">
        <v>10</v>
      </c>
      <c r="G2167" s="47" t="s">
        <v>10</v>
      </c>
    </row>
    <row r="2168" spans="3:7" ht="15" thickBot="1" x14ac:dyDescent="0.35">
      <c r="C2168" s="45">
        <v>43159</v>
      </c>
      <c r="D2168" s="46">
        <v>0.66875000000000007</v>
      </c>
      <c r="E2168" s="47" t="s">
        <v>9</v>
      </c>
      <c r="F2168" s="47">
        <v>12</v>
      </c>
      <c r="G2168" s="47" t="s">
        <v>11</v>
      </c>
    </row>
    <row r="2169" spans="3:7" ht="15" thickBot="1" x14ac:dyDescent="0.35">
      <c r="C2169" s="45">
        <v>43159</v>
      </c>
      <c r="D2169" s="46">
        <v>0.66969907407407403</v>
      </c>
      <c r="E2169" s="47" t="s">
        <v>9</v>
      </c>
      <c r="F2169" s="47">
        <v>10</v>
      </c>
      <c r="G2169" s="47" t="s">
        <v>11</v>
      </c>
    </row>
    <row r="2170" spans="3:7" ht="15" thickBot="1" x14ac:dyDescent="0.35">
      <c r="C2170" s="45">
        <v>43159</v>
      </c>
      <c r="D2170" s="46">
        <v>0.66987268518518517</v>
      </c>
      <c r="E2170" s="47" t="s">
        <v>9</v>
      </c>
      <c r="F2170" s="47">
        <v>15</v>
      </c>
      <c r="G2170" s="47" t="s">
        <v>11</v>
      </c>
    </row>
    <row r="2171" spans="3:7" ht="15" thickBot="1" x14ac:dyDescent="0.35">
      <c r="C2171" s="45">
        <v>43159</v>
      </c>
      <c r="D2171" s="46">
        <v>0.67049768518518515</v>
      </c>
      <c r="E2171" s="47" t="s">
        <v>9</v>
      </c>
      <c r="F2171" s="47">
        <v>26</v>
      </c>
      <c r="G2171" s="47" t="s">
        <v>10</v>
      </c>
    </row>
    <row r="2172" spans="3:7" ht="15" thickBot="1" x14ac:dyDescent="0.35">
      <c r="C2172" s="45">
        <v>43159</v>
      </c>
      <c r="D2172" s="46">
        <v>0.67194444444444434</v>
      </c>
      <c r="E2172" s="47" t="s">
        <v>9</v>
      </c>
      <c r="F2172" s="47">
        <v>10</v>
      </c>
      <c r="G2172" s="47" t="s">
        <v>11</v>
      </c>
    </row>
    <row r="2173" spans="3:7" ht="15" thickBot="1" x14ac:dyDescent="0.35">
      <c r="C2173" s="45">
        <v>43159</v>
      </c>
      <c r="D2173" s="46">
        <v>0.67325231481481485</v>
      </c>
      <c r="E2173" s="47" t="s">
        <v>9</v>
      </c>
      <c r="F2173" s="47">
        <v>17</v>
      </c>
      <c r="G2173" s="47" t="s">
        <v>10</v>
      </c>
    </row>
    <row r="2174" spans="3:7" ht="15" thickBot="1" x14ac:dyDescent="0.35">
      <c r="C2174" s="45">
        <v>43159</v>
      </c>
      <c r="D2174" s="46">
        <v>0.67431712962962964</v>
      </c>
      <c r="E2174" s="47" t="s">
        <v>9</v>
      </c>
      <c r="F2174" s="47">
        <v>8</v>
      </c>
      <c r="G2174" s="47" t="s">
        <v>11</v>
      </c>
    </row>
    <row r="2175" spans="3:7" ht="15" thickBot="1" x14ac:dyDescent="0.35">
      <c r="C2175" s="45">
        <v>43159</v>
      </c>
      <c r="D2175" s="46">
        <v>0.67642361111111116</v>
      </c>
      <c r="E2175" s="47" t="s">
        <v>9</v>
      </c>
      <c r="F2175" s="47">
        <v>10</v>
      </c>
      <c r="G2175" s="47" t="s">
        <v>11</v>
      </c>
    </row>
    <row r="2176" spans="3:7" ht="15" thickBot="1" x14ac:dyDescent="0.35">
      <c r="C2176" s="45">
        <v>43159</v>
      </c>
      <c r="D2176" s="46">
        <v>0.67689814814814808</v>
      </c>
      <c r="E2176" s="47" t="s">
        <v>9</v>
      </c>
      <c r="F2176" s="47">
        <v>9</v>
      </c>
      <c r="G2176" s="47" t="s">
        <v>11</v>
      </c>
    </row>
    <row r="2177" spans="3:7" ht="15" thickBot="1" x14ac:dyDescent="0.35">
      <c r="C2177" s="45">
        <v>43159</v>
      </c>
      <c r="D2177" s="46">
        <v>0.67740740740740746</v>
      </c>
      <c r="E2177" s="47" t="s">
        <v>9</v>
      </c>
      <c r="F2177" s="47">
        <v>8</v>
      </c>
      <c r="G2177" s="47" t="s">
        <v>10</v>
      </c>
    </row>
    <row r="2178" spans="3:7" ht="15" thickBot="1" x14ac:dyDescent="0.35">
      <c r="C2178" s="45">
        <v>43159</v>
      </c>
      <c r="D2178" s="46">
        <v>0.6789236111111111</v>
      </c>
      <c r="E2178" s="47" t="s">
        <v>9</v>
      </c>
      <c r="F2178" s="47">
        <v>11</v>
      </c>
      <c r="G2178" s="47" t="s">
        <v>11</v>
      </c>
    </row>
    <row r="2179" spans="3:7" ht="15" thickBot="1" x14ac:dyDescent="0.35">
      <c r="C2179" s="45">
        <v>43159</v>
      </c>
      <c r="D2179" s="46">
        <v>0.67944444444444441</v>
      </c>
      <c r="E2179" s="47" t="s">
        <v>9</v>
      </c>
      <c r="F2179" s="47">
        <v>30</v>
      </c>
      <c r="G2179" s="47" t="s">
        <v>10</v>
      </c>
    </row>
    <row r="2180" spans="3:7" ht="15" thickBot="1" x14ac:dyDescent="0.35">
      <c r="C2180" s="45">
        <v>43159</v>
      </c>
      <c r="D2180" s="46">
        <v>0.67978009259259264</v>
      </c>
      <c r="E2180" s="47" t="s">
        <v>9</v>
      </c>
      <c r="F2180" s="47">
        <v>10</v>
      </c>
      <c r="G2180" s="47" t="s">
        <v>11</v>
      </c>
    </row>
    <row r="2181" spans="3:7" ht="15" thickBot="1" x14ac:dyDescent="0.35">
      <c r="C2181" s="45">
        <v>43159</v>
      </c>
      <c r="D2181" s="46">
        <v>0.68201388888888881</v>
      </c>
      <c r="E2181" s="47" t="s">
        <v>9</v>
      </c>
      <c r="F2181" s="47">
        <v>28</v>
      </c>
      <c r="G2181" s="47" t="s">
        <v>10</v>
      </c>
    </row>
    <row r="2182" spans="3:7" ht="15" thickBot="1" x14ac:dyDescent="0.35">
      <c r="C2182" s="45">
        <v>43159</v>
      </c>
      <c r="D2182" s="46">
        <v>0.68263888888888891</v>
      </c>
      <c r="E2182" s="47" t="s">
        <v>9</v>
      </c>
      <c r="F2182" s="47">
        <v>10</v>
      </c>
      <c r="G2182" s="47" t="s">
        <v>11</v>
      </c>
    </row>
    <row r="2183" spans="3:7" ht="15" thickBot="1" x14ac:dyDescent="0.35">
      <c r="C2183" s="45">
        <v>43159</v>
      </c>
      <c r="D2183" s="46">
        <v>0.68331018518518516</v>
      </c>
      <c r="E2183" s="47" t="s">
        <v>9</v>
      </c>
      <c r="F2183" s="47">
        <v>26</v>
      </c>
      <c r="G2183" s="47" t="s">
        <v>10</v>
      </c>
    </row>
    <row r="2184" spans="3:7" ht="15" thickBot="1" x14ac:dyDescent="0.35">
      <c r="C2184" s="45">
        <v>43159</v>
      </c>
      <c r="D2184" s="46">
        <v>0.68425925925925923</v>
      </c>
      <c r="E2184" s="47" t="s">
        <v>9</v>
      </c>
      <c r="F2184" s="47">
        <v>33</v>
      </c>
      <c r="G2184" s="47" t="s">
        <v>10</v>
      </c>
    </row>
    <row r="2185" spans="3:7" ht="15" thickBot="1" x14ac:dyDescent="0.35">
      <c r="C2185" s="45">
        <v>43159</v>
      </c>
      <c r="D2185" s="46">
        <v>0.68585648148148148</v>
      </c>
      <c r="E2185" s="47" t="s">
        <v>9</v>
      </c>
      <c r="F2185" s="47">
        <v>10</v>
      </c>
      <c r="G2185" s="47" t="s">
        <v>11</v>
      </c>
    </row>
    <row r="2186" spans="3:7" ht="15" thickBot="1" x14ac:dyDescent="0.35">
      <c r="C2186" s="45">
        <v>43159</v>
      </c>
      <c r="D2186" s="46">
        <v>0.6869791666666667</v>
      </c>
      <c r="E2186" s="47" t="s">
        <v>9</v>
      </c>
      <c r="F2186" s="47">
        <v>9</v>
      </c>
      <c r="G2186" s="47" t="s">
        <v>11</v>
      </c>
    </row>
    <row r="2187" spans="3:7" ht="15" thickBot="1" x14ac:dyDescent="0.35">
      <c r="C2187" s="45">
        <v>43159</v>
      </c>
      <c r="D2187" s="46">
        <v>0.68722222222222218</v>
      </c>
      <c r="E2187" s="47" t="s">
        <v>9</v>
      </c>
      <c r="F2187" s="47">
        <v>10</v>
      </c>
      <c r="G2187" s="47" t="s">
        <v>11</v>
      </c>
    </row>
    <row r="2188" spans="3:7" ht="15" thickBot="1" x14ac:dyDescent="0.35">
      <c r="C2188" s="45">
        <v>43159</v>
      </c>
      <c r="D2188" s="46">
        <v>0.68761574074074072</v>
      </c>
      <c r="E2188" s="47" t="s">
        <v>9</v>
      </c>
      <c r="F2188" s="47">
        <v>8</v>
      </c>
      <c r="G2188" s="47" t="s">
        <v>11</v>
      </c>
    </row>
    <row r="2189" spans="3:7" ht="15" thickBot="1" x14ac:dyDescent="0.35">
      <c r="C2189" s="45">
        <v>43159</v>
      </c>
      <c r="D2189" s="46">
        <v>0.68846064814814811</v>
      </c>
      <c r="E2189" s="47" t="s">
        <v>9</v>
      </c>
      <c r="F2189" s="47">
        <v>11</v>
      </c>
      <c r="G2189" s="47" t="s">
        <v>10</v>
      </c>
    </row>
    <row r="2190" spans="3:7" ht="15" thickBot="1" x14ac:dyDescent="0.35">
      <c r="C2190" s="45">
        <v>43159</v>
      </c>
      <c r="D2190" s="46">
        <v>0.68982638888888881</v>
      </c>
      <c r="E2190" s="47" t="s">
        <v>9</v>
      </c>
      <c r="F2190" s="47">
        <v>14</v>
      </c>
      <c r="G2190" s="47" t="s">
        <v>11</v>
      </c>
    </row>
    <row r="2191" spans="3:7" ht="15" thickBot="1" x14ac:dyDescent="0.35">
      <c r="C2191" s="45">
        <v>43159</v>
      </c>
      <c r="D2191" s="46">
        <v>0.69049768518518517</v>
      </c>
      <c r="E2191" s="47" t="s">
        <v>9</v>
      </c>
      <c r="F2191" s="47">
        <v>13</v>
      </c>
      <c r="G2191" s="47" t="s">
        <v>10</v>
      </c>
    </row>
    <row r="2192" spans="3:7" ht="15" thickBot="1" x14ac:dyDescent="0.35">
      <c r="C2192" s="45">
        <v>43159</v>
      </c>
      <c r="D2192" s="46">
        <v>0.69085648148148149</v>
      </c>
      <c r="E2192" s="47" t="s">
        <v>9</v>
      </c>
      <c r="F2192" s="47">
        <v>11</v>
      </c>
      <c r="G2192" s="47" t="s">
        <v>10</v>
      </c>
    </row>
    <row r="2193" spans="3:7" ht="15" thickBot="1" x14ac:dyDescent="0.35">
      <c r="C2193" s="45">
        <v>43159</v>
      </c>
      <c r="D2193" s="46">
        <v>0.69361111111111118</v>
      </c>
      <c r="E2193" s="47" t="s">
        <v>9</v>
      </c>
      <c r="F2193" s="47">
        <v>26</v>
      </c>
      <c r="G2193" s="47" t="s">
        <v>10</v>
      </c>
    </row>
    <row r="2194" spans="3:7" ht="15" thickBot="1" x14ac:dyDescent="0.35">
      <c r="C2194" s="45">
        <v>43159</v>
      </c>
      <c r="D2194" s="46">
        <v>0.69381944444444443</v>
      </c>
      <c r="E2194" s="47" t="s">
        <v>9</v>
      </c>
      <c r="F2194" s="47">
        <v>18</v>
      </c>
      <c r="G2194" s="47" t="s">
        <v>10</v>
      </c>
    </row>
    <row r="2195" spans="3:7" ht="15" thickBot="1" x14ac:dyDescent="0.35">
      <c r="C2195" s="45">
        <v>43159</v>
      </c>
      <c r="D2195" s="46">
        <v>0.69390046296296293</v>
      </c>
      <c r="E2195" s="47" t="s">
        <v>9</v>
      </c>
      <c r="F2195" s="47">
        <v>17</v>
      </c>
      <c r="G2195" s="47" t="s">
        <v>10</v>
      </c>
    </row>
    <row r="2196" spans="3:7" ht="15" thickBot="1" x14ac:dyDescent="0.35">
      <c r="C2196" s="45">
        <v>43159</v>
      </c>
      <c r="D2196" s="46">
        <v>0.69435185185185189</v>
      </c>
      <c r="E2196" s="47" t="s">
        <v>9</v>
      </c>
      <c r="F2196" s="47">
        <v>13</v>
      </c>
      <c r="G2196" s="47" t="s">
        <v>10</v>
      </c>
    </row>
    <row r="2197" spans="3:7" ht="15" thickBot="1" x14ac:dyDescent="0.35">
      <c r="C2197" s="45">
        <v>43159</v>
      </c>
      <c r="D2197" s="46">
        <v>0.695775462962963</v>
      </c>
      <c r="E2197" s="47" t="s">
        <v>9</v>
      </c>
      <c r="F2197" s="47">
        <v>22</v>
      </c>
      <c r="G2197" s="47" t="s">
        <v>10</v>
      </c>
    </row>
    <row r="2198" spans="3:7" ht="15" thickBot="1" x14ac:dyDescent="0.35">
      <c r="C2198" s="45">
        <v>43159</v>
      </c>
      <c r="D2198" s="46">
        <v>0.6974421296296297</v>
      </c>
      <c r="E2198" s="47" t="s">
        <v>9</v>
      </c>
      <c r="F2198" s="47">
        <v>11</v>
      </c>
      <c r="G2198" s="47" t="s">
        <v>11</v>
      </c>
    </row>
    <row r="2199" spans="3:7" ht="15" thickBot="1" x14ac:dyDescent="0.35">
      <c r="C2199" s="45">
        <v>43159</v>
      </c>
      <c r="D2199" s="46">
        <v>0.69817129629629626</v>
      </c>
      <c r="E2199" s="47" t="s">
        <v>9</v>
      </c>
      <c r="F2199" s="47">
        <v>10</v>
      </c>
      <c r="G2199" s="47" t="s">
        <v>11</v>
      </c>
    </row>
    <row r="2200" spans="3:7" ht="15" thickBot="1" x14ac:dyDescent="0.35">
      <c r="C2200" s="45">
        <v>43159</v>
      </c>
      <c r="D2200" s="46">
        <v>0.69895833333333324</v>
      </c>
      <c r="E2200" s="47" t="s">
        <v>9</v>
      </c>
      <c r="F2200" s="47">
        <v>9</v>
      </c>
      <c r="G2200" s="47" t="s">
        <v>10</v>
      </c>
    </row>
    <row r="2201" spans="3:7" ht="15" thickBot="1" x14ac:dyDescent="0.35">
      <c r="C2201" s="45">
        <v>43159</v>
      </c>
      <c r="D2201" s="46">
        <v>0.70258101851851851</v>
      </c>
      <c r="E2201" s="47" t="s">
        <v>9</v>
      </c>
      <c r="F2201" s="47">
        <v>17</v>
      </c>
      <c r="G2201" s="47" t="s">
        <v>10</v>
      </c>
    </row>
    <row r="2202" spans="3:7" ht="15" thickBot="1" x14ac:dyDescent="0.35">
      <c r="C2202" s="45">
        <v>43159</v>
      </c>
      <c r="D2202" s="46">
        <v>0.70479166666666659</v>
      </c>
      <c r="E2202" s="47" t="s">
        <v>9</v>
      </c>
      <c r="F2202" s="47">
        <v>10</v>
      </c>
      <c r="G2202" s="47" t="s">
        <v>11</v>
      </c>
    </row>
    <row r="2203" spans="3:7" ht="15" thickBot="1" x14ac:dyDescent="0.35">
      <c r="C2203" s="45">
        <v>43159</v>
      </c>
      <c r="D2203" s="46">
        <v>0.70542824074074073</v>
      </c>
      <c r="E2203" s="47" t="s">
        <v>9</v>
      </c>
      <c r="F2203" s="47">
        <v>10</v>
      </c>
      <c r="G2203" s="47" t="s">
        <v>11</v>
      </c>
    </row>
    <row r="2204" spans="3:7" ht="15" thickBot="1" x14ac:dyDescent="0.35">
      <c r="C2204" s="45">
        <v>43159</v>
      </c>
      <c r="D2204" s="46">
        <v>0.70545138888888881</v>
      </c>
      <c r="E2204" s="47" t="s">
        <v>9</v>
      </c>
      <c r="F2204" s="47">
        <v>9</v>
      </c>
      <c r="G2204" s="47" t="s">
        <v>11</v>
      </c>
    </row>
    <row r="2205" spans="3:7" ht="15" thickBot="1" x14ac:dyDescent="0.35">
      <c r="C2205" s="45">
        <v>43159</v>
      </c>
      <c r="D2205" s="46">
        <v>0.70804398148148151</v>
      </c>
      <c r="E2205" s="47" t="s">
        <v>9</v>
      </c>
      <c r="F2205" s="47">
        <v>10</v>
      </c>
      <c r="G2205" s="47" t="s">
        <v>11</v>
      </c>
    </row>
    <row r="2206" spans="3:7" ht="15" thickBot="1" x14ac:dyDescent="0.35">
      <c r="C2206" s="45">
        <v>43159</v>
      </c>
      <c r="D2206" s="46">
        <v>0.70807870370370374</v>
      </c>
      <c r="E2206" s="47" t="s">
        <v>9</v>
      </c>
      <c r="F2206" s="47">
        <v>11</v>
      </c>
      <c r="G2206" s="47" t="s">
        <v>11</v>
      </c>
    </row>
    <row r="2207" spans="3:7" ht="15" thickBot="1" x14ac:dyDescent="0.35">
      <c r="C2207" s="45">
        <v>43159</v>
      </c>
      <c r="D2207" s="46">
        <v>0.70854166666666663</v>
      </c>
      <c r="E2207" s="47" t="s">
        <v>9</v>
      </c>
      <c r="F2207" s="47">
        <v>20</v>
      </c>
      <c r="G2207" s="47" t="s">
        <v>10</v>
      </c>
    </row>
    <row r="2208" spans="3:7" ht="15" thickBot="1" x14ac:dyDescent="0.35">
      <c r="C2208" s="45">
        <v>43159</v>
      </c>
      <c r="D2208" s="46">
        <v>0.70873842592592595</v>
      </c>
      <c r="E2208" s="47" t="s">
        <v>9</v>
      </c>
      <c r="F2208" s="47">
        <v>10</v>
      </c>
      <c r="G2208" s="47" t="s">
        <v>10</v>
      </c>
    </row>
    <row r="2209" spans="3:7" ht="15" thickBot="1" x14ac:dyDescent="0.35">
      <c r="C2209" s="45">
        <v>43159</v>
      </c>
      <c r="D2209" s="46">
        <v>0.71096064814814808</v>
      </c>
      <c r="E2209" s="47" t="s">
        <v>9</v>
      </c>
      <c r="F2209" s="47">
        <v>21</v>
      </c>
      <c r="G2209" s="47" t="s">
        <v>10</v>
      </c>
    </row>
    <row r="2210" spans="3:7" ht="15" thickBot="1" x14ac:dyDescent="0.35">
      <c r="C2210" s="45">
        <v>43159</v>
      </c>
      <c r="D2210" s="46">
        <v>0.71122685185185175</v>
      </c>
      <c r="E2210" s="47" t="s">
        <v>9</v>
      </c>
      <c r="F2210" s="47">
        <v>20</v>
      </c>
      <c r="G2210" s="47" t="s">
        <v>10</v>
      </c>
    </row>
    <row r="2211" spans="3:7" ht="15" thickBot="1" x14ac:dyDescent="0.35">
      <c r="C2211" s="45">
        <v>43159</v>
      </c>
      <c r="D2211" s="46">
        <v>0.71185185185185185</v>
      </c>
      <c r="E2211" s="47" t="s">
        <v>9</v>
      </c>
      <c r="F2211" s="47">
        <v>20</v>
      </c>
      <c r="G2211" s="47" t="s">
        <v>11</v>
      </c>
    </row>
    <row r="2212" spans="3:7" ht="15" thickBot="1" x14ac:dyDescent="0.35">
      <c r="C2212" s="45">
        <v>43159</v>
      </c>
      <c r="D2212" s="46">
        <v>0.71196759259259268</v>
      </c>
      <c r="E2212" s="47" t="s">
        <v>9</v>
      </c>
      <c r="F2212" s="47">
        <v>10</v>
      </c>
      <c r="G2212" s="47" t="s">
        <v>11</v>
      </c>
    </row>
    <row r="2213" spans="3:7" ht="15" thickBot="1" x14ac:dyDescent="0.35">
      <c r="C2213" s="45">
        <v>43159</v>
      </c>
      <c r="D2213" s="46">
        <v>0.71197916666666661</v>
      </c>
      <c r="E2213" s="47" t="s">
        <v>9</v>
      </c>
      <c r="F2213" s="47">
        <v>9</v>
      </c>
      <c r="G2213" s="47" t="s">
        <v>11</v>
      </c>
    </row>
    <row r="2214" spans="3:7" ht="15" thickBot="1" x14ac:dyDescent="0.35">
      <c r="C2214" s="45">
        <v>43159</v>
      </c>
      <c r="D2214" s="46">
        <v>0.71197916666666661</v>
      </c>
      <c r="E2214" s="47" t="s">
        <v>9</v>
      </c>
      <c r="F2214" s="47">
        <v>9</v>
      </c>
      <c r="G2214" s="47" t="s">
        <v>11</v>
      </c>
    </row>
    <row r="2215" spans="3:7" ht="15" thickBot="1" x14ac:dyDescent="0.35">
      <c r="C2215" s="45">
        <v>43159</v>
      </c>
      <c r="D2215" s="46">
        <v>0.71305555555555555</v>
      </c>
      <c r="E2215" s="47" t="s">
        <v>9</v>
      </c>
      <c r="F2215" s="47">
        <v>10</v>
      </c>
      <c r="G2215" s="47" t="s">
        <v>11</v>
      </c>
    </row>
    <row r="2216" spans="3:7" ht="15" thickBot="1" x14ac:dyDescent="0.35">
      <c r="C2216" s="45">
        <v>43159</v>
      </c>
      <c r="D2216" s="46">
        <v>0.71562500000000007</v>
      </c>
      <c r="E2216" s="47" t="s">
        <v>9</v>
      </c>
      <c r="F2216" s="47">
        <v>26</v>
      </c>
      <c r="G2216" s="47" t="s">
        <v>10</v>
      </c>
    </row>
    <row r="2217" spans="3:7" ht="15" thickBot="1" x14ac:dyDescent="0.35">
      <c r="C2217" s="45">
        <v>43159</v>
      </c>
      <c r="D2217" s="46">
        <v>0.7176851851851852</v>
      </c>
      <c r="E2217" s="47" t="s">
        <v>9</v>
      </c>
      <c r="F2217" s="47">
        <v>19</v>
      </c>
      <c r="G2217" s="47" t="s">
        <v>10</v>
      </c>
    </row>
    <row r="2218" spans="3:7" ht="15" thickBot="1" x14ac:dyDescent="0.35">
      <c r="C2218" s="45">
        <v>43159</v>
      </c>
      <c r="D2218" s="46">
        <v>0.72714120370370372</v>
      </c>
      <c r="E2218" s="47" t="s">
        <v>9</v>
      </c>
      <c r="F2218" s="47">
        <v>22</v>
      </c>
      <c r="G2218" s="47" t="s">
        <v>10</v>
      </c>
    </row>
    <row r="2219" spans="3:7" ht="15" thickBot="1" x14ac:dyDescent="0.35">
      <c r="C2219" s="45">
        <v>43159</v>
      </c>
      <c r="D2219" s="46">
        <v>0.72885416666666669</v>
      </c>
      <c r="E2219" s="47" t="s">
        <v>9</v>
      </c>
      <c r="F2219" s="47">
        <v>26</v>
      </c>
      <c r="G2219" s="47" t="s">
        <v>10</v>
      </c>
    </row>
    <row r="2220" spans="3:7" ht="15" thickBot="1" x14ac:dyDescent="0.35">
      <c r="C2220" s="45">
        <v>43159</v>
      </c>
      <c r="D2220" s="46">
        <v>0.73061342592592593</v>
      </c>
      <c r="E2220" s="47" t="s">
        <v>9</v>
      </c>
      <c r="F2220" s="47">
        <v>28</v>
      </c>
      <c r="G2220" s="47" t="s">
        <v>10</v>
      </c>
    </row>
    <row r="2221" spans="3:7" ht="15" thickBot="1" x14ac:dyDescent="0.35">
      <c r="C2221" s="45">
        <v>43159</v>
      </c>
      <c r="D2221" s="46">
        <v>0.73229166666666667</v>
      </c>
      <c r="E2221" s="47" t="s">
        <v>9</v>
      </c>
      <c r="F2221" s="47">
        <v>10</v>
      </c>
      <c r="G2221" s="47" t="s">
        <v>11</v>
      </c>
    </row>
    <row r="2222" spans="3:7" ht="15" thickBot="1" x14ac:dyDescent="0.35">
      <c r="C2222" s="45">
        <v>43159</v>
      </c>
      <c r="D2222" s="46">
        <v>0.73454861111111114</v>
      </c>
      <c r="E2222" s="47" t="s">
        <v>9</v>
      </c>
      <c r="F2222" s="47">
        <v>16</v>
      </c>
      <c r="G2222" s="47" t="s">
        <v>10</v>
      </c>
    </row>
    <row r="2223" spans="3:7" ht="15" thickBot="1" x14ac:dyDescent="0.35">
      <c r="C2223" s="45">
        <v>43159</v>
      </c>
      <c r="D2223" s="46">
        <v>0.73599537037037033</v>
      </c>
      <c r="E2223" s="47" t="s">
        <v>9</v>
      </c>
      <c r="F2223" s="47">
        <v>13</v>
      </c>
      <c r="G2223" s="47" t="s">
        <v>11</v>
      </c>
    </row>
    <row r="2224" spans="3:7" ht="15" thickBot="1" x14ac:dyDescent="0.35">
      <c r="C2224" s="45">
        <v>43159</v>
      </c>
      <c r="D2224" s="46">
        <v>0.73625000000000007</v>
      </c>
      <c r="E2224" s="47" t="s">
        <v>9</v>
      </c>
      <c r="F2224" s="47">
        <v>13</v>
      </c>
      <c r="G2224" s="47" t="s">
        <v>11</v>
      </c>
    </row>
    <row r="2225" spans="3:7" ht="15" thickBot="1" x14ac:dyDescent="0.35">
      <c r="C2225" s="45">
        <v>43159</v>
      </c>
      <c r="D2225" s="46">
        <v>0.73925925925925917</v>
      </c>
      <c r="E2225" s="47" t="s">
        <v>9</v>
      </c>
      <c r="F2225" s="47">
        <v>20</v>
      </c>
      <c r="G2225" s="47" t="s">
        <v>10</v>
      </c>
    </row>
    <row r="2226" spans="3:7" ht="15" thickBot="1" x14ac:dyDescent="0.35">
      <c r="C2226" s="45">
        <v>43159</v>
      </c>
      <c r="D2226" s="46">
        <v>0.73954861111111114</v>
      </c>
      <c r="E2226" s="47" t="s">
        <v>9</v>
      </c>
      <c r="F2226" s="47">
        <v>12</v>
      </c>
      <c r="G2226" s="47" t="s">
        <v>11</v>
      </c>
    </row>
    <row r="2227" spans="3:7" ht="15" thickBot="1" x14ac:dyDescent="0.35">
      <c r="C2227" s="45">
        <v>43159</v>
      </c>
      <c r="D2227" s="46">
        <v>0.73976851851851855</v>
      </c>
      <c r="E2227" s="47" t="s">
        <v>9</v>
      </c>
      <c r="F2227" s="47">
        <v>11</v>
      </c>
      <c r="G2227" s="47" t="s">
        <v>10</v>
      </c>
    </row>
    <row r="2228" spans="3:7" ht="15" thickBot="1" x14ac:dyDescent="0.35">
      <c r="C2228" s="45">
        <v>43159</v>
      </c>
      <c r="D2228" s="46">
        <v>0.74079861111111101</v>
      </c>
      <c r="E2228" s="47" t="s">
        <v>9</v>
      </c>
      <c r="F2228" s="47">
        <v>11</v>
      </c>
      <c r="G2228" s="47" t="s">
        <v>11</v>
      </c>
    </row>
    <row r="2229" spans="3:7" ht="15" thickBot="1" x14ac:dyDescent="0.35">
      <c r="C2229" s="45">
        <v>43159</v>
      </c>
      <c r="D2229" s="46">
        <v>0.74175925925925934</v>
      </c>
      <c r="E2229" s="47" t="s">
        <v>9</v>
      </c>
      <c r="F2229" s="47">
        <v>25</v>
      </c>
      <c r="G2229" s="47" t="s">
        <v>10</v>
      </c>
    </row>
    <row r="2230" spans="3:7" ht="15" thickBot="1" x14ac:dyDescent="0.35">
      <c r="C2230" s="45">
        <v>43159</v>
      </c>
      <c r="D2230" s="46">
        <v>0.74181712962962953</v>
      </c>
      <c r="E2230" s="47" t="s">
        <v>9</v>
      </c>
      <c r="F2230" s="47">
        <v>10</v>
      </c>
      <c r="G2230" s="47" t="s">
        <v>10</v>
      </c>
    </row>
    <row r="2231" spans="3:7" ht="15" thickBot="1" x14ac:dyDescent="0.35">
      <c r="C2231" s="45">
        <v>43159</v>
      </c>
      <c r="D2231" s="46">
        <v>0.74190972222222218</v>
      </c>
      <c r="E2231" s="47" t="s">
        <v>9</v>
      </c>
      <c r="F2231" s="47">
        <v>10</v>
      </c>
      <c r="G2231" s="47" t="s">
        <v>10</v>
      </c>
    </row>
    <row r="2232" spans="3:7" ht="15" thickBot="1" x14ac:dyDescent="0.35">
      <c r="C2232" s="45">
        <v>43159</v>
      </c>
      <c r="D2232" s="46">
        <v>0.74206018518518524</v>
      </c>
      <c r="E2232" s="47" t="s">
        <v>9</v>
      </c>
      <c r="F2232" s="47">
        <v>9</v>
      </c>
      <c r="G2232" s="47" t="s">
        <v>10</v>
      </c>
    </row>
    <row r="2233" spans="3:7" ht="15" thickBot="1" x14ac:dyDescent="0.35">
      <c r="C2233" s="45">
        <v>43159</v>
      </c>
      <c r="D2233" s="46">
        <v>0.74207175925925928</v>
      </c>
      <c r="E2233" s="47" t="s">
        <v>9</v>
      </c>
      <c r="F2233" s="47">
        <v>11</v>
      </c>
      <c r="G2233" s="47" t="s">
        <v>10</v>
      </c>
    </row>
    <row r="2234" spans="3:7" ht="15" thickBot="1" x14ac:dyDescent="0.35">
      <c r="C2234" s="45">
        <v>43159</v>
      </c>
      <c r="D2234" s="46">
        <v>0.74216435185185192</v>
      </c>
      <c r="E2234" s="47" t="s">
        <v>9</v>
      </c>
      <c r="F2234" s="47">
        <v>14</v>
      </c>
      <c r="G2234" s="47" t="s">
        <v>10</v>
      </c>
    </row>
    <row r="2235" spans="3:7" ht="15" thickBot="1" x14ac:dyDescent="0.35">
      <c r="C2235" s="45">
        <v>43159</v>
      </c>
      <c r="D2235" s="46">
        <v>0.74814814814814812</v>
      </c>
      <c r="E2235" s="47" t="s">
        <v>9</v>
      </c>
      <c r="F2235" s="47">
        <v>10</v>
      </c>
      <c r="G2235" s="47" t="s">
        <v>11</v>
      </c>
    </row>
    <row r="2236" spans="3:7" ht="15" thickBot="1" x14ac:dyDescent="0.35">
      <c r="C2236" s="45">
        <v>43159</v>
      </c>
      <c r="D2236" s="46">
        <v>0.75195601851851857</v>
      </c>
      <c r="E2236" s="47" t="s">
        <v>9</v>
      </c>
      <c r="F2236" s="47">
        <v>15</v>
      </c>
      <c r="G2236" s="47" t="s">
        <v>10</v>
      </c>
    </row>
    <row r="2237" spans="3:7" ht="15" thickBot="1" x14ac:dyDescent="0.35">
      <c r="C2237" s="45">
        <v>43159</v>
      </c>
      <c r="D2237" s="46">
        <v>0.75412037037037039</v>
      </c>
      <c r="E2237" s="47" t="s">
        <v>9</v>
      </c>
      <c r="F2237" s="47">
        <v>11</v>
      </c>
      <c r="G2237" s="47" t="s">
        <v>11</v>
      </c>
    </row>
    <row r="2238" spans="3:7" ht="15" thickBot="1" x14ac:dyDescent="0.35">
      <c r="C2238" s="45">
        <v>43159</v>
      </c>
      <c r="D2238" s="46">
        <v>0.75428240740740737</v>
      </c>
      <c r="E2238" s="47" t="s">
        <v>9</v>
      </c>
      <c r="F2238" s="47">
        <v>10</v>
      </c>
      <c r="G2238" s="47" t="s">
        <v>10</v>
      </c>
    </row>
    <row r="2239" spans="3:7" ht="15" thickBot="1" x14ac:dyDescent="0.35">
      <c r="C2239" s="45">
        <v>43159</v>
      </c>
      <c r="D2239" s="46">
        <v>0.7544791666666667</v>
      </c>
      <c r="E2239" s="47" t="s">
        <v>9</v>
      </c>
      <c r="F2239" s="47">
        <v>13</v>
      </c>
      <c r="G2239" s="47" t="s">
        <v>11</v>
      </c>
    </row>
    <row r="2240" spans="3:7" ht="15" thickBot="1" x14ac:dyDescent="0.35">
      <c r="C2240" s="45">
        <v>43159</v>
      </c>
      <c r="D2240" s="46">
        <v>0.75515046296296295</v>
      </c>
      <c r="E2240" s="47" t="s">
        <v>9</v>
      </c>
      <c r="F2240" s="47">
        <v>14</v>
      </c>
      <c r="G2240" s="47" t="s">
        <v>10</v>
      </c>
    </row>
    <row r="2241" spans="3:7" ht="15" thickBot="1" x14ac:dyDescent="0.35">
      <c r="C2241" s="45">
        <v>43159</v>
      </c>
      <c r="D2241" s="46">
        <v>0.75541666666666663</v>
      </c>
      <c r="E2241" s="47" t="s">
        <v>9</v>
      </c>
      <c r="F2241" s="47">
        <v>10</v>
      </c>
      <c r="G2241" s="47" t="s">
        <v>11</v>
      </c>
    </row>
    <row r="2242" spans="3:7" ht="15" thickBot="1" x14ac:dyDescent="0.35">
      <c r="C2242" s="45">
        <v>43159</v>
      </c>
      <c r="D2242" s="46">
        <v>0.75990740740740748</v>
      </c>
      <c r="E2242" s="47" t="s">
        <v>9</v>
      </c>
      <c r="F2242" s="47">
        <v>10</v>
      </c>
      <c r="G2242" s="47" t="s">
        <v>11</v>
      </c>
    </row>
    <row r="2243" spans="3:7" ht="15" thickBot="1" x14ac:dyDescent="0.35">
      <c r="C2243" s="45">
        <v>43159</v>
      </c>
      <c r="D2243" s="46">
        <v>0.76947916666666671</v>
      </c>
      <c r="E2243" s="47" t="s">
        <v>9</v>
      </c>
      <c r="F2243" s="47">
        <v>15</v>
      </c>
      <c r="G2243" s="47" t="s">
        <v>10</v>
      </c>
    </row>
    <row r="2244" spans="3:7" ht="15" thickBot="1" x14ac:dyDescent="0.35">
      <c r="C2244" s="45">
        <v>43159</v>
      </c>
      <c r="D2244" s="46">
        <v>0.7805671296296296</v>
      </c>
      <c r="E2244" s="47" t="s">
        <v>9</v>
      </c>
      <c r="F2244" s="47">
        <v>11</v>
      </c>
      <c r="G2244" s="47" t="s">
        <v>11</v>
      </c>
    </row>
    <row r="2245" spans="3:7" ht="15" thickBot="1" x14ac:dyDescent="0.35">
      <c r="C2245" s="45">
        <v>43159</v>
      </c>
      <c r="D2245" s="46">
        <v>0.78215277777777781</v>
      </c>
      <c r="E2245" s="47" t="s">
        <v>9</v>
      </c>
      <c r="F2245" s="47">
        <v>8</v>
      </c>
      <c r="G2245" s="47" t="s">
        <v>10</v>
      </c>
    </row>
    <row r="2246" spans="3:7" ht="15" thickBot="1" x14ac:dyDescent="0.35">
      <c r="C2246" s="45">
        <v>43159</v>
      </c>
      <c r="D2246" s="46">
        <v>0.78228009259259268</v>
      </c>
      <c r="E2246" s="47" t="s">
        <v>9</v>
      </c>
      <c r="F2246" s="47">
        <v>14</v>
      </c>
      <c r="G2246" s="47" t="s">
        <v>11</v>
      </c>
    </row>
    <row r="2247" spans="3:7" ht="15" thickBot="1" x14ac:dyDescent="0.35">
      <c r="C2247" s="45">
        <v>43159</v>
      </c>
      <c r="D2247" s="46">
        <v>0.7823148148148148</v>
      </c>
      <c r="E2247" s="47" t="s">
        <v>9</v>
      </c>
      <c r="F2247" s="47">
        <v>11</v>
      </c>
      <c r="G2247" s="47" t="s">
        <v>10</v>
      </c>
    </row>
    <row r="2248" spans="3:7" ht="15" thickBot="1" x14ac:dyDescent="0.35">
      <c r="C2248" s="45">
        <v>43159</v>
      </c>
      <c r="D2248" s="46">
        <v>0.7944444444444444</v>
      </c>
      <c r="E2248" s="47" t="s">
        <v>9</v>
      </c>
      <c r="F2248" s="47">
        <v>10</v>
      </c>
      <c r="G2248" s="47" t="s">
        <v>10</v>
      </c>
    </row>
    <row r="2249" spans="3:7" ht="15" thickBot="1" x14ac:dyDescent="0.35">
      <c r="C2249" s="45">
        <v>43159</v>
      </c>
      <c r="D2249" s="46">
        <v>0.79456018518518512</v>
      </c>
      <c r="E2249" s="47" t="s">
        <v>9</v>
      </c>
      <c r="F2249" s="47">
        <v>17</v>
      </c>
      <c r="G2249" s="47" t="s">
        <v>10</v>
      </c>
    </row>
    <row r="2250" spans="3:7" ht="15" thickBot="1" x14ac:dyDescent="0.35">
      <c r="C2250" s="45">
        <v>43159</v>
      </c>
      <c r="D2250" s="46">
        <v>0.81288194444444439</v>
      </c>
      <c r="E2250" s="47" t="s">
        <v>9</v>
      </c>
      <c r="F2250" s="47">
        <v>11</v>
      </c>
      <c r="G2250" s="47" t="s">
        <v>11</v>
      </c>
    </row>
    <row r="2251" spans="3:7" ht="15" thickBot="1" x14ac:dyDescent="0.35">
      <c r="C2251" s="45">
        <v>43159</v>
      </c>
      <c r="D2251" s="46">
        <v>0.81442129629629623</v>
      </c>
      <c r="E2251" s="47" t="s">
        <v>9</v>
      </c>
      <c r="F2251" s="47">
        <v>11</v>
      </c>
      <c r="G2251" s="47" t="s">
        <v>10</v>
      </c>
    </row>
    <row r="2252" spans="3:7" ht="15" thickBot="1" x14ac:dyDescent="0.35">
      <c r="C2252" s="45">
        <v>43159</v>
      </c>
      <c r="D2252" s="46">
        <v>0.81554398148148144</v>
      </c>
      <c r="E2252" s="47" t="s">
        <v>9</v>
      </c>
      <c r="F2252" s="47">
        <v>21</v>
      </c>
      <c r="G2252" s="47" t="s">
        <v>10</v>
      </c>
    </row>
    <row r="2253" spans="3:7" ht="15" thickBot="1" x14ac:dyDescent="0.35">
      <c r="C2253" s="45">
        <v>43159</v>
      </c>
      <c r="D2253" s="46">
        <v>0.81896990740740738</v>
      </c>
      <c r="E2253" s="47" t="s">
        <v>9</v>
      </c>
      <c r="F2253" s="47">
        <v>24</v>
      </c>
      <c r="G2253" s="47" t="s">
        <v>10</v>
      </c>
    </row>
    <row r="2254" spans="3:7" ht="15" thickBot="1" x14ac:dyDescent="0.35">
      <c r="C2254" s="45">
        <v>43159</v>
      </c>
      <c r="D2254" s="46">
        <v>0.82</v>
      </c>
      <c r="E2254" s="47" t="s">
        <v>9</v>
      </c>
      <c r="F2254" s="47">
        <v>10</v>
      </c>
      <c r="G2254" s="47" t="s">
        <v>11</v>
      </c>
    </row>
    <row r="2255" spans="3:7" ht="15" thickBot="1" x14ac:dyDescent="0.35">
      <c r="C2255" s="45">
        <v>43159</v>
      </c>
      <c r="D2255" s="46">
        <v>0.8373032407407407</v>
      </c>
      <c r="E2255" s="47" t="s">
        <v>9</v>
      </c>
      <c r="F2255" s="47">
        <v>13</v>
      </c>
      <c r="G2255" s="47" t="s">
        <v>11</v>
      </c>
    </row>
    <row r="2256" spans="3:7" ht="15" thickBot="1" x14ac:dyDescent="0.35">
      <c r="C2256" s="45">
        <v>43159</v>
      </c>
      <c r="D2256" s="46">
        <v>0.83733796296296292</v>
      </c>
      <c r="E2256" s="47" t="s">
        <v>9</v>
      </c>
      <c r="F2256" s="47">
        <v>12</v>
      </c>
      <c r="G2256" s="47" t="s">
        <v>11</v>
      </c>
    </row>
    <row r="2257" spans="3:7" ht="15" thickBot="1" x14ac:dyDescent="0.35">
      <c r="C2257" s="45">
        <v>43159</v>
      </c>
      <c r="D2257" s="46">
        <v>0.84290509259259261</v>
      </c>
      <c r="E2257" s="47" t="s">
        <v>9</v>
      </c>
      <c r="F2257" s="47">
        <v>11</v>
      </c>
      <c r="G2257" s="47" t="s">
        <v>11</v>
      </c>
    </row>
    <row r="2258" spans="3:7" ht="15" thickBot="1" x14ac:dyDescent="0.35">
      <c r="C2258" s="45">
        <v>43159</v>
      </c>
      <c r="D2258" s="46">
        <v>0.84409722222222217</v>
      </c>
      <c r="E2258" s="47" t="s">
        <v>9</v>
      </c>
      <c r="F2258" s="47">
        <v>11</v>
      </c>
      <c r="G2258" s="47" t="s">
        <v>11</v>
      </c>
    </row>
    <row r="2259" spans="3:7" ht="15" thickBot="1" x14ac:dyDescent="0.35">
      <c r="C2259" s="45">
        <v>43159</v>
      </c>
      <c r="D2259" s="46">
        <v>0.84468750000000004</v>
      </c>
      <c r="E2259" s="47" t="s">
        <v>9</v>
      </c>
      <c r="F2259" s="47">
        <v>27</v>
      </c>
      <c r="G2259" s="47" t="s">
        <v>10</v>
      </c>
    </row>
    <row r="2260" spans="3:7" ht="15" thickBot="1" x14ac:dyDescent="0.35">
      <c r="C2260" s="45">
        <v>43159</v>
      </c>
      <c r="D2260" s="46">
        <v>0.85140046296296301</v>
      </c>
      <c r="E2260" s="47" t="s">
        <v>9</v>
      </c>
      <c r="F2260" s="47">
        <v>35</v>
      </c>
      <c r="G2260" s="47" t="s">
        <v>10</v>
      </c>
    </row>
    <row r="2261" spans="3:7" ht="15" thickBot="1" x14ac:dyDescent="0.35">
      <c r="C2261" s="45">
        <v>43159</v>
      </c>
      <c r="D2261" s="46">
        <v>0.85240740740740739</v>
      </c>
      <c r="E2261" s="47" t="s">
        <v>9</v>
      </c>
      <c r="F2261" s="47">
        <v>10</v>
      </c>
      <c r="G2261" s="47" t="s">
        <v>11</v>
      </c>
    </row>
    <row r="2262" spans="3:7" ht="15" thickBot="1" x14ac:dyDescent="0.35">
      <c r="C2262" s="45">
        <v>43159</v>
      </c>
      <c r="D2262" s="46">
        <v>0.85517361111111112</v>
      </c>
      <c r="E2262" s="47" t="s">
        <v>9</v>
      </c>
      <c r="F2262" s="47">
        <v>10</v>
      </c>
      <c r="G2262" s="47" t="s">
        <v>11</v>
      </c>
    </row>
    <row r="2263" spans="3:7" ht="15" thickBot="1" x14ac:dyDescent="0.35">
      <c r="C2263" s="45">
        <v>43159</v>
      </c>
      <c r="D2263" s="46">
        <v>0.85739583333333336</v>
      </c>
      <c r="E2263" s="47" t="s">
        <v>9</v>
      </c>
      <c r="F2263" s="47">
        <v>22</v>
      </c>
      <c r="G2263" s="47" t="s">
        <v>10</v>
      </c>
    </row>
    <row r="2264" spans="3:7" ht="15" thickBot="1" x14ac:dyDescent="0.35">
      <c r="C2264" s="45">
        <v>43159</v>
      </c>
      <c r="D2264" s="46">
        <v>0.85848379629629623</v>
      </c>
      <c r="E2264" s="47" t="s">
        <v>9</v>
      </c>
      <c r="F2264" s="47">
        <v>24</v>
      </c>
      <c r="G2264" s="47" t="s">
        <v>10</v>
      </c>
    </row>
    <row r="2265" spans="3:7" ht="15" thickBot="1" x14ac:dyDescent="0.35">
      <c r="C2265" s="45">
        <v>43159</v>
      </c>
      <c r="D2265" s="46">
        <v>0.85923611111111109</v>
      </c>
      <c r="E2265" s="47" t="s">
        <v>9</v>
      </c>
      <c r="F2265" s="47">
        <v>24</v>
      </c>
      <c r="G2265" s="47" t="s">
        <v>10</v>
      </c>
    </row>
    <row r="2266" spans="3:7" ht="15" thickBot="1" x14ac:dyDescent="0.35">
      <c r="C2266" s="45">
        <v>43159</v>
      </c>
      <c r="D2266" s="46">
        <v>0.86305555555555558</v>
      </c>
      <c r="E2266" s="47" t="s">
        <v>9</v>
      </c>
      <c r="F2266" s="47">
        <v>10</v>
      </c>
      <c r="G2266" s="47" t="s">
        <v>11</v>
      </c>
    </row>
    <row r="2267" spans="3:7" ht="15" thickBot="1" x14ac:dyDescent="0.35">
      <c r="C2267" s="45">
        <v>43159</v>
      </c>
      <c r="D2267" s="46">
        <v>0.8630902777777778</v>
      </c>
      <c r="E2267" s="47" t="s">
        <v>9</v>
      </c>
      <c r="F2267" s="47">
        <v>11</v>
      </c>
      <c r="G2267" s="47" t="s">
        <v>11</v>
      </c>
    </row>
    <row r="2268" spans="3:7" ht="15" thickBot="1" x14ac:dyDescent="0.35">
      <c r="C2268" s="45">
        <v>43159</v>
      </c>
      <c r="D2268" s="46">
        <v>0.86627314814814815</v>
      </c>
      <c r="E2268" s="47" t="s">
        <v>9</v>
      </c>
      <c r="F2268" s="47">
        <v>10</v>
      </c>
      <c r="G2268" s="47" t="s">
        <v>10</v>
      </c>
    </row>
    <row r="2269" spans="3:7" ht="15" thickBot="1" x14ac:dyDescent="0.35">
      <c r="C2269" s="45">
        <v>43159</v>
      </c>
      <c r="D2269" s="46">
        <v>0.86726851851851849</v>
      </c>
      <c r="E2269" s="47" t="s">
        <v>9</v>
      </c>
      <c r="F2269" s="47">
        <v>9</v>
      </c>
      <c r="G2269" s="47" t="s">
        <v>10</v>
      </c>
    </row>
    <row r="2270" spans="3:7" ht="15" thickBot="1" x14ac:dyDescent="0.35">
      <c r="C2270" s="45">
        <v>43159</v>
      </c>
      <c r="D2270" s="46">
        <v>0.86972222222222229</v>
      </c>
      <c r="E2270" s="47" t="s">
        <v>9</v>
      </c>
      <c r="F2270" s="47">
        <v>21</v>
      </c>
      <c r="G2270" s="47" t="s">
        <v>10</v>
      </c>
    </row>
    <row r="2271" spans="3:7" ht="15" thickBot="1" x14ac:dyDescent="0.35">
      <c r="C2271" s="45">
        <v>43159</v>
      </c>
      <c r="D2271" s="46">
        <v>0.87142361111111111</v>
      </c>
      <c r="E2271" s="47" t="s">
        <v>9</v>
      </c>
      <c r="F2271" s="47">
        <v>25</v>
      </c>
      <c r="G2271" s="47" t="s">
        <v>10</v>
      </c>
    </row>
    <row r="2272" spans="3:7" ht="15" thickBot="1" x14ac:dyDescent="0.35">
      <c r="C2272" s="45">
        <v>43159</v>
      </c>
      <c r="D2272" s="46">
        <v>0.8730902777777777</v>
      </c>
      <c r="E2272" s="47" t="s">
        <v>9</v>
      </c>
      <c r="F2272" s="47">
        <v>19</v>
      </c>
      <c r="G2272" s="47" t="s">
        <v>10</v>
      </c>
    </row>
    <row r="2273" spans="3:7" ht="15" thickBot="1" x14ac:dyDescent="0.35">
      <c r="C2273" s="45">
        <v>43159</v>
      </c>
      <c r="D2273" s="46">
        <v>0.87362268518518515</v>
      </c>
      <c r="E2273" s="47" t="s">
        <v>9</v>
      </c>
      <c r="F2273" s="47">
        <v>11</v>
      </c>
      <c r="G2273" s="47" t="s">
        <v>11</v>
      </c>
    </row>
    <row r="2274" spans="3:7" ht="15" thickBot="1" x14ac:dyDescent="0.35">
      <c r="C2274" s="45">
        <v>43159</v>
      </c>
      <c r="D2274" s="46">
        <v>0.88027777777777771</v>
      </c>
      <c r="E2274" s="47" t="s">
        <v>9</v>
      </c>
      <c r="F2274" s="47">
        <v>12</v>
      </c>
      <c r="G2274" s="47" t="s">
        <v>11</v>
      </c>
    </row>
    <row r="2275" spans="3:7" ht="15" thickBot="1" x14ac:dyDescent="0.35">
      <c r="C2275" s="45">
        <v>43159</v>
      </c>
      <c r="D2275" s="46">
        <v>0.88107638888888884</v>
      </c>
      <c r="E2275" s="47" t="s">
        <v>9</v>
      </c>
      <c r="F2275" s="47">
        <v>10</v>
      </c>
      <c r="G2275" s="47" t="s">
        <v>11</v>
      </c>
    </row>
    <row r="2276" spans="3:7" ht="15" thickBot="1" x14ac:dyDescent="0.35">
      <c r="C2276" s="45">
        <v>43159</v>
      </c>
      <c r="D2276" s="46">
        <v>0.88278935185185192</v>
      </c>
      <c r="E2276" s="47" t="s">
        <v>9</v>
      </c>
      <c r="F2276" s="47">
        <v>14</v>
      </c>
      <c r="G2276" s="47" t="s">
        <v>11</v>
      </c>
    </row>
    <row r="2277" spans="3:7" ht="15" thickBot="1" x14ac:dyDescent="0.35">
      <c r="C2277" s="45">
        <v>43159</v>
      </c>
      <c r="D2277" s="46">
        <v>0.88519675925925922</v>
      </c>
      <c r="E2277" s="47" t="s">
        <v>9</v>
      </c>
      <c r="F2277" s="47">
        <v>30</v>
      </c>
      <c r="G2277" s="47" t="s">
        <v>10</v>
      </c>
    </row>
    <row r="2278" spans="3:7" ht="15" thickBot="1" x14ac:dyDescent="0.35">
      <c r="C2278" s="45">
        <v>43159</v>
      </c>
      <c r="D2278" s="46">
        <v>0.88624999999999998</v>
      </c>
      <c r="E2278" s="47" t="s">
        <v>9</v>
      </c>
      <c r="F2278" s="47">
        <v>16</v>
      </c>
      <c r="G2278" s="47" t="s">
        <v>10</v>
      </c>
    </row>
    <row r="2279" spans="3:7" ht="15" thickBot="1" x14ac:dyDescent="0.35">
      <c r="C2279" s="45">
        <v>43159</v>
      </c>
      <c r="D2279" s="46">
        <v>0.88650462962962961</v>
      </c>
      <c r="E2279" s="47" t="s">
        <v>9</v>
      </c>
      <c r="F2279" s="47">
        <v>11</v>
      </c>
      <c r="G2279" s="47" t="s">
        <v>11</v>
      </c>
    </row>
    <row r="2280" spans="3:7" ht="15" thickBot="1" x14ac:dyDescent="0.35">
      <c r="C2280" s="45">
        <v>43159</v>
      </c>
      <c r="D2280" s="46">
        <v>0.88765046296296291</v>
      </c>
      <c r="E2280" s="47" t="s">
        <v>9</v>
      </c>
      <c r="F2280" s="47">
        <v>10</v>
      </c>
      <c r="G2280" s="47" t="s">
        <v>11</v>
      </c>
    </row>
    <row r="2281" spans="3:7" ht="15" thickBot="1" x14ac:dyDescent="0.35">
      <c r="C2281" s="45">
        <v>43159</v>
      </c>
      <c r="D2281" s="46">
        <v>0.89451388888888894</v>
      </c>
      <c r="E2281" s="47" t="s">
        <v>9</v>
      </c>
      <c r="F2281" s="47">
        <v>10</v>
      </c>
      <c r="G2281" s="47" t="s">
        <v>11</v>
      </c>
    </row>
    <row r="2282" spans="3:7" ht="15" thickBot="1" x14ac:dyDescent="0.35">
      <c r="C2282" s="45">
        <v>43160</v>
      </c>
      <c r="D2282" s="46">
        <v>1.4178240740740741E-2</v>
      </c>
      <c r="E2282" s="47" t="s">
        <v>9</v>
      </c>
      <c r="F2282" s="47">
        <v>24</v>
      </c>
      <c r="G2282" s="47" t="s">
        <v>10</v>
      </c>
    </row>
    <row r="2283" spans="3:7" ht="15" thickBot="1" x14ac:dyDescent="0.35">
      <c r="C2283" s="45">
        <v>43160</v>
      </c>
      <c r="D2283" s="46">
        <v>2.4398148148148145E-2</v>
      </c>
      <c r="E2283" s="47" t="s">
        <v>9</v>
      </c>
      <c r="F2283" s="47">
        <v>11</v>
      </c>
      <c r="G2283" s="47" t="s">
        <v>11</v>
      </c>
    </row>
    <row r="2284" spans="3:7" ht="15" thickBot="1" x14ac:dyDescent="0.35">
      <c r="C2284" s="45">
        <v>43160</v>
      </c>
      <c r="D2284" s="46">
        <v>0.11655092592592593</v>
      </c>
      <c r="E2284" s="47" t="s">
        <v>9</v>
      </c>
      <c r="F2284" s="47">
        <v>30</v>
      </c>
      <c r="G2284" s="47" t="s">
        <v>10</v>
      </c>
    </row>
    <row r="2285" spans="3:7" ht="15" thickBot="1" x14ac:dyDescent="0.35">
      <c r="C2285" s="45">
        <v>43160</v>
      </c>
      <c r="D2285" s="46">
        <v>0.11945601851851852</v>
      </c>
      <c r="E2285" s="47" t="s">
        <v>9</v>
      </c>
      <c r="F2285" s="47">
        <v>10</v>
      </c>
      <c r="G2285" s="47" t="s">
        <v>11</v>
      </c>
    </row>
    <row r="2286" spans="3:7" ht="15" thickBot="1" x14ac:dyDescent="0.35">
      <c r="C2286" s="45">
        <v>43160</v>
      </c>
      <c r="D2286" s="46">
        <v>0.18166666666666667</v>
      </c>
      <c r="E2286" s="47" t="s">
        <v>9</v>
      </c>
      <c r="F2286" s="47">
        <v>31</v>
      </c>
      <c r="G2286" s="47" t="s">
        <v>10</v>
      </c>
    </row>
    <row r="2287" spans="3:7" ht="15" thickBot="1" x14ac:dyDescent="0.35">
      <c r="C2287" s="45">
        <v>43160</v>
      </c>
      <c r="D2287" s="46">
        <v>0.18342592592592591</v>
      </c>
      <c r="E2287" s="47" t="s">
        <v>9</v>
      </c>
      <c r="F2287" s="47">
        <v>30</v>
      </c>
      <c r="G2287" s="47" t="s">
        <v>10</v>
      </c>
    </row>
    <row r="2288" spans="3:7" ht="15" thickBot="1" x14ac:dyDescent="0.35">
      <c r="C2288" s="45">
        <v>43160</v>
      </c>
      <c r="D2288" s="46">
        <v>0.19112268518518519</v>
      </c>
      <c r="E2288" s="47" t="s">
        <v>9</v>
      </c>
      <c r="F2288" s="47">
        <v>12</v>
      </c>
      <c r="G2288" s="47" t="s">
        <v>11</v>
      </c>
    </row>
    <row r="2289" spans="3:7" ht="15" thickBot="1" x14ac:dyDescent="0.35">
      <c r="C2289" s="45">
        <v>43160</v>
      </c>
      <c r="D2289" s="46">
        <v>0.19318287037037038</v>
      </c>
      <c r="E2289" s="47" t="s">
        <v>9</v>
      </c>
      <c r="F2289" s="47">
        <v>11</v>
      </c>
      <c r="G2289" s="47" t="s">
        <v>11</v>
      </c>
    </row>
    <row r="2290" spans="3:7" ht="15" thickBot="1" x14ac:dyDescent="0.35">
      <c r="C2290" s="45">
        <v>43160</v>
      </c>
      <c r="D2290" s="46">
        <v>0.23155092592592594</v>
      </c>
      <c r="E2290" s="47" t="s">
        <v>9</v>
      </c>
      <c r="F2290" s="47">
        <v>11</v>
      </c>
      <c r="G2290" s="47" t="s">
        <v>11</v>
      </c>
    </row>
    <row r="2291" spans="3:7" ht="15" thickBot="1" x14ac:dyDescent="0.35">
      <c r="C2291" s="45">
        <v>43160</v>
      </c>
      <c r="D2291" s="46">
        <v>0.25208333333333333</v>
      </c>
      <c r="E2291" s="47" t="s">
        <v>9</v>
      </c>
      <c r="F2291" s="47">
        <v>10</v>
      </c>
      <c r="G2291" s="47" t="s">
        <v>11</v>
      </c>
    </row>
    <row r="2292" spans="3:7" ht="15" thickBot="1" x14ac:dyDescent="0.35">
      <c r="C2292" s="45">
        <v>43160</v>
      </c>
      <c r="D2292" s="46">
        <v>0.26200231481481479</v>
      </c>
      <c r="E2292" s="47" t="s">
        <v>9</v>
      </c>
      <c r="F2292" s="47">
        <v>14</v>
      </c>
      <c r="G2292" s="47" t="s">
        <v>11</v>
      </c>
    </row>
    <row r="2293" spans="3:7" ht="15" thickBot="1" x14ac:dyDescent="0.35">
      <c r="C2293" s="45">
        <v>43160</v>
      </c>
      <c r="D2293" s="46">
        <v>0.26331018518518517</v>
      </c>
      <c r="E2293" s="47" t="s">
        <v>9</v>
      </c>
      <c r="F2293" s="47">
        <v>10</v>
      </c>
      <c r="G2293" s="47" t="s">
        <v>11</v>
      </c>
    </row>
    <row r="2294" spans="3:7" ht="15" thickBot="1" x14ac:dyDescent="0.35">
      <c r="C2294" s="45">
        <v>43160</v>
      </c>
      <c r="D2294" s="46">
        <v>0.26593749999999999</v>
      </c>
      <c r="E2294" s="47" t="s">
        <v>9</v>
      </c>
      <c r="F2294" s="47">
        <v>10</v>
      </c>
      <c r="G2294" s="47" t="s">
        <v>11</v>
      </c>
    </row>
    <row r="2295" spans="3:7" ht="15" thickBot="1" x14ac:dyDescent="0.35">
      <c r="C2295" s="45">
        <v>43160</v>
      </c>
      <c r="D2295" s="46">
        <v>0.26905092592592594</v>
      </c>
      <c r="E2295" s="47" t="s">
        <v>9</v>
      </c>
      <c r="F2295" s="47">
        <v>11</v>
      </c>
      <c r="G2295" s="47" t="s">
        <v>10</v>
      </c>
    </row>
    <row r="2296" spans="3:7" ht="15" thickBot="1" x14ac:dyDescent="0.35">
      <c r="C2296" s="45">
        <v>43160</v>
      </c>
      <c r="D2296" s="46">
        <v>0.26956018518518515</v>
      </c>
      <c r="E2296" s="47" t="s">
        <v>9</v>
      </c>
      <c r="F2296" s="47">
        <v>20</v>
      </c>
      <c r="G2296" s="47" t="s">
        <v>10</v>
      </c>
    </row>
    <row r="2297" spans="3:7" ht="15" thickBot="1" x14ac:dyDescent="0.35">
      <c r="C2297" s="45">
        <v>43160</v>
      </c>
      <c r="D2297" s="46">
        <v>0.27101851851851849</v>
      </c>
      <c r="E2297" s="47" t="s">
        <v>9</v>
      </c>
      <c r="F2297" s="47">
        <v>20</v>
      </c>
      <c r="G2297" s="47" t="s">
        <v>10</v>
      </c>
    </row>
    <row r="2298" spans="3:7" ht="15" thickBot="1" x14ac:dyDescent="0.35">
      <c r="C2298" s="45">
        <v>43160</v>
      </c>
      <c r="D2298" s="46">
        <v>0.27236111111111111</v>
      </c>
      <c r="E2298" s="47" t="s">
        <v>9</v>
      </c>
      <c r="F2298" s="47">
        <v>22</v>
      </c>
      <c r="G2298" s="47" t="s">
        <v>10</v>
      </c>
    </row>
    <row r="2299" spans="3:7" ht="15" thickBot="1" x14ac:dyDescent="0.35">
      <c r="C2299" s="45">
        <v>43160</v>
      </c>
      <c r="D2299" s="46">
        <v>0.27546296296296297</v>
      </c>
      <c r="E2299" s="47" t="s">
        <v>9</v>
      </c>
      <c r="F2299" s="47">
        <v>9</v>
      </c>
      <c r="G2299" s="47" t="s">
        <v>11</v>
      </c>
    </row>
    <row r="2300" spans="3:7" ht="15" thickBot="1" x14ac:dyDescent="0.35">
      <c r="C2300" s="45">
        <v>43160</v>
      </c>
      <c r="D2300" s="46">
        <v>0.27666666666666667</v>
      </c>
      <c r="E2300" s="47" t="s">
        <v>9</v>
      </c>
      <c r="F2300" s="47">
        <v>29</v>
      </c>
      <c r="G2300" s="47" t="s">
        <v>10</v>
      </c>
    </row>
    <row r="2301" spans="3:7" ht="15" thickBot="1" x14ac:dyDescent="0.35">
      <c r="C2301" s="45">
        <v>43160</v>
      </c>
      <c r="D2301" s="46">
        <v>0.27718749999999998</v>
      </c>
      <c r="E2301" s="47" t="s">
        <v>9</v>
      </c>
      <c r="F2301" s="47">
        <v>23</v>
      </c>
      <c r="G2301" s="47" t="s">
        <v>10</v>
      </c>
    </row>
    <row r="2302" spans="3:7" ht="15" thickBot="1" x14ac:dyDescent="0.35">
      <c r="C2302" s="45">
        <v>43160</v>
      </c>
      <c r="D2302" s="46">
        <v>0.27750000000000002</v>
      </c>
      <c r="E2302" s="47" t="s">
        <v>9</v>
      </c>
      <c r="F2302" s="47">
        <v>18</v>
      </c>
      <c r="G2302" s="47" t="s">
        <v>10</v>
      </c>
    </row>
    <row r="2303" spans="3:7" ht="15" thickBot="1" x14ac:dyDescent="0.35">
      <c r="C2303" s="45">
        <v>43160</v>
      </c>
      <c r="D2303" s="46">
        <v>0.28038194444444448</v>
      </c>
      <c r="E2303" s="47" t="s">
        <v>9</v>
      </c>
      <c r="F2303" s="47">
        <v>18</v>
      </c>
      <c r="G2303" s="47" t="s">
        <v>10</v>
      </c>
    </row>
    <row r="2304" spans="3:7" ht="15" thickBot="1" x14ac:dyDescent="0.35">
      <c r="C2304" s="45">
        <v>43160</v>
      </c>
      <c r="D2304" s="46">
        <v>0.28067129629629628</v>
      </c>
      <c r="E2304" s="47" t="s">
        <v>9</v>
      </c>
      <c r="F2304" s="47">
        <v>21</v>
      </c>
      <c r="G2304" s="47" t="s">
        <v>10</v>
      </c>
    </row>
    <row r="2305" spans="3:7" ht="15" thickBot="1" x14ac:dyDescent="0.35">
      <c r="C2305" s="45">
        <v>43160</v>
      </c>
      <c r="D2305" s="46">
        <v>0.28091435185185182</v>
      </c>
      <c r="E2305" s="47" t="s">
        <v>9</v>
      </c>
      <c r="F2305" s="47">
        <v>35</v>
      </c>
      <c r="G2305" s="47" t="s">
        <v>10</v>
      </c>
    </row>
    <row r="2306" spans="3:7" ht="15" thickBot="1" x14ac:dyDescent="0.35">
      <c r="C2306" s="45">
        <v>43160</v>
      </c>
      <c r="D2306" s="46">
        <v>0.28092592592592591</v>
      </c>
      <c r="E2306" s="47" t="s">
        <v>9</v>
      </c>
      <c r="F2306" s="47">
        <v>35</v>
      </c>
      <c r="G2306" s="47" t="s">
        <v>10</v>
      </c>
    </row>
    <row r="2307" spans="3:7" ht="15" thickBot="1" x14ac:dyDescent="0.35">
      <c r="C2307" s="45">
        <v>43160</v>
      </c>
      <c r="D2307" s="46">
        <v>0.28174768518518517</v>
      </c>
      <c r="E2307" s="47" t="s">
        <v>9</v>
      </c>
      <c r="F2307" s="47">
        <v>31</v>
      </c>
      <c r="G2307" s="47" t="s">
        <v>10</v>
      </c>
    </row>
    <row r="2308" spans="3:7" ht="15" thickBot="1" x14ac:dyDescent="0.35">
      <c r="C2308" s="45">
        <v>43160</v>
      </c>
      <c r="D2308" s="46">
        <v>0.28188657407407408</v>
      </c>
      <c r="E2308" s="47" t="s">
        <v>9</v>
      </c>
      <c r="F2308" s="47">
        <v>20</v>
      </c>
      <c r="G2308" s="47" t="s">
        <v>10</v>
      </c>
    </row>
    <row r="2309" spans="3:7" ht="15" thickBot="1" x14ac:dyDescent="0.35">
      <c r="C2309" s="45">
        <v>43160</v>
      </c>
      <c r="D2309" s="46">
        <v>0.28189814814814812</v>
      </c>
      <c r="E2309" s="47" t="s">
        <v>9</v>
      </c>
      <c r="F2309" s="47">
        <v>7</v>
      </c>
      <c r="G2309" s="47" t="s">
        <v>10</v>
      </c>
    </row>
    <row r="2310" spans="3:7" ht="15" thickBot="1" x14ac:dyDescent="0.35">
      <c r="C2310" s="45">
        <v>43160</v>
      </c>
      <c r="D2310" s="46">
        <v>0.28190972222222221</v>
      </c>
      <c r="E2310" s="47" t="s">
        <v>9</v>
      </c>
      <c r="F2310" s="47">
        <v>9</v>
      </c>
      <c r="G2310" s="47" t="s">
        <v>10</v>
      </c>
    </row>
    <row r="2311" spans="3:7" ht="15" thickBot="1" x14ac:dyDescent="0.35">
      <c r="C2311" s="45">
        <v>43160</v>
      </c>
      <c r="D2311" s="46">
        <v>0.28196759259259258</v>
      </c>
      <c r="E2311" s="47" t="s">
        <v>9</v>
      </c>
      <c r="F2311" s="47">
        <v>26</v>
      </c>
      <c r="G2311" s="47" t="s">
        <v>10</v>
      </c>
    </row>
    <row r="2312" spans="3:7" ht="15" thickBot="1" x14ac:dyDescent="0.35">
      <c r="C2312" s="45">
        <v>43160</v>
      </c>
      <c r="D2312" s="46">
        <v>0.28289351851851852</v>
      </c>
      <c r="E2312" s="47" t="s">
        <v>9</v>
      </c>
      <c r="F2312" s="47">
        <v>10</v>
      </c>
      <c r="G2312" s="47" t="s">
        <v>11</v>
      </c>
    </row>
    <row r="2313" spans="3:7" ht="15" thickBot="1" x14ac:dyDescent="0.35">
      <c r="C2313" s="45">
        <v>43160</v>
      </c>
      <c r="D2313" s="46">
        <v>0.28879629629629627</v>
      </c>
      <c r="E2313" s="47" t="s">
        <v>9</v>
      </c>
      <c r="F2313" s="47">
        <v>12</v>
      </c>
      <c r="G2313" s="47" t="s">
        <v>11</v>
      </c>
    </row>
    <row r="2314" spans="3:7" ht="15" thickBot="1" x14ac:dyDescent="0.35">
      <c r="C2314" s="45">
        <v>43160</v>
      </c>
      <c r="D2314" s="46">
        <v>0.2890625</v>
      </c>
      <c r="E2314" s="47" t="s">
        <v>9</v>
      </c>
      <c r="F2314" s="47">
        <v>10</v>
      </c>
      <c r="G2314" s="47" t="s">
        <v>11</v>
      </c>
    </row>
    <row r="2315" spans="3:7" ht="15" thickBot="1" x14ac:dyDescent="0.35">
      <c r="C2315" s="45">
        <v>43160</v>
      </c>
      <c r="D2315" s="46">
        <v>0.29016203703703702</v>
      </c>
      <c r="E2315" s="47" t="s">
        <v>9</v>
      </c>
      <c r="F2315" s="47">
        <v>13</v>
      </c>
      <c r="G2315" s="47" t="s">
        <v>10</v>
      </c>
    </row>
    <row r="2316" spans="3:7" ht="15" thickBot="1" x14ac:dyDescent="0.35">
      <c r="C2316" s="45">
        <v>43160</v>
      </c>
      <c r="D2316" s="46">
        <v>0.29017361111111112</v>
      </c>
      <c r="E2316" s="47" t="s">
        <v>9</v>
      </c>
      <c r="F2316" s="47">
        <v>14</v>
      </c>
      <c r="G2316" s="47" t="s">
        <v>10</v>
      </c>
    </row>
    <row r="2317" spans="3:7" ht="15" thickBot="1" x14ac:dyDescent="0.35">
      <c r="C2317" s="45">
        <v>43160</v>
      </c>
      <c r="D2317" s="46">
        <v>0.29018518518518516</v>
      </c>
      <c r="E2317" s="47" t="s">
        <v>9</v>
      </c>
      <c r="F2317" s="47">
        <v>17</v>
      </c>
      <c r="G2317" s="47" t="s">
        <v>10</v>
      </c>
    </row>
    <row r="2318" spans="3:7" ht="15" thickBot="1" x14ac:dyDescent="0.35">
      <c r="C2318" s="45">
        <v>43160</v>
      </c>
      <c r="D2318" s="46">
        <v>0.29019675925925925</v>
      </c>
      <c r="E2318" s="47" t="s">
        <v>9</v>
      </c>
      <c r="F2318" s="47">
        <v>15</v>
      </c>
      <c r="G2318" s="47" t="s">
        <v>10</v>
      </c>
    </row>
    <row r="2319" spans="3:7" ht="15" thickBot="1" x14ac:dyDescent="0.35">
      <c r="C2319" s="45">
        <v>43160</v>
      </c>
      <c r="D2319" s="46">
        <v>0.29021990740740738</v>
      </c>
      <c r="E2319" s="47" t="s">
        <v>9</v>
      </c>
      <c r="F2319" s="47">
        <v>20</v>
      </c>
      <c r="G2319" s="47" t="s">
        <v>10</v>
      </c>
    </row>
    <row r="2320" spans="3:7" ht="15" thickBot="1" x14ac:dyDescent="0.35">
      <c r="C2320" s="45">
        <v>43160</v>
      </c>
      <c r="D2320" s="46">
        <v>0.29023148148148148</v>
      </c>
      <c r="E2320" s="47" t="s">
        <v>9</v>
      </c>
      <c r="F2320" s="47">
        <v>19</v>
      </c>
      <c r="G2320" s="47" t="s">
        <v>10</v>
      </c>
    </row>
    <row r="2321" spans="3:7" ht="15" thickBot="1" x14ac:dyDescent="0.35">
      <c r="C2321" s="45">
        <v>43160</v>
      </c>
      <c r="D2321" s="46">
        <v>0.29024305555555557</v>
      </c>
      <c r="E2321" s="47" t="s">
        <v>9</v>
      </c>
      <c r="F2321" s="47">
        <v>20</v>
      </c>
      <c r="G2321" s="47" t="s">
        <v>10</v>
      </c>
    </row>
    <row r="2322" spans="3:7" ht="15" thickBot="1" x14ac:dyDescent="0.35">
      <c r="C2322" s="45">
        <v>43160</v>
      </c>
      <c r="D2322" s="46">
        <v>0.29025462962962961</v>
      </c>
      <c r="E2322" s="47" t="s">
        <v>9</v>
      </c>
      <c r="F2322" s="47">
        <v>19</v>
      </c>
      <c r="G2322" s="47" t="s">
        <v>10</v>
      </c>
    </row>
    <row r="2323" spans="3:7" ht="15" thickBot="1" x14ac:dyDescent="0.35">
      <c r="C2323" s="45">
        <v>43160</v>
      </c>
      <c r="D2323" s="46">
        <v>0.29025462962962961</v>
      </c>
      <c r="E2323" s="47" t="s">
        <v>9</v>
      </c>
      <c r="F2323" s="47">
        <v>16</v>
      </c>
      <c r="G2323" s="47" t="s">
        <v>10</v>
      </c>
    </row>
    <row r="2324" spans="3:7" ht="15" thickBot="1" x14ac:dyDescent="0.35">
      <c r="C2324" s="45">
        <v>43160</v>
      </c>
      <c r="D2324" s="46">
        <v>0.29026620370370371</v>
      </c>
      <c r="E2324" s="47" t="s">
        <v>9</v>
      </c>
      <c r="F2324" s="47">
        <v>14</v>
      </c>
      <c r="G2324" s="47" t="s">
        <v>10</v>
      </c>
    </row>
    <row r="2325" spans="3:7" ht="15" thickBot="1" x14ac:dyDescent="0.35">
      <c r="C2325" s="45">
        <v>43160</v>
      </c>
      <c r="D2325" s="46">
        <v>0.29042824074074075</v>
      </c>
      <c r="E2325" s="47" t="s">
        <v>9</v>
      </c>
      <c r="F2325" s="47">
        <v>18</v>
      </c>
      <c r="G2325" s="47" t="s">
        <v>10</v>
      </c>
    </row>
    <row r="2326" spans="3:7" ht="15" thickBot="1" x14ac:dyDescent="0.35">
      <c r="C2326" s="45">
        <v>43160</v>
      </c>
      <c r="D2326" s="46">
        <v>0.29065972222222219</v>
      </c>
      <c r="E2326" s="47" t="s">
        <v>9</v>
      </c>
      <c r="F2326" s="47">
        <v>25</v>
      </c>
      <c r="G2326" s="47" t="s">
        <v>10</v>
      </c>
    </row>
    <row r="2327" spans="3:7" ht="15" thickBot="1" x14ac:dyDescent="0.35">
      <c r="C2327" s="45">
        <v>43160</v>
      </c>
      <c r="D2327" s="46">
        <v>0.29155092592592591</v>
      </c>
      <c r="E2327" s="47" t="s">
        <v>9</v>
      </c>
      <c r="F2327" s="47">
        <v>14</v>
      </c>
      <c r="G2327" s="47" t="s">
        <v>11</v>
      </c>
    </row>
    <row r="2328" spans="3:7" ht="15" thickBot="1" x14ac:dyDescent="0.35">
      <c r="C2328" s="45">
        <v>43160</v>
      </c>
      <c r="D2328" s="46">
        <v>0.29158564814814814</v>
      </c>
      <c r="E2328" s="47" t="s">
        <v>9</v>
      </c>
      <c r="F2328" s="47">
        <v>11</v>
      </c>
      <c r="G2328" s="47" t="s">
        <v>11</v>
      </c>
    </row>
    <row r="2329" spans="3:7" ht="15" thickBot="1" x14ac:dyDescent="0.35">
      <c r="C2329" s="45">
        <v>43160</v>
      </c>
      <c r="D2329" s="46">
        <v>0.29503472222222221</v>
      </c>
      <c r="E2329" s="47" t="s">
        <v>9</v>
      </c>
      <c r="F2329" s="47">
        <v>25</v>
      </c>
      <c r="G2329" s="47" t="s">
        <v>10</v>
      </c>
    </row>
    <row r="2330" spans="3:7" ht="15" thickBot="1" x14ac:dyDescent="0.35">
      <c r="C2330" s="45">
        <v>43160</v>
      </c>
      <c r="D2330" s="46">
        <v>0.29625000000000001</v>
      </c>
      <c r="E2330" s="47" t="s">
        <v>9</v>
      </c>
      <c r="F2330" s="47">
        <v>22</v>
      </c>
      <c r="G2330" s="47" t="s">
        <v>11</v>
      </c>
    </row>
    <row r="2331" spans="3:7" ht="15" thickBot="1" x14ac:dyDescent="0.35">
      <c r="C2331" s="45">
        <v>43160</v>
      </c>
      <c r="D2331" s="46">
        <v>0.29627314814814815</v>
      </c>
      <c r="E2331" s="47" t="s">
        <v>9</v>
      </c>
      <c r="F2331" s="47">
        <v>18</v>
      </c>
      <c r="G2331" s="47" t="s">
        <v>10</v>
      </c>
    </row>
    <row r="2332" spans="3:7" ht="15" thickBot="1" x14ac:dyDescent="0.35">
      <c r="C2332" s="45">
        <v>43160</v>
      </c>
      <c r="D2332" s="46">
        <v>0.29662037037037037</v>
      </c>
      <c r="E2332" s="47" t="s">
        <v>9</v>
      </c>
      <c r="F2332" s="47">
        <v>24</v>
      </c>
      <c r="G2332" s="47" t="s">
        <v>10</v>
      </c>
    </row>
    <row r="2333" spans="3:7" ht="15" thickBot="1" x14ac:dyDescent="0.35">
      <c r="C2333" s="45">
        <v>43160</v>
      </c>
      <c r="D2333" s="46">
        <v>0.29666666666666669</v>
      </c>
      <c r="E2333" s="47" t="s">
        <v>9</v>
      </c>
      <c r="F2333" s="47">
        <v>11</v>
      </c>
      <c r="G2333" s="47" t="s">
        <v>11</v>
      </c>
    </row>
    <row r="2334" spans="3:7" ht="15" thickBot="1" x14ac:dyDescent="0.35">
      <c r="C2334" s="45">
        <v>43160</v>
      </c>
      <c r="D2334" s="46">
        <v>0.2973263888888889</v>
      </c>
      <c r="E2334" s="47" t="s">
        <v>9</v>
      </c>
      <c r="F2334" s="47">
        <v>10</v>
      </c>
      <c r="G2334" s="47" t="s">
        <v>11</v>
      </c>
    </row>
    <row r="2335" spans="3:7" ht="15" thickBot="1" x14ac:dyDescent="0.35">
      <c r="C2335" s="45">
        <v>43160</v>
      </c>
      <c r="D2335" s="46">
        <v>0.29741898148148149</v>
      </c>
      <c r="E2335" s="47" t="s">
        <v>9</v>
      </c>
      <c r="F2335" s="47">
        <v>24</v>
      </c>
      <c r="G2335" s="47" t="s">
        <v>10</v>
      </c>
    </row>
    <row r="2336" spans="3:7" ht="15" thickBot="1" x14ac:dyDescent="0.35">
      <c r="C2336" s="45">
        <v>43160</v>
      </c>
      <c r="D2336" s="46">
        <v>0.29837962962962966</v>
      </c>
      <c r="E2336" s="47" t="s">
        <v>9</v>
      </c>
      <c r="F2336" s="47">
        <v>9</v>
      </c>
      <c r="G2336" s="47" t="s">
        <v>11</v>
      </c>
    </row>
    <row r="2337" spans="3:7" ht="15" thickBot="1" x14ac:dyDescent="0.35">
      <c r="C2337" s="45">
        <v>43160</v>
      </c>
      <c r="D2337" s="46">
        <v>0.29850694444444442</v>
      </c>
      <c r="E2337" s="47" t="s">
        <v>9</v>
      </c>
      <c r="F2337" s="47">
        <v>13</v>
      </c>
      <c r="G2337" s="47" t="s">
        <v>10</v>
      </c>
    </row>
    <row r="2338" spans="3:7" ht="15" thickBot="1" x14ac:dyDescent="0.35">
      <c r="C2338" s="45">
        <v>43160</v>
      </c>
      <c r="D2338" s="46">
        <v>0.2986226851851852</v>
      </c>
      <c r="E2338" s="47" t="s">
        <v>9</v>
      </c>
      <c r="F2338" s="47">
        <v>19</v>
      </c>
      <c r="G2338" s="47" t="s">
        <v>11</v>
      </c>
    </row>
    <row r="2339" spans="3:7" ht="15" thickBot="1" x14ac:dyDescent="0.35">
      <c r="C2339" s="45">
        <v>43160</v>
      </c>
      <c r="D2339" s="46">
        <v>0.30229166666666668</v>
      </c>
      <c r="E2339" s="47" t="s">
        <v>9</v>
      </c>
      <c r="F2339" s="47">
        <v>24</v>
      </c>
      <c r="G2339" s="47" t="s">
        <v>10</v>
      </c>
    </row>
    <row r="2340" spans="3:7" ht="15" thickBot="1" x14ac:dyDescent="0.35">
      <c r="C2340" s="45">
        <v>43160</v>
      </c>
      <c r="D2340" s="46">
        <v>0.30276620370370372</v>
      </c>
      <c r="E2340" s="47" t="s">
        <v>9</v>
      </c>
      <c r="F2340" s="47">
        <v>13</v>
      </c>
      <c r="G2340" s="47" t="s">
        <v>11</v>
      </c>
    </row>
    <row r="2341" spans="3:7" ht="15" thickBot="1" x14ac:dyDescent="0.35">
      <c r="C2341" s="45">
        <v>43160</v>
      </c>
      <c r="D2341" s="46">
        <v>0.30280092592592595</v>
      </c>
      <c r="E2341" s="47" t="s">
        <v>9</v>
      </c>
      <c r="F2341" s="47">
        <v>10</v>
      </c>
      <c r="G2341" s="47" t="s">
        <v>11</v>
      </c>
    </row>
    <row r="2342" spans="3:7" ht="15" thickBot="1" x14ac:dyDescent="0.35">
      <c r="C2342" s="45">
        <v>43160</v>
      </c>
      <c r="D2342" s="46">
        <v>0.30353009259259262</v>
      </c>
      <c r="E2342" s="47" t="s">
        <v>9</v>
      </c>
      <c r="F2342" s="47">
        <v>23</v>
      </c>
      <c r="G2342" s="47" t="s">
        <v>11</v>
      </c>
    </row>
    <row r="2343" spans="3:7" ht="15" thickBot="1" x14ac:dyDescent="0.35">
      <c r="C2343" s="45">
        <v>43160</v>
      </c>
      <c r="D2343" s="46">
        <v>0.30372685185185183</v>
      </c>
      <c r="E2343" s="47" t="s">
        <v>9</v>
      </c>
      <c r="F2343" s="47">
        <v>11</v>
      </c>
      <c r="G2343" s="47" t="s">
        <v>11</v>
      </c>
    </row>
    <row r="2344" spans="3:7" ht="15" thickBot="1" x14ac:dyDescent="0.35">
      <c r="C2344" s="45">
        <v>43160</v>
      </c>
      <c r="D2344" s="46">
        <v>0.30380787037037038</v>
      </c>
      <c r="E2344" s="47" t="s">
        <v>9</v>
      </c>
      <c r="F2344" s="47">
        <v>20</v>
      </c>
      <c r="G2344" s="47" t="s">
        <v>10</v>
      </c>
    </row>
    <row r="2345" spans="3:7" ht="15" thickBot="1" x14ac:dyDescent="0.35">
      <c r="C2345" s="45">
        <v>43160</v>
      </c>
      <c r="D2345" s="46">
        <v>0.30554398148148149</v>
      </c>
      <c r="E2345" s="47" t="s">
        <v>9</v>
      </c>
      <c r="F2345" s="47">
        <v>20</v>
      </c>
      <c r="G2345" s="47" t="s">
        <v>10</v>
      </c>
    </row>
    <row r="2346" spans="3:7" ht="15" thickBot="1" x14ac:dyDescent="0.35">
      <c r="C2346" s="45">
        <v>43160</v>
      </c>
      <c r="D2346" s="46">
        <v>0.30594907407407407</v>
      </c>
      <c r="E2346" s="47" t="s">
        <v>9</v>
      </c>
      <c r="F2346" s="47">
        <v>25</v>
      </c>
      <c r="G2346" s="47" t="s">
        <v>11</v>
      </c>
    </row>
    <row r="2347" spans="3:7" ht="15" thickBot="1" x14ac:dyDescent="0.35">
      <c r="C2347" s="45">
        <v>43160</v>
      </c>
      <c r="D2347" s="46">
        <v>0.30792824074074071</v>
      </c>
      <c r="E2347" s="47" t="s">
        <v>9</v>
      </c>
      <c r="F2347" s="47">
        <v>30</v>
      </c>
      <c r="G2347" s="47" t="s">
        <v>10</v>
      </c>
    </row>
    <row r="2348" spans="3:7" ht="15" thickBot="1" x14ac:dyDescent="0.35">
      <c r="C2348" s="45">
        <v>43160</v>
      </c>
      <c r="D2348" s="46">
        <v>0.30958333333333332</v>
      </c>
      <c r="E2348" s="47" t="s">
        <v>9</v>
      </c>
      <c r="F2348" s="47">
        <v>26</v>
      </c>
      <c r="G2348" s="47" t="s">
        <v>10</v>
      </c>
    </row>
    <row r="2349" spans="3:7" ht="15" thickBot="1" x14ac:dyDescent="0.35">
      <c r="C2349" s="45">
        <v>43160</v>
      </c>
      <c r="D2349" s="46">
        <v>0.31059027777777776</v>
      </c>
      <c r="E2349" s="47" t="s">
        <v>9</v>
      </c>
      <c r="F2349" s="47">
        <v>10</v>
      </c>
      <c r="G2349" s="47" t="s">
        <v>11</v>
      </c>
    </row>
    <row r="2350" spans="3:7" ht="15" thickBot="1" x14ac:dyDescent="0.35">
      <c r="C2350" s="45">
        <v>43160</v>
      </c>
      <c r="D2350" s="46">
        <v>0.31870370370370371</v>
      </c>
      <c r="E2350" s="47" t="s">
        <v>9</v>
      </c>
      <c r="F2350" s="47">
        <v>9</v>
      </c>
      <c r="G2350" s="47" t="s">
        <v>10</v>
      </c>
    </row>
    <row r="2351" spans="3:7" ht="15" thickBot="1" x14ac:dyDescent="0.35">
      <c r="C2351" s="45">
        <v>43160</v>
      </c>
      <c r="D2351" s="46">
        <v>0.32170138888888888</v>
      </c>
      <c r="E2351" s="47" t="s">
        <v>9</v>
      </c>
      <c r="F2351" s="47">
        <v>10</v>
      </c>
      <c r="G2351" s="47" t="s">
        <v>11</v>
      </c>
    </row>
    <row r="2352" spans="3:7" ht="15" thickBot="1" x14ac:dyDescent="0.35">
      <c r="C2352" s="45">
        <v>43160</v>
      </c>
      <c r="D2352" s="46">
        <v>0.32361111111111113</v>
      </c>
      <c r="E2352" s="47" t="s">
        <v>9</v>
      </c>
      <c r="F2352" s="47">
        <v>19</v>
      </c>
      <c r="G2352" s="47" t="s">
        <v>10</v>
      </c>
    </row>
    <row r="2353" spans="3:7" ht="15" thickBot="1" x14ac:dyDescent="0.35">
      <c r="C2353" s="45">
        <v>43160</v>
      </c>
      <c r="D2353" s="46">
        <v>0.32503472222222224</v>
      </c>
      <c r="E2353" s="47" t="s">
        <v>9</v>
      </c>
      <c r="F2353" s="47">
        <v>12</v>
      </c>
      <c r="G2353" s="47" t="s">
        <v>11</v>
      </c>
    </row>
    <row r="2354" spans="3:7" ht="15" thickBot="1" x14ac:dyDescent="0.35">
      <c r="C2354" s="45">
        <v>43160</v>
      </c>
      <c r="D2354" s="46">
        <v>0.32591435185185186</v>
      </c>
      <c r="E2354" s="47" t="s">
        <v>9</v>
      </c>
      <c r="F2354" s="47">
        <v>27</v>
      </c>
      <c r="G2354" s="47" t="s">
        <v>10</v>
      </c>
    </row>
    <row r="2355" spans="3:7" ht="15" thickBot="1" x14ac:dyDescent="0.35">
      <c r="C2355" s="45">
        <v>43160</v>
      </c>
      <c r="D2355" s="46">
        <v>0.32642361111111112</v>
      </c>
      <c r="E2355" s="47" t="s">
        <v>9</v>
      </c>
      <c r="F2355" s="47">
        <v>20</v>
      </c>
      <c r="G2355" s="47" t="s">
        <v>10</v>
      </c>
    </row>
    <row r="2356" spans="3:7" ht="15" thickBot="1" x14ac:dyDescent="0.35">
      <c r="C2356" s="45">
        <v>43160</v>
      </c>
      <c r="D2356" s="46">
        <v>0.3285763888888889</v>
      </c>
      <c r="E2356" s="47" t="s">
        <v>9</v>
      </c>
      <c r="F2356" s="47">
        <v>12</v>
      </c>
      <c r="G2356" s="47" t="s">
        <v>11</v>
      </c>
    </row>
    <row r="2357" spans="3:7" ht="15" thickBot="1" x14ac:dyDescent="0.35">
      <c r="C2357" s="45">
        <v>43160</v>
      </c>
      <c r="D2357" s="46">
        <v>0.33379629629629631</v>
      </c>
      <c r="E2357" s="47" t="s">
        <v>9</v>
      </c>
      <c r="F2357" s="47">
        <v>18</v>
      </c>
      <c r="G2357" s="47" t="s">
        <v>10</v>
      </c>
    </row>
    <row r="2358" spans="3:7" ht="15" thickBot="1" x14ac:dyDescent="0.35">
      <c r="C2358" s="45">
        <v>43160</v>
      </c>
      <c r="D2358" s="46">
        <v>0.33537037037037037</v>
      </c>
      <c r="E2358" s="47" t="s">
        <v>9</v>
      </c>
      <c r="F2358" s="47">
        <v>10</v>
      </c>
      <c r="G2358" s="47" t="s">
        <v>11</v>
      </c>
    </row>
    <row r="2359" spans="3:7" ht="15" thickBot="1" x14ac:dyDescent="0.35">
      <c r="C2359" s="45">
        <v>43160</v>
      </c>
      <c r="D2359" s="46">
        <v>0.33884259259259258</v>
      </c>
      <c r="E2359" s="47" t="s">
        <v>9</v>
      </c>
      <c r="F2359" s="47">
        <v>10</v>
      </c>
      <c r="G2359" s="47" t="s">
        <v>11</v>
      </c>
    </row>
    <row r="2360" spans="3:7" ht="15" thickBot="1" x14ac:dyDescent="0.35">
      <c r="C2360" s="45">
        <v>43160</v>
      </c>
      <c r="D2360" s="46">
        <v>0.34498842592592593</v>
      </c>
      <c r="E2360" s="47" t="s">
        <v>9</v>
      </c>
      <c r="F2360" s="47">
        <v>11</v>
      </c>
      <c r="G2360" s="47" t="s">
        <v>11</v>
      </c>
    </row>
    <row r="2361" spans="3:7" ht="15" thickBot="1" x14ac:dyDescent="0.35">
      <c r="C2361" s="45">
        <v>43160</v>
      </c>
      <c r="D2361" s="46">
        <v>0.34620370370370374</v>
      </c>
      <c r="E2361" s="47" t="s">
        <v>9</v>
      </c>
      <c r="F2361" s="47">
        <v>9</v>
      </c>
      <c r="G2361" s="47" t="s">
        <v>11</v>
      </c>
    </row>
    <row r="2362" spans="3:7" ht="15" thickBot="1" x14ac:dyDescent="0.35">
      <c r="C2362" s="45">
        <v>43160</v>
      </c>
      <c r="D2362" s="46">
        <v>0.34940972222222227</v>
      </c>
      <c r="E2362" s="47" t="s">
        <v>9</v>
      </c>
      <c r="F2362" s="47">
        <v>10</v>
      </c>
      <c r="G2362" s="47" t="s">
        <v>11</v>
      </c>
    </row>
    <row r="2363" spans="3:7" ht="15" thickBot="1" x14ac:dyDescent="0.35">
      <c r="C2363" s="45">
        <v>43160</v>
      </c>
      <c r="D2363" s="46">
        <v>0.35204861111111113</v>
      </c>
      <c r="E2363" s="47" t="s">
        <v>9</v>
      </c>
      <c r="F2363" s="47">
        <v>10</v>
      </c>
      <c r="G2363" s="47" t="s">
        <v>10</v>
      </c>
    </row>
    <row r="2364" spans="3:7" ht="15" thickBot="1" x14ac:dyDescent="0.35">
      <c r="C2364" s="45">
        <v>43160</v>
      </c>
      <c r="D2364" s="46">
        <v>0.3553472222222222</v>
      </c>
      <c r="E2364" s="47" t="s">
        <v>9</v>
      </c>
      <c r="F2364" s="47">
        <v>19</v>
      </c>
      <c r="G2364" s="47" t="s">
        <v>10</v>
      </c>
    </row>
    <row r="2365" spans="3:7" ht="15" thickBot="1" x14ac:dyDescent="0.35">
      <c r="C2365" s="45">
        <v>43160</v>
      </c>
      <c r="D2365" s="46">
        <v>0.35539351851851847</v>
      </c>
      <c r="E2365" s="47" t="s">
        <v>9</v>
      </c>
      <c r="F2365" s="47">
        <v>19</v>
      </c>
      <c r="G2365" s="47" t="s">
        <v>10</v>
      </c>
    </row>
    <row r="2366" spans="3:7" ht="15" thickBot="1" x14ac:dyDescent="0.35">
      <c r="C2366" s="45">
        <v>43160</v>
      </c>
      <c r="D2366" s="46">
        <v>0.35714120370370367</v>
      </c>
      <c r="E2366" s="47" t="s">
        <v>9</v>
      </c>
      <c r="F2366" s="47">
        <v>31</v>
      </c>
      <c r="G2366" s="47" t="s">
        <v>10</v>
      </c>
    </row>
    <row r="2367" spans="3:7" ht="15" thickBot="1" x14ac:dyDescent="0.35">
      <c r="C2367" s="45">
        <v>43160</v>
      </c>
      <c r="D2367" s="46">
        <v>0.35743055555555553</v>
      </c>
      <c r="E2367" s="47" t="s">
        <v>9</v>
      </c>
      <c r="F2367" s="47">
        <v>19</v>
      </c>
      <c r="G2367" s="47" t="s">
        <v>10</v>
      </c>
    </row>
    <row r="2368" spans="3:7" ht="15" thickBot="1" x14ac:dyDescent="0.35">
      <c r="C2368" s="45">
        <v>43160</v>
      </c>
      <c r="D2368" s="46">
        <v>0.3580787037037037</v>
      </c>
      <c r="E2368" s="47" t="s">
        <v>9</v>
      </c>
      <c r="F2368" s="47">
        <v>11</v>
      </c>
      <c r="G2368" s="47" t="s">
        <v>11</v>
      </c>
    </row>
    <row r="2369" spans="3:7" ht="15" thickBot="1" x14ac:dyDescent="0.35">
      <c r="C2369" s="45">
        <v>43160</v>
      </c>
      <c r="D2369" s="46">
        <v>0.35995370370370372</v>
      </c>
      <c r="E2369" s="47" t="s">
        <v>9</v>
      </c>
      <c r="F2369" s="47">
        <v>10</v>
      </c>
      <c r="G2369" s="47" t="s">
        <v>11</v>
      </c>
    </row>
    <row r="2370" spans="3:7" ht="15" thickBot="1" x14ac:dyDescent="0.35">
      <c r="C2370" s="45">
        <v>43160</v>
      </c>
      <c r="D2370" s="46">
        <v>0.36206018518518518</v>
      </c>
      <c r="E2370" s="47" t="s">
        <v>9</v>
      </c>
      <c r="F2370" s="47">
        <v>19</v>
      </c>
      <c r="G2370" s="47" t="s">
        <v>10</v>
      </c>
    </row>
    <row r="2371" spans="3:7" ht="15" thickBot="1" x14ac:dyDescent="0.35">
      <c r="C2371" s="45">
        <v>43160</v>
      </c>
      <c r="D2371" s="46">
        <v>0.36295138888888889</v>
      </c>
      <c r="E2371" s="47" t="s">
        <v>9</v>
      </c>
      <c r="F2371" s="47">
        <v>34</v>
      </c>
      <c r="G2371" s="47" t="s">
        <v>10</v>
      </c>
    </row>
    <row r="2372" spans="3:7" ht="15" thickBot="1" x14ac:dyDescent="0.35">
      <c r="C2372" s="45">
        <v>43160</v>
      </c>
      <c r="D2372" s="46">
        <v>0.36371527777777773</v>
      </c>
      <c r="E2372" s="47" t="s">
        <v>9</v>
      </c>
      <c r="F2372" s="47">
        <v>11</v>
      </c>
      <c r="G2372" s="47" t="s">
        <v>11</v>
      </c>
    </row>
    <row r="2373" spans="3:7" ht="15" thickBot="1" x14ac:dyDescent="0.35">
      <c r="C2373" s="45">
        <v>43160</v>
      </c>
      <c r="D2373" s="46">
        <v>0.36557870370370371</v>
      </c>
      <c r="E2373" s="47" t="s">
        <v>9</v>
      </c>
      <c r="F2373" s="47">
        <v>20</v>
      </c>
      <c r="G2373" s="47" t="s">
        <v>10</v>
      </c>
    </row>
    <row r="2374" spans="3:7" ht="15" thickBot="1" x14ac:dyDescent="0.35">
      <c r="C2374" s="45">
        <v>43160</v>
      </c>
      <c r="D2374" s="46">
        <v>0.36564814814814817</v>
      </c>
      <c r="E2374" s="47" t="s">
        <v>9</v>
      </c>
      <c r="F2374" s="47">
        <v>14</v>
      </c>
      <c r="G2374" s="47" t="s">
        <v>10</v>
      </c>
    </row>
    <row r="2375" spans="3:7" ht="15" thickBot="1" x14ac:dyDescent="0.35">
      <c r="C2375" s="45">
        <v>43160</v>
      </c>
      <c r="D2375" s="46">
        <v>0.36756944444444445</v>
      </c>
      <c r="E2375" s="47" t="s">
        <v>9</v>
      </c>
      <c r="F2375" s="47">
        <v>35</v>
      </c>
      <c r="G2375" s="47" t="s">
        <v>10</v>
      </c>
    </row>
    <row r="2376" spans="3:7" ht="15" thickBot="1" x14ac:dyDescent="0.35">
      <c r="C2376" s="45">
        <v>43160</v>
      </c>
      <c r="D2376" s="46">
        <v>0.36843749999999997</v>
      </c>
      <c r="E2376" s="47" t="s">
        <v>9</v>
      </c>
      <c r="F2376" s="47">
        <v>11</v>
      </c>
      <c r="G2376" s="47" t="s">
        <v>11</v>
      </c>
    </row>
    <row r="2377" spans="3:7" ht="15" thickBot="1" x14ac:dyDescent="0.35">
      <c r="C2377" s="45">
        <v>43160</v>
      </c>
      <c r="D2377" s="46">
        <v>0.36899305555555556</v>
      </c>
      <c r="E2377" s="47" t="s">
        <v>9</v>
      </c>
      <c r="F2377" s="47">
        <v>10</v>
      </c>
      <c r="G2377" s="47" t="s">
        <v>11</v>
      </c>
    </row>
    <row r="2378" spans="3:7" ht="15" thickBot="1" x14ac:dyDescent="0.35">
      <c r="C2378" s="45">
        <v>43160</v>
      </c>
      <c r="D2378" s="46">
        <v>0.36952546296296296</v>
      </c>
      <c r="E2378" s="47" t="s">
        <v>9</v>
      </c>
      <c r="F2378" s="47">
        <v>11</v>
      </c>
      <c r="G2378" s="47" t="s">
        <v>11</v>
      </c>
    </row>
    <row r="2379" spans="3:7" ht="15" thickBot="1" x14ac:dyDescent="0.35">
      <c r="C2379" s="45">
        <v>43160</v>
      </c>
      <c r="D2379" s="46">
        <v>0.37032407407407408</v>
      </c>
      <c r="E2379" s="47" t="s">
        <v>9</v>
      </c>
      <c r="F2379" s="47">
        <v>11</v>
      </c>
      <c r="G2379" s="47" t="s">
        <v>11</v>
      </c>
    </row>
    <row r="2380" spans="3:7" ht="15" thickBot="1" x14ac:dyDescent="0.35">
      <c r="C2380" s="45">
        <v>43160</v>
      </c>
      <c r="D2380" s="46">
        <v>0.37136574074074075</v>
      </c>
      <c r="E2380" s="47" t="s">
        <v>9</v>
      </c>
      <c r="F2380" s="47">
        <v>13</v>
      </c>
      <c r="G2380" s="47" t="s">
        <v>11</v>
      </c>
    </row>
    <row r="2381" spans="3:7" ht="15" thickBot="1" x14ac:dyDescent="0.35">
      <c r="C2381" s="45">
        <v>43160</v>
      </c>
      <c r="D2381" s="46">
        <v>0.37234953703703705</v>
      </c>
      <c r="E2381" s="47" t="s">
        <v>9</v>
      </c>
      <c r="F2381" s="47">
        <v>11</v>
      </c>
      <c r="G2381" s="47" t="s">
        <v>11</v>
      </c>
    </row>
    <row r="2382" spans="3:7" ht="15" thickBot="1" x14ac:dyDescent="0.35">
      <c r="C2382" s="45">
        <v>43160</v>
      </c>
      <c r="D2382" s="46">
        <v>0.37509259259259259</v>
      </c>
      <c r="E2382" s="47" t="s">
        <v>9</v>
      </c>
      <c r="F2382" s="47">
        <v>17</v>
      </c>
      <c r="G2382" s="47" t="s">
        <v>11</v>
      </c>
    </row>
    <row r="2383" spans="3:7" ht="15" thickBot="1" x14ac:dyDescent="0.35">
      <c r="C2383" s="45">
        <v>43160</v>
      </c>
      <c r="D2383" s="46">
        <v>0.38063657407407409</v>
      </c>
      <c r="E2383" s="47" t="s">
        <v>9</v>
      </c>
      <c r="F2383" s="47">
        <v>10</v>
      </c>
      <c r="G2383" s="47" t="s">
        <v>11</v>
      </c>
    </row>
    <row r="2384" spans="3:7" ht="15" thickBot="1" x14ac:dyDescent="0.35">
      <c r="C2384" s="45">
        <v>43160</v>
      </c>
      <c r="D2384" s="46">
        <v>0.38241898148148151</v>
      </c>
      <c r="E2384" s="47" t="s">
        <v>9</v>
      </c>
      <c r="F2384" s="47">
        <v>22</v>
      </c>
      <c r="G2384" s="47" t="s">
        <v>10</v>
      </c>
    </row>
    <row r="2385" spans="3:7" ht="15" thickBot="1" x14ac:dyDescent="0.35">
      <c r="C2385" s="45">
        <v>43160</v>
      </c>
      <c r="D2385" s="46">
        <v>0.39015046296296302</v>
      </c>
      <c r="E2385" s="47" t="s">
        <v>9</v>
      </c>
      <c r="F2385" s="47">
        <v>28</v>
      </c>
      <c r="G2385" s="47" t="s">
        <v>10</v>
      </c>
    </row>
    <row r="2386" spans="3:7" ht="15" thickBot="1" x14ac:dyDescent="0.35">
      <c r="C2386" s="45">
        <v>43160</v>
      </c>
      <c r="D2386" s="46">
        <v>0.39182870370370365</v>
      </c>
      <c r="E2386" s="47" t="s">
        <v>9</v>
      </c>
      <c r="F2386" s="47">
        <v>25</v>
      </c>
      <c r="G2386" s="47" t="s">
        <v>11</v>
      </c>
    </row>
    <row r="2387" spans="3:7" ht="15" thickBot="1" x14ac:dyDescent="0.35">
      <c r="C2387" s="45">
        <v>43160</v>
      </c>
      <c r="D2387" s="46">
        <v>0.39591435185185181</v>
      </c>
      <c r="E2387" s="47" t="s">
        <v>9</v>
      </c>
      <c r="F2387" s="47">
        <v>24</v>
      </c>
      <c r="G2387" s="47" t="s">
        <v>11</v>
      </c>
    </row>
    <row r="2388" spans="3:7" ht="15" thickBot="1" x14ac:dyDescent="0.35">
      <c r="C2388" s="45">
        <v>43160</v>
      </c>
      <c r="D2388" s="46">
        <v>0.39733796296296298</v>
      </c>
      <c r="E2388" s="47" t="s">
        <v>9</v>
      </c>
      <c r="F2388" s="47">
        <v>30</v>
      </c>
      <c r="G2388" s="47" t="s">
        <v>10</v>
      </c>
    </row>
    <row r="2389" spans="3:7" ht="15" thickBot="1" x14ac:dyDescent="0.35">
      <c r="C2389" s="45">
        <v>43160</v>
      </c>
      <c r="D2389" s="46">
        <v>0.40517361111111111</v>
      </c>
      <c r="E2389" s="47" t="s">
        <v>9</v>
      </c>
      <c r="F2389" s="47">
        <v>10</v>
      </c>
      <c r="G2389" s="47" t="s">
        <v>11</v>
      </c>
    </row>
    <row r="2390" spans="3:7" ht="15" thickBot="1" x14ac:dyDescent="0.35">
      <c r="C2390" s="45">
        <v>43160</v>
      </c>
      <c r="D2390" s="46">
        <v>0.41054398148148147</v>
      </c>
      <c r="E2390" s="47" t="s">
        <v>9</v>
      </c>
      <c r="F2390" s="47">
        <v>22</v>
      </c>
      <c r="G2390" s="47" t="s">
        <v>10</v>
      </c>
    </row>
    <row r="2391" spans="3:7" ht="15" thickBot="1" x14ac:dyDescent="0.35">
      <c r="C2391" s="45">
        <v>43160</v>
      </c>
      <c r="D2391" s="46">
        <v>0.41333333333333333</v>
      </c>
      <c r="E2391" s="47" t="s">
        <v>9</v>
      </c>
      <c r="F2391" s="47">
        <v>15</v>
      </c>
      <c r="G2391" s="47" t="s">
        <v>10</v>
      </c>
    </row>
    <row r="2392" spans="3:7" ht="15" thickBot="1" x14ac:dyDescent="0.35">
      <c r="C2392" s="45">
        <v>43160</v>
      </c>
      <c r="D2392" s="46">
        <v>0.41339120370370369</v>
      </c>
      <c r="E2392" s="47" t="s">
        <v>9</v>
      </c>
      <c r="F2392" s="47">
        <v>20</v>
      </c>
      <c r="G2392" s="47" t="s">
        <v>10</v>
      </c>
    </row>
    <row r="2393" spans="3:7" ht="15" thickBot="1" x14ac:dyDescent="0.35">
      <c r="C2393" s="45">
        <v>43160</v>
      </c>
      <c r="D2393" s="46">
        <v>0.41365740740740736</v>
      </c>
      <c r="E2393" s="47" t="s">
        <v>9</v>
      </c>
      <c r="F2393" s="47">
        <v>12</v>
      </c>
      <c r="G2393" s="47" t="s">
        <v>10</v>
      </c>
    </row>
    <row r="2394" spans="3:7" ht="15" thickBot="1" x14ac:dyDescent="0.35">
      <c r="C2394" s="45">
        <v>43160</v>
      </c>
      <c r="D2394" s="46">
        <v>0.41684027777777777</v>
      </c>
      <c r="E2394" s="47" t="s">
        <v>9</v>
      </c>
      <c r="F2394" s="47">
        <v>13</v>
      </c>
      <c r="G2394" s="47" t="s">
        <v>10</v>
      </c>
    </row>
    <row r="2395" spans="3:7" ht="15" thickBot="1" x14ac:dyDescent="0.35">
      <c r="C2395" s="45">
        <v>43160</v>
      </c>
      <c r="D2395" s="46">
        <v>0.41869212962962959</v>
      </c>
      <c r="E2395" s="47" t="s">
        <v>9</v>
      </c>
      <c r="F2395" s="47">
        <v>11</v>
      </c>
      <c r="G2395" s="47" t="s">
        <v>11</v>
      </c>
    </row>
    <row r="2396" spans="3:7" ht="15" thickBot="1" x14ac:dyDescent="0.35">
      <c r="C2396" s="45">
        <v>43160</v>
      </c>
      <c r="D2396" s="46">
        <v>0.42516203703703703</v>
      </c>
      <c r="E2396" s="47" t="s">
        <v>9</v>
      </c>
      <c r="F2396" s="47">
        <v>22</v>
      </c>
      <c r="G2396" s="47" t="s">
        <v>10</v>
      </c>
    </row>
    <row r="2397" spans="3:7" ht="15" thickBot="1" x14ac:dyDescent="0.35">
      <c r="C2397" s="45">
        <v>43160</v>
      </c>
      <c r="D2397" s="46">
        <v>0.42628472222222219</v>
      </c>
      <c r="E2397" s="47" t="s">
        <v>9</v>
      </c>
      <c r="F2397" s="47">
        <v>10</v>
      </c>
      <c r="G2397" s="47" t="s">
        <v>11</v>
      </c>
    </row>
    <row r="2398" spans="3:7" ht="15" thickBot="1" x14ac:dyDescent="0.35">
      <c r="C2398" s="45">
        <v>43160</v>
      </c>
      <c r="D2398" s="46">
        <v>0.4286921296296296</v>
      </c>
      <c r="E2398" s="47" t="s">
        <v>9</v>
      </c>
      <c r="F2398" s="47">
        <v>10</v>
      </c>
      <c r="G2398" s="47" t="s">
        <v>11</v>
      </c>
    </row>
    <row r="2399" spans="3:7" ht="15" thickBot="1" x14ac:dyDescent="0.35">
      <c r="C2399" s="45">
        <v>43160</v>
      </c>
      <c r="D2399" s="46">
        <v>0.42951388888888892</v>
      </c>
      <c r="E2399" s="47" t="s">
        <v>9</v>
      </c>
      <c r="F2399" s="47">
        <v>20</v>
      </c>
      <c r="G2399" s="47" t="s">
        <v>10</v>
      </c>
    </row>
    <row r="2400" spans="3:7" ht="15" thickBot="1" x14ac:dyDescent="0.35">
      <c r="C2400" s="45">
        <v>43160</v>
      </c>
      <c r="D2400" s="46">
        <v>0.43024305555555559</v>
      </c>
      <c r="E2400" s="47" t="s">
        <v>9</v>
      </c>
      <c r="F2400" s="47">
        <v>10</v>
      </c>
      <c r="G2400" s="47" t="s">
        <v>11</v>
      </c>
    </row>
    <row r="2401" spans="3:7" ht="15" thickBot="1" x14ac:dyDescent="0.35">
      <c r="C2401" s="45">
        <v>43160</v>
      </c>
      <c r="D2401" s="46">
        <v>0.43121527777777779</v>
      </c>
      <c r="E2401" s="47" t="s">
        <v>9</v>
      </c>
      <c r="F2401" s="47">
        <v>10</v>
      </c>
      <c r="G2401" s="47" t="s">
        <v>10</v>
      </c>
    </row>
    <row r="2402" spans="3:7" ht="15" thickBot="1" x14ac:dyDescent="0.35">
      <c r="C2402" s="45">
        <v>43160</v>
      </c>
      <c r="D2402" s="46">
        <v>0.43215277777777777</v>
      </c>
      <c r="E2402" s="47" t="s">
        <v>9</v>
      </c>
      <c r="F2402" s="47">
        <v>18</v>
      </c>
      <c r="G2402" s="47" t="s">
        <v>10</v>
      </c>
    </row>
    <row r="2403" spans="3:7" ht="15" thickBot="1" x14ac:dyDescent="0.35">
      <c r="C2403" s="45">
        <v>43160</v>
      </c>
      <c r="D2403" s="46">
        <v>0.43474537037037037</v>
      </c>
      <c r="E2403" s="47" t="s">
        <v>9</v>
      </c>
      <c r="F2403" s="47">
        <v>26</v>
      </c>
      <c r="G2403" s="47" t="s">
        <v>10</v>
      </c>
    </row>
    <row r="2404" spans="3:7" ht="15" thickBot="1" x14ac:dyDescent="0.35">
      <c r="C2404" s="45">
        <v>43160</v>
      </c>
      <c r="D2404" s="46">
        <v>0.43541666666666662</v>
      </c>
      <c r="E2404" s="47" t="s">
        <v>9</v>
      </c>
      <c r="F2404" s="47">
        <v>10</v>
      </c>
      <c r="G2404" s="47" t="s">
        <v>10</v>
      </c>
    </row>
    <row r="2405" spans="3:7" ht="15" thickBot="1" x14ac:dyDescent="0.35">
      <c r="C2405" s="45">
        <v>43160</v>
      </c>
      <c r="D2405" s="46">
        <v>0.43559027777777781</v>
      </c>
      <c r="E2405" s="47" t="s">
        <v>9</v>
      </c>
      <c r="F2405" s="47">
        <v>11</v>
      </c>
      <c r="G2405" s="47" t="s">
        <v>11</v>
      </c>
    </row>
    <row r="2406" spans="3:7" ht="15" thickBot="1" x14ac:dyDescent="0.35">
      <c r="C2406" s="45">
        <v>43160</v>
      </c>
      <c r="D2406" s="46">
        <v>0.43564814814814817</v>
      </c>
      <c r="E2406" s="47" t="s">
        <v>9</v>
      </c>
      <c r="F2406" s="47">
        <v>18</v>
      </c>
      <c r="G2406" s="47" t="s">
        <v>10</v>
      </c>
    </row>
    <row r="2407" spans="3:7" ht="15" thickBot="1" x14ac:dyDescent="0.35">
      <c r="C2407" s="45">
        <v>43160</v>
      </c>
      <c r="D2407" s="46">
        <v>0.43945601851851851</v>
      </c>
      <c r="E2407" s="47" t="s">
        <v>9</v>
      </c>
      <c r="F2407" s="47">
        <v>10</v>
      </c>
      <c r="G2407" s="47" t="s">
        <v>11</v>
      </c>
    </row>
    <row r="2408" spans="3:7" ht="15" thickBot="1" x14ac:dyDescent="0.35">
      <c r="C2408" s="45">
        <v>43160</v>
      </c>
      <c r="D2408" s="46">
        <v>0.44023148148148145</v>
      </c>
      <c r="E2408" s="47" t="s">
        <v>9</v>
      </c>
      <c r="F2408" s="47">
        <v>10</v>
      </c>
      <c r="G2408" s="47" t="s">
        <v>11</v>
      </c>
    </row>
    <row r="2409" spans="3:7" ht="15" thickBot="1" x14ac:dyDescent="0.35">
      <c r="C2409" s="45">
        <v>43160</v>
      </c>
      <c r="D2409" s="46">
        <v>0.44144675925925925</v>
      </c>
      <c r="E2409" s="47" t="s">
        <v>9</v>
      </c>
      <c r="F2409" s="47">
        <v>35</v>
      </c>
      <c r="G2409" s="47" t="s">
        <v>10</v>
      </c>
    </row>
    <row r="2410" spans="3:7" ht="15" thickBot="1" x14ac:dyDescent="0.35">
      <c r="C2410" s="45">
        <v>43160</v>
      </c>
      <c r="D2410" s="46">
        <v>0.44333333333333336</v>
      </c>
      <c r="E2410" s="47" t="s">
        <v>9</v>
      </c>
      <c r="F2410" s="47">
        <v>12</v>
      </c>
      <c r="G2410" s="47" t="s">
        <v>11</v>
      </c>
    </row>
    <row r="2411" spans="3:7" ht="15" thickBot="1" x14ac:dyDescent="0.35">
      <c r="C2411" s="45">
        <v>43160</v>
      </c>
      <c r="D2411" s="46">
        <v>0.44412037037037039</v>
      </c>
      <c r="E2411" s="47" t="s">
        <v>9</v>
      </c>
      <c r="F2411" s="47">
        <v>17</v>
      </c>
      <c r="G2411" s="47" t="s">
        <v>10</v>
      </c>
    </row>
    <row r="2412" spans="3:7" ht="15" thickBot="1" x14ac:dyDescent="0.35">
      <c r="C2412" s="45">
        <v>43160</v>
      </c>
      <c r="D2412" s="46">
        <v>0.44569444444444445</v>
      </c>
      <c r="E2412" s="47" t="s">
        <v>9</v>
      </c>
      <c r="F2412" s="47">
        <v>11</v>
      </c>
      <c r="G2412" s="47" t="s">
        <v>11</v>
      </c>
    </row>
    <row r="2413" spans="3:7" ht="15" thickBot="1" x14ac:dyDescent="0.35">
      <c r="C2413" s="45">
        <v>43160</v>
      </c>
      <c r="D2413" s="46">
        <v>0.44629629629629625</v>
      </c>
      <c r="E2413" s="47" t="s">
        <v>9</v>
      </c>
      <c r="F2413" s="47">
        <v>19</v>
      </c>
      <c r="G2413" s="47" t="s">
        <v>10</v>
      </c>
    </row>
    <row r="2414" spans="3:7" ht="15" thickBot="1" x14ac:dyDescent="0.35">
      <c r="C2414" s="45">
        <v>43160</v>
      </c>
      <c r="D2414" s="46">
        <v>0.44716435185185183</v>
      </c>
      <c r="E2414" s="47" t="s">
        <v>9</v>
      </c>
      <c r="F2414" s="47">
        <v>12</v>
      </c>
      <c r="G2414" s="47" t="s">
        <v>11</v>
      </c>
    </row>
    <row r="2415" spans="3:7" ht="15" thickBot="1" x14ac:dyDescent="0.35">
      <c r="C2415" s="45">
        <v>43160</v>
      </c>
      <c r="D2415" s="46">
        <v>0.44899305555555552</v>
      </c>
      <c r="E2415" s="47" t="s">
        <v>9</v>
      </c>
      <c r="F2415" s="47">
        <v>20</v>
      </c>
      <c r="G2415" s="47" t="s">
        <v>10</v>
      </c>
    </row>
    <row r="2416" spans="3:7" ht="15" thickBot="1" x14ac:dyDescent="0.35">
      <c r="C2416" s="45">
        <v>43160</v>
      </c>
      <c r="D2416" s="46">
        <v>0.4494097222222222</v>
      </c>
      <c r="E2416" s="47" t="s">
        <v>9</v>
      </c>
      <c r="F2416" s="47">
        <v>25</v>
      </c>
      <c r="G2416" s="47" t="s">
        <v>10</v>
      </c>
    </row>
    <row r="2417" spans="3:7" ht="15" thickBot="1" x14ac:dyDescent="0.35">
      <c r="C2417" s="45">
        <v>43160</v>
      </c>
      <c r="D2417" s="46">
        <v>0.45422453703703702</v>
      </c>
      <c r="E2417" s="47" t="s">
        <v>9</v>
      </c>
      <c r="F2417" s="47">
        <v>25</v>
      </c>
      <c r="G2417" s="47" t="s">
        <v>11</v>
      </c>
    </row>
    <row r="2418" spans="3:7" ht="15" thickBot="1" x14ac:dyDescent="0.35">
      <c r="C2418" s="45">
        <v>43160</v>
      </c>
      <c r="D2418" s="46">
        <v>0.456087962962963</v>
      </c>
      <c r="E2418" s="47" t="s">
        <v>9</v>
      </c>
      <c r="F2418" s="47">
        <v>10</v>
      </c>
      <c r="G2418" s="47" t="s">
        <v>11</v>
      </c>
    </row>
    <row r="2419" spans="3:7" ht="15" thickBot="1" x14ac:dyDescent="0.35">
      <c r="C2419" s="45">
        <v>43160</v>
      </c>
      <c r="D2419" s="46">
        <v>0.45640046296296299</v>
      </c>
      <c r="E2419" s="47" t="s">
        <v>9</v>
      </c>
      <c r="F2419" s="47">
        <v>28</v>
      </c>
      <c r="G2419" s="47" t="s">
        <v>10</v>
      </c>
    </row>
    <row r="2420" spans="3:7" ht="15" thickBot="1" x14ac:dyDescent="0.35">
      <c r="C2420" s="45">
        <v>43160</v>
      </c>
      <c r="D2420" s="46">
        <v>0.4566898148148148</v>
      </c>
      <c r="E2420" s="47" t="s">
        <v>9</v>
      </c>
      <c r="F2420" s="47">
        <v>11</v>
      </c>
      <c r="G2420" s="47" t="s">
        <v>11</v>
      </c>
    </row>
    <row r="2421" spans="3:7" ht="15" thickBot="1" x14ac:dyDescent="0.35">
      <c r="C2421" s="45">
        <v>43160</v>
      </c>
      <c r="D2421" s="46">
        <v>0.45791666666666669</v>
      </c>
      <c r="E2421" s="47" t="s">
        <v>9</v>
      </c>
      <c r="F2421" s="47">
        <v>11</v>
      </c>
      <c r="G2421" s="47" t="s">
        <v>11</v>
      </c>
    </row>
    <row r="2422" spans="3:7" ht="15" thickBot="1" x14ac:dyDescent="0.35">
      <c r="C2422" s="45">
        <v>43160</v>
      </c>
      <c r="D2422" s="46">
        <v>0.45800925925925928</v>
      </c>
      <c r="E2422" s="47" t="s">
        <v>9</v>
      </c>
      <c r="F2422" s="47">
        <v>10</v>
      </c>
      <c r="G2422" s="47" t="s">
        <v>10</v>
      </c>
    </row>
    <row r="2423" spans="3:7" ht="15" thickBot="1" x14ac:dyDescent="0.35">
      <c r="C2423" s="45">
        <v>43160</v>
      </c>
      <c r="D2423" s="46">
        <v>0.45811342592592591</v>
      </c>
      <c r="E2423" s="47" t="s">
        <v>9</v>
      </c>
      <c r="F2423" s="47">
        <v>23</v>
      </c>
      <c r="G2423" s="47" t="s">
        <v>10</v>
      </c>
    </row>
    <row r="2424" spans="3:7" ht="15" thickBot="1" x14ac:dyDescent="0.35">
      <c r="C2424" s="45">
        <v>43160</v>
      </c>
      <c r="D2424" s="46">
        <v>0.46003472222222225</v>
      </c>
      <c r="E2424" s="47" t="s">
        <v>9</v>
      </c>
      <c r="F2424" s="47">
        <v>19</v>
      </c>
      <c r="G2424" s="47" t="s">
        <v>10</v>
      </c>
    </row>
    <row r="2425" spans="3:7" ht="15" thickBot="1" x14ac:dyDescent="0.35">
      <c r="C2425" s="45">
        <v>43160</v>
      </c>
      <c r="D2425" s="46">
        <v>0.4616319444444445</v>
      </c>
      <c r="E2425" s="47" t="s">
        <v>9</v>
      </c>
      <c r="F2425" s="47">
        <v>12</v>
      </c>
      <c r="G2425" s="47" t="s">
        <v>11</v>
      </c>
    </row>
    <row r="2426" spans="3:7" ht="15" thickBot="1" x14ac:dyDescent="0.35">
      <c r="C2426" s="45">
        <v>43160</v>
      </c>
      <c r="D2426" s="46">
        <v>0.46410879629629626</v>
      </c>
      <c r="E2426" s="47" t="s">
        <v>9</v>
      </c>
      <c r="F2426" s="47">
        <v>12</v>
      </c>
      <c r="G2426" s="47" t="s">
        <v>11</v>
      </c>
    </row>
    <row r="2427" spans="3:7" ht="15" thickBot="1" x14ac:dyDescent="0.35">
      <c r="C2427" s="45">
        <v>43160</v>
      </c>
      <c r="D2427" s="46">
        <v>0.46644675925925921</v>
      </c>
      <c r="E2427" s="47" t="s">
        <v>9</v>
      </c>
      <c r="F2427" s="47">
        <v>10</v>
      </c>
      <c r="G2427" s="47" t="s">
        <v>11</v>
      </c>
    </row>
    <row r="2428" spans="3:7" ht="15" thickBot="1" x14ac:dyDescent="0.35">
      <c r="C2428" s="45">
        <v>43160</v>
      </c>
      <c r="D2428" s="46">
        <v>0.46686342592592589</v>
      </c>
      <c r="E2428" s="47" t="s">
        <v>9</v>
      </c>
      <c r="F2428" s="47">
        <v>27</v>
      </c>
      <c r="G2428" s="47" t="s">
        <v>10</v>
      </c>
    </row>
    <row r="2429" spans="3:7" ht="15" thickBot="1" x14ac:dyDescent="0.35">
      <c r="C2429" s="45">
        <v>43160</v>
      </c>
      <c r="D2429" s="46">
        <v>0.46734953703703702</v>
      </c>
      <c r="E2429" s="47" t="s">
        <v>9</v>
      </c>
      <c r="F2429" s="47">
        <v>19</v>
      </c>
      <c r="G2429" s="47" t="s">
        <v>10</v>
      </c>
    </row>
    <row r="2430" spans="3:7" ht="15" thickBot="1" x14ac:dyDescent="0.35">
      <c r="C2430" s="45">
        <v>43160</v>
      </c>
      <c r="D2430" s="46">
        <v>0.46776620370370375</v>
      </c>
      <c r="E2430" s="47" t="s">
        <v>9</v>
      </c>
      <c r="F2430" s="47">
        <v>25</v>
      </c>
      <c r="G2430" s="47" t="s">
        <v>10</v>
      </c>
    </row>
    <row r="2431" spans="3:7" ht="15" thickBot="1" x14ac:dyDescent="0.35">
      <c r="C2431" s="45">
        <v>43160</v>
      </c>
      <c r="D2431" s="46">
        <v>0.46869212962962964</v>
      </c>
      <c r="E2431" s="47" t="s">
        <v>9</v>
      </c>
      <c r="F2431" s="47">
        <v>11</v>
      </c>
      <c r="G2431" s="47" t="s">
        <v>11</v>
      </c>
    </row>
    <row r="2432" spans="3:7" ht="15" thickBot="1" x14ac:dyDescent="0.35">
      <c r="C2432" s="45">
        <v>43160</v>
      </c>
      <c r="D2432" s="46">
        <v>0.46906249999999999</v>
      </c>
      <c r="E2432" s="47" t="s">
        <v>9</v>
      </c>
      <c r="F2432" s="47">
        <v>11</v>
      </c>
      <c r="G2432" s="47" t="s">
        <v>10</v>
      </c>
    </row>
    <row r="2433" spans="3:7" ht="15" thickBot="1" x14ac:dyDescent="0.35">
      <c r="C2433" s="45">
        <v>43160</v>
      </c>
      <c r="D2433" s="46">
        <v>0.46922453703703698</v>
      </c>
      <c r="E2433" s="47" t="s">
        <v>9</v>
      </c>
      <c r="F2433" s="47">
        <v>10</v>
      </c>
      <c r="G2433" s="47" t="s">
        <v>10</v>
      </c>
    </row>
    <row r="2434" spans="3:7" ht="15" thickBot="1" x14ac:dyDescent="0.35">
      <c r="C2434" s="45">
        <v>43160</v>
      </c>
      <c r="D2434" s="46">
        <v>0.46952546296296299</v>
      </c>
      <c r="E2434" s="47" t="s">
        <v>9</v>
      </c>
      <c r="F2434" s="47">
        <v>13</v>
      </c>
      <c r="G2434" s="47" t="s">
        <v>11</v>
      </c>
    </row>
    <row r="2435" spans="3:7" ht="15" thickBot="1" x14ac:dyDescent="0.35">
      <c r="C2435" s="45">
        <v>43160</v>
      </c>
      <c r="D2435" s="46">
        <v>0.46962962962962962</v>
      </c>
      <c r="E2435" s="47" t="s">
        <v>9</v>
      </c>
      <c r="F2435" s="47">
        <v>12</v>
      </c>
      <c r="G2435" s="47" t="s">
        <v>10</v>
      </c>
    </row>
    <row r="2436" spans="3:7" ht="15" thickBot="1" x14ac:dyDescent="0.35">
      <c r="C2436" s="45">
        <v>43160</v>
      </c>
      <c r="D2436" s="46">
        <v>0.47104166666666664</v>
      </c>
      <c r="E2436" s="47" t="s">
        <v>9</v>
      </c>
      <c r="F2436" s="47">
        <v>27</v>
      </c>
      <c r="G2436" s="47" t="s">
        <v>10</v>
      </c>
    </row>
    <row r="2437" spans="3:7" ht="15" thickBot="1" x14ac:dyDescent="0.35">
      <c r="C2437" s="45">
        <v>43160</v>
      </c>
      <c r="D2437" s="46">
        <v>0.47240740740740739</v>
      </c>
      <c r="E2437" s="47" t="s">
        <v>9</v>
      </c>
      <c r="F2437" s="47">
        <v>13</v>
      </c>
      <c r="G2437" s="47" t="s">
        <v>11</v>
      </c>
    </row>
    <row r="2438" spans="3:7" ht="15" thickBot="1" x14ac:dyDescent="0.35">
      <c r="C2438" s="45">
        <v>43160</v>
      </c>
      <c r="D2438" s="46">
        <v>0.47305555555555556</v>
      </c>
      <c r="E2438" s="47" t="s">
        <v>9</v>
      </c>
      <c r="F2438" s="47">
        <v>10</v>
      </c>
      <c r="G2438" s="47" t="s">
        <v>11</v>
      </c>
    </row>
    <row r="2439" spans="3:7" ht="15" thickBot="1" x14ac:dyDescent="0.35">
      <c r="C2439" s="45">
        <v>43160</v>
      </c>
      <c r="D2439" s="46">
        <v>0.47344907407407405</v>
      </c>
      <c r="E2439" s="47" t="s">
        <v>9</v>
      </c>
      <c r="F2439" s="47">
        <v>11</v>
      </c>
      <c r="G2439" s="47" t="s">
        <v>11</v>
      </c>
    </row>
    <row r="2440" spans="3:7" ht="15" thickBot="1" x14ac:dyDescent="0.35">
      <c r="C2440" s="45">
        <v>43160</v>
      </c>
      <c r="D2440" s="46">
        <v>0.47766203703703702</v>
      </c>
      <c r="E2440" s="47" t="s">
        <v>9</v>
      </c>
      <c r="F2440" s="47">
        <v>17</v>
      </c>
      <c r="G2440" s="47" t="s">
        <v>10</v>
      </c>
    </row>
    <row r="2441" spans="3:7" ht="15" thickBot="1" x14ac:dyDescent="0.35">
      <c r="C2441" s="45">
        <v>43160</v>
      </c>
      <c r="D2441" s="46">
        <v>0.47820601851851857</v>
      </c>
      <c r="E2441" s="47" t="s">
        <v>9</v>
      </c>
      <c r="F2441" s="47">
        <v>18</v>
      </c>
      <c r="G2441" s="47" t="s">
        <v>10</v>
      </c>
    </row>
    <row r="2442" spans="3:7" ht="15" thickBot="1" x14ac:dyDescent="0.35">
      <c r="C2442" s="45">
        <v>43160</v>
      </c>
      <c r="D2442" s="46">
        <v>0.47871527777777773</v>
      </c>
      <c r="E2442" s="47" t="s">
        <v>9</v>
      </c>
      <c r="F2442" s="47">
        <v>19</v>
      </c>
      <c r="G2442" s="47" t="s">
        <v>10</v>
      </c>
    </row>
    <row r="2443" spans="3:7" ht="15" thickBot="1" x14ac:dyDescent="0.35">
      <c r="C2443" s="45">
        <v>43160</v>
      </c>
      <c r="D2443" s="46">
        <v>0.4801273148148148</v>
      </c>
      <c r="E2443" s="47" t="s">
        <v>9</v>
      </c>
      <c r="F2443" s="47">
        <v>36</v>
      </c>
      <c r="G2443" s="47" t="s">
        <v>10</v>
      </c>
    </row>
    <row r="2444" spans="3:7" ht="15" thickBot="1" x14ac:dyDescent="0.35">
      <c r="C2444" s="45">
        <v>43160</v>
      </c>
      <c r="D2444" s="46">
        <v>0.48070601851851852</v>
      </c>
      <c r="E2444" s="47" t="s">
        <v>9</v>
      </c>
      <c r="F2444" s="47">
        <v>11</v>
      </c>
      <c r="G2444" s="47" t="s">
        <v>11</v>
      </c>
    </row>
    <row r="2445" spans="3:7" ht="15" thickBot="1" x14ac:dyDescent="0.35">
      <c r="C2445" s="45">
        <v>43160</v>
      </c>
      <c r="D2445" s="46">
        <v>0.48086805555555556</v>
      </c>
      <c r="E2445" s="47" t="s">
        <v>9</v>
      </c>
      <c r="F2445" s="47">
        <v>12</v>
      </c>
      <c r="G2445" s="47" t="s">
        <v>11</v>
      </c>
    </row>
    <row r="2446" spans="3:7" ht="15" thickBot="1" x14ac:dyDescent="0.35">
      <c r="C2446" s="45">
        <v>43160</v>
      </c>
      <c r="D2446" s="46">
        <v>0.48099537037037038</v>
      </c>
      <c r="E2446" s="47" t="s">
        <v>9</v>
      </c>
      <c r="F2446" s="47">
        <v>10</v>
      </c>
      <c r="G2446" s="47" t="s">
        <v>11</v>
      </c>
    </row>
    <row r="2447" spans="3:7" ht="15" thickBot="1" x14ac:dyDescent="0.35">
      <c r="C2447" s="45">
        <v>43160</v>
      </c>
      <c r="D2447" s="46">
        <v>0.48099537037037038</v>
      </c>
      <c r="E2447" s="47" t="s">
        <v>9</v>
      </c>
      <c r="F2447" s="47">
        <v>10</v>
      </c>
      <c r="G2447" s="47" t="s">
        <v>11</v>
      </c>
    </row>
    <row r="2448" spans="3:7" ht="15" thickBot="1" x14ac:dyDescent="0.35">
      <c r="C2448" s="45">
        <v>43160</v>
      </c>
      <c r="D2448" s="46">
        <v>0.48101851851851851</v>
      </c>
      <c r="E2448" s="47" t="s">
        <v>9</v>
      </c>
      <c r="F2448" s="47">
        <v>13</v>
      </c>
      <c r="G2448" s="47" t="s">
        <v>11</v>
      </c>
    </row>
    <row r="2449" spans="3:7" ht="15" thickBot="1" x14ac:dyDescent="0.35">
      <c r="C2449" s="45">
        <v>43160</v>
      </c>
      <c r="D2449" s="46">
        <v>0.48106481481481483</v>
      </c>
      <c r="E2449" s="47" t="s">
        <v>9</v>
      </c>
      <c r="F2449" s="47">
        <v>13</v>
      </c>
      <c r="G2449" s="47" t="s">
        <v>10</v>
      </c>
    </row>
    <row r="2450" spans="3:7" ht="15" thickBot="1" x14ac:dyDescent="0.35">
      <c r="C2450" s="45">
        <v>43160</v>
      </c>
      <c r="D2450" s="46">
        <v>0.48166666666666669</v>
      </c>
      <c r="E2450" s="47" t="s">
        <v>9</v>
      </c>
      <c r="F2450" s="47">
        <v>11</v>
      </c>
      <c r="G2450" s="47" t="s">
        <v>11</v>
      </c>
    </row>
    <row r="2451" spans="3:7" ht="15" thickBot="1" x14ac:dyDescent="0.35">
      <c r="C2451" s="45">
        <v>43160</v>
      </c>
      <c r="D2451" s="46">
        <v>0.48167824074074073</v>
      </c>
      <c r="E2451" s="47" t="s">
        <v>9</v>
      </c>
      <c r="F2451" s="47">
        <v>11</v>
      </c>
      <c r="G2451" s="47" t="s">
        <v>11</v>
      </c>
    </row>
    <row r="2452" spans="3:7" ht="15" thickBot="1" x14ac:dyDescent="0.35">
      <c r="C2452" s="45">
        <v>43160</v>
      </c>
      <c r="D2452" s="46">
        <v>0.48287037037037034</v>
      </c>
      <c r="E2452" s="47" t="s">
        <v>9</v>
      </c>
      <c r="F2452" s="47">
        <v>21</v>
      </c>
      <c r="G2452" s="47" t="s">
        <v>10</v>
      </c>
    </row>
    <row r="2453" spans="3:7" ht="15" thickBot="1" x14ac:dyDescent="0.35">
      <c r="C2453" s="45">
        <v>43160</v>
      </c>
      <c r="D2453" s="46">
        <v>0.48297453703703702</v>
      </c>
      <c r="E2453" s="47" t="s">
        <v>9</v>
      </c>
      <c r="F2453" s="47">
        <v>24</v>
      </c>
      <c r="G2453" s="47" t="s">
        <v>10</v>
      </c>
    </row>
    <row r="2454" spans="3:7" ht="15" thickBot="1" x14ac:dyDescent="0.35">
      <c r="C2454" s="45">
        <v>43160</v>
      </c>
      <c r="D2454" s="46">
        <v>0.484375</v>
      </c>
      <c r="E2454" s="47" t="s">
        <v>9</v>
      </c>
      <c r="F2454" s="47">
        <v>24</v>
      </c>
      <c r="G2454" s="47" t="s">
        <v>10</v>
      </c>
    </row>
    <row r="2455" spans="3:7" ht="15" thickBot="1" x14ac:dyDescent="0.35">
      <c r="C2455" s="45">
        <v>43160</v>
      </c>
      <c r="D2455" s="46">
        <v>0.48456018518518523</v>
      </c>
      <c r="E2455" s="47" t="s">
        <v>9</v>
      </c>
      <c r="F2455" s="47">
        <v>22</v>
      </c>
      <c r="G2455" s="47" t="s">
        <v>10</v>
      </c>
    </row>
    <row r="2456" spans="3:7" ht="15" thickBot="1" x14ac:dyDescent="0.35">
      <c r="C2456" s="45">
        <v>43160</v>
      </c>
      <c r="D2456" s="46">
        <v>0.48582175925925924</v>
      </c>
      <c r="E2456" s="47" t="s">
        <v>9</v>
      </c>
      <c r="F2456" s="47">
        <v>29</v>
      </c>
      <c r="G2456" s="47" t="s">
        <v>10</v>
      </c>
    </row>
    <row r="2457" spans="3:7" ht="15" thickBot="1" x14ac:dyDescent="0.35">
      <c r="C2457" s="45">
        <v>43160</v>
      </c>
      <c r="D2457" s="46">
        <v>0.48591435185185183</v>
      </c>
      <c r="E2457" s="47" t="s">
        <v>9</v>
      </c>
      <c r="F2457" s="47">
        <v>27</v>
      </c>
      <c r="G2457" s="47" t="s">
        <v>11</v>
      </c>
    </row>
    <row r="2458" spans="3:7" ht="15" thickBot="1" x14ac:dyDescent="0.35">
      <c r="C2458" s="45">
        <v>43160</v>
      </c>
      <c r="D2458" s="46">
        <v>0.48608796296296292</v>
      </c>
      <c r="E2458" s="47" t="s">
        <v>9</v>
      </c>
      <c r="F2458" s="47">
        <v>34</v>
      </c>
      <c r="G2458" s="47" t="s">
        <v>10</v>
      </c>
    </row>
    <row r="2459" spans="3:7" ht="15" thickBot="1" x14ac:dyDescent="0.35">
      <c r="C2459" s="45">
        <v>43160</v>
      </c>
      <c r="D2459" s="46">
        <v>0.48645833333333338</v>
      </c>
      <c r="E2459" s="47" t="s">
        <v>9</v>
      </c>
      <c r="F2459" s="47">
        <v>25</v>
      </c>
      <c r="G2459" s="47" t="s">
        <v>10</v>
      </c>
    </row>
    <row r="2460" spans="3:7" ht="15" thickBot="1" x14ac:dyDescent="0.35">
      <c r="C2460" s="45">
        <v>43160</v>
      </c>
      <c r="D2460" s="46">
        <v>0.48655092592592591</v>
      </c>
      <c r="E2460" s="47" t="s">
        <v>9</v>
      </c>
      <c r="F2460" s="47">
        <v>30</v>
      </c>
      <c r="G2460" s="47" t="s">
        <v>10</v>
      </c>
    </row>
    <row r="2461" spans="3:7" ht="15" thickBot="1" x14ac:dyDescent="0.35">
      <c r="C2461" s="45">
        <v>43160</v>
      </c>
      <c r="D2461" s="46">
        <v>0.48703703703703699</v>
      </c>
      <c r="E2461" s="47" t="s">
        <v>9</v>
      </c>
      <c r="F2461" s="47">
        <v>28</v>
      </c>
      <c r="G2461" s="47" t="s">
        <v>10</v>
      </c>
    </row>
    <row r="2462" spans="3:7" ht="15" thickBot="1" x14ac:dyDescent="0.35">
      <c r="C2462" s="45">
        <v>43160</v>
      </c>
      <c r="D2462" s="46">
        <v>0.48746527777777776</v>
      </c>
      <c r="E2462" s="47" t="s">
        <v>9</v>
      </c>
      <c r="F2462" s="47">
        <v>12</v>
      </c>
      <c r="G2462" s="47" t="s">
        <v>11</v>
      </c>
    </row>
    <row r="2463" spans="3:7" ht="15" thickBot="1" x14ac:dyDescent="0.35">
      <c r="C2463" s="45">
        <v>43160</v>
      </c>
      <c r="D2463" s="46">
        <v>0.48846064814814816</v>
      </c>
      <c r="E2463" s="47" t="s">
        <v>9</v>
      </c>
      <c r="F2463" s="47">
        <v>13</v>
      </c>
      <c r="G2463" s="47" t="s">
        <v>11</v>
      </c>
    </row>
    <row r="2464" spans="3:7" ht="15" thickBot="1" x14ac:dyDescent="0.35">
      <c r="C2464" s="45">
        <v>43160</v>
      </c>
      <c r="D2464" s="46">
        <v>0.48901620370370374</v>
      </c>
      <c r="E2464" s="47" t="s">
        <v>9</v>
      </c>
      <c r="F2464" s="47">
        <v>14</v>
      </c>
      <c r="G2464" s="47" t="s">
        <v>11</v>
      </c>
    </row>
    <row r="2465" spans="3:7" ht="15" thickBot="1" x14ac:dyDescent="0.35">
      <c r="C2465" s="45">
        <v>43160</v>
      </c>
      <c r="D2465" s="46">
        <v>0.48927083333333332</v>
      </c>
      <c r="E2465" s="47" t="s">
        <v>9</v>
      </c>
      <c r="F2465" s="47">
        <v>30</v>
      </c>
      <c r="G2465" s="47" t="s">
        <v>10</v>
      </c>
    </row>
    <row r="2466" spans="3:7" ht="15" thickBot="1" x14ac:dyDescent="0.35">
      <c r="C2466" s="45">
        <v>43160</v>
      </c>
      <c r="D2466" s="46">
        <v>0.49025462962962968</v>
      </c>
      <c r="E2466" s="47" t="s">
        <v>9</v>
      </c>
      <c r="F2466" s="47">
        <v>13</v>
      </c>
      <c r="G2466" s="47" t="s">
        <v>11</v>
      </c>
    </row>
    <row r="2467" spans="3:7" ht="15" thickBot="1" x14ac:dyDescent="0.35">
      <c r="C2467" s="45">
        <v>43160</v>
      </c>
      <c r="D2467" s="46">
        <v>0.49243055555555554</v>
      </c>
      <c r="E2467" s="47" t="s">
        <v>9</v>
      </c>
      <c r="F2467" s="47">
        <v>11</v>
      </c>
      <c r="G2467" s="47" t="s">
        <v>11</v>
      </c>
    </row>
    <row r="2468" spans="3:7" ht="15" thickBot="1" x14ac:dyDescent="0.35">
      <c r="C2468" s="45">
        <v>43160</v>
      </c>
      <c r="D2468" s="46">
        <v>0.49285879629629631</v>
      </c>
      <c r="E2468" s="47" t="s">
        <v>9</v>
      </c>
      <c r="F2468" s="47">
        <v>10</v>
      </c>
      <c r="G2468" s="47" t="s">
        <v>11</v>
      </c>
    </row>
    <row r="2469" spans="3:7" ht="15" thickBot="1" x14ac:dyDescent="0.35">
      <c r="C2469" s="45">
        <v>43160</v>
      </c>
      <c r="D2469" s="46">
        <v>0.49350694444444443</v>
      </c>
      <c r="E2469" s="47" t="s">
        <v>9</v>
      </c>
      <c r="F2469" s="47">
        <v>13</v>
      </c>
      <c r="G2469" s="47" t="s">
        <v>11</v>
      </c>
    </row>
    <row r="2470" spans="3:7" ht="15" thickBot="1" x14ac:dyDescent="0.35">
      <c r="C2470" s="45">
        <v>43160</v>
      </c>
      <c r="D2470" s="46">
        <v>0.49413194444444447</v>
      </c>
      <c r="E2470" s="47" t="s">
        <v>9</v>
      </c>
      <c r="F2470" s="47">
        <v>11</v>
      </c>
      <c r="G2470" s="47" t="s">
        <v>11</v>
      </c>
    </row>
    <row r="2471" spans="3:7" ht="15" thickBot="1" x14ac:dyDescent="0.35">
      <c r="C2471" s="45">
        <v>43160</v>
      </c>
      <c r="D2471" s="46">
        <v>0.49535879629629626</v>
      </c>
      <c r="E2471" s="47" t="s">
        <v>9</v>
      </c>
      <c r="F2471" s="47">
        <v>10</v>
      </c>
      <c r="G2471" s="47" t="s">
        <v>10</v>
      </c>
    </row>
    <row r="2472" spans="3:7" ht="15" thickBot="1" x14ac:dyDescent="0.35">
      <c r="C2472" s="45">
        <v>43160</v>
      </c>
      <c r="D2472" s="46">
        <v>0.4956828703703704</v>
      </c>
      <c r="E2472" s="47" t="s">
        <v>9</v>
      </c>
      <c r="F2472" s="47">
        <v>31</v>
      </c>
      <c r="G2472" s="47" t="s">
        <v>10</v>
      </c>
    </row>
    <row r="2473" spans="3:7" ht="15" thickBot="1" x14ac:dyDescent="0.35">
      <c r="C2473" s="45">
        <v>43160</v>
      </c>
      <c r="D2473" s="46">
        <v>0.4971180555555556</v>
      </c>
      <c r="E2473" s="47" t="s">
        <v>9</v>
      </c>
      <c r="F2473" s="47">
        <v>22</v>
      </c>
      <c r="G2473" s="47" t="s">
        <v>10</v>
      </c>
    </row>
    <row r="2474" spans="3:7" ht="15" thickBot="1" x14ac:dyDescent="0.35">
      <c r="C2474" s="45">
        <v>43160</v>
      </c>
      <c r="D2474" s="46">
        <v>0.49738425925925928</v>
      </c>
      <c r="E2474" s="47" t="s">
        <v>9</v>
      </c>
      <c r="F2474" s="47">
        <v>30</v>
      </c>
      <c r="G2474" s="47" t="s">
        <v>10</v>
      </c>
    </row>
    <row r="2475" spans="3:7" ht="15" thickBot="1" x14ac:dyDescent="0.35">
      <c r="C2475" s="45">
        <v>43160</v>
      </c>
      <c r="D2475" s="46">
        <v>0.49780092592592595</v>
      </c>
      <c r="E2475" s="47" t="s">
        <v>9</v>
      </c>
      <c r="F2475" s="47">
        <v>20</v>
      </c>
      <c r="G2475" s="47" t="s">
        <v>10</v>
      </c>
    </row>
    <row r="2476" spans="3:7" ht="15" thickBot="1" x14ac:dyDescent="0.35">
      <c r="C2476" s="45">
        <v>43160</v>
      </c>
      <c r="D2476" s="46">
        <v>0.49871527777777774</v>
      </c>
      <c r="E2476" s="47" t="s">
        <v>9</v>
      </c>
      <c r="F2476" s="47">
        <v>17</v>
      </c>
      <c r="G2476" s="47" t="s">
        <v>10</v>
      </c>
    </row>
    <row r="2477" spans="3:7" ht="15" thickBot="1" x14ac:dyDescent="0.35">
      <c r="C2477" s="45">
        <v>43160</v>
      </c>
      <c r="D2477" s="46">
        <v>0.49929398148148146</v>
      </c>
      <c r="E2477" s="47" t="s">
        <v>9</v>
      </c>
      <c r="F2477" s="47">
        <v>16</v>
      </c>
      <c r="G2477" s="47" t="s">
        <v>10</v>
      </c>
    </row>
    <row r="2478" spans="3:7" ht="15" thickBot="1" x14ac:dyDescent="0.35">
      <c r="C2478" s="45">
        <v>43160</v>
      </c>
      <c r="D2478" s="46">
        <v>0.49950231481481483</v>
      </c>
      <c r="E2478" s="47" t="s">
        <v>9</v>
      </c>
      <c r="F2478" s="47">
        <v>10</v>
      </c>
      <c r="G2478" s="47" t="s">
        <v>11</v>
      </c>
    </row>
    <row r="2479" spans="3:7" ht="15" thickBot="1" x14ac:dyDescent="0.35">
      <c r="C2479" s="45">
        <v>43160</v>
      </c>
      <c r="D2479" s="46">
        <v>0.4996990740740741</v>
      </c>
      <c r="E2479" s="47" t="s">
        <v>9</v>
      </c>
      <c r="F2479" s="47">
        <v>20</v>
      </c>
      <c r="G2479" s="47" t="s">
        <v>10</v>
      </c>
    </row>
    <row r="2480" spans="3:7" ht="15" thickBot="1" x14ac:dyDescent="0.35">
      <c r="C2480" s="45">
        <v>43160</v>
      </c>
      <c r="D2480" s="46">
        <v>0.50017361111111114</v>
      </c>
      <c r="E2480" s="47" t="s">
        <v>9</v>
      </c>
      <c r="F2480" s="47">
        <v>24</v>
      </c>
      <c r="G2480" s="47" t="s">
        <v>10</v>
      </c>
    </row>
    <row r="2481" spans="3:7" ht="15" thickBot="1" x14ac:dyDescent="0.35">
      <c r="C2481" s="45">
        <v>43160</v>
      </c>
      <c r="D2481" s="46">
        <v>0.50079861111111112</v>
      </c>
      <c r="E2481" s="47" t="s">
        <v>9</v>
      </c>
      <c r="F2481" s="47">
        <v>12</v>
      </c>
      <c r="G2481" s="47" t="s">
        <v>10</v>
      </c>
    </row>
    <row r="2482" spans="3:7" ht="15" thickBot="1" x14ac:dyDescent="0.35">
      <c r="C2482" s="45">
        <v>43160</v>
      </c>
      <c r="D2482" s="46">
        <v>0.50192129629629634</v>
      </c>
      <c r="E2482" s="47" t="s">
        <v>9</v>
      </c>
      <c r="F2482" s="47">
        <v>11</v>
      </c>
      <c r="G2482" s="47" t="s">
        <v>10</v>
      </c>
    </row>
    <row r="2483" spans="3:7" ht="15" thickBot="1" x14ac:dyDescent="0.35">
      <c r="C2483" s="45">
        <v>43160</v>
      </c>
      <c r="D2483" s="46">
        <v>0.50192129629629634</v>
      </c>
      <c r="E2483" s="47" t="s">
        <v>9</v>
      </c>
      <c r="F2483" s="47">
        <v>11</v>
      </c>
      <c r="G2483" s="47" t="s">
        <v>10</v>
      </c>
    </row>
    <row r="2484" spans="3:7" ht="15" thickBot="1" x14ac:dyDescent="0.35">
      <c r="C2484" s="45">
        <v>43160</v>
      </c>
      <c r="D2484" s="46">
        <v>0.50193287037037038</v>
      </c>
      <c r="E2484" s="47" t="s">
        <v>9</v>
      </c>
      <c r="F2484" s="47">
        <v>9</v>
      </c>
      <c r="G2484" s="47" t="s">
        <v>10</v>
      </c>
    </row>
    <row r="2485" spans="3:7" ht="15" thickBot="1" x14ac:dyDescent="0.35">
      <c r="C2485" s="45">
        <v>43160</v>
      </c>
      <c r="D2485" s="46">
        <v>0.50193287037037038</v>
      </c>
      <c r="E2485" s="47" t="s">
        <v>9</v>
      </c>
      <c r="F2485" s="47">
        <v>8</v>
      </c>
      <c r="G2485" s="47" t="s">
        <v>10</v>
      </c>
    </row>
    <row r="2486" spans="3:7" ht="15" thickBot="1" x14ac:dyDescent="0.35">
      <c r="C2486" s="45">
        <v>43160</v>
      </c>
      <c r="D2486" s="46">
        <v>0.50197916666666664</v>
      </c>
      <c r="E2486" s="47" t="s">
        <v>9</v>
      </c>
      <c r="F2486" s="47">
        <v>10</v>
      </c>
      <c r="G2486" s="47" t="s">
        <v>10</v>
      </c>
    </row>
    <row r="2487" spans="3:7" ht="15" thickBot="1" x14ac:dyDescent="0.35">
      <c r="C2487" s="45">
        <v>43160</v>
      </c>
      <c r="D2487" s="46">
        <v>0.50199074074074079</v>
      </c>
      <c r="E2487" s="47" t="s">
        <v>9</v>
      </c>
      <c r="F2487" s="47">
        <v>12</v>
      </c>
      <c r="G2487" s="47" t="s">
        <v>10</v>
      </c>
    </row>
    <row r="2488" spans="3:7" ht="15" thickBot="1" x14ac:dyDescent="0.35">
      <c r="C2488" s="45">
        <v>43160</v>
      </c>
      <c r="D2488" s="46">
        <v>0.50199074074074079</v>
      </c>
      <c r="E2488" s="47" t="s">
        <v>9</v>
      </c>
      <c r="F2488" s="47">
        <v>12</v>
      </c>
      <c r="G2488" s="47" t="s">
        <v>10</v>
      </c>
    </row>
    <row r="2489" spans="3:7" ht="15" thickBot="1" x14ac:dyDescent="0.35">
      <c r="C2489" s="45">
        <v>43160</v>
      </c>
      <c r="D2489" s="46">
        <v>0.50206018518518525</v>
      </c>
      <c r="E2489" s="47" t="s">
        <v>9</v>
      </c>
      <c r="F2489" s="47">
        <v>12</v>
      </c>
      <c r="G2489" s="47" t="s">
        <v>10</v>
      </c>
    </row>
    <row r="2490" spans="3:7" ht="15" thickBot="1" x14ac:dyDescent="0.35">
      <c r="C2490" s="45">
        <v>43160</v>
      </c>
      <c r="D2490" s="46">
        <v>0.50207175925925929</v>
      </c>
      <c r="E2490" s="47" t="s">
        <v>9</v>
      </c>
      <c r="F2490" s="47">
        <v>23</v>
      </c>
      <c r="G2490" s="47" t="s">
        <v>10</v>
      </c>
    </row>
    <row r="2491" spans="3:7" ht="15" thickBot="1" x14ac:dyDescent="0.35">
      <c r="C2491" s="45">
        <v>43160</v>
      </c>
      <c r="D2491" s="46">
        <v>0.50207175925925929</v>
      </c>
      <c r="E2491" s="47" t="s">
        <v>9</v>
      </c>
      <c r="F2491" s="47">
        <v>20</v>
      </c>
      <c r="G2491" s="47" t="s">
        <v>10</v>
      </c>
    </row>
    <row r="2492" spans="3:7" ht="15" thickBot="1" x14ac:dyDescent="0.35">
      <c r="C2492" s="45">
        <v>43160</v>
      </c>
      <c r="D2492" s="46">
        <v>0.5037962962962963</v>
      </c>
      <c r="E2492" s="47" t="s">
        <v>9</v>
      </c>
      <c r="F2492" s="47">
        <v>12</v>
      </c>
      <c r="G2492" s="47" t="s">
        <v>11</v>
      </c>
    </row>
    <row r="2493" spans="3:7" ht="15" thickBot="1" x14ac:dyDescent="0.35">
      <c r="C2493" s="45">
        <v>43160</v>
      </c>
      <c r="D2493" s="46">
        <v>0.50484953703703705</v>
      </c>
      <c r="E2493" s="47" t="s">
        <v>9</v>
      </c>
      <c r="F2493" s="47">
        <v>21</v>
      </c>
      <c r="G2493" s="47" t="s">
        <v>10</v>
      </c>
    </row>
    <row r="2494" spans="3:7" ht="15" thickBot="1" x14ac:dyDescent="0.35">
      <c r="C2494" s="45">
        <v>43160</v>
      </c>
      <c r="D2494" s="46">
        <v>0.50509259259259254</v>
      </c>
      <c r="E2494" s="47" t="s">
        <v>9</v>
      </c>
      <c r="F2494" s="47">
        <v>13</v>
      </c>
      <c r="G2494" s="47" t="s">
        <v>11</v>
      </c>
    </row>
    <row r="2495" spans="3:7" ht="15" thickBot="1" x14ac:dyDescent="0.35">
      <c r="C2495" s="45">
        <v>43160</v>
      </c>
      <c r="D2495" s="46">
        <v>0.50660879629629629</v>
      </c>
      <c r="E2495" s="47" t="s">
        <v>9</v>
      </c>
      <c r="F2495" s="47">
        <v>10</v>
      </c>
      <c r="G2495" s="47" t="s">
        <v>11</v>
      </c>
    </row>
    <row r="2496" spans="3:7" ht="15" thickBot="1" x14ac:dyDescent="0.35">
      <c r="C2496" s="45">
        <v>43160</v>
      </c>
      <c r="D2496" s="46">
        <v>0.50771990740740736</v>
      </c>
      <c r="E2496" s="47" t="s">
        <v>9</v>
      </c>
      <c r="F2496" s="47">
        <v>14</v>
      </c>
      <c r="G2496" s="47" t="s">
        <v>10</v>
      </c>
    </row>
    <row r="2497" spans="3:7" ht="15" thickBot="1" x14ac:dyDescent="0.35">
      <c r="C2497" s="45">
        <v>43160</v>
      </c>
      <c r="D2497" s="46">
        <v>0.50793981481481476</v>
      </c>
      <c r="E2497" s="47" t="s">
        <v>9</v>
      </c>
      <c r="F2497" s="47">
        <v>11</v>
      </c>
      <c r="G2497" s="47" t="s">
        <v>11</v>
      </c>
    </row>
    <row r="2498" spans="3:7" ht="15" thickBot="1" x14ac:dyDescent="0.35">
      <c r="C2498" s="45">
        <v>43160</v>
      </c>
      <c r="D2498" s="46">
        <v>0.50814814814814813</v>
      </c>
      <c r="E2498" s="47" t="s">
        <v>9</v>
      </c>
      <c r="F2498" s="47">
        <v>12</v>
      </c>
      <c r="G2498" s="47" t="s">
        <v>11</v>
      </c>
    </row>
    <row r="2499" spans="3:7" ht="15" thickBot="1" x14ac:dyDescent="0.35">
      <c r="C2499" s="45">
        <v>43160</v>
      </c>
      <c r="D2499" s="46">
        <v>0.50864583333333335</v>
      </c>
      <c r="E2499" s="47" t="s">
        <v>9</v>
      </c>
      <c r="F2499" s="47">
        <v>23</v>
      </c>
      <c r="G2499" s="47" t="s">
        <v>10</v>
      </c>
    </row>
    <row r="2500" spans="3:7" ht="15" thickBot="1" x14ac:dyDescent="0.35">
      <c r="C2500" s="45">
        <v>43160</v>
      </c>
      <c r="D2500" s="46">
        <v>0.50907407407407412</v>
      </c>
      <c r="E2500" s="47" t="s">
        <v>9</v>
      </c>
      <c r="F2500" s="47">
        <v>14</v>
      </c>
      <c r="G2500" s="47" t="s">
        <v>10</v>
      </c>
    </row>
    <row r="2501" spans="3:7" ht="15" thickBot="1" x14ac:dyDescent="0.35">
      <c r="C2501" s="45">
        <v>43160</v>
      </c>
      <c r="D2501" s="46">
        <v>0.50908564814814816</v>
      </c>
      <c r="E2501" s="47" t="s">
        <v>9</v>
      </c>
      <c r="F2501" s="47">
        <v>13</v>
      </c>
      <c r="G2501" s="47" t="s">
        <v>10</v>
      </c>
    </row>
    <row r="2502" spans="3:7" ht="15" thickBot="1" x14ac:dyDescent="0.35">
      <c r="C2502" s="45">
        <v>43160</v>
      </c>
      <c r="D2502" s="46">
        <v>0.50910879629629624</v>
      </c>
      <c r="E2502" s="47" t="s">
        <v>9</v>
      </c>
      <c r="F2502" s="47">
        <v>14</v>
      </c>
      <c r="G2502" s="47" t="s">
        <v>10</v>
      </c>
    </row>
    <row r="2503" spans="3:7" ht="15" thickBot="1" x14ac:dyDescent="0.35">
      <c r="C2503" s="45">
        <v>43160</v>
      </c>
      <c r="D2503" s="46">
        <v>0.50912037037037039</v>
      </c>
      <c r="E2503" s="47" t="s">
        <v>9</v>
      </c>
      <c r="F2503" s="47">
        <v>11</v>
      </c>
      <c r="G2503" s="47" t="s">
        <v>10</v>
      </c>
    </row>
    <row r="2504" spans="3:7" ht="15" thickBot="1" x14ac:dyDescent="0.35">
      <c r="C2504" s="45">
        <v>43160</v>
      </c>
      <c r="D2504" s="46">
        <v>0.50913194444444443</v>
      </c>
      <c r="E2504" s="47" t="s">
        <v>9</v>
      </c>
      <c r="F2504" s="47">
        <v>10</v>
      </c>
      <c r="G2504" s="47" t="s">
        <v>10</v>
      </c>
    </row>
    <row r="2505" spans="3:7" ht="15" thickBot="1" x14ac:dyDescent="0.35">
      <c r="C2505" s="45">
        <v>43160</v>
      </c>
      <c r="D2505" s="46">
        <v>0.51067129629629626</v>
      </c>
      <c r="E2505" s="47" t="s">
        <v>9</v>
      </c>
      <c r="F2505" s="47">
        <v>12</v>
      </c>
      <c r="G2505" s="47" t="s">
        <v>11</v>
      </c>
    </row>
    <row r="2506" spans="3:7" ht="15" thickBot="1" x14ac:dyDescent="0.35">
      <c r="C2506" s="45">
        <v>43160</v>
      </c>
      <c r="D2506" s="46">
        <v>0.51460648148148147</v>
      </c>
      <c r="E2506" s="47" t="s">
        <v>9</v>
      </c>
      <c r="F2506" s="47">
        <v>10</v>
      </c>
      <c r="G2506" s="47" t="s">
        <v>11</v>
      </c>
    </row>
    <row r="2507" spans="3:7" ht="15" thickBot="1" x14ac:dyDescent="0.35">
      <c r="C2507" s="45">
        <v>43160</v>
      </c>
      <c r="D2507" s="46">
        <v>0.51609953703703704</v>
      </c>
      <c r="E2507" s="47" t="s">
        <v>9</v>
      </c>
      <c r="F2507" s="47">
        <v>10</v>
      </c>
      <c r="G2507" s="47" t="s">
        <v>11</v>
      </c>
    </row>
    <row r="2508" spans="3:7" ht="15" thickBot="1" x14ac:dyDescent="0.35">
      <c r="C2508" s="45">
        <v>43160</v>
      </c>
      <c r="D2508" s="46">
        <v>0.51791666666666669</v>
      </c>
      <c r="E2508" s="47" t="s">
        <v>9</v>
      </c>
      <c r="F2508" s="47">
        <v>20</v>
      </c>
      <c r="G2508" s="47" t="s">
        <v>10</v>
      </c>
    </row>
    <row r="2509" spans="3:7" ht="15" thickBot="1" x14ac:dyDescent="0.35">
      <c r="C2509" s="45">
        <v>43160</v>
      </c>
      <c r="D2509" s="46">
        <v>0.51807870370370368</v>
      </c>
      <c r="E2509" s="47" t="s">
        <v>9</v>
      </c>
      <c r="F2509" s="47">
        <v>30</v>
      </c>
      <c r="G2509" s="47" t="s">
        <v>10</v>
      </c>
    </row>
    <row r="2510" spans="3:7" ht="15" thickBot="1" x14ac:dyDescent="0.35">
      <c r="C2510" s="45">
        <v>43160</v>
      </c>
      <c r="D2510" s="46">
        <v>0.51893518518518522</v>
      </c>
      <c r="E2510" s="47" t="s">
        <v>9</v>
      </c>
      <c r="F2510" s="47">
        <v>20</v>
      </c>
      <c r="G2510" s="47" t="s">
        <v>10</v>
      </c>
    </row>
    <row r="2511" spans="3:7" ht="15" thickBot="1" x14ac:dyDescent="0.35">
      <c r="C2511" s="45">
        <v>43160</v>
      </c>
      <c r="D2511" s="46">
        <v>0.5195833333333334</v>
      </c>
      <c r="E2511" s="47" t="s">
        <v>9</v>
      </c>
      <c r="F2511" s="47">
        <v>29</v>
      </c>
      <c r="G2511" s="47" t="s">
        <v>10</v>
      </c>
    </row>
    <row r="2512" spans="3:7" ht="15" thickBot="1" x14ac:dyDescent="0.35">
      <c r="C2512" s="45">
        <v>43160</v>
      </c>
      <c r="D2512" s="46">
        <v>0.52094907407407409</v>
      </c>
      <c r="E2512" s="47" t="s">
        <v>9</v>
      </c>
      <c r="F2512" s="47">
        <v>13</v>
      </c>
      <c r="G2512" s="47" t="s">
        <v>11</v>
      </c>
    </row>
    <row r="2513" spans="3:7" ht="15" thickBot="1" x14ac:dyDescent="0.35">
      <c r="C2513" s="45">
        <v>43160</v>
      </c>
      <c r="D2513" s="46">
        <v>0.52217592592592588</v>
      </c>
      <c r="E2513" s="47" t="s">
        <v>9</v>
      </c>
      <c r="F2513" s="47">
        <v>11</v>
      </c>
      <c r="G2513" s="47" t="s">
        <v>11</v>
      </c>
    </row>
    <row r="2514" spans="3:7" ht="15" thickBot="1" x14ac:dyDescent="0.35">
      <c r="C2514" s="45">
        <v>43160</v>
      </c>
      <c r="D2514" s="46">
        <v>0.5223726851851852</v>
      </c>
      <c r="E2514" s="47" t="s">
        <v>9</v>
      </c>
      <c r="F2514" s="47">
        <v>15</v>
      </c>
      <c r="G2514" s="47" t="s">
        <v>10</v>
      </c>
    </row>
    <row r="2515" spans="3:7" ht="15" thickBot="1" x14ac:dyDescent="0.35">
      <c r="C2515" s="45">
        <v>43160</v>
      </c>
      <c r="D2515" s="46">
        <v>0.52346064814814819</v>
      </c>
      <c r="E2515" s="47" t="s">
        <v>9</v>
      </c>
      <c r="F2515" s="47">
        <v>30</v>
      </c>
      <c r="G2515" s="47" t="s">
        <v>10</v>
      </c>
    </row>
    <row r="2516" spans="3:7" ht="15" thickBot="1" x14ac:dyDescent="0.35">
      <c r="C2516" s="45">
        <v>43160</v>
      </c>
      <c r="D2516" s="46">
        <v>0.52552083333333333</v>
      </c>
      <c r="E2516" s="47" t="s">
        <v>9</v>
      </c>
      <c r="F2516" s="47">
        <v>18</v>
      </c>
      <c r="G2516" s="47" t="s">
        <v>10</v>
      </c>
    </row>
    <row r="2517" spans="3:7" ht="15" thickBot="1" x14ac:dyDescent="0.35">
      <c r="C2517" s="45">
        <v>43160</v>
      </c>
      <c r="D2517" s="46">
        <v>0.52712962962962961</v>
      </c>
      <c r="E2517" s="47" t="s">
        <v>9</v>
      </c>
      <c r="F2517" s="47">
        <v>23</v>
      </c>
      <c r="G2517" s="47" t="s">
        <v>10</v>
      </c>
    </row>
    <row r="2518" spans="3:7" ht="15" thickBot="1" x14ac:dyDescent="0.35">
      <c r="C2518" s="45">
        <v>43160</v>
      </c>
      <c r="D2518" s="46">
        <v>0.52789351851851851</v>
      </c>
      <c r="E2518" s="47" t="s">
        <v>9</v>
      </c>
      <c r="F2518" s="47">
        <v>27</v>
      </c>
      <c r="G2518" s="47" t="s">
        <v>10</v>
      </c>
    </row>
    <row r="2519" spans="3:7" ht="15" thickBot="1" x14ac:dyDescent="0.35">
      <c r="C2519" s="45">
        <v>43160</v>
      </c>
      <c r="D2519" s="46">
        <v>0.52964120370370371</v>
      </c>
      <c r="E2519" s="47" t="s">
        <v>9</v>
      </c>
      <c r="F2519" s="47">
        <v>25</v>
      </c>
      <c r="G2519" s="47" t="s">
        <v>10</v>
      </c>
    </row>
    <row r="2520" spans="3:7" ht="15" thickBot="1" x14ac:dyDescent="0.35">
      <c r="C2520" s="45">
        <v>43160</v>
      </c>
      <c r="D2520" s="46">
        <v>0.5307291666666667</v>
      </c>
      <c r="E2520" s="47" t="s">
        <v>9</v>
      </c>
      <c r="F2520" s="47">
        <v>16</v>
      </c>
      <c r="G2520" s="47" t="s">
        <v>10</v>
      </c>
    </row>
    <row r="2521" spans="3:7" ht="15" thickBot="1" x14ac:dyDescent="0.35">
      <c r="C2521" s="45">
        <v>43160</v>
      </c>
      <c r="D2521" s="46">
        <v>0.53203703703703698</v>
      </c>
      <c r="E2521" s="47" t="s">
        <v>9</v>
      </c>
      <c r="F2521" s="47">
        <v>16</v>
      </c>
      <c r="G2521" s="47" t="s">
        <v>10</v>
      </c>
    </row>
    <row r="2522" spans="3:7" ht="15" thickBot="1" x14ac:dyDescent="0.35">
      <c r="C2522" s="45">
        <v>43160</v>
      </c>
      <c r="D2522" s="46">
        <v>0.53263888888888888</v>
      </c>
      <c r="E2522" s="47" t="s">
        <v>9</v>
      </c>
      <c r="F2522" s="47">
        <v>17</v>
      </c>
      <c r="G2522" s="47" t="s">
        <v>10</v>
      </c>
    </row>
    <row r="2523" spans="3:7" ht="15" thickBot="1" x14ac:dyDescent="0.35">
      <c r="C2523" s="45">
        <v>43160</v>
      </c>
      <c r="D2523" s="46">
        <v>0.53289351851851852</v>
      </c>
      <c r="E2523" s="47" t="s">
        <v>9</v>
      </c>
      <c r="F2523" s="47">
        <v>17</v>
      </c>
      <c r="G2523" s="47" t="s">
        <v>10</v>
      </c>
    </row>
    <row r="2524" spans="3:7" ht="15" thickBot="1" x14ac:dyDescent="0.35">
      <c r="C2524" s="45">
        <v>43160</v>
      </c>
      <c r="D2524" s="46">
        <v>0.53412037037037041</v>
      </c>
      <c r="E2524" s="47" t="s">
        <v>9</v>
      </c>
      <c r="F2524" s="47">
        <v>29</v>
      </c>
      <c r="G2524" s="47" t="s">
        <v>10</v>
      </c>
    </row>
    <row r="2525" spans="3:7" ht="15" thickBot="1" x14ac:dyDescent="0.35">
      <c r="C2525" s="45">
        <v>43160</v>
      </c>
      <c r="D2525" s="46">
        <v>0.53436342592592589</v>
      </c>
      <c r="E2525" s="47" t="s">
        <v>9</v>
      </c>
      <c r="F2525" s="47">
        <v>18</v>
      </c>
      <c r="G2525" s="47" t="s">
        <v>10</v>
      </c>
    </row>
    <row r="2526" spans="3:7" ht="15" thickBot="1" x14ac:dyDescent="0.35">
      <c r="C2526" s="45">
        <v>43160</v>
      </c>
      <c r="D2526" s="46">
        <v>0.53528935185185189</v>
      </c>
      <c r="E2526" s="47" t="s">
        <v>9</v>
      </c>
      <c r="F2526" s="47">
        <v>10</v>
      </c>
      <c r="G2526" s="47" t="s">
        <v>11</v>
      </c>
    </row>
    <row r="2527" spans="3:7" ht="15" thickBot="1" x14ac:dyDescent="0.35">
      <c r="C2527" s="45">
        <v>43160</v>
      </c>
      <c r="D2527" s="46">
        <v>0.53528935185185189</v>
      </c>
      <c r="E2527" s="47" t="s">
        <v>9</v>
      </c>
      <c r="F2527" s="47">
        <v>9</v>
      </c>
      <c r="G2527" s="47" t="s">
        <v>11</v>
      </c>
    </row>
    <row r="2528" spans="3:7" ht="15" thickBot="1" x14ac:dyDescent="0.35">
      <c r="C2528" s="45">
        <v>43160</v>
      </c>
      <c r="D2528" s="46">
        <v>0.53532407407407401</v>
      </c>
      <c r="E2528" s="47" t="s">
        <v>9</v>
      </c>
      <c r="F2528" s="47">
        <v>9</v>
      </c>
      <c r="G2528" s="47" t="s">
        <v>10</v>
      </c>
    </row>
    <row r="2529" spans="3:7" ht="15" thickBot="1" x14ac:dyDescent="0.35">
      <c r="C2529" s="45">
        <v>43160</v>
      </c>
      <c r="D2529" s="46">
        <v>0.53541666666666665</v>
      </c>
      <c r="E2529" s="47" t="s">
        <v>9</v>
      </c>
      <c r="F2529" s="47">
        <v>20</v>
      </c>
      <c r="G2529" s="47" t="s">
        <v>10</v>
      </c>
    </row>
    <row r="2530" spans="3:7" ht="15" thickBot="1" x14ac:dyDescent="0.35">
      <c r="C2530" s="45">
        <v>43160</v>
      </c>
      <c r="D2530" s="46">
        <v>0.53606481481481483</v>
      </c>
      <c r="E2530" s="47" t="s">
        <v>9</v>
      </c>
      <c r="F2530" s="47">
        <v>20</v>
      </c>
      <c r="G2530" s="47" t="s">
        <v>11</v>
      </c>
    </row>
    <row r="2531" spans="3:7" ht="15" thickBot="1" x14ac:dyDescent="0.35">
      <c r="C2531" s="45">
        <v>43160</v>
      </c>
      <c r="D2531" s="46">
        <v>0.53721064814814812</v>
      </c>
      <c r="E2531" s="47" t="s">
        <v>9</v>
      </c>
      <c r="F2531" s="47">
        <v>17</v>
      </c>
      <c r="G2531" s="47" t="s">
        <v>10</v>
      </c>
    </row>
    <row r="2532" spans="3:7" ht="15" thickBot="1" x14ac:dyDescent="0.35">
      <c r="C2532" s="45">
        <v>43160</v>
      </c>
      <c r="D2532" s="46">
        <v>0.53878472222222229</v>
      </c>
      <c r="E2532" s="47" t="s">
        <v>9</v>
      </c>
      <c r="F2532" s="47">
        <v>12</v>
      </c>
      <c r="G2532" s="47" t="s">
        <v>10</v>
      </c>
    </row>
    <row r="2533" spans="3:7" ht="15" thickBot="1" x14ac:dyDescent="0.35">
      <c r="C2533" s="45">
        <v>43160</v>
      </c>
      <c r="D2533" s="46">
        <v>0.54049768518518515</v>
      </c>
      <c r="E2533" s="47" t="s">
        <v>9</v>
      </c>
      <c r="F2533" s="47">
        <v>28</v>
      </c>
      <c r="G2533" s="47" t="s">
        <v>10</v>
      </c>
    </row>
    <row r="2534" spans="3:7" ht="15" thickBot="1" x14ac:dyDescent="0.35">
      <c r="C2534" s="45">
        <v>43160</v>
      </c>
      <c r="D2534" s="46">
        <v>0.54212962962962963</v>
      </c>
      <c r="E2534" s="47" t="s">
        <v>9</v>
      </c>
      <c r="F2534" s="47">
        <v>27</v>
      </c>
      <c r="G2534" s="47" t="s">
        <v>10</v>
      </c>
    </row>
    <row r="2535" spans="3:7" ht="15" thickBot="1" x14ac:dyDescent="0.35">
      <c r="C2535" s="45">
        <v>43160</v>
      </c>
      <c r="D2535" s="46">
        <v>0.54234953703703703</v>
      </c>
      <c r="E2535" s="47" t="s">
        <v>9</v>
      </c>
      <c r="F2535" s="47">
        <v>25</v>
      </c>
      <c r="G2535" s="47" t="s">
        <v>10</v>
      </c>
    </row>
    <row r="2536" spans="3:7" ht="15" thickBot="1" x14ac:dyDescent="0.35">
      <c r="C2536" s="45">
        <v>43160</v>
      </c>
      <c r="D2536" s="46">
        <v>0.54391203703703705</v>
      </c>
      <c r="E2536" s="47" t="s">
        <v>9</v>
      </c>
      <c r="F2536" s="47">
        <v>10</v>
      </c>
      <c r="G2536" s="47" t="s">
        <v>11</v>
      </c>
    </row>
    <row r="2537" spans="3:7" ht="15" thickBot="1" x14ac:dyDescent="0.35">
      <c r="C2537" s="45">
        <v>43160</v>
      </c>
      <c r="D2537" s="46">
        <v>0.54408564814814808</v>
      </c>
      <c r="E2537" s="47" t="s">
        <v>9</v>
      </c>
      <c r="F2537" s="47">
        <v>21</v>
      </c>
      <c r="G2537" s="47" t="s">
        <v>10</v>
      </c>
    </row>
    <row r="2538" spans="3:7" ht="15" thickBot="1" x14ac:dyDescent="0.35">
      <c r="C2538" s="45">
        <v>43160</v>
      </c>
      <c r="D2538" s="46">
        <v>0.54415509259259254</v>
      </c>
      <c r="E2538" s="47" t="s">
        <v>9</v>
      </c>
      <c r="F2538" s="47">
        <v>19</v>
      </c>
      <c r="G2538" s="47" t="s">
        <v>10</v>
      </c>
    </row>
    <row r="2539" spans="3:7" ht="15" thickBot="1" x14ac:dyDescent="0.35">
      <c r="C2539" s="45">
        <v>43160</v>
      </c>
      <c r="D2539" s="46">
        <v>0.54450231481481481</v>
      </c>
      <c r="E2539" s="47" t="s">
        <v>9</v>
      </c>
      <c r="F2539" s="47">
        <v>11</v>
      </c>
      <c r="G2539" s="47" t="s">
        <v>11</v>
      </c>
    </row>
    <row r="2540" spans="3:7" ht="15" thickBot="1" x14ac:dyDescent="0.35">
      <c r="C2540" s="45">
        <v>43160</v>
      </c>
      <c r="D2540" s="46">
        <v>0.54452546296296289</v>
      </c>
      <c r="E2540" s="47" t="s">
        <v>9</v>
      </c>
      <c r="F2540" s="47">
        <v>11</v>
      </c>
      <c r="G2540" s="47" t="s">
        <v>11</v>
      </c>
    </row>
    <row r="2541" spans="3:7" ht="15" thickBot="1" x14ac:dyDescent="0.35">
      <c r="C2541" s="45">
        <v>43160</v>
      </c>
      <c r="D2541" s="46">
        <v>0.54500000000000004</v>
      </c>
      <c r="E2541" s="47" t="s">
        <v>9</v>
      </c>
      <c r="F2541" s="47">
        <v>11</v>
      </c>
      <c r="G2541" s="47" t="s">
        <v>10</v>
      </c>
    </row>
    <row r="2542" spans="3:7" ht="15" thickBot="1" x14ac:dyDescent="0.35">
      <c r="C2542" s="45">
        <v>43160</v>
      </c>
      <c r="D2542" s="46">
        <v>0.54502314814814812</v>
      </c>
      <c r="E2542" s="47" t="s">
        <v>9</v>
      </c>
      <c r="F2542" s="47">
        <v>9</v>
      </c>
      <c r="G2542" s="47" t="s">
        <v>10</v>
      </c>
    </row>
    <row r="2543" spans="3:7" ht="15" thickBot="1" x14ac:dyDescent="0.35">
      <c r="C2543" s="45">
        <v>43160</v>
      </c>
      <c r="D2543" s="46">
        <v>0.54539351851851847</v>
      </c>
      <c r="E2543" s="47" t="s">
        <v>9</v>
      </c>
      <c r="F2543" s="47">
        <v>11</v>
      </c>
      <c r="G2543" s="47" t="s">
        <v>10</v>
      </c>
    </row>
    <row r="2544" spans="3:7" ht="15" thickBot="1" x14ac:dyDescent="0.35">
      <c r="C2544" s="45">
        <v>43160</v>
      </c>
      <c r="D2544" s="46">
        <v>0.54653935185185187</v>
      </c>
      <c r="E2544" s="47" t="s">
        <v>9</v>
      </c>
      <c r="F2544" s="47">
        <v>9</v>
      </c>
      <c r="G2544" s="47" t="s">
        <v>10</v>
      </c>
    </row>
    <row r="2545" spans="3:7" ht="15" thickBot="1" x14ac:dyDescent="0.35">
      <c r="C2545" s="45">
        <v>43160</v>
      </c>
      <c r="D2545" s="46">
        <v>0.54682870370370373</v>
      </c>
      <c r="E2545" s="47" t="s">
        <v>9</v>
      </c>
      <c r="F2545" s="47">
        <v>13</v>
      </c>
      <c r="G2545" s="47" t="s">
        <v>10</v>
      </c>
    </row>
    <row r="2546" spans="3:7" ht="15" thickBot="1" x14ac:dyDescent="0.35">
      <c r="C2546" s="45">
        <v>43160</v>
      </c>
      <c r="D2546" s="46">
        <v>0.54715277777777771</v>
      </c>
      <c r="E2546" s="47" t="s">
        <v>9</v>
      </c>
      <c r="F2546" s="47">
        <v>19</v>
      </c>
      <c r="G2546" s="47" t="s">
        <v>10</v>
      </c>
    </row>
    <row r="2547" spans="3:7" ht="15" thickBot="1" x14ac:dyDescent="0.35">
      <c r="C2547" s="45">
        <v>43160</v>
      </c>
      <c r="D2547" s="46">
        <v>0.54826388888888888</v>
      </c>
      <c r="E2547" s="47" t="s">
        <v>9</v>
      </c>
      <c r="F2547" s="47">
        <v>13</v>
      </c>
      <c r="G2547" s="47" t="s">
        <v>11</v>
      </c>
    </row>
    <row r="2548" spans="3:7" ht="15" thickBot="1" x14ac:dyDescent="0.35">
      <c r="C2548" s="45">
        <v>43160</v>
      </c>
      <c r="D2548" s="46">
        <v>0.54829861111111111</v>
      </c>
      <c r="E2548" s="47" t="s">
        <v>9</v>
      </c>
      <c r="F2548" s="47">
        <v>11</v>
      </c>
      <c r="G2548" s="47" t="s">
        <v>11</v>
      </c>
    </row>
    <row r="2549" spans="3:7" ht="15" thickBot="1" x14ac:dyDescent="0.35">
      <c r="C2549" s="45">
        <v>43160</v>
      </c>
      <c r="D2549" s="46">
        <v>0.5484606481481481</v>
      </c>
      <c r="E2549" s="47" t="s">
        <v>9</v>
      </c>
      <c r="F2549" s="47">
        <v>22</v>
      </c>
      <c r="G2549" s="47" t="s">
        <v>10</v>
      </c>
    </row>
    <row r="2550" spans="3:7" ht="15" thickBot="1" x14ac:dyDescent="0.35">
      <c r="C2550" s="45">
        <v>43160</v>
      </c>
      <c r="D2550" s="46">
        <v>0.54921296296296296</v>
      </c>
      <c r="E2550" s="47" t="s">
        <v>9</v>
      </c>
      <c r="F2550" s="47">
        <v>10</v>
      </c>
      <c r="G2550" s="47" t="s">
        <v>11</v>
      </c>
    </row>
    <row r="2551" spans="3:7" ht="15" thickBot="1" x14ac:dyDescent="0.35">
      <c r="C2551" s="45">
        <v>43160</v>
      </c>
      <c r="D2551" s="46">
        <v>0.54935185185185187</v>
      </c>
      <c r="E2551" s="47" t="s">
        <v>9</v>
      </c>
      <c r="F2551" s="47">
        <v>11</v>
      </c>
      <c r="G2551" s="47" t="s">
        <v>10</v>
      </c>
    </row>
    <row r="2552" spans="3:7" ht="15" thickBot="1" x14ac:dyDescent="0.35">
      <c r="C2552" s="45">
        <v>43160</v>
      </c>
      <c r="D2552" s="46">
        <v>0.54936342592592591</v>
      </c>
      <c r="E2552" s="47" t="s">
        <v>9</v>
      </c>
      <c r="F2552" s="47">
        <v>10</v>
      </c>
      <c r="G2552" s="47" t="s">
        <v>10</v>
      </c>
    </row>
    <row r="2553" spans="3:7" ht="15" thickBot="1" x14ac:dyDescent="0.35">
      <c r="C2553" s="45">
        <v>43160</v>
      </c>
      <c r="D2553" s="46">
        <v>0.54936342592592591</v>
      </c>
      <c r="E2553" s="47" t="s">
        <v>9</v>
      </c>
      <c r="F2553" s="47">
        <v>9</v>
      </c>
      <c r="G2553" s="47" t="s">
        <v>10</v>
      </c>
    </row>
    <row r="2554" spans="3:7" ht="15" thickBot="1" x14ac:dyDescent="0.35">
      <c r="C2554" s="45">
        <v>43160</v>
      </c>
      <c r="D2554" s="46">
        <v>0.54943287037037036</v>
      </c>
      <c r="E2554" s="47" t="s">
        <v>9</v>
      </c>
      <c r="F2554" s="47">
        <v>9</v>
      </c>
      <c r="G2554" s="47" t="s">
        <v>10</v>
      </c>
    </row>
    <row r="2555" spans="3:7" ht="15" thickBot="1" x14ac:dyDescent="0.35">
      <c r="C2555" s="45">
        <v>43160</v>
      </c>
      <c r="D2555" s="46">
        <v>0.54969907407407403</v>
      </c>
      <c r="E2555" s="47" t="s">
        <v>9</v>
      </c>
      <c r="F2555" s="47">
        <v>10</v>
      </c>
      <c r="G2555" s="47" t="s">
        <v>11</v>
      </c>
    </row>
    <row r="2556" spans="3:7" ht="15" thickBot="1" x14ac:dyDescent="0.35">
      <c r="C2556" s="45">
        <v>43160</v>
      </c>
      <c r="D2556" s="46">
        <v>0.54972222222222222</v>
      </c>
      <c r="E2556" s="47" t="s">
        <v>9</v>
      </c>
      <c r="F2556" s="47">
        <v>13</v>
      </c>
      <c r="G2556" s="47" t="s">
        <v>10</v>
      </c>
    </row>
    <row r="2557" spans="3:7" ht="15" thickBot="1" x14ac:dyDescent="0.35">
      <c r="C2557" s="45">
        <v>43160</v>
      </c>
      <c r="D2557" s="46">
        <v>0.54973379629629626</v>
      </c>
      <c r="E2557" s="47" t="s">
        <v>9</v>
      </c>
      <c r="F2557" s="47">
        <v>8</v>
      </c>
      <c r="G2557" s="47" t="s">
        <v>11</v>
      </c>
    </row>
    <row r="2558" spans="3:7" ht="15" thickBot="1" x14ac:dyDescent="0.35">
      <c r="C2558" s="45">
        <v>43160</v>
      </c>
      <c r="D2558" s="46">
        <v>0.54974537037037041</v>
      </c>
      <c r="E2558" s="47" t="s">
        <v>9</v>
      </c>
      <c r="F2558" s="47">
        <v>9</v>
      </c>
      <c r="G2558" s="47" t="s">
        <v>11</v>
      </c>
    </row>
    <row r="2559" spans="3:7" ht="15" thickBot="1" x14ac:dyDescent="0.35">
      <c r="C2559" s="45">
        <v>43160</v>
      </c>
      <c r="D2559" s="46">
        <v>0.54974537037037041</v>
      </c>
      <c r="E2559" s="47" t="s">
        <v>9</v>
      </c>
      <c r="F2559" s="47">
        <v>10</v>
      </c>
      <c r="G2559" s="47" t="s">
        <v>11</v>
      </c>
    </row>
    <row r="2560" spans="3:7" ht="15" thickBot="1" x14ac:dyDescent="0.35">
      <c r="C2560" s="45">
        <v>43160</v>
      </c>
      <c r="D2560" s="46">
        <v>0.54989583333333336</v>
      </c>
      <c r="E2560" s="47" t="s">
        <v>9</v>
      </c>
      <c r="F2560" s="47">
        <v>24</v>
      </c>
      <c r="G2560" s="47" t="s">
        <v>10</v>
      </c>
    </row>
    <row r="2561" spans="3:7" ht="15" thickBot="1" x14ac:dyDescent="0.35">
      <c r="C2561" s="45">
        <v>43160</v>
      </c>
      <c r="D2561" s="46">
        <v>0.55055555555555558</v>
      </c>
      <c r="E2561" s="47" t="s">
        <v>9</v>
      </c>
      <c r="F2561" s="47">
        <v>13</v>
      </c>
      <c r="G2561" s="47" t="s">
        <v>11</v>
      </c>
    </row>
    <row r="2562" spans="3:7" ht="15" thickBot="1" x14ac:dyDescent="0.35">
      <c r="C2562" s="45">
        <v>43160</v>
      </c>
      <c r="D2562" s="46">
        <v>0.55075231481481479</v>
      </c>
      <c r="E2562" s="47" t="s">
        <v>9</v>
      </c>
      <c r="F2562" s="47">
        <v>10</v>
      </c>
      <c r="G2562" s="47" t="s">
        <v>11</v>
      </c>
    </row>
    <row r="2563" spans="3:7" ht="15" thickBot="1" x14ac:dyDescent="0.35">
      <c r="C2563" s="45">
        <v>43160</v>
      </c>
      <c r="D2563" s="46">
        <v>0.55178240740740747</v>
      </c>
      <c r="E2563" s="47" t="s">
        <v>9</v>
      </c>
      <c r="F2563" s="47">
        <v>20</v>
      </c>
      <c r="G2563" s="47" t="s">
        <v>10</v>
      </c>
    </row>
    <row r="2564" spans="3:7" ht="15" thickBot="1" x14ac:dyDescent="0.35">
      <c r="C2564" s="45">
        <v>43160</v>
      </c>
      <c r="D2564" s="46">
        <v>0.55290509259259257</v>
      </c>
      <c r="E2564" s="47" t="s">
        <v>9</v>
      </c>
      <c r="F2564" s="47">
        <v>11</v>
      </c>
      <c r="G2564" s="47" t="s">
        <v>11</v>
      </c>
    </row>
    <row r="2565" spans="3:7" ht="15" thickBot="1" x14ac:dyDescent="0.35">
      <c r="C2565" s="45">
        <v>43160</v>
      </c>
      <c r="D2565" s="46">
        <v>0.55325231481481485</v>
      </c>
      <c r="E2565" s="47" t="s">
        <v>9</v>
      </c>
      <c r="F2565" s="47">
        <v>16</v>
      </c>
      <c r="G2565" s="47" t="s">
        <v>10</v>
      </c>
    </row>
    <row r="2566" spans="3:7" ht="15" thickBot="1" x14ac:dyDescent="0.35">
      <c r="C2566" s="45">
        <v>43160</v>
      </c>
      <c r="D2566" s="46">
        <v>0.55619212962962961</v>
      </c>
      <c r="E2566" s="47" t="s">
        <v>9</v>
      </c>
      <c r="F2566" s="47">
        <v>15</v>
      </c>
      <c r="G2566" s="47" t="s">
        <v>10</v>
      </c>
    </row>
    <row r="2567" spans="3:7" ht="15" thickBot="1" x14ac:dyDescent="0.35">
      <c r="C2567" s="45">
        <v>43160</v>
      </c>
      <c r="D2567" s="46">
        <v>0.55751157407407403</v>
      </c>
      <c r="E2567" s="47" t="s">
        <v>9</v>
      </c>
      <c r="F2567" s="47">
        <v>12</v>
      </c>
      <c r="G2567" s="47" t="s">
        <v>11</v>
      </c>
    </row>
    <row r="2568" spans="3:7" ht="15" thickBot="1" x14ac:dyDescent="0.35">
      <c r="C2568" s="45">
        <v>43160</v>
      </c>
      <c r="D2568" s="46">
        <v>0.55784722222222227</v>
      </c>
      <c r="E2568" s="47" t="s">
        <v>9</v>
      </c>
      <c r="F2568" s="47">
        <v>24</v>
      </c>
      <c r="G2568" s="47" t="s">
        <v>10</v>
      </c>
    </row>
    <row r="2569" spans="3:7" ht="15" thickBot="1" x14ac:dyDescent="0.35">
      <c r="C2569" s="45">
        <v>43160</v>
      </c>
      <c r="D2569" s="46">
        <v>0.55903935185185183</v>
      </c>
      <c r="E2569" s="47" t="s">
        <v>9</v>
      </c>
      <c r="F2569" s="47">
        <v>22</v>
      </c>
      <c r="G2569" s="47" t="s">
        <v>10</v>
      </c>
    </row>
    <row r="2570" spans="3:7" ht="15" thickBot="1" x14ac:dyDescent="0.35">
      <c r="C2570" s="45">
        <v>43160</v>
      </c>
      <c r="D2570" s="46">
        <v>0.56018518518518523</v>
      </c>
      <c r="E2570" s="47" t="s">
        <v>9</v>
      </c>
      <c r="F2570" s="47">
        <v>10</v>
      </c>
      <c r="G2570" s="47" t="s">
        <v>11</v>
      </c>
    </row>
    <row r="2571" spans="3:7" ht="15" thickBot="1" x14ac:dyDescent="0.35">
      <c r="C2571" s="45">
        <v>43160</v>
      </c>
      <c r="D2571" s="46">
        <v>0.56252314814814819</v>
      </c>
      <c r="E2571" s="47" t="s">
        <v>9</v>
      </c>
      <c r="F2571" s="47">
        <v>12</v>
      </c>
      <c r="G2571" s="47" t="s">
        <v>11</v>
      </c>
    </row>
    <row r="2572" spans="3:7" ht="15" thickBot="1" x14ac:dyDescent="0.35">
      <c r="C2572" s="45">
        <v>43160</v>
      </c>
      <c r="D2572" s="46">
        <v>0.56283564814814813</v>
      </c>
      <c r="E2572" s="47" t="s">
        <v>9</v>
      </c>
      <c r="F2572" s="47">
        <v>14</v>
      </c>
      <c r="G2572" s="47" t="s">
        <v>10</v>
      </c>
    </row>
    <row r="2573" spans="3:7" ht="15" thickBot="1" x14ac:dyDescent="0.35">
      <c r="C2573" s="45">
        <v>43160</v>
      </c>
      <c r="D2573" s="46">
        <v>0.56292824074074077</v>
      </c>
      <c r="E2573" s="47" t="s">
        <v>9</v>
      </c>
      <c r="F2573" s="47">
        <v>17</v>
      </c>
      <c r="G2573" s="47" t="s">
        <v>10</v>
      </c>
    </row>
    <row r="2574" spans="3:7" ht="15" thickBot="1" x14ac:dyDescent="0.35">
      <c r="C2574" s="45">
        <v>43160</v>
      </c>
      <c r="D2574" s="46">
        <v>0.56432870370370369</v>
      </c>
      <c r="E2574" s="47" t="s">
        <v>9</v>
      </c>
      <c r="F2574" s="47">
        <v>25</v>
      </c>
      <c r="G2574" s="47" t="s">
        <v>10</v>
      </c>
    </row>
    <row r="2575" spans="3:7" ht="15" thickBot="1" x14ac:dyDescent="0.35">
      <c r="C2575" s="45">
        <v>43160</v>
      </c>
      <c r="D2575" s="46">
        <v>0.57037037037037031</v>
      </c>
      <c r="E2575" s="47" t="s">
        <v>9</v>
      </c>
      <c r="F2575" s="47">
        <v>19</v>
      </c>
      <c r="G2575" s="47" t="s">
        <v>10</v>
      </c>
    </row>
    <row r="2576" spans="3:7" ht="15" thickBot="1" x14ac:dyDescent="0.35">
      <c r="C2576" s="45">
        <v>43160</v>
      </c>
      <c r="D2576" s="46">
        <v>0.57451388888888888</v>
      </c>
      <c r="E2576" s="47" t="s">
        <v>9</v>
      </c>
      <c r="F2576" s="47">
        <v>26</v>
      </c>
      <c r="G2576" s="47" t="s">
        <v>10</v>
      </c>
    </row>
    <row r="2577" spans="3:7" ht="15" thickBot="1" x14ac:dyDescent="0.35">
      <c r="C2577" s="45">
        <v>43160</v>
      </c>
      <c r="D2577" s="46">
        <v>0.57491898148148146</v>
      </c>
      <c r="E2577" s="47" t="s">
        <v>9</v>
      </c>
      <c r="F2577" s="47">
        <v>10</v>
      </c>
      <c r="G2577" s="47" t="s">
        <v>11</v>
      </c>
    </row>
    <row r="2578" spans="3:7" ht="15" thickBot="1" x14ac:dyDescent="0.35">
      <c r="C2578" s="45">
        <v>43160</v>
      </c>
      <c r="D2578" s="46">
        <v>0.57511574074074068</v>
      </c>
      <c r="E2578" s="47" t="s">
        <v>9</v>
      </c>
      <c r="F2578" s="47">
        <v>14</v>
      </c>
      <c r="G2578" s="47" t="s">
        <v>10</v>
      </c>
    </row>
    <row r="2579" spans="3:7" ht="15" thickBot="1" x14ac:dyDescent="0.35">
      <c r="C2579" s="45">
        <v>43160</v>
      </c>
      <c r="D2579" s="46">
        <v>0.58006944444444442</v>
      </c>
      <c r="E2579" s="47" t="s">
        <v>9</v>
      </c>
      <c r="F2579" s="47">
        <v>12</v>
      </c>
      <c r="G2579" s="47" t="s">
        <v>11</v>
      </c>
    </row>
    <row r="2580" spans="3:7" ht="15" thickBot="1" x14ac:dyDescent="0.35">
      <c r="C2580" s="45">
        <v>43160</v>
      </c>
      <c r="D2580" s="46">
        <v>0.58271990740740742</v>
      </c>
      <c r="E2580" s="47" t="s">
        <v>9</v>
      </c>
      <c r="F2580" s="47">
        <v>10</v>
      </c>
      <c r="G2580" s="47" t="s">
        <v>11</v>
      </c>
    </row>
    <row r="2581" spans="3:7" ht="15" thickBot="1" x14ac:dyDescent="0.35">
      <c r="C2581" s="45">
        <v>43160</v>
      </c>
      <c r="D2581" s="46">
        <v>0.58394675925925921</v>
      </c>
      <c r="E2581" s="47" t="s">
        <v>9</v>
      </c>
      <c r="F2581" s="47">
        <v>13</v>
      </c>
      <c r="G2581" s="47" t="s">
        <v>11</v>
      </c>
    </row>
    <row r="2582" spans="3:7" ht="15" thickBot="1" x14ac:dyDescent="0.35">
      <c r="C2582" s="45">
        <v>43160</v>
      </c>
      <c r="D2582" s="46">
        <v>0.59067129629629633</v>
      </c>
      <c r="E2582" s="47" t="s">
        <v>9</v>
      </c>
      <c r="F2582" s="47">
        <v>10</v>
      </c>
      <c r="G2582" s="47" t="s">
        <v>11</v>
      </c>
    </row>
    <row r="2583" spans="3:7" ht="15" thickBot="1" x14ac:dyDescent="0.35">
      <c r="C2583" s="45">
        <v>43160</v>
      </c>
      <c r="D2583" s="46">
        <v>0.59067129629629633</v>
      </c>
      <c r="E2583" s="47" t="s">
        <v>9</v>
      </c>
      <c r="F2583" s="47">
        <v>10</v>
      </c>
      <c r="G2583" s="47" t="s">
        <v>11</v>
      </c>
    </row>
    <row r="2584" spans="3:7" ht="15" thickBot="1" x14ac:dyDescent="0.35">
      <c r="C2584" s="45">
        <v>43160</v>
      </c>
      <c r="D2584" s="46">
        <v>0.59069444444444441</v>
      </c>
      <c r="E2584" s="47" t="s">
        <v>9</v>
      </c>
      <c r="F2584" s="47">
        <v>10</v>
      </c>
      <c r="G2584" s="47" t="s">
        <v>11</v>
      </c>
    </row>
    <row r="2585" spans="3:7" ht="15" thickBot="1" x14ac:dyDescent="0.35">
      <c r="C2585" s="45">
        <v>43160</v>
      </c>
      <c r="D2585" s="46">
        <v>0.59120370370370368</v>
      </c>
      <c r="E2585" s="47" t="s">
        <v>9</v>
      </c>
      <c r="F2585" s="47">
        <v>12</v>
      </c>
      <c r="G2585" s="47" t="s">
        <v>10</v>
      </c>
    </row>
    <row r="2586" spans="3:7" ht="15" thickBot="1" x14ac:dyDescent="0.35">
      <c r="C2586" s="45">
        <v>43160</v>
      </c>
      <c r="D2586" s="46">
        <v>0.59445601851851848</v>
      </c>
      <c r="E2586" s="47" t="s">
        <v>9</v>
      </c>
      <c r="F2586" s="47">
        <v>11</v>
      </c>
      <c r="G2586" s="47" t="s">
        <v>11</v>
      </c>
    </row>
    <row r="2587" spans="3:7" ht="15" thickBot="1" x14ac:dyDescent="0.35">
      <c r="C2587" s="45">
        <v>43160</v>
      </c>
      <c r="D2587" s="46">
        <v>0.59476851851851853</v>
      </c>
      <c r="E2587" s="47" t="s">
        <v>9</v>
      </c>
      <c r="F2587" s="47">
        <v>10</v>
      </c>
      <c r="G2587" s="47" t="s">
        <v>11</v>
      </c>
    </row>
    <row r="2588" spans="3:7" ht="15" thickBot="1" x14ac:dyDescent="0.35">
      <c r="C2588" s="45">
        <v>43160</v>
      </c>
      <c r="D2588" s="46">
        <v>0.59491898148148148</v>
      </c>
      <c r="E2588" s="47" t="s">
        <v>9</v>
      </c>
      <c r="F2588" s="47">
        <v>15</v>
      </c>
      <c r="G2588" s="47" t="s">
        <v>10</v>
      </c>
    </row>
    <row r="2589" spans="3:7" ht="15" thickBot="1" x14ac:dyDescent="0.35">
      <c r="C2589" s="45">
        <v>43160</v>
      </c>
      <c r="D2589" s="46">
        <v>0.59620370370370368</v>
      </c>
      <c r="E2589" s="47" t="s">
        <v>9</v>
      </c>
      <c r="F2589" s="47">
        <v>11</v>
      </c>
      <c r="G2589" s="47" t="s">
        <v>11</v>
      </c>
    </row>
    <row r="2590" spans="3:7" ht="15" thickBot="1" x14ac:dyDescent="0.35">
      <c r="C2590" s="45">
        <v>43160</v>
      </c>
      <c r="D2590" s="46">
        <v>0.59842592592592592</v>
      </c>
      <c r="E2590" s="47" t="s">
        <v>9</v>
      </c>
      <c r="F2590" s="47">
        <v>11</v>
      </c>
      <c r="G2590" s="47" t="s">
        <v>11</v>
      </c>
    </row>
    <row r="2591" spans="3:7" ht="15" thickBot="1" x14ac:dyDescent="0.35">
      <c r="C2591" s="45">
        <v>43160</v>
      </c>
      <c r="D2591" s="46">
        <v>0.60151620370370373</v>
      </c>
      <c r="E2591" s="47" t="s">
        <v>9</v>
      </c>
      <c r="F2591" s="47">
        <v>18</v>
      </c>
      <c r="G2591" s="47" t="s">
        <v>10</v>
      </c>
    </row>
    <row r="2592" spans="3:7" ht="15" thickBot="1" x14ac:dyDescent="0.35">
      <c r="C2592" s="45">
        <v>43160</v>
      </c>
      <c r="D2592" s="46">
        <v>0.60510416666666667</v>
      </c>
      <c r="E2592" s="47" t="s">
        <v>9</v>
      </c>
      <c r="F2592" s="47">
        <v>23</v>
      </c>
      <c r="G2592" s="47" t="s">
        <v>10</v>
      </c>
    </row>
    <row r="2593" spans="3:7" ht="15" thickBot="1" x14ac:dyDescent="0.35">
      <c r="C2593" s="45">
        <v>43160</v>
      </c>
      <c r="D2593" s="46">
        <v>0.60553240740740744</v>
      </c>
      <c r="E2593" s="47" t="s">
        <v>9</v>
      </c>
      <c r="F2593" s="47">
        <v>13</v>
      </c>
      <c r="G2593" s="47" t="s">
        <v>11</v>
      </c>
    </row>
    <row r="2594" spans="3:7" ht="15" thickBot="1" x14ac:dyDescent="0.35">
      <c r="C2594" s="45">
        <v>43160</v>
      </c>
      <c r="D2594" s="46">
        <v>0.60622685185185188</v>
      </c>
      <c r="E2594" s="47" t="s">
        <v>9</v>
      </c>
      <c r="F2594" s="47">
        <v>10</v>
      </c>
      <c r="G2594" s="47" t="s">
        <v>11</v>
      </c>
    </row>
    <row r="2595" spans="3:7" ht="15" thickBot="1" x14ac:dyDescent="0.35">
      <c r="C2595" s="45">
        <v>43160</v>
      </c>
      <c r="D2595" s="46">
        <v>0.60650462962962959</v>
      </c>
      <c r="E2595" s="47" t="s">
        <v>9</v>
      </c>
      <c r="F2595" s="47">
        <v>22</v>
      </c>
      <c r="G2595" s="47" t="s">
        <v>10</v>
      </c>
    </row>
    <row r="2596" spans="3:7" ht="15" thickBot="1" x14ac:dyDescent="0.35">
      <c r="C2596" s="45">
        <v>43160</v>
      </c>
      <c r="D2596" s="46">
        <v>0.60677083333333337</v>
      </c>
      <c r="E2596" s="47" t="s">
        <v>9</v>
      </c>
      <c r="F2596" s="47">
        <v>10</v>
      </c>
      <c r="G2596" s="47" t="s">
        <v>11</v>
      </c>
    </row>
    <row r="2597" spans="3:7" ht="15" thickBot="1" x14ac:dyDescent="0.35">
      <c r="C2597" s="45">
        <v>43160</v>
      </c>
      <c r="D2597" s="46">
        <v>0.60791666666666666</v>
      </c>
      <c r="E2597" s="47" t="s">
        <v>9</v>
      </c>
      <c r="F2597" s="47">
        <v>16</v>
      </c>
      <c r="G2597" s="47" t="s">
        <v>10</v>
      </c>
    </row>
    <row r="2598" spans="3:7" ht="15" thickBot="1" x14ac:dyDescent="0.35">
      <c r="C2598" s="45">
        <v>43160</v>
      </c>
      <c r="D2598" s="46">
        <v>0.60922453703703705</v>
      </c>
      <c r="E2598" s="47" t="s">
        <v>9</v>
      </c>
      <c r="F2598" s="47">
        <v>16</v>
      </c>
      <c r="G2598" s="47" t="s">
        <v>11</v>
      </c>
    </row>
    <row r="2599" spans="3:7" ht="15" thickBot="1" x14ac:dyDescent="0.35">
      <c r="C2599" s="45">
        <v>43160</v>
      </c>
      <c r="D2599" s="46">
        <v>0.60969907407407409</v>
      </c>
      <c r="E2599" s="47" t="s">
        <v>9</v>
      </c>
      <c r="F2599" s="47">
        <v>10</v>
      </c>
      <c r="G2599" s="47" t="s">
        <v>11</v>
      </c>
    </row>
    <row r="2600" spans="3:7" ht="15" thickBot="1" x14ac:dyDescent="0.35">
      <c r="C2600" s="45">
        <v>43160</v>
      </c>
      <c r="D2600" s="46">
        <v>0.60969907407407409</v>
      </c>
      <c r="E2600" s="47" t="s">
        <v>9</v>
      </c>
      <c r="F2600" s="47">
        <v>9</v>
      </c>
      <c r="G2600" s="47" t="s">
        <v>11</v>
      </c>
    </row>
    <row r="2601" spans="3:7" ht="15" thickBot="1" x14ac:dyDescent="0.35">
      <c r="C2601" s="45">
        <v>43160</v>
      </c>
      <c r="D2601" s="46">
        <v>0.60971064814814813</v>
      </c>
      <c r="E2601" s="47" t="s">
        <v>9</v>
      </c>
      <c r="F2601" s="47">
        <v>9</v>
      </c>
      <c r="G2601" s="47" t="s">
        <v>11</v>
      </c>
    </row>
    <row r="2602" spans="3:7" ht="15" thickBot="1" x14ac:dyDescent="0.35">
      <c r="C2602" s="45">
        <v>43160</v>
      </c>
      <c r="D2602" s="46">
        <v>0.61245370370370367</v>
      </c>
      <c r="E2602" s="47" t="s">
        <v>9</v>
      </c>
      <c r="F2602" s="47">
        <v>11</v>
      </c>
      <c r="G2602" s="47" t="s">
        <v>11</v>
      </c>
    </row>
    <row r="2603" spans="3:7" ht="15" thickBot="1" x14ac:dyDescent="0.35">
      <c r="C2603" s="45">
        <v>43160</v>
      </c>
      <c r="D2603" s="46">
        <v>0.61259259259259258</v>
      </c>
      <c r="E2603" s="47" t="s">
        <v>9</v>
      </c>
      <c r="F2603" s="47">
        <v>10</v>
      </c>
      <c r="G2603" s="47" t="s">
        <v>11</v>
      </c>
    </row>
    <row r="2604" spans="3:7" ht="15" thickBot="1" x14ac:dyDescent="0.35">
      <c r="C2604" s="45">
        <v>43160</v>
      </c>
      <c r="D2604" s="46">
        <v>0.61350694444444442</v>
      </c>
      <c r="E2604" s="47" t="s">
        <v>9</v>
      </c>
      <c r="F2604" s="47">
        <v>11</v>
      </c>
      <c r="G2604" s="47" t="s">
        <v>11</v>
      </c>
    </row>
    <row r="2605" spans="3:7" ht="15" thickBot="1" x14ac:dyDescent="0.35">
      <c r="C2605" s="45">
        <v>43160</v>
      </c>
      <c r="D2605" s="46">
        <v>0.61523148148148155</v>
      </c>
      <c r="E2605" s="47" t="s">
        <v>9</v>
      </c>
      <c r="F2605" s="47">
        <v>11</v>
      </c>
      <c r="G2605" s="47" t="s">
        <v>11</v>
      </c>
    </row>
    <row r="2606" spans="3:7" ht="15" thickBot="1" x14ac:dyDescent="0.35">
      <c r="C2606" s="45">
        <v>43160</v>
      </c>
      <c r="D2606" s="46">
        <v>0.62689814814814815</v>
      </c>
      <c r="E2606" s="47" t="s">
        <v>9</v>
      </c>
      <c r="F2606" s="47">
        <v>23</v>
      </c>
      <c r="G2606" s="47" t="s">
        <v>11</v>
      </c>
    </row>
    <row r="2607" spans="3:7" ht="15" thickBot="1" x14ac:dyDescent="0.35">
      <c r="C2607" s="45">
        <v>43160</v>
      </c>
      <c r="D2607" s="46">
        <v>0.62692129629629634</v>
      </c>
      <c r="E2607" s="47" t="s">
        <v>9</v>
      </c>
      <c r="F2607" s="47">
        <v>15</v>
      </c>
      <c r="G2607" s="47" t="s">
        <v>11</v>
      </c>
    </row>
    <row r="2608" spans="3:7" ht="15" thickBot="1" x14ac:dyDescent="0.35">
      <c r="C2608" s="45">
        <v>43160</v>
      </c>
      <c r="D2608" s="46">
        <v>0.62693287037037038</v>
      </c>
      <c r="E2608" s="47" t="s">
        <v>9</v>
      </c>
      <c r="F2608" s="47">
        <v>16</v>
      </c>
      <c r="G2608" s="47" t="s">
        <v>11</v>
      </c>
    </row>
    <row r="2609" spans="3:7" ht="15" thickBot="1" x14ac:dyDescent="0.35">
      <c r="C2609" s="45">
        <v>43160</v>
      </c>
      <c r="D2609" s="46">
        <v>0.63020833333333337</v>
      </c>
      <c r="E2609" s="47" t="s">
        <v>9</v>
      </c>
      <c r="F2609" s="47">
        <v>10</v>
      </c>
      <c r="G2609" s="47" t="s">
        <v>11</v>
      </c>
    </row>
    <row r="2610" spans="3:7" ht="15" thickBot="1" x14ac:dyDescent="0.35">
      <c r="C2610" s="45">
        <v>43160</v>
      </c>
      <c r="D2610" s="46">
        <v>0.63024305555555549</v>
      </c>
      <c r="E2610" s="47" t="s">
        <v>9</v>
      </c>
      <c r="F2610" s="47">
        <v>9</v>
      </c>
      <c r="G2610" s="47" t="s">
        <v>11</v>
      </c>
    </row>
    <row r="2611" spans="3:7" ht="15" thickBot="1" x14ac:dyDescent="0.35">
      <c r="C2611" s="45">
        <v>43160</v>
      </c>
      <c r="D2611" s="46">
        <v>0.6308449074074074</v>
      </c>
      <c r="E2611" s="47" t="s">
        <v>9</v>
      </c>
      <c r="F2611" s="47">
        <v>16</v>
      </c>
      <c r="G2611" s="47" t="s">
        <v>10</v>
      </c>
    </row>
    <row r="2612" spans="3:7" ht="15" thickBot="1" x14ac:dyDescent="0.35">
      <c r="C2612" s="45">
        <v>43160</v>
      </c>
      <c r="D2612" s="46">
        <v>0.63407407407407412</v>
      </c>
      <c r="E2612" s="47" t="s">
        <v>9</v>
      </c>
      <c r="F2612" s="47">
        <v>13</v>
      </c>
      <c r="G2612" s="47" t="s">
        <v>11</v>
      </c>
    </row>
    <row r="2613" spans="3:7" ht="15" thickBot="1" x14ac:dyDescent="0.35">
      <c r="C2613" s="45">
        <v>43160</v>
      </c>
      <c r="D2613" s="46">
        <v>0.63428240740740738</v>
      </c>
      <c r="E2613" s="47" t="s">
        <v>9</v>
      </c>
      <c r="F2613" s="47">
        <v>23</v>
      </c>
      <c r="G2613" s="47" t="s">
        <v>10</v>
      </c>
    </row>
    <row r="2614" spans="3:7" ht="15" thickBot="1" x14ac:dyDescent="0.35">
      <c r="C2614" s="45">
        <v>43160</v>
      </c>
      <c r="D2614" s="46">
        <v>0.63737268518518519</v>
      </c>
      <c r="E2614" s="47" t="s">
        <v>9</v>
      </c>
      <c r="F2614" s="47">
        <v>10</v>
      </c>
      <c r="G2614" s="47" t="s">
        <v>11</v>
      </c>
    </row>
    <row r="2615" spans="3:7" ht="15" thickBot="1" x14ac:dyDescent="0.35">
      <c r="C2615" s="45">
        <v>43160</v>
      </c>
      <c r="D2615" s="46">
        <v>0.63909722222222221</v>
      </c>
      <c r="E2615" s="47" t="s">
        <v>9</v>
      </c>
      <c r="F2615" s="47">
        <v>10</v>
      </c>
      <c r="G2615" s="47" t="s">
        <v>11</v>
      </c>
    </row>
    <row r="2616" spans="3:7" ht="15" thickBot="1" x14ac:dyDescent="0.35">
      <c r="C2616" s="45">
        <v>43160</v>
      </c>
      <c r="D2616" s="46">
        <v>0.64087962962962963</v>
      </c>
      <c r="E2616" s="47" t="s">
        <v>9</v>
      </c>
      <c r="F2616" s="47">
        <v>10</v>
      </c>
      <c r="G2616" s="47" t="s">
        <v>11</v>
      </c>
    </row>
    <row r="2617" spans="3:7" ht="15" thickBot="1" x14ac:dyDescent="0.35">
      <c r="C2617" s="45">
        <v>43160</v>
      </c>
      <c r="D2617" s="46">
        <v>0.64462962962962966</v>
      </c>
      <c r="E2617" s="47" t="s">
        <v>9</v>
      </c>
      <c r="F2617" s="47">
        <v>19</v>
      </c>
      <c r="G2617" s="47" t="s">
        <v>10</v>
      </c>
    </row>
    <row r="2618" spans="3:7" ht="15" thickBot="1" x14ac:dyDescent="0.35">
      <c r="C2618" s="45">
        <v>43160</v>
      </c>
      <c r="D2618" s="46">
        <v>0.64591435185185186</v>
      </c>
      <c r="E2618" s="47" t="s">
        <v>9</v>
      </c>
      <c r="F2618" s="47">
        <v>12</v>
      </c>
      <c r="G2618" s="47" t="s">
        <v>11</v>
      </c>
    </row>
    <row r="2619" spans="3:7" ht="15" thickBot="1" x14ac:dyDescent="0.35">
      <c r="C2619" s="45">
        <v>43160</v>
      </c>
      <c r="D2619" s="46">
        <v>0.64824074074074078</v>
      </c>
      <c r="E2619" s="47" t="s">
        <v>9</v>
      </c>
      <c r="F2619" s="47">
        <v>9</v>
      </c>
      <c r="G2619" s="47" t="s">
        <v>11</v>
      </c>
    </row>
    <row r="2620" spans="3:7" ht="15" thickBot="1" x14ac:dyDescent="0.35">
      <c r="C2620" s="45">
        <v>43160</v>
      </c>
      <c r="D2620" s="46">
        <v>0.64956018518518521</v>
      </c>
      <c r="E2620" s="47" t="s">
        <v>9</v>
      </c>
      <c r="F2620" s="47">
        <v>12</v>
      </c>
      <c r="G2620" s="47" t="s">
        <v>11</v>
      </c>
    </row>
    <row r="2621" spans="3:7" ht="15" thickBot="1" x14ac:dyDescent="0.35">
      <c r="C2621" s="45">
        <v>43160</v>
      </c>
      <c r="D2621" s="46">
        <v>0.64981481481481485</v>
      </c>
      <c r="E2621" s="47" t="s">
        <v>9</v>
      </c>
      <c r="F2621" s="47">
        <v>13</v>
      </c>
      <c r="G2621" s="47" t="s">
        <v>11</v>
      </c>
    </row>
    <row r="2622" spans="3:7" ht="15" thickBot="1" x14ac:dyDescent="0.35">
      <c r="C2622" s="45">
        <v>43160</v>
      </c>
      <c r="D2622" s="46">
        <v>0.65135416666666668</v>
      </c>
      <c r="E2622" s="47" t="s">
        <v>9</v>
      </c>
      <c r="F2622" s="47">
        <v>10</v>
      </c>
      <c r="G2622" s="47" t="s">
        <v>11</v>
      </c>
    </row>
    <row r="2623" spans="3:7" ht="15" thickBot="1" x14ac:dyDescent="0.35">
      <c r="C2623" s="45">
        <v>43160</v>
      </c>
      <c r="D2623" s="46">
        <v>0.65267361111111111</v>
      </c>
      <c r="E2623" s="47" t="s">
        <v>9</v>
      </c>
      <c r="F2623" s="47">
        <v>9</v>
      </c>
      <c r="G2623" s="47" t="s">
        <v>11</v>
      </c>
    </row>
    <row r="2624" spans="3:7" ht="15" thickBot="1" x14ac:dyDescent="0.35">
      <c r="C2624" s="45">
        <v>43160</v>
      </c>
      <c r="D2624" s="46">
        <v>0.65356481481481488</v>
      </c>
      <c r="E2624" s="47" t="s">
        <v>9</v>
      </c>
      <c r="F2624" s="47">
        <v>10</v>
      </c>
      <c r="G2624" s="47" t="s">
        <v>10</v>
      </c>
    </row>
    <row r="2625" spans="3:7" ht="15" thickBot="1" x14ac:dyDescent="0.35">
      <c r="C2625" s="45">
        <v>43160</v>
      </c>
      <c r="D2625" s="46">
        <v>0.65377314814814813</v>
      </c>
      <c r="E2625" s="47" t="s">
        <v>9</v>
      </c>
      <c r="F2625" s="47">
        <v>10</v>
      </c>
      <c r="G2625" s="47" t="s">
        <v>10</v>
      </c>
    </row>
    <row r="2626" spans="3:7" ht="15" thickBot="1" x14ac:dyDescent="0.35">
      <c r="C2626" s="45">
        <v>43160</v>
      </c>
      <c r="D2626" s="46">
        <v>0.65454861111111107</v>
      </c>
      <c r="E2626" s="47" t="s">
        <v>9</v>
      </c>
      <c r="F2626" s="47">
        <v>11</v>
      </c>
      <c r="G2626" s="47" t="s">
        <v>11</v>
      </c>
    </row>
    <row r="2627" spans="3:7" ht="15" thickBot="1" x14ac:dyDescent="0.35">
      <c r="C2627" s="45">
        <v>43160</v>
      </c>
      <c r="D2627" s="46">
        <v>0.65462962962962956</v>
      </c>
      <c r="E2627" s="47" t="s">
        <v>9</v>
      </c>
      <c r="F2627" s="47">
        <v>10</v>
      </c>
      <c r="G2627" s="47" t="s">
        <v>11</v>
      </c>
    </row>
    <row r="2628" spans="3:7" ht="15" thickBot="1" x14ac:dyDescent="0.35">
      <c r="C2628" s="45">
        <v>43160</v>
      </c>
      <c r="D2628" s="46">
        <v>0.65464120370370371</v>
      </c>
      <c r="E2628" s="47" t="s">
        <v>9</v>
      </c>
      <c r="F2628" s="47">
        <v>10</v>
      </c>
      <c r="G2628" s="47" t="s">
        <v>11</v>
      </c>
    </row>
    <row r="2629" spans="3:7" ht="15" thickBot="1" x14ac:dyDescent="0.35">
      <c r="C2629" s="45">
        <v>43160</v>
      </c>
      <c r="D2629" s="46">
        <v>0.6549652777777778</v>
      </c>
      <c r="E2629" s="47" t="s">
        <v>9</v>
      </c>
      <c r="F2629" s="47">
        <v>10</v>
      </c>
      <c r="G2629" s="47" t="s">
        <v>11</v>
      </c>
    </row>
    <row r="2630" spans="3:7" ht="15" thickBot="1" x14ac:dyDescent="0.35">
      <c r="C2630" s="45">
        <v>43160</v>
      </c>
      <c r="D2630" s="46">
        <v>0.65539351851851857</v>
      </c>
      <c r="E2630" s="47" t="s">
        <v>9</v>
      </c>
      <c r="F2630" s="47">
        <v>10</v>
      </c>
      <c r="G2630" s="47" t="s">
        <v>11</v>
      </c>
    </row>
    <row r="2631" spans="3:7" ht="15" thickBot="1" x14ac:dyDescent="0.35">
      <c r="C2631" s="45">
        <v>43160</v>
      </c>
      <c r="D2631" s="46">
        <v>0.65549768518518514</v>
      </c>
      <c r="E2631" s="47" t="s">
        <v>9</v>
      </c>
      <c r="F2631" s="47">
        <v>13</v>
      </c>
      <c r="G2631" s="47" t="s">
        <v>10</v>
      </c>
    </row>
    <row r="2632" spans="3:7" ht="15" thickBot="1" x14ac:dyDescent="0.35">
      <c r="C2632" s="45">
        <v>43160</v>
      </c>
      <c r="D2632" s="46">
        <v>0.65565972222222224</v>
      </c>
      <c r="E2632" s="47" t="s">
        <v>9</v>
      </c>
      <c r="F2632" s="47">
        <v>11</v>
      </c>
      <c r="G2632" s="47" t="s">
        <v>11</v>
      </c>
    </row>
    <row r="2633" spans="3:7" ht="15" thickBot="1" x14ac:dyDescent="0.35">
      <c r="C2633" s="45">
        <v>43160</v>
      </c>
      <c r="D2633" s="46">
        <v>0.65634259259259264</v>
      </c>
      <c r="E2633" s="47" t="s">
        <v>9</v>
      </c>
      <c r="F2633" s="47">
        <v>11</v>
      </c>
      <c r="G2633" s="47" t="s">
        <v>11</v>
      </c>
    </row>
    <row r="2634" spans="3:7" ht="15" thickBot="1" x14ac:dyDescent="0.35">
      <c r="C2634" s="45">
        <v>43160</v>
      </c>
      <c r="D2634" s="46">
        <v>0.65637731481481476</v>
      </c>
      <c r="E2634" s="47" t="s">
        <v>9</v>
      </c>
      <c r="F2634" s="47">
        <v>11</v>
      </c>
      <c r="G2634" s="47" t="s">
        <v>11</v>
      </c>
    </row>
    <row r="2635" spans="3:7" ht="15" thickBot="1" x14ac:dyDescent="0.35">
      <c r="C2635" s="45">
        <v>43160</v>
      </c>
      <c r="D2635" s="46">
        <v>0.65689814814814818</v>
      </c>
      <c r="E2635" s="47" t="s">
        <v>9</v>
      </c>
      <c r="F2635" s="47">
        <v>12</v>
      </c>
      <c r="G2635" s="47" t="s">
        <v>11</v>
      </c>
    </row>
    <row r="2636" spans="3:7" ht="15" thickBot="1" x14ac:dyDescent="0.35">
      <c r="C2636" s="45">
        <v>43160</v>
      </c>
      <c r="D2636" s="46">
        <v>0.65781250000000002</v>
      </c>
      <c r="E2636" s="47" t="s">
        <v>9</v>
      </c>
      <c r="F2636" s="47">
        <v>10</v>
      </c>
      <c r="G2636" s="47" t="s">
        <v>11</v>
      </c>
    </row>
    <row r="2637" spans="3:7" ht="15" thickBot="1" x14ac:dyDescent="0.35">
      <c r="C2637" s="45">
        <v>43160</v>
      </c>
      <c r="D2637" s="46">
        <v>0.65784722222222225</v>
      </c>
      <c r="E2637" s="47" t="s">
        <v>9</v>
      </c>
      <c r="F2637" s="47">
        <v>10</v>
      </c>
      <c r="G2637" s="47" t="s">
        <v>11</v>
      </c>
    </row>
    <row r="2638" spans="3:7" ht="15" thickBot="1" x14ac:dyDescent="0.35">
      <c r="C2638" s="45">
        <v>43160</v>
      </c>
      <c r="D2638" s="46">
        <v>0.65858796296296296</v>
      </c>
      <c r="E2638" s="47" t="s">
        <v>9</v>
      </c>
      <c r="F2638" s="47">
        <v>11</v>
      </c>
      <c r="G2638" s="47" t="s">
        <v>11</v>
      </c>
    </row>
    <row r="2639" spans="3:7" ht="15" thickBot="1" x14ac:dyDescent="0.35">
      <c r="C2639" s="45">
        <v>43160</v>
      </c>
      <c r="D2639" s="46">
        <v>0.66032407407407401</v>
      </c>
      <c r="E2639" s="47" t="s">
        <v>9</v>
      </c>
      <c r="F2639" s="47">
        <v>10</v>
      </c>
      <c r="G2639" s="47" t="s">
        <v>11</v>
      </c>
    </row>
    <row r="2640" spans="3:7" ht="15" thickBot="1" x14ac:dyDescent="0.35">
      <c r="C2640" s="45">
        <v>43160</v>
      </c>
      <c r="D2640" s="46">
        <v>0.6603472222222222</v>
      </c>
      <c r="E2640" s="47" t="s">
        <v>9</v>
      </c>
      <c r="F2640" s="47">
        <v>10</v>
      </c>
      <c r="G2640" s="47" t="s">
        <v>11</v>
      </c>
    </row>
    <row r="2641" spans="3:7" ht="15" thickBot="1" x14ac:dyDescent="0.35">
      <c r="C2641" s="45">
        <v>43160</v>
      </c>
      <c r="D2641" s="46">
        <v>0.66037037037037039</v>
      </c>
      <c r="E2641" s="47" t="s">
        <v>9</v>
      </c>
      <c r="F2641" s="47">
        <v>8</v>
      </c>
      <c r="G2641" s="47" t="s">
        <v>11</v>
      </c>
    </row>
    <row r="2642" spans="3:7" ht="15" thickBot="1" x14ac:dyDescent="0.35">
      <c r="C2642" s="45">
        <v>43160</v>
      </c>
      <c r="D2642" s="46">
        <v>0.66087962962962965</v>
      </c>
      <c r="E2642" s="47" t="s">
        <v>9</v>
      </c>
      <c r="F2642" s="47">
        <v>10</v>
      </c>
      <c r="G2642" s="47" t="s">
        <v>11</v>
      </c>
    </row>
    <row r="2643" spans="3:7" ht="15" thickBot="1" x14ac:dyDescent="0.35">
      <c r="C2643" s="45">
        <v>43160</v>
      </c>
      <c r="D2643" s="46">
        <v>0.66099537037037037</v>
      </c>
      <c r="E2643" s="47" t="s">
        <v>9</v>
      </c>
      <c r="F2643" s="47">
        <v>13</v>
      </c>
      <c r="G2643" s="47" t="s">
        <v>11</v>
      </c>
    </row>
    <row r="2644" spans="3:7" ht="15" thickBot="1" x14ac:dyDescent="0.35">
      <c r="C2644" s="45">
        <v>43160</v>
      </c>
      <c r="D2644" s="46">
        <v>0.66112268518518513</v>
      </c>
      <c r="E2644" s="47" t="s">
        <v>9</v>
      </c>
      <c r="F2644" s="47">
        <v>10</v>
      </c>
      <c r="G2644" s="47" t="s">
        <v>11</v>
      </c>
    </row>
    <row r="2645" spans="3:7" ht="15" thickBot="1" x14ac:dyDescent="0.35">
      <c r="C2645" s="45">
        <v>43160</v>
      </c>
      <c r="D2645" s="46">
        <v>0.66129629629629627</v>
      </c>
      <c r="E2645" s="47" t="s">
        <v>9</v>
      </c>
      <c r="F2645" s="47">
        <v>10</v>
      </c>
      <c r="G2645" s="47" t="s">
        <v>11</v>
      </c>
    </row>
    <row r="2646" spans="3:7" ht="15" thickBot="1" x14ac:dyDescent="0.35">
      <c r="C2646" s="45">
        <v>43160</v>
      </c>
      <c r="D2646" s="46">
        <v>0.6617939814814815</v>
      </c>
      <c r="E2646" s="47" t="s">
        <v>9</v>
      </c>
      <c r="F2646" s="47">
        <v>14</v>
      </c>
      <c r="G2646" s="47" t="s">
        <v>10</v>
      </c>
    </row>
    <row r="2647" spans="3:7" ht="15" thickBot="1" x14ac:dyDescent="0.35">
      <c r="C2647" s="45">
        <v>43160</v>
      </c>
      <c r="D2647" s="46">
        <v>0.66187499999999999</v>
      </c>
      <c r="E2647" s="47" t="s">
        <v>9</v>
      </c>
      <c r="F2647" s="47">
        <v>10</v>
      </c>
      <c r="G2647" s="47" t="s">
        <v>11</v>
      </c>
    </row>
    <row r="2648" spans="3:7" ht="15" thickBot="1" x14ac:dyDescent="0.35">
      <c r="C2648" s="45">
        <v>43160</v>
      </c>
      <c r="D2648" s="46">
        <v>0.66204861111111113</v>
      </c>
      <c r="E2648" s="47" t="s">
        <v>9</v>
      </c>
      <c r="F2648" s="47">
        <v>10</v>
      </c>
      <c r="G2648" s="47" t="s">
        <v>11</v>
      </c>
    </row>
    <row r="2649" spans="3:7" ht="15" thickBot="1" x14ac:dyDescent="0.35">
      <c r="C2649" s="45">
        <v>43160</v>
      </c>
      <c r="D2649" s="46">
        <v>0.66302083333333328</v>
      </c>
      <c r="E2649" s="47" t="s">
        <v>9</v>
      </c>
      <c r="F2649" s="47">
        <v>11</v>
      </c>
      <c r="G2649" s="47" t="s">
        <v>11</v>
      </c>
    </row>
    <row r="2650" spans="3:7" ht="15" thickBot="1" x14ac:dyDescent="0.35">
      <c r="C2650" s="45">
        <v>43160</v>
      </c>
      <c r="D2650" s="46">
        <v>0.66465277777777776</v>
      </c>
      <c r="E2650" s="47" t="s">
        <v>9</v>
      </c>
      <c r="F2650" s="47">
        <v>11</v>
      </c>
      <c r="G2650" s="47" t="s">
        <v>11</v>
      </c>
    </row>
    <row r="2651" spans="3:7" ht="15" thickBot="1" x14ac:dyDescent="0.35">
      <c r="C2651" s="45">
        <v>43160</v>
      </c>
      <c r="D2651" s="46">
        <v>0.66626157407407405</v>
      </c>
      <c r="E2651" s="47" t="s">
        <v>9</v>
      </c>
      <c r="F2651" s="47">
        <v>10</v>
      </c>
      <c r="G2651" s="47" t="s">
        <v>11</v>
      </c>
    </row>
    <row r="2652" spans="3:7" ht="15" thickBot="1" x14ac:dyDescent="0.35">
      <c r="C2652" s="45">
        <v>43160</v>
      </c>
      <c r="D2652" s="46">
        <v>0.66789351851851853</v>
      </c>
      <c r="E2652" s="47" t="s">
        <v>9</v>
      </c>
      <c r="F2652" s="47">
        <v>24</v>
      </c>
      <c r="G2652" s="47" t="s">
        <v>10</v>
      </c>
    </row>
    <row r="2653" spans="3:7" ht="15" thickBot="1" x14ac:dyDescent="0.35">
      <c r="C2653" s="45">
        <v>43160</v>
      </c>
      <c r="D2653" s="46">
        <v>0.66931712962962964</v>
      </c>
      <c r="E2653" s="47" t="s">
        <v>9</v>
      </c>
      <c r="F2653" s="47">
        <v>11</v>
      </c>
      <c r="G2653" s="47" t="s">
        <v>11</v>
      </c>
    </row>
    <row r="2654" spans="3:7" ht="15" thickBot="1" x14ac:dyDescent="0.35">
      <c r="C2654" s="45">
        <v>43160</v>
      </c>
      <c r="D2654" s="46">
        <v>0.6702893518518519</v>
      </c>
      <c r="E2654" s="47" t="s">
        <v>9</v>
      </c>
      <c r="F2654" s="47">
        <v>9</v>
      </c>
      <c r="G2654" s="47" t="s">
        <v>11</v>
      </c>
    </row>
    <row r="2655" spans="3:7" ht="15" thickBot="1" x14ac:dyDescent="0.35">
      <c r="C2655" s="45">
        <v>43160</v>
      </c>
      <c r="D2655" s="46">
        <v>0.67160879629629633</v>
      </c>
      <c r="E2655" s="47" t="s">
        <v>9</v>
      </c>
      <c r="F2655" s="47">
        <v>25</v>
      </c>
      <c r="G2655" s="47" t="s">
        <v>10</v>
      </c>
    </row>
    <row r="2656" spans="3:7" ht="15" thickBot="1" x14ac:dyDescent="0.35">
      <c r="C2656" s="45">
        <v>43160</v>
      </c>
      <c r="D2656" s="46">
        <v>0.67260416666666656</v>
      </c>
      <c r="E2656" s="47" t="s">
        <v>9</v>
      </c>
      <c r="F2656" s="47">
        <v>22</v>
      </c>
      <c r="G2656" s="47" t="s">
        <v>10</v>
      </c>
    </row>
    <row r="2657" spans="3:7" ht="15" thickBot="1" x14ac:dyDescent="0.35">
      <c r="C2657" s="45">
        <v>43160</v>
      </c>
      <c r="D2657" s="46">
        <v>0.67291666666666661</v>
      </c>
      <c r="E2657" s="47" t="s">
        <v>9</v>
      </c>
      <c r="F2657" s="47">
        <v>10</v>
      </c>
      <c r="G2657" s="47" t="s">
        <v>11</v>
      </c>
    </row>
    <row r="2658" spans="3:7" ht="15" thickBot="1" x14ac:dyDescent="0.35">
      <c r="C2658" s="45">
        <v>43160</v>
      </c>
      <c r="D2658" s="46">
        <v>0.67336805555555557</v>
      </c>
      <c r="E2658" s="47" t="s">
        <v>9</v>
      </c>
      <c r="F2658" s="47">
        <v>12</v>
      </c>
      <c r="G2658" s="47" t="s">
        <v>11</v>
      </c>
    </row>
    <row r="2659" spans="3:7" ht="15" thickBot="1" x14ac:dyDescent="0.35">
      <c r="C2659" s="45">
        <v>43160</v>
      </c>
      <c r="D2659" s="46">
        <v>0.67356481481481489</v>
      </c>
      <c r="E2659" s="47" t="s">
        <v>9</v>
      </c>
      <c r="F2659" s="47">
        <v>11</v>
      </c>
      <c r="G2659" s="47" t="s">
        <v>11</v>
      </c>
    </row>
    <row r="2660" spans="3:7" ht="15" thickBot="1" x14ac:dyDescent="0.35">
      <c r="C2660" s="45">
        <v>43160</v>
      </c>
      <c r="D2660" s="46">
        <v>0.67396990740740748</v>
      </c>
      <c r="E2660" s="47" t="s">
        <v>9</v>
      </c>
      <c r="F2660" s="47">
        <v>11</v>
      </c>
      <c r="G2660" s="47" t="s">
        <v>11</v>
      </c>
    </row>
    <row r="2661" spans="3:7" ht="15" thickBot="1" x14ac:dyDescent="0.35">
      <c r="C2661" s="45">
        <v>43160</v>
      </c>
      <c r="D2661" s="46">
        <v>0.6752893518518519</v>
      </c>
      <c r="E2661" s="47" t="s">
        <v>9</v>
      </c>
      <c r="F2661" s="47">
        <v>16</v>
      </c>
      <c r="G2661" s="47" t="s">
        <v>10</v>
      </c>
    </row>
    <row r="2662" spans="3:7" ht="15" thickBot="1" x14ac:dyDescent="0.35">
      <c r="C2662" s="45">
        <v>43160</v>
      </c>
      <c r="D2662" s="46">
        <v>0.67640046296296286</v>
      </c>
      <c r="E2662" s="47" t="s">
        <v>9</v>
      </c>
      <c r="F2662" s="47">
        <v>10</v>
      </c>
      <c r="G2662" s="47" t="s">
        <v>11</v>
      </c>
    </row>
    <row r="2663" spans="3:7" ht="15" thickBot="1" x14ac:dyDescent="0.35">
      <c r="C2663" s="45">
        <v>43160</v>
      </c>
      <c r="D2663" s="46">
        <v>0.67679398148148151</v>
      </c>
      <c r="E2663" s="47" t="s">
        <v>9</v>
      </c>
      <c r="F2663" s="47">
        <v>12</v>
      </c>
      <c r="G2663" s="47" t="s">
        <v>11</v>
      </c>
    </row>
    <row r="2664" spans="3:7" ht="15" thickBot="1" x14ac:dyDescent="0.35">
      <c r="C2664" s="45">
        <v>43160</v>
      </c>
      <c r="D2664" s="46">
        <v>0.67680555555555555</v>
      </c>
      <c r="E2664" s="47" t="s">
        <v>9</v>
      </c>
      <c r="F2664" s="47">
        <v>11</v>
      </c>
      <c r="G2664" s="47" t="s">
        <v>11</v>
      </c>
    </row>
    <row r="2665" spans="3:7" ht="15" thickBot="1" x14ac:dyDescent="0.35">
      <c r="C2665" s="45">
        <v>43160</v>
      </c>
      <c r="D2665" s="46">
        <v>0.67681712962962959</v>
      </c>
      <c r="E2665" s="47" t="s">
        <v>9</v>
      </c>
      <c r="F2665" s="47">
        <v>11</v>
      </c>
      <c r="G2665" s="47" t="s">
        <v>11</v>
      </c>
    </row>
    <row r="2666" spans="3:7" ht="15" thickBot="1" x14ac:dyDescent="0.35">
      <c r="C2666" s="45">
        <v>43160</v>
      </c>
      <c r="D2666" s="46">
        <v>0.67969907407407415</v>
      </c>
      <c r="E2666" s="47" t="s">
        <v>9</v>
      </c>
      <c r="F2666" s="47">
        <v>10</v>
      </c>
      <c r="G2666" s="47" t="s">
        <v>10</v>
      </c>
    </row>
    <row r="2667" spans="3:7" ht="15" thickBot="1" x14ac:dyDescent="0.35">
      <c r="C2667" s="45">
        <v>43160</v>
      </c>
      <c r="D2667" s="46">
        <v>0.68107638888888899</v>
      </c>
      <c r="E2667" s="47" t="s">
        <v>9</v>
      </c>
      <c r="F2667" s="47">
        <v>14</v>
      </c>
      <c r="G2667" s="47" t="s">
        <v>10</v>
      </c>
    </row>
    <row r="2668" spans="3:7" ht="15" thickBot="1" x14ac:dyDescent="0.35">
      <c r="C2668" s="45">
        <v>43160</v>
      </c>
      <c r="D2668" s="46">
        <v>0.68123842592592598</v>
      </c>
      <c r="E2668" s="47" t="s">
        <v>9</v>
      </c>
      <c r="F2668" s="47">
        <v>11</v>
      </c>
      <c r="G2668" s="47" t="s">
        <v>11</v>
      </c>
    </row>
    <row r="2669" spans="3:7" ht="15" thickBot="1" x14ac:dyDescent="0.35">
      <c r="C2669" s="45">
        <v>43160</v>
      </c>
      <c r="D2669" s="46">
        <v>0.68269675925925932</v>
      </c>
      <c r="E2669" s="47" t="s">
        <v>9</v>
      </c>
      <c r="F2669" s="47">
        <v>10</v>
      </c>
      <c r="G2669" s="47" t="s">
        <v>11</v>
      </c>
    </row>
    <row r="2670" spans="3:7" ht="15" thickBot="1" x14ac:dyDescent="0.35">
      <c r="C2670" s="45">
        <v>43160</v>
      </c>
      <c r="D2670" s="46">
        <v>0.68311342592592583</v>
      </c>
      <c r="E2670" s="47" t="s">
        <v>9</v>
      </c>
      <c r="F2670" s="47">
        <v>27</v>
      </c>
      <c r="G2670" s="47" t="s">
        <v>10</v>
      </c>
    </row>
    <row r="2671" spans="3:7" ht="15" thickBot="1" x14ac:dyDescent="0.35">
      <c r="C2671" s="45">
        <v>43160</v>
      </c>
      <c r="D2671" s="46">
        <v>0.68405092592592587</v>
      </c>
      <c r="E2671" s="47" t="s">
        <v>9</v>
      </c>
      <c r="F2671" s="47">
        <v>10</v>
      </c>
      <c r="G2671" s="47" t="s">
        <v>11</v>
      </c>
    </row>
    <row r="2672" spans="3:7" ht="15" thickBot="1" x14ac:dyDescent="0.35">
      <c r="C2672" s="45">
        <v>43160</v>
      </c>
      <c r="D2672" s="46">
        <v>0.68584490740740733</v>
      </c>
      <c r="E2672" s="47" t="s">
        <v>9</v>
      </c>
      <c r="F2672" s="47">
        <v>11</v>
      </c>
      <c r="G2672" s="47" t="s">
        <v>11</v>
      </c>
    </row>
    <row r="2673" spans="3:7" ht="15" thickBot="1" x14ac:dyDescent="0.35">
      <c r="C2673" s="45">
        <v>43160</v>
      </c>
      <c r="D2673" s="46">
        <v>0.68820601851851848</v>
      </c>
      <c r="E2673" s="47" t="s">
        <v>9</v>
      </c>
      <c r="F2673" s="47">
        <v>11</v>
      </c>
      <c r="G2673" s="47" t="s">
        <v>10</v>
      </c>
    </row>
    <row r="2674" spans="3:7" ht="15" thickBot="1" x14ac:dyDescent="0.35">
      <c r="C2674" s="45">
        <v>43160</v>
      </c>
      <c r="D2674" s="46">
        <v>0.68849537037037034</v>
      </c>
      <c r="E2674" s="47" t="s">
        <v>9</v>
      </c>
      <c r="F2674" s="47">
        <v>18</v>
      </c>
      <c r="G2674" s="47" t="s">
        <v>10</v>
      </c>
    </row>
    <row r="2675" spans="3:7" ht="15" thickBot="1" x14ac:dyDescent="0.35">
      <c r="C2675" s="45">
        <v>43160</v>
      </c>
      <c r="D2675" s="46">
        <v>0.68957175925925929</v>
      </c>
      <c r="E2675" s="47" t="s">
        <v>9</v>
      </c>
      <c r="F2675" s="47">
        <v>9</v>
      </c>
      <c r="G2675" s="47" t="s">
        <v>11</v>
      </c>
    </row>
    <row r="2676" spans="3:7" ht="15" thickBot="1" x14ac:dyDescent="0.35">
      <c r="C2676" s="45">
        <v>43160</v>
      </c>
      <c r="D2676" s="46">
        <v>0.69136574074074064</v>
      </c>
      <c r="E2676" s="47" t="s">
        <v>9</v>
      </c>
      <c r="F2676" s="47">
        <v>11</v>
      </c>
      <c r="G2676" s="47" t="s">
        <v>11</v>
      </c>
    </row>
    <row r="2677" spans="3:7" ht="15" thickBot="1" x14ac:dyDescent="0.35">
      <c r="C2677" s="45">
        <v>43160</v>
      </c>
      <c r="D2677" s="46">
        <v>0.69195601851851851</v>
      </c>
      <c r="E2677" s="47" t="s">
        <v>9</v>
      </c>
      <c r="F2677" s="47">
        <v>11</v>
      </c>
      <c r="G2677" s="47" t="s">
        <v>11</v>
      </c>
    </row>
    <row r="2678" spans="3:7" ht="15" thickBot="1" x14ac:dyDescent="0.35">
      <c r="C2678" s="45">
        <v>43160</v>
      </c>
      <c r="D2678" s="46">
        <v>0.69805555555555554</v>
      </c>
      <c r="E2678" s="47" t="s">
        <v>9</v>
      </c>
      <c r="F2678" s="47">
        <v>14</v>
      </c>
      <c r="G2678" s="47" t="s">
        <v>11</v>
      </c>
    </row>
    <row r="2679" spans="3:7" ht="15" thickBot="1" x14ac:dyDescent="0.35">
      <c r="C2679" s="45">
        <v>43160</v>
      </c>
      <c r="D2679" s="46">
        <v>0.70207175925925924</v>
      </c>
      <c r="E2679" s="47" t="s">
        <v>9</v>
      </c>
      <c r="F2679" s="47">
        <v>19</v>
      </c>
      <c r="G2679" s="47" t="s">
        <v>10</v>
      </c>
    </row>
    <row r="2680" spans="3:7" ht="15" thickBot="1" x14ac:dyDescent="0.35">
      <c r="C2680" s="45">
        <v>43160</v>
      </c>
      <c r="D2680" s="46">
        <v>0.70353009259259258</v>
      </c>
      <c r="E2680" s="47" t="s">
        <v>9</v>
      </c>
      <c r="F2680" s="47">
        <v>36</v>
      </c>
      <c r="G2680" s="47" t="s">
        <v>10</v>
      </c>
    </row>
    <row r="2681" spans="3:7" ht="15" thickBot="1" x14ac:dyDescent="0.35">
      <c r="C2681" s="45">
        <v>43160</v>
      </c>
      <c r="D2681" s="46">
        <v>0.70462962962962961</v>
      </c>
      <c r="E2681" s="47" t="s">
        <v>9</v>
      </c>
      <c r="F2681" s="47">
        <v>17</v>
      </c>
      <c r="G2681" s="47" t="s">
        <v>10</v>
      </c>
    </row>
    <row r="2682" spans="3:7" ht="15" thickBot="1" x14ac:dyDescent="0.35">
      <c r="C2682" s="45">
        <v>43160</v>
      </c>
      <c r="D2682" s="46">
        <v>0.70599537037037041</v>
      </c>
      <c r="E2682" s="47" t="s">
        <v>9</v>
      </c>
      <c r="F2682" s="47">
        <v>12</v>
      </c>
      <c r="G2682" s="47" t="s">
        <v>11</v>
      </c>
    </row>
    <row r="2683" spans="3:7" ht="15" thickBot="1" x14ac:dyDescent="0.35">
      <c r="C2683" s="45">
        <v>43160</v>
      </c>
      <c r="D2683" s="46">
        <v>0.70604166666666668</v>
      </c>
      <c r="E2683" s="47" t="s">
        <v>9</v>
      </c>
      <c r="F2683" s="47">
        <v>10</v>
      </c>
      <c r="G2683" s="47" t="s">
        <v>11</v>
      </c>
    </row>
    <row r="2684" spans="3:7" ht="15" thickBot="1" x14ac:dyDescent="0.35">
      <c r="C2684" s="45">
        <v>43160</v>
      </c>
      <c r="D2684" s="46">
        <v>0.70697916666666671</v>
      </c>
      <c r="E2684" s="47" t="s">
        <v>9</v>
      </c>
      <c r="F2684" s="47">
        <v>38</v>
      </c>
      <c r="G2684" s="47" t="s">
        <v>10</v>
      </c>
    </row>
    <row r="2685" spans="3:7" ht="15" thickBot="1" x14ac:dyDescent="0.35">
      <c r="C2685" s="45">
        <v>43160</v>
      </c>
      <c r="D2685" s="46">
        <v>0.70750000000000002</v>
      </c>
      <c r="E2685" s="47" t="s">
        <v>9</v>
      </c>
      <c r="F2685" s="47">
        <v>11</v>
      </c>
      <c r="G2685" s="47" t="s">
        <v>11</v>
      </c>
    </row>
    <row r="2686" spans="3:7" ht="15" thickBot="1" x14ac:dyDescent="0.35">
      <c r="C2686" s="45">
        <v>43160</v>
      </c>
      <c r="D2686" s="46">
        <v>0.70854166666666663</v>
      </c>
      <c r="E2686" s="47" t="s">
        <v>9</v>
      </c>
      <c r="F2686" s="47">
        <v>11</v>
      </c>
      <c r="G2686" s="47" t="s">
        <v>11</v>
      </c>
    </row>
    <row r="2687" spans="3:7" ht="15" thickBot="1" x14ac:dyDescent="0.35">
      <c r="C2687" s="45">
        <v>43160</v>
      </c>
      <c r="D2687" s="46">
        <v>0.71083333333333332</v>
      </c>
      <c r="E2687" s="47" t="s">
        <v>9</v>
      </c>
      <c r="F2687" s="47">
        <v>13</v>
      </c>
      <c r="G2687" s="47" t="s">
        <v>11</v>
      </c>
    </row>
    <row r="2688" spans="3:7" ht="15" thickBot="1" x14ac:dyDescent="0.35">
      <c r="C2688" s="45">
        <v>43160</v>
      </c>
      <c r="D2688" s="46">
        <v>0.71250000000000002</v>
      </c>
      <c r="E2688" s="47" t="s">
        <v>9</v>
      </c>
      <c r="F2688" s="47">
        <v>13</v>
      </c>
      <c r="G2688" s="47" t="s">
        <v>11</v>
      </c>
    </row>
    <row r="2689" spans="3:7" ht="15" thickBot="1" x14ac:dyDescent="0.35">
      <c r="C2689" s="45">
        <v>43160</v>
      </c>
      <c r="D2689" s="46">
        <v>0.71438657407407413</v>
      </c>
      <c r="E2689" s="47" t="s">
        <v>9</v>
      </c>
      <c r="F2689" s="47">
        <v>9</v>
      </c>
      <c r="G2689" s="47" t="s">
        <v>11</v>
      </c>
    </row>
    <row r="2690" spans="3:7" ht="15" thickBot="1" x14ac:dyDescent="0.35">
      <c r="C2690" s="45">
        <v>43160</v>
      </c>
      <c r="D2690" s="46">
        <v>0.71481481481481479</v>
      </c>
      <c r="E2690" s="47" t="s">
        <v>9</v>
      </c>
      <c r="F2690" s="47">
        <v>22</v>
      </c>
      <c r="G2690" s="47" t="s">
        <v>10</v>
      </c>
    </row>
    <row r="2691" spans="3:7" ht="15" thickBot="1" x14ac:dyDescent="0.35">
      <c r="C2691" s="45">
        <v>43160</v>
      </c>
      <c r="D2691" s="46">
        <v>0.71836805555555561</v>
      </c>
      <c r="E2691" s="47" t="s">
        <v>9</v>
      </c>
      <c r="F2691" s="47">
        <v>10</v>
      </c>
      <c r="G2691" s="47" t="s">
        <v>10</v>
      </c>
    </row>
    <row r="2692" spans="3:7" ht="15" thickBot="1" x14ac:dyDescent="0.35">
      <c r="C2692" s="45">
        <v>43160</v>
      </c>
      <c r="D2692" s="46">
        <v>0.71938657407407414</v>
      </c>
      <c r="E2692" s="47" t="s">
        <v>9</v>
      </c>
      <c r="F2692" s="47">
        <v>11</v>
      </c>
      <c r="G2692" s="47" t="s">
        <v>11</v>
      </c>
    </row>
    <row r="2693" spans="3:7" ht="15" thickBot="1" x14ac:dyDescent="0.35">
      <c r="C2693" s="45">
        <v>43160</v>
      </c>
      <c r="D2693" s="46">
        <v>0.72430555555555554</v>
      </c>
      <c r="E2693" s="47" t="s">
        <v>9</v>
      </c>
      <c r="F2693" s="47">
        <v>22</v>
      </c>
      <c r="G2693" s="47" t="s">
        <v>10</v>
      </c>
    </row>
    <row r="2694" spans="3:7" ht="15" thickBot="1" x14ac:dyDescent="0.35">
      <c r="C2694" s="45">
        <v>43160</v>
      </c>
      <c r="D2694" s="46">
        <v>0.72538194444444448</v>
      </c>
      <c r="E2694" s="47" t="s">
        <v>9</v>
      </c>
      <c r="F2694" s="47">
        <v>10</v>
      </c>
      <c r="G2694" s="47" t="s">
        <v>11</v>
      </c>
    </row>
    <row r="2695" spans="3:7" ht="15" thickBot="1" x14ac:dyDescent="0.35">
      <c r="C2695" s="45">
        <v>43160</v>
      </c>
      <c r="D2695" s="46">
        <v>0.7278472222222222</v>
      </c>
      <c r="E2695" s="47" t="s">
        <v>9</v>
      </c>
      <c r="F2695" s="47">
        <v>11</v>
      </c>
      <c r="G2695" s="47" t="s">
        <v>11</v>
      </c>
    </row>
    <row r="2696" spans="3:7" ht="15" thickBot="1" x14ac:dyDescent="0.35">
      <c r="C2696" s="45">
        <v>43160</v>
      </c>
      <c r="D2696" s="46">
        <v>0.73550925925925925</v>
      </c>
      <c r="E2696" s="47" t="s">
        <v>9</v>
      </c>
      <c r="F2696" s="47">
        <v>10</v>
      </c>
      <c r="G2696" s="47" t="s">
        <v>10</v>
      </c>
    </row>
    <row r="2697" spans="3:7" ht="15" thickBot="1" x14ac:dyDescent="0.35">
      <c r="C2697" s="45">
        <v>43160</v>
      </c>
      <c r="D2697" s="46">
        <v>0.73589120370370376</v>
      </c>
      <c r="E2697" s="47" t="s">
        <v>9</v>
      </c>
      <c r="F2697" s="47">
        <v>14</v>
      </c>
      <c r="G2697" s="47" t="s">
        <v>10</v>
      </c>
    </row>
    <row r="2698" spans="3:7" ht="15" thickBot="1" x14ac:dyDescent="0.35">
      <c r="C2698" s="45">
        <v>43160</v>
      </c>
      <c r="D2698" s="46">
        <v>0.73605324074074074</v>
      </c>
      <c r="E2698" s="47" t="s">
        <v>9</v>
      </c>
      <c r="F2698" s="47">
        <v>10</v>
      </c>
      <c r="G2698" s="47" t="s">
        <v>11</v>
      </c>
    </row>
    <row r="2699" spans="3:7" ht="15" thickBot="1" x14ac:dyDescent="0.35">
      <c r="C2699" s="45">
        <v>43160</v>
      </c>
      <c r="D2699" s="46">
        <v>0.73657407407407405</v>
      </c>
      <c r="E2699" s="47" t="s">
        <v>9</v>
      </c>
      <c r="F2699" s="47">
        <v>12</v>
      </c>
      <c r="G2699" s="47" t="s">
        <v>11</v>
      </c>
    </row>
    <row r="2700" spans="3:7" ht="15" thickBot="1" x14ac:dyDescent="0.35">
      <c r="C2700" s="45">
        <v>43160</v>
      </c>
      <c r="D2700" s="46">
        <v>0.73737268518518517</v>
      </c>
      <c r="E2700" s="47" t="s">
        <v>9</v>
      </c>
      <c r="F2700" s="47">
        <v>18</v>
      </c>
      <c r="G2700" s="47" t="s">
        <v>10</v>
      </c>
    </row>
    <row r="2701" spans="3:7" ht="15" thickBot="1" x14ac:dyDescent="0.35">
      <c r="C2701" s="45">
        <v>43160</v>
      </c>
      <c r="D2701" s="46">
        <v>0.73870370370370375</v>
      </c>
      <c r="E2701" s="47" t="s">
        <v>9</v>
      </c>
      <c r="F2701" s="47">
        <v>11</v>
      </c>
      <c r="G2701" s="47" t="s">
        <v>11</v>
      </c>
    </row>
    <row r="2702" spans="3:7" ht="15" thickBot="1" x14ac:dyDescent="0.35">
      <c r="C2702" s="45">
        <v>43160</v>
      </c>
      <c r="D2702" s="46">
        <v>0.74751157407407398</v>
      </c>
      <c r="E2702" s="47" t="s">
        <v>9</v>
      </c>
      <c r="F2702" s="47">
        <v>10</v>
      </c>
      <c r="G2702" s="47" t="s">
        <v>11</v>
      </c>
    </row>
    <row r="2703" spans="3:7" ht="15" thickBot="1" x14ac:dyDescent="0.35">
      <c r="C2703" s="45">
        <v>43160</v>
      </c>
      <c r="D2703" s="46">
        <v>0.75</v>
      </c>
      <c r="E2703" s="47" t="s">
        <v>9</v>
      </c>
      <c r="F2703" s="47">
        <v>25</v>
      </c>
      <c r="G2703" s="47" t="s">
        <v>10</v>
      </c>
    </row>
    <row r="2704" spans="3:7" ht="15" thickBot="1" x14ac:dyDescent="0.35">
      <c r="C2704" s="45">
        <v>43160</v>
      </c>
      <c r="D2704" s="46">
        <v>0.75353009259259263</v>
      </c>
      <c r="E2704" s="47" t="s">
        <v>9</v>
      </c>
      <c r="F2704" s="47">
        <v>20</v>
      </c>
      <c r="G2704" s="47" t="s">
        <v>10</v>
      </c>
    </row>
    <row r="2705" spans="3:7" ht="15" thickBot="1" x14ac:dyDescent="0.35">
      <c r="C2705" s="45">
        <v>43160</v>
      </c>
      <c r="D2705" s="46">
        <v>0.75836805555555553</v>
      </c>
      <c r="E2705" s="47" t="s">
        <v>9</v>
      </c>
      <c r="F2705" s="47">
        <v>15</v>
      </c>
      <c r="G2705" s="47" t="s">
        <v>10</v>
      </c>
    </row>
    <row r="2706" spans="3:7" ht="15" thickBot="1" x14ac:dyDescent="0.35">
      <c r="C2706" s="45">
        <v>43160</v>
      </c>
      <c r="D2706" s="46">
        <v>0.76527777777777783</v>
      </c>
      <c r="E2706" s="47" t="s">
        <v>9</v>
      </c>
      <c r="F2706" s="47">
        <v>11</v>
      </c>
      <c r="G2706" s="47" t="s">
        <v>11</v>
      </c>
    </row>
    <row r="2707" spans="3:7" ht="15" thickBot="1" x14ac:dyDescent="0.35">
      <c r="C2707" s="45">
        <v>43160</v>
      </c>
      <c r="D2707" s="46">
        <v>0.77296296296296296</v>
      </c>
      <c r="E2707" s="47" t="s">
        <v>9</v>
      </c>
      <c r="F2707" s="47">
        <v>11</v>
      </c>
      <c r="G2707" s="47" t="s">
        <v>11</v>
      </c>
    </row>
    <row r="2708" spans="3:7" ht="15" thickBot="1" x14ac:dyDescent="0.35">
      <c r="C2708" s="45">
        <v>43160</v>
      </c>
      <c r="D2708" s="46">
        <v>0.78138888888888891</v>
      </c>
      <c r="E2708" s="47" t="s">
        <v>9</v>
      </c>
      <c r="F2708" s="47">
        <v>22</v>
      </c>
      <c r="G2708" s="47" t="s">
        <v>10</v>
      </c>
    </row>
    <row r="2709" spans="3:7" ht="15" thickBot="1" x14ac:dyDescent="0.35">
      <c r="C2709" s="45">
        <v>43160</v>
      </c>
      <c r="D2709" s="46">
        <v>0.78328703703703706</v>
      </c>
      <c r="E2709" s="47" t="s">
        <v>9</v>
      </c>
      <c r="F2709" s="47">
        <v>11</v>
      </c>
      <c r="G2709" s="47" t="s">
        <v>11</v>
      </c>
    </row>
    <row r="2710" spans="3:7" ht="15" thickBot="1" x14ac:dyDescent="0.35">
      <c r="C2710" s="45">
        <v>43160</v>
      </c>
      <c r="D2710" s="46">
        <v>0.78476851851851848</v>
      </c>
      <c r="E2710" s="47" t="s">
        <v>9</v>
      </c>
      <c r="F2710" s="47">
        <v>11</v>
      </c>
      <c r="G2710" s="47" t="s">
        <v>11</v>
      </c>
    </row>
    <row r="2711" spans="3:7" ht="15" thickBot="1" x14ac:dyDescent="0.35">
      <c r="C2711" s="45">
        <v>43160</v>
      </c>
      <c r="D2711" s="46">
        <v>0.78513888888888894</v>
      </c>
      <c r="E2711" s="47" t="s">
        <v>9</v>
      </c>
      <c r="F2711" s="47">
        <v>10</v>
      </c>
      <c r="G2711" s="47" t="s">
        <v>10</v>
      </c>
    </row>
    <row r="2712" spans="3:7" ht="15" thickBot="1" x14ac:dyDescent="0.35">
      <c r="C2712" s="45">
        <v>43160</v>
      </c>
      <c r="D2712" s="46">
        <v>0.80266203703703709</v>
      </c>
      <c r="E2712" s="47" t="s">
        <v>9</v>
      </c>
      <c r="F2712" s="47">
        <v>15</v>
      </c>
      <c r="G2712" s="47" t="s">
        <v>10</v>
      </c>
    </row>
    <row r="2713" spans="3:7" ht="15" thickBot="1" x14ac:dyDescent="0.35">
      <c r="C2713" s="45">
        <v>43160</v>
      </c>
      <c r="D2713" s="46">
        <v>0.80348379629629629</v>
      </c>
      <c r="E2713" s="47" t="s">
        <v>9</v>
      </c>
      <c r="F2713" s="47">
        <v>16</v>
      </c>
      <c r="G2713" s="47" t="s">
        <v>10</v>
      </c>
    </row>
    <row r="2714" spans="3:7" ht="15" thickBot="1" x14ac:dyDescent="0.35">
      <c r="C2714" s="45">
        <v>43160</v>
      </c>
      <c r="D2714" s="46">
        <v>0.80355324074074075</v>
      </c>
      <c r="E2714" s="47" t="s">
        <v>9</v>
      </c>
      <c r="F2714" s="47">
        <v>14</v>
      </c>
      <c r="G2714" s="47" t="s">
        <v>10</v>
      </c>
    </row>
    <row r="2715" spans="3:7" ht="15" thickBot="1" x14ac:dyDescent="0.35">
      <c r="C2715" s="45">
        <v>43160</v>
      </c>
      <c r="D2715" s="46">
        <v>0.81050925925925921</v>
      </c>
      <c r="E2715" s="47" t="s">
        <v>9</v>
      </c>
      <c r="F2715" s="47">
        <v>19</v>
      </c>
      <c r="G2715" s="47" t="s">
        <v>10</v>
      </c>
    </row>
    <row r="2716" spans="3:7" ht="15" thickBot="1" x14ac:dyDescent="0.35">
      <c r="C2716" s="45">
        <v>43160</v>
      </c>
      <c r="D2716" s="46">
        <v>0.81383101851851858</v>
      </c>
      <c r="E2716" s="47" t="s">
        <v>9</v>
      </c>
      <c r="F2716" s="47">
        <v>10</v>
      </c>
      <c r="G2716" s="47" t="s">
        <v>10</v>
      </c>
    </row>
    <row r="2717" spans="3:7" ht="15" thickBot="1" x14ac:dyDescent="0.35">
      <c r="C2717" s="45">
        <v>43160</v>
      </c>
      <c r="D2717" s="46">
        <v>0.82307870370370362</v>
      </c>
      <c r="E2717" s="47" t="s">
        <v>9</v>
      </c>
      <c r="F2717" s="47">
        <v>24</v>
      </c>
      <c r="G2717" s="47" t="s">
        <v>10</v>
      </c>
    </row>
    <row r="2718" spans="3:7" ht="15" thickBot="1" x14ac:dyDescent="0.35">
      <c r="C2718" s="45">
        <v>43160</v>
      </c>
      <c r="D2718" s="46">
        <v>0.82365740740740734</v>
      </c>
      <c r="E2718" s="47" t="s">
        <v>9</v>
      </c>
      <c r="F2718" s="47">
        <v>17</v>
      </c>
      <c r="G2718" s="47" t="s">
        <v>10</v>
      </c>
    </row>
    <row r="2719" spans="3:7" ht="15" thickBot="1" x14ac:dyDescent="0.35">
      <c r="C2719" s="45">
        <v>43160</v>
      </c>
      <c r="D2719" s="46">
        <v>0.83482638888888883</v>
      </c>
      <c r="E2719" s="47" t="s">
        <v>9</v>
      </c>
      <c r="F2719" s="47">
        <v>20</v>
      </c>
      <c r="G2719" s="47" t="s">
        <v>10</v>
      </c>
    </row>
    <row r="2720" spans="3:7" ht="15" thickBot="1" x14ac:dyDescent="0.35">
      <c r="C2720" s="45">
        <v>43160</v>
      </c>
      <c r="D2720" s="46">
        <v>0.84667824074074083</v>
      </c>
      <c r="E2720" s="47" t="s">
        <v>9</v>
      </c>
      <c r="F2720" s="47">
        <v>11</v>
      </c>
      <c r="G2720" s="47" t="s">
        <v>10</v>
      </c>
    </row>
    <row r="2721" spans="3:7" ht="15" thickBot="1" x14ac:dyDescent="0.35">
      <c r="C2721" s="45">
        <v>43160</v>
      </c>
      <c r="D2721" s="46">
        <v>0.84951388888888879</v>
      </c>
      <c r="E2721" s="47" t="s">
        <v>9</v>
      </c>
      <c r="F2721" s="47">
        <v>24</v>
      </c>
      <c r="G2721" s="47" t="s">
        <v>10</v>
      </c>
    </row>
    <row r="2722" spans="3:7" ht="15" thickBot="1" x14ac:dyDescent="0.35">
      <c r="C2722" s="45">
        <v>43160</v>
      </c>
      <c r="D2722" s="46">
        <v>0.85406249999999995</v>
      </c>
      <c r="E2722" s="47" t="s">
        <v>9</v>
      </c>
      <c r="F2722" s="47">
        <v>22</v>
      </c>
      <c r="G2722" s="47" t="s">
        <v>10</v>
      </c>
    </row>
    <row r="2723" spans="3:7" ht="15" thickBot="1" x14ac:dyDescent="0.35">
      <c r="C2723" s="45">
        <v>43160</v>
      </c>
      <c r="D2723" s="46">
        <v>0.8559606481481481</v>
      </c>
      <c r="E2723" s="47" t="s">
        <v>9</v>
      </c>
      <c r="F2723" s="47">
        <v>17</v>
      </c>
      <c r="G2723" s="47" t="s">
        <v>10</v>
      </c>
    </row>
    <row r="2724" spans="3:7" ht="15" thickBot="1" x14ac:dyDescent="0.35">
      <c r="C2724" s="45">
        <v>43160</v>
      </c>
      <c r="D2724" s="46">
        <v>0.85630787037037026</v>
      </c>
      <c r="E2724" s="47" t="s">
        <v>9</v>
      </c>
      <c r="F2724" s="47">
        <v>12</v>
      </c>
      <c r="G2724" s="47" t="s">
        <v>11</v>
      </c>
    </row>
    <row r="2725" spans="3:7" ht="15" thickBot="1" x14ac:dyDescent="0.35">
      <c r="C2725" s="45">
        <v>43160</v>
      </c>
      <c r="D2725" s="46">
        <v>0.86236111111111102</v>
      </c>
      <c r="E2725" s="47" t="s">
        <v>9</v>
      </c>
      <c r="F2725" s="47">
        <v>28</v>
      </c>
      <c r="G2725" s="47" t="s">
        <v>10</v>
      </c>
    </row>
    <row r="2726" spans="3:7" ht="15" thickBot="1" x14ac:dyDescent="0.35">
      <c r="C2726" s="45">
        <v>43160</v>
      </c>
      <c r="D2726" s="46">
        <v>0.86332175925925936</v>
      </c>
      <c r="E2726" s="47" t="s">
        <v>9</v>
      </c>
      <c r="F2726" s="47">
        <v>11</v>
      </c>
      <c r="G2726" s="47" t="s">
        <v>11</v>
      </c>
    </row>
    <row r="2727" spans="3:7" ht="15" thickBot="1" x14ac:dyDescent="0.35">
      <c r="C2727" s="45">
        <v>43160</v>
      </c>
      <c r="D2727" s="46">
        <v>0.86481481481481481</v>
      </c>
      <c r="E2727" s="47" t="s">
        <v>9</v>
      </c>
      <c r="F2727" s="47">
        <v>11</v>
      </c>
      <c r="G2727" s="47" t="s">
        <v>11</v>
      </c>
    </row>
    <row r="2728" spans="3:7" ht="15" thickBot="1" x14ac:dyDescent="0.35">
      <c r="C2728" s="45">
        <v>43160</v>
      </c>
      <c r="D2728" s="46">
        <v>0.86633101851851846</v>
      </c>
      <c r="E2728" s="47" t="s">
        <v>9</v>
      </c>
      <c r="F2728" s="47">
        <v>11</v>
      </c>
      <c r="G2728" s="47" t="s">
        <v>11</v>
      </c>
    </row>
    <row r="2729" spans="3:7" ht="15" thickBot="1" x14ac:dyDescent="0.35">
      <c r="C2729" s="45">
        <v>43160</v>
      </c>
      <c r="D2729" s="46">
        <v>0.86993055555555554</v>
      </c>
      <c r="E2729" s="47" t="s">
        <v>9</v>
      </c>
      <c r="F2729" s="47">
        <v>25</v>
      </c>
      <c r="G2729" s="47" t="s">
        <v>10</v>
      </c>
    </row>
    <row r="2730" spans="3:7" ht="15" thickBot="1" x14ac:dyDescent="0.35">
      <c r="C2730" s="45">
        <v>43160</v>
      </c>
      <c r="D2730" s="46">
        <v>0.87420138888888888</v>
      </c>
      <c r="E2730" s="47" t="s">
        <v>9</v>
      </c>
      <c r="F2730" s="47">
        <v>11</v>
      </c>
      <c r="G2730" s="47" t="s">
        <v>11</v>
      </c>
    </row>
    <row r="2731" spans="3:7" ht="15" thickBot="1" x14ac:dyDescent="0.35">
      <c r="C2731" s="45">
        <v>43160</v>
      </c>
      <c r="D2731" s="46">
        <v>0.8812268518518519</v>
      </c>
      <c r="E2731" s="47" t="s">
        <v>9</v>
      </c>
      <c r="F2731" s="47">
        <v>26</v>
      </c>
      <c r="G2731" s="47" t="s">
        <v>10</v>
      </c>
    </row>
    <row r="2732" spans="3:7" ht="15" thickBot="1" x14ac:dyDescent="0.35">
      <c r="C2732" s="45">
        <v>43160</v>
      </c>
      <c r="D2732" s="46">
        <v>0.88412037037037028</v>
      </c>
      <c r="E2732" s="47" t="s">
        <v>9</v>
      </c>
      <c r="F2732" s="47">
        <v>21</v>
      </c>
      <c r="G2732" s="47" t="s">
        <v>10</v>
      </c>
    </row>
    <row r="2733" spans="3:7" ht="15" thickBot="1" x14ac:dyDescent="0.35">
      <c r="C2733" s="45">
        <v>43160</v>
      </c>
      <c r="D2733" s="46">
        <v>0.88856481481481486</v>
      </c>
      <c r="E2733" s="47" t="s">
        <v>9</v>
      </c>
      <c r="F2733" s="47">
        <v>19</v>
      </c>
      <c r="G2733" s="47" t="s">
        <v>10</v>
      </c>
    </row>
    <row r="2734" spans="3:7" ht="15" thickBot="1" x14ac:dyDescent="0.35">
      <c r="C2734" s="45">
        <v>43160</v>
      </c>
      <c r="D2734" s="46">
        <v>0.89150462962962962</v>
      </c>
      <c r="E2734" s="47" t="s">
        <v>9</v>
      </c>
      <c r="F2734" s="47">
        <v>9</v>
      </c>
      <c r="G2734" s="47" t="s">
        <v>11</v>
      </c>
    </row>
    <row r="2735" spans="3:7" ht="15" thickBot="1" x14ac:dyDescent="0.35">
      <c r="C2735" s="45">
        <v>43160</v>
      </c>
      <c r="D2735" s="46">
        <v>0.89402777777777775</v>
      </c>
      <c r="E2735" s="47" t="s">
        <v>9</v>
      </c>
      <c r="F2735" s="47">
        <v>11</v>
      </c>
      <c r="G2735" s="47" t="s">
        <v>11</v>
      </c>
    </row>
    <row r="2736" spans="3:7" ht="15" thickBot="1" x14ac:dyDescent="0.35">
      <c r="C2736" s="45">
        <v>43160</v>
      </c>
      <c r="D2736" s="46">
        <v>0.89568287037037031</v>
      </c>
      <c r="E2736" s="47" t="s">
        <v>9</v>
      </c>
      <c r="F2736" s="47">
        <v>10</v>
      </c>
      <c r="G2736" s="47" t="s">
        <v>10</v>
      </c>
    </row>
    <row r="2737" spans="3:7" ht="15" thickBot="1" x14ac:dyDescent="0.35">
      <c r="C2737" s="45">
        <v>43160</v>
      </c>
      <c r="D2737" s="46">
        <v>0.89601851851851855</v>
      </c>
      <c r="E2737" s="47" t="s">
        <v>9</v>
      </c>
      <c r="F2737" s="47">
        <v>11</v>
      </c>
      <c r="G2737" s="47" t="s">
        <v>11</v>
      </c>
    </row>
    <row r="2738" spans="3:7" ht="15" thickBot="1" x14ac:dyDescent="0.35">
      <c r="C2738" s="45">
        <v>43160</v>
      </c>
      <c r="D2738" s="46">
        <v>0.90043981481481483</v>
      </c>
      <c r="E2738" s="47" t="s">
        <v>9</v>
      </c>
      <c r="F2738" s="47">
        <v>10</v>
      </c>
      <c r="G2738" s="47" t="s">
        <v>11</v>
      </c>
    </row>
    <row r="2739" spans="3:7" ht="15" thickBot="1" x14ac:dyDescent="0.35">
      <c r="C2739" s="45">
        <v>43160</v>
      </c>
      <c r="D2739" s="46">
        <v>0.91254629629629624</v>
      </c>
      <c r="E2739" s="47" t="s">
        <v>9</v>
      </c>
      <c r="F2739" s="47">
        <v>13</v>
      </c>
      <c r="G2739" s="47" t="s">
        <v>10</v>
      </c>
    </row>
    <row r="2740" spans="3:7" ht="15" thickBot="1" x14ac:dyDescent="0.35">
      <c r="C2740" s="45">
        <v>43160</v>
      </c>
      <c r="D2740" s="46">
        <v>0.91259259259259251</v>
      </c>
      <c r="E2740" s="47" t="s">
        <v>9</v>
      </c>
      <c r="F2740" s="47">
        <v>12</v>
      </c>
      <c r="G2740" s="47" t="s">
        <v>10</v>
      </c>
    </row>
    <row r="2741" spans="3:7" ht="15" thickBot="1" x14ac:dyDescent="0.35">
      <c r="C2741" s="45">
        <v>43160</v>
      </c>
      <c r="D2741" s="46">
        <v>0.9158680555555555</v>
      </c>
      <c r="E2741" s="47" t="s">
        <v>9</v>
      </c>
      <c r="F2741" s="47">
        <v>10</v>
      </c>
      <c r="G2741" s="47" t="s">
        <v>10</v>
      </c>
    </row>
    <row r="2742" spans="3:7" ht="15" thickBot="1" x14ac:dyDescent="0.35">
      <c r="C2742" s="45">
        <v>43160</v>
      </c>
      <c r="D2742" s="46">
        <v>0.91685185185185192</v>
      </c>
      <c r="E2742" s="47" t="s">
        <v>9</v>
      </c>
      <c r="F2742" s="47">
        <v>10</v>
      </c>
      <c r="G2742" s="47" t="s">
        <v>11</v>
      </c>
    </row>
    <row r="2743" spans="3:7" ht="15" thickBot="1" x14ac:dyDescent="0.35">
      <c r="C2743" s="45">
        <v>43160</v>
      </c>
      <c r="D2743" s="46">
        <v>0.93252314814814818</v>
      </c>
      <c r="E2743" s="47" t="s">
        <v>9</v>
      </c>
      <c r="F2743" s="47">
        <v>13</v>
      </c>
      <c r="G2743" s="47" t="s">
        <v>10</v>
      </c>
    </row>
    <row r="2744" spans="3:7" ht="15" thickBot="1" x14ac:dyDescent="0.35">
      <c r="C2744" s="45">
        <v>43160</v>
      </c>
      <c r="D2744" s="46">
        <v>0.93258101851851849</v>
      </c>
      <c r="E2744" s="47" t="s">
        <v>9</v>
      </c>
      <c r="F2744" s="47">
        <v>12</v>
      </c>
      <c r="G2744" s="47" t="s">
        <v>10</v>
      </c>
    </row>
    <row r="2745" spans="3:7" ht="15" thickBot="1" x14ac:dyDescent="0.35">
      <c r="C2745" s="45">
        <v>43160</v>
      </c>
      <c r="D2745" s="46">
        <v>0.93688657407407405</v>
      </c>
      <c r="E2745" s="47" t="s">
        <v>9</v>
      </c>
      <c r="F2745" s="47">
        <v>11</v>
      </c>
      <c r="G2745" s="47" t="s">
        <v>10</v>
      </c>
    </row>
    <row r="2746" spans="3:7" ht="15" thickBot="1" x14ac:dyDescent="0.35">
      <c r="C2746" s="45">
        <v>43160</v>
      </c>
      <c r="D2746" s="46">
        <v>0.93877314814814816</v>
      </c>
      <c r="E2746" s="47" t="s">
        <v>9</v>
      </c>
      <c r="F2746" s="47">
        <v>11</v>
      </c>
      <c r="G2746" s="47" t="s">
        <v>10</v>
      </c>
    </row>
    <row r="2747" spans="3:7" ht="15" thickBot="1" x14ac:dyDescent="0.35">
      <c r="C2747" s="45">
        <v>43160</v>
      </c>
      <c r="D2747" s="46">
        <v>0.94592592592592595</v>
      </c>
      <c r="E2747" s="47" t="s">
        <v>9</v>
      </c>
      <c r="F2747" s="47">
        <v>12</v>
      </c>
      <c r="G2747" s="47" t="s">
        <v>10</v>
      </c>
    </row>
    <row r="2748" spans="3:7" ht="15" thickBot="1" x14ac:dyDescent="0.35">
      <c r="C2748" s="45">
        <v>43160</v>
      </c>
      <c r="D2748" s="46">
        <v>0.94621527777777781</v>
      </c>
      <c r="E2748" s="47" t="s">
        <v>9</v>
      </c>
      <c r="F2748" s="47">
        <v>10</v>
      </c>
      <c r="G2748" s="47" t="s">
        <v>10</v>
      </c>
    </row>
    <row r="2749" spans="3:7" ht="15" thickBot="1" x14ac:dyDescent="0.35">
      <c r="C2749" s="45">
        <v>43160</v>
      </c>
      <c r="D2749" s="46">
        <v>0.95015046296296291</v>
      </c>
      <c r="E2749" s="47" t="s">
        <v>9</v>
      </c>
      <c r="F2749" s="47">
        <v>9</v>
      </c>
      <c r="G2749" s="47" t="s">
        <v>10</v>
      </c>
    </row>
    <row r="2750" spans="3:7" ht="15" thickBot="1" x14ac:dyDescent="0.35">
      <c r="C2750" s="45">
        <v>43160</v>
      </c>
      <c r="D2750" s="46">
        <v>0.95015046296296291</v>
      </c>
      <c r="E2750" s="47" t="s">
        <v>9</v>
      </c>
      <c r="F2750" s="47">
        <v>10</v>
      </c>
      <c r="G2750" s="47" t="s">
        <v>10</v>
      </c>
    </row>
    <row r="2751" spans="3:7" ht="15" thickBot="1" x14ac:dyDescent="0.35">
      <c r="C2751" s="45">
        <v>43160</v>
      </c>
      <c r="D2751" s="46">
        <v>0.95024305555555555</v>
      </c>
      <c r="E2751" s="47" t="s">
        <v>9</v>
      </c>
      <c r="F2751" s="47">
        <v>10</v>
      </c>
      <c r="G2751" s="47" t="s">
        <v>10</v>
      </c>
    </row>
    <row r="2752" spans="3:7" ht="15" thickBot="1" x14ac:dyDescent="0.35">
      <c r="C2752" s="45">
        <v>43160</v>
      </c>
      <c r="D2752" s="46">
        <v>0.95027777777777767</v>
      </c>
      <c r="E2752" s="47" t="s">
        <v>9</v>
      </c>
      <c r="F2752" s="47">
        <v>10</v>
      </c>
      <c r="G2752" s="47" t="s">
        <v>10</v>
      </c>
    </row>
    <row r="2753" spans="3:7" ht="15" thickBot="1" x14ac:dyDescent="0.35">
      <c r="C2753" s="45">
        <v>43160</v>
      </c>
      <c r="D2753" s="46">
        <v>0.9503125</v>
      </c>
      <c r="E2753" s="47" t="s">
        <v>9</v>
      </c>
      <c r="F2753" s="47">
        <v>10</v>
      </c>
      <c r="G2753" s="47" t="s">
        <v>10</v>
      </c>
    </row>
    <row r="2754" spans="3:7" ht="15" thickBot="1" x14ac:dyDescent="0.35">
      <c r="C2754" s="45">
        <v>43160</v>
      </c>
      <c r="D2754" s="46">
        <v>0.95040509259259265</v>
      </c>
      <c r="E2754" s="47" t="s">
        <v>9</v>
      </c>
      <c r="F2754" s="47">
        <v>9</v>
      </c>
      <c r="G2754" s="47" t="s">
        <v>10</v>
      </c>
    </row>
    <row r="2755" spans="3:7" ht="15" thickBot="1" x14ac:dyDescent="0.35">
      <c r="C2755" s="45">
        <v>43160</v>
      </c>
      <c r="D2755" s="46">
        <v>0.95784722222222218</v>
      </c>
      <c r="E2755" s="47" t="s">
        <v>9</v>
      </c>
      <c r="F2755" s="47">
        <v>10</v>
      </c>
      <c r="G2755" s="47" t="s">
        <v>10</v>
      </c>
    </row>
    <row r="2756" spans="3:7" ht="15" thickBot="1" x14ac:dyDescent="0.35">
      <c r="C2756" s="45">
        <v>43160</v>
      </c>
      <c r="D2756" s="46">
        <v>0.96364583333333342</v>
      </c>
      <c r="E2756" s="47" t="s">
        <v>9</v>
      </c>
      <c r="F2756" s="47">
        <v>10</v>
      </c>
      <c r="G2756" s="47" t="s">
        <v>10</v>
      </c>
    </row>
    <row r="2757" spans="3:7" ht="15" thickBot="1" x14ac:dyDescent="0.35">
      <c r="C2757" s="45">
        <v>43160</v>
      </c>
      <c r="D2757" s="46">
        <v>0.97640046296296301</v>
      </c>
      <c r="E2757" s="47" t="s">
        <v>9</v>
      </c>
      <c r="F2757" s="47">
        <v>10</v>
      </c>
      <c r="G2757" s="47" t="s">
        <v>10</v>
      </c>
    </row>
    <row r="2758" spans="3:7" ht="15" thickBot="1" x14ac:dyDescent="0.35">
      <c r="C2758" s="45">
        <v>43160</v>
      </c>
      <c r="D2758" s="46">
        <v>0.98230324074074071</v>
      </c>
      <c r="E2758" s="47" t="s">
        <v>9</v>
      </c>
      <c r="F2758" s="47">
        <v>9</v>
      </c>
      <c r="G2758" s="47" t="s">
        <v>10</v>
      </c>
    </row>
    <row r="2759" spans="3:7" ht="15" thickBot="1" x14ac:dyDescent="0.35">
      <c r="C2759" s="45">
        <v>43160</v>
      </c>
      <c r="D2759" s="46">
        <v>0.98245370370370377</v>
      </c>
      <c r="E2759" s="47" t="s">
        <v>9</v>
      </c>
      <c r="F2759" s="47">
        <v>10</v>
      </c>
      <c r="G2759" s="47" t="s">
        <v>10</v>
      </c>
    </row>
    <row r="2760" spans="3:7" ht="15" thickBot="1" x14ac:dyDescent="0.35">
      <c r="C2760" s="45">
        <v>43160</v>
      </c>
      <c r="D2760" s="46">
        <v>0.98506944444444444</v>
      </c>
      <c r="E2760" s="47" t="s">
        <v>9</v>
      </c>
      <c r="F2760" s="47">
        <v>10</v>
      </c>
      <c r="G2760" s="47" t="s">
        <v>10</v>
      </c>
    </row>
    <row r="2761" spans="3:7" ht="15" thickBot="1" x14ac:dyDescent="0.35">
      <c r="C2761" s="45">
        <v>43161</v>
      </c>
      <c r="D2761" s="46">
        <v>3.9699074074074072E-3</v>
      </c>
      <c r="E2761" s="47" t="s">
        <v>9</v>
      </c>
      <c r="F2761" s="47">
        <v>10</v>
      </c>
      <c r="G2761" s="47" t="s">
        <v>10</v>
      </c>
    </row>
    <row r="2762" spans="3:7" ht="15" thickBot="1" x14ac:dyDescent="0.35">
      <c r="C2762" s="45">
        <v>43161</v>
      </c>
      <c r="D2762" s="46">
        <v>1.1238425925925928E-2</v>
      </c>
      <c r="E2762" s="47" t="s">
        <v>9</v>
      </c>
      <c r="F2762" s="47">
        <v>10</v>
      </c>
      <c r="G2762" s="47" t="s">
        <v>10</v>
      </c>
    </row>
    <row r="2763" spans="3:7" ht="15" thickBot="1" x14ac:dyDescent="0.35">
      <c r="C2763" s="45">
        <v>43161</v>
      </c>
      <c r="D2763" s="46">
        <v>1.2488425925925925E-2</v>
      </c>
      <c r="E2763" s="47" t="s">
        <v>9</v>
      </c>
      <c r="F2763" s="47">
        <v>11</v>
      </c>
      <c r="G2763" s="47" t="s">
        <v>10</v>
      </c>
    </row>
    <row r="2764" spans="3:7" ht="15" thickBot="1" x14ac:dyDescent="0.35">
      <c r="C2764" s="45">
        <v>43161</v>
      </c>
      <c r="D2764" s="46">
        <v>1.3206018518518518E-2</v>
      </c>
      <c r="E2764" s="47" t="s">
        <v>9</v>
      </c>
      <c r="F2764" s="47">
        <v>10</v>
      </c>
      <c r="G2764" s="47" t="s">
        <v>10</v>
      </c>
    </row>
    <row r="2765" spans="3:7" ht="15" thickBot="1" x14ac:dyDescent="0.35">
      <c r="C2765" s="45">
        <v>43161</v>
      </c>
      <c r="D2765" s="46">
        <v>2.0370370370370369E-2</v>
      </c>
      <c r="E2765" s="47" t="s">
        <v>9</v>
      </c>
      <c r="F2765" s="47">
        <v>14</v>
      </c>
      <c r="G2765" s="47" t="s">
        <v>10</v>
      </c>
    </row>
    <row r="2766" spans="3:7" ht="15" thickBot="1" x14ac:dyDescent="0.35">
      <c r="C2766" s="45">
        <v>43161</v>
      </c>
      <c r="D2766" s="46">
        <v>2.0601851851851854E-2</v>
      </c>
      <c r="E2766" s="47" t="s">
        <v>9</v>
      </c>
      <c r="F2766" s="47">
        <v>11</v>
      </c>
      <c r="G2766" s="47" t="s">
        <v>10</v>
      </c>
    </row>
    <row r="2767" spans="3:7" ht="15" thickBot="1" x14ac:dyDescent="0.35">
      <c r="C2767" s="45">
        <v>43161</v>
      </c>
      <c r="D2767" s="46">
        <v>2.6504629629629628E-2</v>
      </c>
      <c r="E2767" s="47" t="s">
        <v>9</v>
      </c>
      <c r="F2767" s="47">
        <v>11</v>
      </c>
      <c r="G2767" s="47" t="s">
        <v>10</v>
      </c>
    </row>
    <row r="2768" spans="3:7" ht="15" thickBot="1" x14ac:dyDescent="0.35">
      <c r="C2768" s="45">
        <v>43161</v>
      </c>
      <c r="D2768" s="46">
        <v>2.6689814814814816E-2</v>
      </c>
      <c r="E2768" s="47" t="s">
        <v>9</v>
      </c>
      <c r="F2768" s="47">
        <v>10</v>
      </c>
      <c r="G2768" s="47" t="s">
        <v>10</v>
      </c>
    </row>
    <row r="2769" spans="3:7" ht="15" thickBot="1" x14ac:dyDescent="0.35">
      <c r="C2769" s="45">
        <v>43161</v>
      </c>
      <c r="D2769" s="46">
        <v>2.7349537037037037E-2</v>
      </c>
      <c r="E2769" s="47" t="s">
        <v>9</v>
      </c>
      <c r="F2769" s="47">
        <v>10</v>
      </c>
      <c r="G2769" s="47" t="s">
        <v>10</v>
      </c>
    </row>
    <row r="2770" spans="3:7" ht="15" thickBot="1" x14ac:dyDescent="0.35">
      <c r="C2770" s="45">
        <v>43161</v>
      </c>
      <c r="D2770" s="46">
        <v>3.2754629629629627E-2</v>
      </c>
      <c r="E2770" s="47" t="s">
        <v>9</v>
      </c>
      <c r="F2770" s="47">
        <v>9</v>
      </c>
      <c r="G2770" s="47" t="s">
        <v>10</v>
      </c>
    </row>
    <row r="2771" spans="3:7" ht="15" thickBot="1" x14ac:dyDescent="0.35">
      <c r="C2771" s="45">
        <v>43161</v>
      </c>
      <c r="D2771" s="46">
        <v>3.6898148148148145E-2</v>
      </c>
      <c r="E2771" s="47" t="s">
        <v>9</v>
      </c>
      <c r="F2771" s="47">
        <v>9</v>
      </c>
      <c r="G2771" s="47" t="s">
        <v>10</v>
      </c>
    </row>
    <row r="2772" spans="3:7" ht="15" thickBot="1" x14ac:dyDescent="0.35">
      <c r="C2772" s="45">
        <v>43161</v>
      </c>
      <c r="D2772" s="46">
        <v>4.614583333333333E-2</v>
      </c>
      <c r="E2772" s="47" t="s">
        <v>9</v>
      </c>
      <c r="F2772" s="47">
        <v>11</v>
      </c>
      <c r="G2772" s="47" t="s">
        <v>10</v>
      </c>
    </row>
    <row r="2773" spans="3:7" ht="15" thickBot="1" x14ac:dyDescent="0.35">
      <c r="C2773" s="45">
        <v>43161</v>
      </c>
      <c r="D2773" s="46">
        <v>4.6180555555555558E-2</v>
      </c>
      <c r="E2773" s="47" t="s">
        <v>9</v>
      </c>
      <c r="F2773" s="47">
        <v>10</v>
      </c>
      <c r="G2773" s="47" t="s">
        <v>10</v>
      </c>
    </row>
    <row r="2774" spans="3:7" ht="15" thickBot="1" x14ac:dyDescent="0.35">
      <c r="C2774" s="45">
        <v>43161</v>
      </c>
      <c r="D2774" s="46">
        <v>5.3749999999999999E-2</v>
      </c>
      <c r="E2774" s="47" t="s">
        <v>9</v>
      </c>
      <c r="F2774" s="47">
        <v>18</v>
      </c>
      <c r="G2774" s="47" t="s">
        <v>10</v>
      </c>
    </row>
    <row r="2775" spans="3:7" ht="15" thickBot="1" x14ac:dyDescent="0.35">
      <c r="C2775" s="45">
        <v>43161</v>
      </c>
      <c r="D2775" s="46">
        <v>5.378472222222222E-2</v>
      </c>
      <c r="E2775" s="47" t="s">
        <v>9</v>
      </c>
      <c r="F2775" s="47">
        <v>12</v>
      </c>
      <c r="G2775" s="47" t="s">
        <v>10</v>
      </c>
    </row>
    <row r="2776" spans="3:7" ht="15" thickBot="1" x14ac:dyDescent="0.35">
      <c r="C2776" s="45">
        <v>43161</v>
      </c>
      <c r="D2776" s="46">
        <v>5.8645833333333335E-2</v>
      </c>
      <c r="E2776" s="47" t="s">
        <v>9</v>
      </c>
      <c r="F2776" s="47">
        <v>12</v>
      </c>
      <c r="G2776" s="47" t="s">
        <v>10</v>
      </c>
    </row>
    <row r="2777" spans="3:7" ht="15" thickBot="1" x14ac:dyDescent="0.35">
      <c r="C2777" s="45">
        <v>43161</v>
      </c>
      <c r="D2777" s="46">
        <v>6.2719907407407405E-2</v>
      </c>
      <c r="E2777" s="47" t="s">
        <v>9</v>
      </c>
      <c r="F2777" s="47">
        <v>10</v>
      </c>
      <c r="G2777" s="47" t="s">
        <v>10</v>
      </c>
    </row>
    <row r="2778" spans="3:7" ht="15" thickBot="1" x14ac:dyDescent="0.35">
      <c r="C2778" s="45">
        <v>43161</v>
      </c>
      <c r="D2778" s="46">
        <v>6.2743055555555552E-2</v>
      </c>
      <c r="E2778" s="47" t="s">
        <v>9</v>
      </c>
      <c r="F2778" s="47">
        <v>10</v>
      </c>
      <c r="G2778" s="47" t="s">
        <v>10</v>
      </c>
    </row>
    <row r="2779" spans="3:7" ht="15" thickBot="1" x14ac:dyDescent="0.35">
      <c r="C2779" s="45">
        <v>43161</v>
      </c>
      <c r="D2779" s="46">
        <v>6.4409722222222229E-2</v>
      </c>
      <c r="E2779" s="47" t="s">
        <v>9</v>
      </c>
      <c r="F2779" s="47">
        <v>8</v>
      </c>
      <c r="G2779" s="47" t="s">
        <v>10</v>
      </c>
    </row>
    <row r="2780" spans="3:7" ht="15" thickBot="1" x14ac:dyDescent="0.35">
      <c r="C2780" s="45">
        <v>43161</v>
      </c>
      <c r="D2780" s="46">
        <v>6.4618055555555554E-2</v>
      </c>
      <c r="E2780" s="47" t="s">
        <v>9</v>
      </c>
      <c r="F2780" s="47">
        <v>15</v>
      </c>
      <c r="G2780" s="47" t="s">
        <v>10</v>
      </c>
    </row>
    <row r="2781" spans="3:7" ht="15" thickBot="1" x14ac:dyDescent="0.35">
      <c r="C2781" s="45">
        <v>43161</v>
      </c>
      <c r="D2781" s="46">
        <v>7.0844907407407412E-2</v>
      </c>
      <c r="E2781" s="47" t="s">
        <v>9</v>
      </c>
      <c r="F2781" s="47">
        <v>15</v>
      </c>
      <c r="G2781" s="47" t="s">
        <v>10</v>
      </c>
    </row>
    <row r="2782" spans="3:7" ht="15" thickBot="1" x14ac:dyDescent="0.35">
      <c r="C2782" s="45">
        <v>43161</v>
      </c>
      <c r="D2782" s="46">
        <v>0.1040625</v>
      </c>
      <c r="E2782" s="47" t="s">
        <v>9</v>
      </c>
      <c r="F2782" s="47">
        <v>8</v>
      </c>
      <c r="G2782" s="47" t="s">
        <v>10</v>
      </c>
    </row>
    <row r="2783" spans="3:7" ht="15" thickBot="1" x14ac:dyDescent="0.35">
      <c r="C2783" s="45">
        <v>43161</v>
      </c>
      <c r="D2783" s="46">
        <v>0.10884259259259259</v>
      </c>
      <c r="E2783" s="47" t="s">
        <v>9</v>
      </c>
      <c r="F2783" s="47">
        <v>11</v>
      </c>
      <c r="G2783" s="47" t="s">
        <v>10</v>
      </c>
    </row>
    <row r="2784" spans="3:7" ht="15" thickBot="1" x14ac:dyDescent="0.35">
      <c r="C2784" s="45">
        <v>43161</v>
      </c>
      <c r="D2784" s="46">
        <v>0.11244212962962963</v>
      </c>
      <c r="E2784" s="47" t="s">
        <v>9</v>
      </c>
      <c r="F2784" s="47">
        <v>11</v>
      </c>
      <c r="G2784" s="47" t="s">
        <v>10</v>
      </c>
    </row>
    <row r="2785" spans="3:7" ht="15" thickBot="1" x14ac:dyDescent="0.35">
      <c r="C2785" s="45">
        <v>43161</v>
      </c>
      <c r="D2785" s="46">
        <v>0.11600694444444444</v>
      </c>
      <c r="E2785" s="47" t="s">
        <v>9</v>
      </c>
      <c r="F2785" s="47">
        <v>9</v>
      </c>
      <c r="G2785" s="47" t="s">
        <v>10</v>
      </c>
    </row>
    <row r="2786" spans="3:7" ht="15" thickBot="1" x14ac:dyDescent="0.35">
      <c r="C2786" s="45">
        <v>43161</v>
      </c>
      <c r="D2786" s="46">
        <v>0.11811342592592593</v>
      </c>
      <c r="E2786" s="47" t="s">
        <v>9</v>
      </c>
      <c r="F2786" s="47">
        <v>26</v>
      </c>
      <c r="G2786" s="47" t="s">
        <v>10</v>
      </c>
    </row>
    <row r="2787" spans="3:7" ht="15" thickBot="1" x14ac:dyDescent="0.35">
      <c r="C2787" s="45">
        <v>43161</v>
      </c>
      <c r="D2787" s="46">
        <v>0.12122685185185185</v>
      </c>
      <c r="E2787" s="47" t="s">
        <v>9</v>
      </c>
      <c r="F2787" s="47">
        <v>12</v>
      </c>
      <c r="G2787" s="47" t="s">
        <v>11</v>
      </c>
    </row>
    <row r="2788" spans="3:7" ht="15" thickBot="1" x14ac:dyDescent="0.35">
      <c r="C2788" s="45">
        <v>43161</v>
      </c>
      <c r="D2788" s="46">
        <v>0.13984953703703704</v>
      </c>
      <c r="E2788" s="47" t="s">
        <v>9</v>
      </c>
      <c r="F2788" s="47">
        <v>7</v>
      </c>
      <c r="G2788" s="47" t="s">
        <v>10</v>
      </c>
    </row>
    <row r="2789" spans="3:7" ht="15" thickBot="1" x14ac:dyDescent="0.35">
      <c r="C2789" s="45">
        <v>43161</v>
      </c>
      <c r="D2789" s="46">
        <v>0.14341435185185183</v>
      </c>
      <c r="E2789" s="47" t="s">
        <v>9</v>
      </c>
      <c r="F2789" s="47">
        <v>8</v>
      </c>
      <c r="G2789" s="47" t="s">
        <v>10</v>
      </c>
    </row>
    <row r="2790" spans="3:7" ht="15" thickBot="1" x14ac:dyDescent="0.35">
      <c r="C2790" s="45">
        <v>43161</v>
      </c>
      <c r="D2790" s="46">
        <v>0.15016203703703704</v>
      </c>
      <c r="E2790" s="47" t="s">
        <v>9</v>
      </c>
      <c r="F2790" s="47">
        <v>15</v>
      </c>
      <c r="G2790" s="47" t="s">
        <v>10</v>
      </c>
    </row>
    <row r="2791" spans="3:7" ht="15" thickBot="1" x14ac:dyDescent="0.35">
      <c r="C2791" s="45">
        <v>43161</v>
      </c>
      <c r="D2791" s="46">
        <v>0.1502199074074074</v>
      </c>
      <c r="E2791" s="47" t="s">
        <v>9</v>
      </c>
      <c r="F2791" s="47">
        <v>13</v>
      </c>
      <c r="G2791" s="47" t="s">
        <v>10</v>
      </c>
    </row>
    <row r="2792" spans="3:7" ht="15" thickBot="1" x14ac:dyDescent="0.35">
      <c r="C2792" s="45">
        <v>43161</v>
      </c>
      <c r="D2792" s="46">
        <v>0.15024305555555556</v>
      </c>
      <c r="E2792" s="47" t="s">
        <v>9</v>
      </c>
      <c r="F2792" s="47">
        <v>14</v>
      </c>
      <c r="G2792" s="47" t="s">
        <v>10</v>
      </c>
    </row>
    <row r="2793" spans="3:7" ht="15" thickBot="1" x14ac:dyDescent="0.35">
      <c r="C2793" s="45">
        <v>43161</v>
      </c>
      <c r="D2793" s="46">
        <v>0.15034722222222222</v>
      </c>
      <c r="E2793" s="47" t="s">
        <v>9</v>
      </c>
      <c r="F2793" s="47">
        <v>14</v>
      </c>
      <c r="G2793" s="47" t="s">
        <v>10</v>
      </c>
    </row>
    <row r="2794" spans="3:7" ht="15" thickBot="1" x14ac:dyDescent="0.35">
      <c r="C2794" s="45">
        <v>43161</v>
      </c>
      <c r="D2794" s="46">
        <v>0.15253472222222222</v>
      </c>
      <c r="E2794" s="47" t="s">
        <v>9</v>
      </c>
      <c r="F2794" s="47">
        <v>20</v>
      </c>
      <c r="G2794" s="47" t="s">
        <v>10</v>
      </c>
    </row>
    <row r="2795" spans="3:7" ht="15" thickBot="1" x14ac:dyDescent="0.35">
      <c r="C2795" s="45">
        <v>43161</v>
      </c>
      <c r="D2795" s="46">
        <v>0.15315972222222221</v>
      </c>
      <c r="E2795" s="47" t="s">
        <v>9</v>
      </c>
      <c r="F2795" s="47">
        <v>11</v>
      </c>
      <c r="G2795" s="47" t="s">
        <v>10</v>
      </c>
    </row>
    <row r="2796" spans="3:7" ht="15" thickBot="1" x14ac:dyDescent="0.35">
      <c r="C2796" s="45">
        <v>43161</v>
      </c>
      <c r="D2796" s="46">
        <v>0.15339120370370371</v>
      </c>
      <c r="E2796" s="47" t="s">
        <v>9</v>
      </c>
      <c r="F2796" s="47">
        <v>14</v>
      </c>
      <c r="G2796" s="47" t="s">
        <v>10</v>
      </c>
    </row>
    <row r="2797" spans="3:7" ht="15" thickBot="1" x14ac:dyDescent="0.35">
      <c r="C2797" s="45">
        <v>43161</v>
      </c>
      <c r="D2797" s="46">
        <v>0.1542361111111111</v>
      </c>
      <c r="E2797" s="47" t="s">
        <v>9</v>
      </c>
      <c r="F2797" s="47">
        <v>24</v>
      </c>
      <c r="G2797" s="47" t="s">
        <v>10</v>
      </c>
    </row>
    <row r="2798" spans="3:7" ht="15" thickBot="1" x14ac:dyDescent="0.35">
      <c r="C2798" s="45">
        <v>43161</v>
      </c>
      <c r="D2798" s="46">
        <v>0.15596064814814814</v>
      </c>
      <c r="E2798" s="47" t="s">
        <v>9</v>
      </c>
      <c r="F2798" s="47">
        <v>10</v>
      </c>
      <c r="G2798" s="47" t="s">
        <v>10</v>
      </c>
    </row>
    <row r="2799" spans="3:7" ht="15" thickBot="1" x14ac:dyDescent="0.35">
      <c r="C2799" s="45">
        <v>43161</v>
      </c>
      <c r="D2799" s="46">
        <v>0.15627314814814816</v>
      </c>
      <c r="E2799" s="47" t="s">
        <v>9</v>
      </c>
      <c r="F2799" s="47">
        <v>13</v>
      </c>
      <c r="G2799" s="47" t="s">
        <v>10</v>
      </c>
    </row>
    <row r="2800" spans="3:7" ht="15" thickBot="1" x14ac:dyDescent="0.35">
      <c r="C2800" s="45">
        <v>43161</v>
      </c>
      <c r="D2800" s="46">
        <v>0.15629629629629629</v>
      </c>
      <c r="E2800" s="47" t="s">
        <v>9</v>
      </c>
      <c r="F2800" s="47">
        <v>10</v>
      </c>
      <c r="G2800" s="47" t="s">
        <v>10</v>
      </c>
    </row>
    <row r="2801" spans="3:7" ht="15" thickBot="1" x14ac:dyDescent="0.35">
      <c r="C2801" s="45">
        <v>43161</v>
      </c>
      <c r="D2801" s="46">
        <v>0.15630787037037039</v>
      </c>
      <c r="E2801" s="47" t="s">
        <v>9</v>
      </c>
      <c r="F2801" s="47">
        <v>12</v>
      </c>
      <c r="G2801" s="47" t="s">
        <v>10</v>
      </c>
    </row>
    <row r="2802" spans="3:7" ht="15" thickBot="1" x14ac:dyDescent="0.35">
      <c r="C2802" s="45">
        <v>43161</v>
      </c>
      <c r="D2802" s="46">
        <v>0.16039351851851852</v>
      </c>
      <c r="E2802" s="47" t="s">
        <v>9</v>
      </c>
      <c r="F2802" s="47">
        <v>9</v>
      </c>
      <c r="G2802" s="47" t="s">
        <v>10</v>
      </c>
    </row>
    <row r="2803" spans="3:7" ht="15" thickBot="1" x14ac:dyDescent="0.35">
      <c r="C2803" s="45">
        <v>43161</v>
      </c>
      <c r="D2803" s="46">
        <v>0.1648611111111111</v>
      </c>
      <c r="E2803" s="47" t="s">
        <v>9</v>
      </c>
      <c r="F2803" s="47">
        <v>23</v>
      </c>
      <c r="G2803" s="47" t="s">
        <v>10</v>
      </c>
    </row>
    <row r="2804" spans="3:7" ht="15" thickBot="1" x14ac:dyDescent="0.35">
      <c r="C2804" s="45">
        <v>43161</v>
      </c>
      <c r="D2804" s="46">
        <v>0.16487268518518519</v>
      </c>
      <c r="E2804" s="47" t="s">
        <v>9</v>
      </c>
      <c r="F2804" s="47">
        <v>21</v>
      </c>
      <c r="G2804" s="47" t="s">
        <v>10</v>
      </c>
    </row>
    <row r="2805" spans="3:7" ht="15" thickBot="1" x14ac:dyDescent="0.35">
      <c r="C2805" s="45">
        <v>43161</v>
      </c>
      <c r="D2805" s="46">
        <v>0.16670138888888889</v>
      </c>
      <c r="E2805" s="47" t="s">
        <v>9</v>
      </c>
      <c r="F2805" s="47">
        <v>11</v>
      </c>
      <c r="G2805" s="47" t="s">
        <v>10</v>
      </c>
    </row>
    <row r="2806" spans="3:7" ht="15" thickBot="1" x14ac:dyDescent="0.35">
      <c r="C2806" s="45">
        <v>43161</v>
      </c>
      <c r="D2806" s="46">
        <v>0.16674768518518521</v>
      </c>
      <c r="E2806" s="47" t="s">
        <v>9</v>
      </c>
      <c r="F2806" s="47">
        <v>10</v>
      </c>
      <c r="G2806" s="47" t="s">
        <v>10</v>
      </c>
    </row>
    <row r="2807" spans="3:7" ht="15" thickBot="1" x14ac:dyDescent="0.35">
      <c r="C2807" s="45">
        <v>43161</v>
      </c>
      <c r="D2807" s="46">
        <v>0.16731481481481481</v>
      </c>
      <c r="E2807" s="47" t="s">
        <v>9</v>
      </c>
      <c r="F2807" s="47">
        <v>13</v>
      </c>
      <c r="G2807" s="47" t="s">
        <v>10</v>
      </c>
    </row>
    <row r="2808" spans="3:7" ht="15" thickBot="1" x14ac:dyDescent="0.35">
      <c r="C2808" s="45">
        <v>43161</v>
      </c>
      <c r="D2808" s="46">
        <v>0.16937500000000003</v>
      </c>
      <c r="E2808" s="47" t="s">
        <v>9</v>
      </c>
      <c r="F2808" s="47">
        <v>12</v>
      </c>
      <c r="G2808" s="47" t="s">
        <v>10</v>
      </c>
    </row>
    <row r="2809" spans="3:7" ht="15" thickBot="1" x14ac:dyDescent="0.35">
      <c r="C2809" s="45">
        <v>43161</v>
      </c>
      <c r="D2809" s="46">
        <v>0.17148148148148148</v>
      </c>
      <c r="E2809" s="47" t="s">
        <v>9</v>
      </c>
      <c r="F2809" s="47">
        <v>12</v>
      </c>
      <c r="G2809" s="47" t="s">
        <v>10</v>
      </c>
    </row>
    <row r="2810" spans="3:7" ht="15" thickBot="1" x14ac:dyDescent="0.35">
      <c r="C2810" s="45">
        <v>43161</v>
      </c>
      <c r="D2810" s="46">
        <v>0.17234953703703704</v>
      </c>
      <c r="E2810" s="47" t="s">
        <v>9</v>
      </c>
      <c r="F2810" s="47">
        <v>10</v>
      </c>
      <c r="G2810" s="47" t="s">
        <v>11</v>
      </c>
    </row>
    <row r="2811" spans="3:7" ht="15" thickBot="1" x14ac:dyDescent="0.35">
      <c r="C2811" s="45">
        <v>43161</v>
      </c>
      <c r="D2811" s="46">
        <v>0.20091435185185183</v>
      </c>
      <c r="E2811" s="47" t="s">
        <v>9</v>
      </c>
      <c r="F2811" s="47">
        <v>10</v>
      </c>
      <c r="G2811" s="47" t="s">
        <v>10</v>
      </c>
    </row>
    <row r="2812" spans="3:7" ht="15" thickBot="1" x14ac:dyDescent="0.35">
      <c r="C2812" s="45">
        <v>43161</v>
      </c>
      <c r="D2812" s="46">
        <v>0.21528935185185186</v>
      </c>
      <c r="E2812" s="47" t="s">
        <v>9</v>
      </c>
      <c r="F2812" s="47">
        <v>8</v>
      </c>
      <c r="G2812" s="47" t="s">
        <v>10</v>
      </c>
    </row>
    <row r="2813" spans="3:7" ht="15" thickBot="1" x14ac:dyDescent="0.35">
      <c r="C2813" s="45">
        <v>43161</v>
      </c>
      <c r="D2813" s="46">
        <v>0.2316087962962963</v>
      </c>
      <c r="E2813" s="47" t="s">
        <v>9</v>
      </c>
      <c r="F2813" s="47">
        <v>9</v>
      </c>
      <c r="G2813" s="47" t="s">
        <v>10</v>
      </c>
    </row>
    <row r="2814" spans="3:7" ht="15" thickBot="1" x14ac:dyDescent="0.35">
      <c r="C2814" s="45">
        <v>43161</v>
      </c>
      <c r="D2814" s="46">
        <v>0.23427083333333334</v>
      </c>
      <c r="E2814" s="47" t="s">
        <v>9</v>
      </c>
      <c r="F2814" s="47">
        <v>10</v>
      </c>
      <c r="G2814" s="47" t="s">
        <v>11</v>
      </c>
    </row>
    <row r="2815" spans="3:7" ht="15" thickBot="1" x14ac:dyDescent="0.35">
      <c r="C2815" s="45">
        <v>43161</v>
      </c>
      <c r="D2815" s="46">
        <v>0.23729166666666668</v>
      </c>
      <c r="E2815" s="47" t="s">
        <v>9</v>
      </c>
      <c r="F2815" s="47">
        <v>13</v>
      </c>
      <c r="G2815" s="47" t="s">
        <v>11</v>
      </c>
    </row>
    <row r="2816" spans="3:7" ht="15" thickBot="1" x14ac:dyDescent="0.35">
      <c r="C2816" s="45">
        <v>43161</v>
      </c>
      <c r="D2816" s="46">
        <v>0.24864583333333334</v>
      </c>
      <c r="E2816" s="47" t="s">
        <v>9</v>
      </c>
      <c r="F2816" s="47">
        <v>10</v>
      </c>
      <c r="G2816" s="47" t="s">
        <v>11</v>
      </c>
    </row>
    <row r="2817" spans="3:7" ht="15" thickBot="1" x14ac:dyDescent="0.35">
      <c r="C2817" s="45">
        <v>43161</v>
      </c>
      <c r="D2817" s="46">
        <v>0.2519791666666667</v>
      </c>
      <c r="E2817" s="47" t="s">
        <v>9</v>
      </c>
      <c r="F2817" s="47">
        <v>11</v>
      </c>
      <c r="G2817" s="47" t="s">
        <v>11</v>
      </c>
    </row>
    <row r="2818" spans="3:7" ht="15" thickBot="1" x14ac:dyDescent="0.35">
      <c r="C2818" s="45">
        <v>43161</v>
      </c>
      <c r="D2818" s="46">
        <v>0.25318287037037041</v>
      </c>
      <c r="E2818" s="47" t="s">
        <v>9</v>
      </c>
      <c r="F2818" s="47">
        <v>11</v>
      </c>
      <c r="G2818" s="47" t="s">
        <v>11</v>
      </c>
    </row>
    <row r="2819" spans="3:7" ht="15" thickBot="1" x14ac:dyDescent="0.35">
      <c r="C2819" s="45">
        <v>43161</v>
      </c>
      <c r="D2819" s="46">
        <v>0.25951388888888888</v>
      </c>
      <c r="E2819" s="47" t="s">
        <v>9</v>
      </c>
      <c r="F2819" s="47">
        <v>10</v>
      </c>
      <c r="G2819" s="47" t="s">
        <v>11</v>
      </c>
    </row>
    <row r="2820" spans="3:7" ht="15" thickBot="1" x14ac:dyDescent="0.35">
      <c r="C2820" s="45">
        <v>43161</v>
      </c>
      <c r="D2820" s="46">
        <v>0.26136574074074076</v>
      </c>
      <c r="E2820" s="47" t="s">
        <v>9</v>
      </c>
      <c r="F2820" s="47">
        <v>22</v>
      </c>
      <c r="G2820" s="47" t="s">
        <v>10</v>
      </c>
    </row>
    <row r="2821" spans="3:7" ht="15" thickBot="1" x14ac:dyDescent="0.35">
      <c r="C2821" s="45">
        <v>43161</v>
      </c>
      <c r="D2821" s="46">
        <v>0.26288194444444446</v>
      </c>
      <c r="E2821" s="47" t="s">
        <v>9</v>
      </c>
      <c r="F2821" s="47">
        <v>12</v>
      </c>
      <c r="G2821" s="47" t="s">
        <v>11</v>
      </c>
    </row>
    <row r="2822" spans="3:7" ht="15" thickBot="1" x14ac:dyDescent="0.35">
      <c r="C2822" s="45">
        <v>43161</v>
      </c>
      <c r="D2822" s="46">
        <v>0.26325231481481481</v>
      </c>
      <c r="E2822" s="47" t="s">
        <v>9</v>
      </c>
      <c r="F2822" s="47">
        <v>11</v>
      </c>
      <c r="G2822" s="47" t="s">
        <v>11</v>
      </c>
    </row>
    <row r="2823" spans="3:7" ht="15" thickBot="1" x14ac:dyDescent="0.35">
      <c r="C2823" s="45">
        <v>43161</v>
      </c>
      <c r="D2823" s="46">
        <v>0.26344907407407409</v>
      </c>
      <c r="E2823" s="47" t="s">
        <v>9</v>
      </c>
      <c r="F2823" s="47">
        <v>11</v>
      </c>
      <c r="G2823" s="47" t="s">
        <v>11</v>
      </c>
    </row>
    <row r="2824" spans="3:7" ht="15" thickBot="1" x14ac:dyDescent="0.35">
      <c r="C2824" s="45">
        <v>43161</v>
      </c>
      <c r="D2824" s="46">
        <v>0.26804398148148151</v>
      </c>
      <c r="E2824" s="47" t="s">
        <v>9</v>
      </c>
      <c r="F2824" s="47">
        <v>12</v>
      </c>
      <c r="G2824" s="47" t="s">
        <v>11</v>
      </c>
    </row>
    <row r="2825" spans="3:7" ht="15" thickBot="1" x14ac:dyDescent="0.35">
      <c r="C2825" s="45">
        <v>43161</v>
      </c>
      <c r="D2825" s="46">
        <v>0.2691087962962963</v>
      </c>
      <c r="E2825" s="47" t="s">
        <v>9</v>
      </c>
      <c r="F2825" s="47">
        <v>21</v>
      </c>
      <c r="G2825" s="47" t="s">
        <v>10</v>
      </c>
    </row>
    <row r="2826" spans="3:7" ht="15" thickBot="1" x14ac:dyDescent="0.35">
      <c r="C2826" s="45">
        <v>43161</v>
      </c>
      <c r="D2826" s="46">
        <v>0.26986111111111111</v>
      </c>
      <c r="E2826" s="47" t="s">
        <v>9</v>
      </c>
      <c r="F2826" s="47">
        <v>10</v>
      </c>
      <c r="G2826" s="47" t="s">
        <v>11</v>
      </c>
    </row>
    <row r="2827" spans="3:7" ht="15" thickBot="1" x14ac:dyDescent="0.35">
      <c r="C2827" s="45">
        <v>43161</v>
      </c>
      <c r="D2827" s="46">
        <v>0.27074074074074073</v>
      </c>
      <c r="E2827" s="47" t="s">
        <v>9</v>
      </c>
      <c r="F2827" s="47">
        <v>11</v>
      </c>
      <c r="G2827" s="47" t="s">
        <v>11</v>
      </c>
    </row>
    <row r="2828" spans="3:7" ht="15" thickBot="1" x14ac:dyDescent="0.35">
      <c r="C2828" s="45">
        <v>43161</v>
      </c>
      <c r="D2828" s="46">
        <v>0.27209490740740744</v>
      </c>
      <c r="E2828" s="47" t="s">
        <v>9</v>
      </c>
      <c r="F2828" s="47">
        <v>24</v>
      </c>
      <c r="G2828" s="47" t="s">
        <v>10</v>
      </c>
    </row>
    <row r="2829" spans="3:7" ht="15" thickBot="1" x14ac:dyDescent="0.35">
      <c r="C2829" s="45">
        <v>43161</v>
      </c>
      <c r="D2829" s="46">
        <v>0.27229166666666665</v>
      </c>
      <c r="E2829" s="47" t="s">
        <v>9</v>
      </c>
      <c r="F2829" s="47">
        <v>18</v>
      </c>
      <c r="G2829" s="47" t="s">
        <v>10</v>
      </c>
    </row>
    <row r="2830" spans="3:7" ht="15" thickBot="1" x14ac:dyDescent="0.35">
      <c r="C2830" s="45">
        <v>43161</v>
      </c>
      <c r="D2830" s="46">
        <v>0.27406249999999999</v>
      </c>
      <c r="E2830" s="47" t="s">
        <v>9</v>
      </c>
      <c r="F2830" s="47">
        <v>26</v>
      </c>
      <c r="G2830" s="47" t="s">
        <v>10</v>
      </c>
    </row>
    <row r="2831" spans="3:7" ht="15" thickBot="1" x14ac:dyDescent="0.35">
      <c r="C2831" s="45">
        <v>43161</v>
      </c>
      <c r="D2831" s="46">
        <v>0.27437499999999998</v>
      </c>
      <c r="E2831" s="47" t="s">
        <v>9</v>
      </c>
      <c r="F2831" s="47">
        <v>20</v>
      </c>
      <c r="G2831" s="47" t="s">
        <v>10</v>
      </c>
    </row>
    <row r="2832" spans="3:7" ht="15" thickBot="1" x14ac:dyDescent="0.35">
      <c r="C2832" s="45">
        <v>43161</v>
      </c>
      <c r="D2832" s="46">
        <v>0.27569444444444446</v>
      </c>
      <c r="E2832" s="47" t="s">
        <v>9</v>
      </c>
      <c r="F2832" s="47">
        <v>23</v>
      </c>
      <c r="G2832" s="47" t="s">
        <v>10</v>
      </c>
    </row>
    <row r="2833" spans="3:7" ht="15" thickBot="1" x14ac:dyDescent="0.35">
      <c r="C2833" s="45">
        <v>43161</v>
      </c>
      <c r="D2833" s="46">
        <v>0.27650462962962963</v>
      </c>
      <c r="E2833" s="47" t="s">
        <v>9</v>
      </c>
      <c r="F2833" s="47">
        <v>11</v>
      </c>
      <c r="G2833" s="47" t="s">
        <v>11</v>
      </c>
    </row>
    <row r="2834" spans="3:7" ht="15" thickBot="1" x14ac:dyDescent="0.35">
      <c r="C2834" s="45">
        <v>43161</v>
      </c>
      <c r="D2834" s="46">
        <v>0.27820601851851851</v>
      </c>
      <c r="E2834" s="47" t="s">
        <v>9</v>
      </c>
      <c r="F2834" s="47">
        <v>23</v>
      </c>
      <c r="G2834" s="47" t="s">
        <v>10</v>
      </c>
    </row>
    <row r="2835" spans="3:7" ht="15" thickBot="1" x14ac:dyDescent="0.35">
      <c r="C2835" s="45">
        <v>43161</v>
      </c>
      <c r="D2835" s="46">
        <v>0.28090277777777778</v>
      </c>
      <c r="E2835" s="47" t="s">
        <v>9</v>
      </c>
      <c r="F2835" s="47">
        <v>24</v>
      </c>
      <c r="G2835" s="47" t="s">
        <v>10</v>
      </c>
    </row>
    <row r="2836" spans="3:7" ht="15" thickBot="1" x14ac:dyDescent="0.35">
      <c r="C2836" s="45">
        <v>43161</v>
      </c>
      <c r="D2836" s="46">
        <v>0.28199074074074076</v>
      </c>
      <c r="E2836" s="47" t="s">
        <v>9</v>
      </c>
      <c r="F2836" s="47">
        <v>12</v>
      </c>
      <c r="G2836" s="47" t="s">
        <v>11</v>
      </c>
    </row>
    <row r="2837" spans="3:7" ht="15" thickBot="1" x14ac:dyDescent="0.35">
      <c r="C2837" s="45">
        <v>43161</v>
      </c>
      <c r="D2837" s="46">
        <v>0.28251157407407407</v>
      </c>
      <c r="E2837" s="47" t="s">
        <v>9</v>
      </c>
      <c r="F2837" s="47">
        <v>29</v>
      </c>
      <c r="G2837" s="47" t="s">
        <v>10</v>
      </c>
    </row>
    <row r="2838" spans="3:7" ht="15" thickBot="1" x14ac:dyDescent="0.35">
      <c r="C2838" s="45">
        <v>43161</v>
      </c>
      <c r="D2838" s="46">
        <v>0.28256944444444443</v>
      </c>
      <c r="E2838" s="47" t="s">
        <v>9</v>
      </c>
      <c r="F2838" s="47">
        <v>29</v>
      </c>
      <c r="G2838" s="47" t="s">
        <v>10</v>
      </c>
    </row>
    <row r="2839" spans="3:7" ht="15" thickBot="1" x14ac:dyDescent="0.35">
      <c r="C2839" s="45">
        <v>43161</v>
      </c>
      <c r="D2839" s="46">
        <v>0.28271990740740743</v>
      </c>
      <c r="E2839" s="47" t="s">
        <v>9</v>
      </c>
      <c r="F2839" s="47">
        <v>11</v>
      </c>
      <c r="G2839" s="47" t="s">
        <v>10</v>
      </c>
    </row>
    <row r="2840" spans="3:7" ht="15" thickBot="1" x14ac:dyDescent="0.35">
      <c r="C2840" s="45">
        <v>43161</v>
      </c>
      <c r="D2840" s="46">
        <v>0.28303240740740737</v>
      </c>
      <c r="E2840" s="47" t="s">
        <v>9</v>
      </c>
      <c r="F2840" s="47">
        <v>19</v>
      </c>
      <c r="G2840" s="47" t="s">
        <v>10</v>
      </c>
    </row>
    <row r="2841" spans="3:7" ht="15" thickBot="1" x14ac:dyDescent="0.35">
      <c r="C2841" s="45">
        <v>43161</v>
      </c>
      <c r="D2841" s="46">
        <v>0.28832175925925924</v>
      </c>
      <c r="E2841" s="47" t="s">
        <v>9</v>
      </c>
      <c r="F2841" s="47">
        <v>27</v>
      </c>
      <c r="G2841" s="47" t="s">
        <v>10</v>
      </c>
    </row>
    <row r="2842" spans="3:7" ht="15" thickBot="1" x14ac:dyDescent="0.35">
      <c r="C2842" s="45">
        <v>43161</v>
      </c>
      <c r="D2842" s="46">
        <v>0.29001157407407407</v>
      </c>
      <c r="E2842" s="47" t="s">
        <v>9</v>
      </c>
      <c r="F2842" s="47">
        <v>28</v>
      </c>
      <c r="G2842" s="47" t="s">
        <v>10</v>
      </c>
    </row>
    <row r="2843" spans="3:7" ht="15" thickBot="1" x14ac:dyDescent="0.35">
      <c r="C2843" s="45">
        <v>43161</v>
      </c>
      <c r="D2843" s="46">
        <v>0.29050925925925924</v>
      </c>
      <c r="E2843" s="47" t="s">
        <v>9</v>
      </c>
      <c r="F2843" s="47">
        <v>12</v>
      </c>
      <c r="G2843" s="47" t="s">
        <v>11</v>
      </c>
    </row>
    <row r="2844" spans="3:7" ht="15" thickBot="1" x14ac:dyDescent="0.35">
      <c r="C2844" s="45">
        <v>43161</v>
      </c>
      <c r="D2844" s="46">
        <v>0.29270833333333335</v>
      </c>
      <c r="E2844" s="47" t="s">
        <v>9</v>
      </c>
      <c r="F2844" s="47">
        <v>26</v>
      </c>
      <c r="G2844" s="47" t="s">
        <v>10</v>
      </c>
    </row>
    <row r="2845" spans="3:7" ht="15" thickBot="1" x14ac:dyDescent="0.35">
      <c r="C2845" s="45">
        <v>43161</v>
      </c>
      <c r="D2845" s="46">
        <v>0.29394675925925923</v>
      </c>
      <c r="E2845" s="47" t="s">
        <v>9</v>
      </c>
      <c r="F2845" s="47">
        <v>24</v>
      </c>
      <c r="G2845" s="47" t="s">
        <v>10</v>
      </c>
    </row>
    <row r="2846" spans="3:7" ht="15" thickBot="1" x14ac:dyDescent="0.35">
      <c r="C2846" s="45">
        <v>43161</v>
      </c>
      <c r="D2846" s="46">
        <v>0.29466435185185186</v>
      </c>
      <c r="E2846" s="47" t="s">
        <v>9</v>
      </c>
      <c r="F2846" s="47">
        <v>11</v>
      </c>
      <c r="G2846" s="47" t="s">
        <v>11</v>
      </c>
    </row>
    <row r="2847" spans="3:7" ht="15" thickBot="1" x14ac:dyDescent="0.35">
      <c r="C2847" s="45">
        <v>43161</v>
      </c>
      <c r="D2847" s="46">
        <v>0.29488425925925926</v>
      </c>
      <c r="E2847" s="47" t="s">
        <v>9</v>
      </c>
      <c r="F2847" s="47">
        <v>12</v>
      </c>
      <c r="G2847" s="47" t="s">
        <v>10</v>
      </c>
    </row>
    <row r="2848" spans="3:7" ht="15" thickBot="1" x14ac:dyDescent="0.35">
      <c r="C2848" s="45">
        <v>43161</v>
      </c>
      <c r="D2848" s="46">
        <v>0.29502314814814817</v>
      </c>
      <c r="E2848" s="47" t="s">
        <v>9</v>
      </c>
      <c r="F2848" s="47">
        <v>12</v>
      </c>
      <c r="G2848" s="47" t="s">
        <v>10</v>
      </c>
    </row>
    <row r="2849" spans="3:7" ht="15" thickBot="1" x14ac:dyDescent="0.35">
      <c r="C2849" s="45">
        <v>43161</v>
      </c>
      <c r="D2849" s="46">
        <v>0.29603009259259261</v>
      </c>
      <c r="E2849" s="47" t="s">
        <v>9</v>
      </c>
      <c r="F2849" s="47">
        <v>10</v>
      </c>
      <c r="G2849" s="47" t="s">
        <v>11</v>
      </c>
    </row>
    <row r="2850" spans="3:7" ht="15" thickBot="1" x14ac:dyDescent="0.35">
      <c r="C2850" s="45">
        <v>43161</v>
      </c>
      <c r="D2850" s="46">
        <v>0.29609953703703701</v>
      </c>
      <c r="E2850" s="47" t="s">
        <v>9</v>
      </c>
      <c r="F2850" s="47">
        <v>9</v>
      </c>
      <c r="G2850" s="47" t="s">
        <v>10</v>
      </c>
    </row>
    <row r="2851" spans="3:7" ht="15" thickBot="1" x14ac:dyDescent="0.35">
      <c r="C2851" s="45">
        <v>43161</v>
      </c>
      <c r="D2851" s="46">
        <v>0.2963425925925926</v>
      </c>
      <c r="E2851" s="47" t="s">
        <v>9</v>
      </c>
      <c r="F2851" s="47">
        <v>11</v>
      </c>
      <c r="G2851" s="47" t="s">
        <v>11</v>
      </c>
    </row>
    <row r="2852" spans="3:7" ht="15" thickBot="1" x14ac:dyDescent="0.35">
      <c r="C2852" s="45">
        <v>43161</v>
      </c>
      <c r="D2852" s="46">
        <v>0.29734953703703704</v>
      </c>
      <c r="E2852" s="47" t="s">
        <v>9</v>
      </c>
      <c r="F2852" s="47">
        <v>10</v>
      </c>
      <c r="G2852" s="47" t="s">
        <v>11</v>
      </c>
    </row>
    <row r="2853" spans="3:7" ht="15" thickBot="1" x14ac:dyDescent="0.35">
      <c r="C2853" s="45">
        <v>43161</v>
      </c>
      <c r="D2853" s="46">
        <v>0.29760416666666667</v>
      </c>
      <c r="E2853" s="47" t="s">
        <v>9</v>
      </c>
      <c r="F2853" s="47">
        <v>23</v>
      </c>
      <c r="G2853" s="47" t="s">
        <v>10</v>
      </c>
    </row>
    <row r="2854" spans="3:7" ht="15" thickBot="1" x14ac:dyDescent="0.35">
      <c r="C2854" s="45">
        <v>43161</v>
      </c>
      <c r="D2854" s="46">
        <v>0.29881944444444447</v>
      </c>
      <c r="E2854" s="47" t="s">
        <v>9</v>
      </c>
      <c r="F2854" s="47">
        <v>13</v>
      </c>
      <c r="G2854" s="47" t="s">
        <v>11</v>
      </c>
    </row>
    <row r="2855" spans="3:7" ht="15" thickBot="1" x14ac:dyDescent="0.35">
      <c r="C2855" s="45">
        <v>43161</v>
      </c>
      <c r="D2855" s="46">
        <v>0.30059027777777775</v>
      </c>
      <c r="E2855" s="47" t="s">
        <v>9</v>
      </c>
      <c r="F2855" s="47">
        <v>10</v>
      </c>
      <c r="G2855" s="47" t="s">
        <v>11</v>
      </c>
    </row>
    <row r="2856" spans="3:7" ht="15" thickBot="1" x14ac:dyDescent="0.35">
      <c r="C2856" s="45">
        <v>43161</v>
      </c>
      <c r="D2856" s="46">
        <v>0.30178240740740742</v>
      </c>
      <c r="E2856" s="47" t="s">
        <v>9</v>
      </c>
      <c r="F2856" s="47">
        <v>10</v>
      </c>
      <c r="G2856" s="47" t="s">
        <v>11</v>
      </c>
    </row>
    <row r="2857" spans="3:7" ht="15" thickBot="1" x14ac:dyDescent="0.35">
      <c r="C2857" s="45">
        <v>43161</v>
      </c>
      <c r="D2857" s="46">
        <v>0.30206018518518518</v>
      </c>
      <c r="E2857" s="47" t="s">
        <v>9</v>
      </c>
      <c r="F2857" s="47">
        <v>11</v>
      </c>
      <c r="G2857" s="47" t="s">
        <v>11</v>
      </c>
    </row>
    <row r="2858" spans="3:7" ht="15" thickBot="1" x14ac:dyDescent="0.35">
      <c r="C2858" s="45">
        <v>43161</v>
      </c>
      <c r="D2858" s="46">
        <v>0.30778935185185186</v>
      </c>
      <c r="E2858" s="47" t="s">
        <v>9</v>
      </c>
      <c r="F2858" s="47">
        <v>11</v>
      </c>
      <c r="G2858" s="47" t="s">
        <v>11</v>
      </c>
    </row>
    <row r="2859" spans="3:7" ht="15" thickBot="1" x14ac:dyDescent="0.35">
      <c r="C2859" s="45">
        <v>43161</v>
      </c>
      <c r="D2859" s="46">
        <v>0.30927083333333333</v>
      </c>
      <c r="E2859" s="47" t="s">
        <v>9</v>
      </c>
      <c r="F2859" s="47">
        <v>12</v>
      </c>
      <c r="G2859" s="47" t="s">
        <v>11</v>
      </c>
    </row>
    <row r="2860" spans="3:7" ht="15" thickBot="1" x14ac:dyDescent="0.35">
      <c r="C2860" s="45">
        <v>43161</v>
      </c>
      <c r="D2860" s="46">
        <v>0.30966435185185187</v>
      </c>
      <c r="E2860" s="47" t="s">
        <v>9</v>
      </c>
      <c r="F2860" s="47">
        <v>10</v>
      </c>
      <c r="G2860" s="47" t="s">
        <v>11</v>
      </c>
    </row>
    <row r="2861" spans="3:7" ht="15" thickBot="1" x14ac:dyDescent="0.35">
      <c r="C2861" s="45">
        <v>43161</v>
      </c>
      <c r="D2861" s="46">
        <v>0.31017361111111114</v>
      </c>
      <c r="E2861" s="47" t="s">
        <v>9</v>
      </c>
      <c r="F2861" s="47">
        <v>31</v>
      </c>
      <c r="G2861" s="47" t="s">
        <v>10</v>
      </c>
    </row>
    <row r="2862" spans="3:7" ht="15" thickBot="1" x14ac:dyDescent="0.35">
      <c r="C2862" s="45">
        <v>43161</v>
      </c>
      <c r="D2862" s="46">
        <v>0.31165509259259261</v>
      </c>
      <c r="E2862" s="47" t="s">
        <v>9</v>
      </c>
      <c r="F2862" s="47">
        <v>23</v>
      </c>
      <c r="G2862" s="47" t="s">
        <v>10</v>
      </c>
    </row>
    <row r="2863" spans="3:7" ht="15" thickBot="1" x14ac:dyDescent="0.35">
      <c r="C2863" s="45">
        <v>43161</v>
      </c>
      <c r="D2863" s="46">
        <v>0.31375000000000003</v>
      </c>
      <c r="E2863" s="47" t="s">
        <v>9</v>
      </c>
      <c r="F2863" s="47">
        <v>17</v>
      </c>
      <c r="G2863" s="47" t="s">
        <v>10</v>
      </c>
    </row>
    <row r="2864" spans="3:7" ht="15" thickBot="1" x14ac:dyDescent="0.35">
      <c r="C2864" s="45">
        <v>43161</v>
      </c>
      <c r="D2864" s="46">
        <v>0.31400462962962966</v>
      </c>
      <c r="E2864" s="47" t="s">
        <v>9</v>
      </c>
      <c r="F2864" s="47">
        <v>10</v>
      </c>
      <c r="G2864" s="47" t="s">
        <v>11</v>
      </c>
    </row>
    <row r="2865" spans="3:7" ht="15" thickBot="1" x14ac:dyDescent="0.35">
      <c r="C2865" s="45">
        <v>43161</v>
      </c>
      <c r="D2865" s="46">
        <v>0.31697916666666665</v>
      </c>
      <c r="E2865" s="47" t="s">
        <v>9</v>
      </c>
      <c r="F2865" s="47">
        <v>11</v>
      </c>
      <c r="G2865" s="47" t="s">
        <v>11</v>
      </c>
    </row>
    <row r="2866" spans="3:7" ht="15" thickBot="1" x14ac:dyDescent="0.35">
      <c r="C2866" s="45">
        <v>43161</v>
      </c>
      <c r="D2866" s="46">
        <v>0.31795138888888891</v>
      </c>
      <c r="E2866" s="47" t="s">
        <v>9</v>
      </c>
      <c r="F2866" s="47">
        <v>17</v>
      </c>
      <c r="G2866" s="47" t="s">
        <v>10</v>
      </c>
    </row>
    <row r="2867" spans="3:7" ht="15" thickBot="1" x14ac:dyDescent="0.35">
      <c r="C2867" s="45">
        <v>43161</v>
      </c>
      <c r="D2867" s="46">
        <v>0.32086805555555559</v>
      </c>
      <c r="E2867" s="47" t="s">
        <v>9</v>
      </c>
      <c r="F2867" s="47">
        <v>11</v>
      </c>
      <c r="G2867" s="47" t="s">
        <v>10</v>
      </c>
    </row>
    <row r="2868" spans="3:7" ht="15" thickBot="1" x14ac:dyDescent="0.35">
      <c r="C2868" s="45">
        <v>43161</v>
      </c>
      <c r="D2868" s="46">
        <v>0.32479166666666665</v>
      </c>
      <c r="E2868" s="47" t="s">
        <v>9</v>
      </c>
      <c r="F2868" s="47">
        <v>10</v>
      </c>
      <c r="G2868" s="47" t="s">
        <v>11</v>
      </c>
    </row>
    <row r="2869" spans="3:7" ht="15" thickBot="1" x14ac:dyDescent="0.35">
      <c r="C2869" s="45">
        <v>43161</v>
      </c>
      <c r="D2869" s="46">
        <v>0.32490740740740742</v>
      </c>
      <c r="E2869" s="47" t="s">
        <v>9</v>
      </c>
      <c r="F2869" s="47">
        <v>11</v>
      </c>
      <c r="G2869" s="47" t="s">
        <v>11</v>
      </c>
    </row>
    <row r="2870" spans="3:7" ht="15" thickBot="1" x14ac:dyDescent="0.35">
      <c r="C2870" s="45">
        <v>43161</v>
      </c>
      <c r="D2870" s="46">
        <v>0.3271412037037037</v>
      </c>
      <c r="E2870" s="47" t="s">
        <v>9</v>
      </c>
      <c r="F2870" s="47">
        <v>21</v>
      </c>
      <c r="G2870" s="47" t="s">
        <v>10</v>
      </c>
    </row>
    <row r="2871" spans="3:7" ht="15" thickBot="1" x14ac:dyDescent="0.35">
      <c r="C2871" s="45">
        <v>43161</v>
      </c>
      <c r="D2871" s="46">
        <v>0.32903935185185185</v>
      </c>
      <c r="E2871" s="47" t="s">
        <v>9</v>
      </c>
      <c r="F2871" s="47">
        <v>27</v>
      </c>
      <c r="G2871" s="47" t="s">
        <v>10</v>
      </c>
    </row>
    <row r="2872" spans="3:7" ht="15" thickBot="1" x14ac:dyDescent="0.35">
      <c r="C2872" s="45">
        <v>43161</v>
      </c>
      <c r="D2872" s="46">
        <v>0.33002314814814815</v>
      </c>
      <c r="E2872" s="47" t="s">
        <v>9</v>
      </c>
      <c r="F2872" s="47">
        <v>11</v>
      </c>
      <c r="G2872" s="47" t="s">
        <v>11</v>
      </c>
    </row>
    <row r="2873" spans="3:7" ht="15" thickBot="1" x14ac:dyDescent="0.35">
      <c r="C2873" s="45">
        <v>43161</v>
      </c>
      <c r="D2873" s="46">
        <v>0.33241898148148147</v>
      </c>
      <c r="E2873" s="47" t="s">
        <v>9</v>
      </c>
      <c r="F2873" s="47">
        <v>11</v>
      </c>
      <c r="G2873" s="47" t="s">
        <v>10</v>
      </c>
    </row>
    <row r="2874" spans="3:7" ht="15" thickBot="1" x14ac:dyDescent="0.35">
      <c r="C2874" s="45">
        <v>43161</v>
      </c>
      <c r="D2874" s="46">
        <v>0.33508101851851851</v>
      </c>
      <c r="E2874" s="47" t="s">
        <v>9</v>
      </c>
      <c r="F2874" s="47">
        <v>7</v>
      </c>
      <c r="G2874" s="47" t="s">
        <v>10</v>
      </c>
    </row>
    <row r="2875" spans="3:7" ht="15" thickBot="1" x14ac:dyDescent="0.35">
      <c r="C2875" s="45">
        <v>43161</v>
      </c>
      <c r="D2875" s="46">
        <v>0.33519675925925929</v>
      </c>
      <c r="E2875" s="47" t="s">
        <v>9</v>
      </c>
      <c r="F2875" s="47">
        <v>12</v>
      </c>
      <c r="G2875" s="47" t="s">
        <v>10</v>
      </c>
    </row>
    <row r="2876" spans="3:7" ht="15" thickBot="1" x14ac:dyDescent="0.35">
      <c r="C2876" s="45">
        <v>43161</v>
      </c>
      <c r="D2876" s="46">
        <v>0.33652777777777776</v>
      </c>
      <c r="E2876" s="47" t="s">
        <v>9</v>
      </c>
      <c r="F2876" s="47">
        <v>11</v>
      </c>
      <c r="G2876" s="47" t="s">
        <v>11</v>
      </c>
    </row>
    <row r="2877" spans="3:7" ht="15" thickBot="1" x14ac:dyDescent="0.35">
      <c r="C2877" s="45">
        <v>43161</v>
      </c>
      <c r="D2877" s="46">
        <v>0.33655092592592589</v>
      </c>
      <c r="E2877" s="47" t="s">
        <v>9</v>
      </c>
      <c r="F2877" s="47">
        <v>10</v>
      </c>
      <c r="G2877" s="47" t="s">
        <v>10</v>
      </c>
    </row>
    <row r="2878" spans="3:7" ht="15" thickBot="1" x14ac:dyDescent="0.35">
      <c r="C2878" s="45">
        <v>43161</v>
      </c>
      <c r="D2878" s="46">
        <v>0.33656250000000004</v>
      </c>
      <c r="E2878" s="47" t="s">
        <v>9</v>
      </c>
      <c r="F2878" s="47">
        <v>8</v>
      </c>
      <c r="G2878" s="47" t="s">
        <v>11</v>
      </c>
    </row>
    <row r="2879" spans="3:7" ht="15" thickBot="1" x14ac:dyDescent="0.35">
      <c r="C2879" s="45">
        <v>43161</v>
      </c>
      <c r="D2879" s="46">
        <v>0.33657407407407408</v>
      </c>
      <c r="E2879" s="47" t="s">
        <v>9</v>
      </c>
      <c r="F2879" s="47">
        <v>10</v>
      </c>
      <c r="G2879" s="47" t="s">
        <v>11</v>
      </c>
    </row>
    <row r="2880" spans="3:7" ht="15" thickBot="1" x14ac:dyDescent="0.35">
      <c r="C2880" s="45">
        <v>43161</v>
      </c>
      <c r="D2880" s="46">
        <v>0.33658564814814818</v>
      </c>
      <c r="E2880" s="47" t="s">
        <v>9</v>
      </c>
      <c r="F2880" s="47">
        <v>10</v>
      </c>
      <c r="G2880" s="47" t="s">
        <v>11</v>
      </c>
    </row>
    <row r="2881" spans="3:7" ht="15" thickBot="1" x14ac:dyDescent="0.35">
      <c r="C2881" s="45">
        <v>43161</v>
      </c>
      <c r="D2881" s="46">
        <v>0.33662037037037035</v>
      </c>
      <c r="E2881" s="47" t="s">
        <v>9</v>
      </c>
      <c r="F2881" s="47">
        <v>9</v>
      </c>
      <c r="G2881" s="47" t="s">
        <v>11</v>
      </c>
    </row>
    <row r="2882" spans="3:7" ht="15" thickBot="1" x14ac:dyDescent="0.35">
      <c r="C2882" s="45">
        <v>43161</v>
      </c>
      <c r="D2882" s="46">
        <v>0.3369328703703704</v>
      </c>
      <c r="E2882" s="47" t="s">
        <v>9</v>
      </c>
      <c r="F2882" s="47">
        <v>12</v>
      </c>
      <c r="G2882" s="47" t="s">
        <v>10</v>
      </c>
    </row>
    <row r="2883" spans="3:7" ht="15" thickBot="1" x14ac:dyDescent="0.35">
      <c r="C2883" s="45">
        <v>43161</v>
      </c>
      <c r="D2883" s="46">
        <v>0.33708333333333335</v>
      </c>
      <c r="E2883" s="47" t="s">
        <v>9</v>
      </c>
      <c r="F2883" s="47">
        <v>9</v>
      </c>
      <c r="G2883" s="47" t="s">
        <v>11</v>
      </c>
    </row>
    <row r="2884" spans="3:7" ht="15" thickBot="1" x14ac:dyDescent="0.35">
      <c r="C2884" s="45">
        <v>43161</v>
      </c>
      <c r="D2884" s="46">
        <v>0.33799768518518519</v>
      </c>
      <c r="E2884" s="47" t="s">
        <v>9</v>
      </c>
      <c r="F2884" s="47">
        <v>10</v>
      </c>
      <c r="G2884" s="47" t="s">
        <v>11</v>
      </c>
    </row>
    <row r="2885" spans="3:7" ht="15" thickBot="1" x14ac:dyDescent="0.35">
      <c r="C2885" s="45">
        <v>43161</v>
      </c>
      <c r="D2885" s="46">
        <v>0.3396527777777778</v>
      </c>
      <c r="E2885" s="47" t="s">
        <v>9</v>
      </c>
      <c r="F2885" s="47">
        <v>23</v>
      </c>
      <c r="G2885" s="47" t="s">
        <v>10</v>
      </c>
    </row>
    <row r="2886" spans="3:7" ht="15" thickBot="1" x14ac:dyDescent="0.35">
      <c r="C2886" s="45">
        <v>43161</v>
      </c>
      <c r="D2886" s="46">
        <v>0.34075231481481483</v>
      </c>
      <c r="E2886" s="47" t="s">
        <v>9</v>
      </c>
      <c r="F2886" s="47">
        <v>11</v>
      </c>
      <c r="G2886" s="47" t="s">
        <v>11</v>
      </c>
    </row>
    <row r="2887" spans="3:7" ht="15" thickBot="1" x14ac:dyDescent="0.35">
      <c r="C2887" s="45">
        <v>43161</v>
      </c>
      <c r="D2887" s="46">
        <v>0.34077546296296296</v>
      </c>
      <c r="E2887" s="47" t="s">
        <v>9</v>
      </c>
      <c r="F2887" s="47">
        <v>10</v>
      </c>
      <c r="G2887" s="47" t="s">
        <v>11</v>
      </c>
    </row>
    <row r="2888" spans="3:7" ht="15" thickBot="1" x14ac:dyDescent="0.35">
      <c r="C2888" s="45">
        <v>43161</v>
      </c>
      <c r="D2888" s="46">
        <v>0.340787037037037</v>
      </c>
      <c r="E2888" s="47" t="s">
        <v>9</v>
      </c>
      <c r="F2888" s="47">
        <v>10</v>
      </c>
      <c r="G2888" s="47" t="s">
        <v>11</v>
      </c>
    </row>
    <row r="2889" spans="3:7" ht="15" thickBot="1" x14ac:dyDescent="0.35">
      <c r="C2889" s="45">
        <v>43161</v>
      </c>
      <c r="D2889" s="46">
        <v>0.34143518518518517</v>
      </c>
      <c r="E2889" s="47" t="s">
        <v>9</v>
      </c>
      <c r="F2889" s="47">
        <v>11</v>
      </c>
      <c r="G2889" s="47" t="s">
        <v>11</v>
      </c>
    </row>
    <row r="2890" spans="3:7" ht="15" thickBot="1" x14ac:dyDescent="0.35">
      <c r="C2890" s="45">
        <v>43161</v>
      </c>
      <c r="D2890" s="46">
        <v>0.34186342592592589</v>
      </c>
      <c r="E2890" s="47" t="s">
        <v>9</v>
      </c>
      <c r="F2890" s="47">
        <v>11</v>
      </c>
      <c r="G2890" s="47" t="s">
        <v>10</v>
      </c>
    </row>
    <row r="2891" spans="3:7" ht="15" thickBot="1" x14ac:dyDescent="0.35">
      <c r="C2891" s="45">
        <v>43161</v>
      </c>
      <c r="D2891" s="46">
        <v>0.3432291666666667</v>
      </c>
      <c r="E2891" s="47" t="s">
        <v>9</v>
      </c>
      <c r="F2891" s="47">
        <v>20</v>
      </c>
      <c r="G2891" s="47" t="s">
        <v>10</v>
      </c>
    </row>
    <row r="2892" spans="3:7" ht="15" thickBot="1" x14ac:dyDescent="0.35">
      <c r="C2892" s="45">
        <v>43161</v>
      </c>
      <c r="D2892" s="46">
        <v>0.34327546296296302</v>
      </c>
      <c r="E2892" s="47" t="s">
        <v>9</v>
      </c>
      <c r="F2892" s="47">
        <v>16</v>
      </c>
      <c r="G2892" s="47" t="s">
        <v>10</v>
      </c>
    </row>
    <row r="2893" spans="3:7" ht="15" thickBot="1" x14ac:dyDescent="0.35">
      <c r="C2893" s="45">
        <v>43161</v>
      </c>
      <c r="D2893" s="46">
        <v>0.34328703703703706</v>
      </c>
      <c r="E2893" s="47" t="s">
        <v>9</v>
      </c>
      <c r="F2893" s="47">
        <v>9</v>
      </c>
      <c r="G2893" s="47" t="s">
        <v>10</v>
      </c>
    </row>
    <row r="2894" spans="3:7" ht="15" thickBot="1" x14ac:dyDescent="0.35">
      <c r="C2894" s="45">
        <v>43161</v>
      </c>
      <c r="D2894" s="46">
        <v>0.34341435185185182</v>
      </c>
      <c r="E2894" s="47" t="s">
        <v>9</v>
      </c>
      <c r="F2894" s="47">
        <v>22</v>
      </c>
      <c r="G2894" s="47" t="s">
        <v>10</v>
      </c>
    </row>
    <row r="2895" spans="3:7" ht="15" thickBot="1" x14ac:dyDescent="0.35">
      <c r="C2895" s="45">
        <v>43161</v>
      </c>
      <c r="D2895" s="46">
        <v>0.34585648148148151</v>
      </c>
      <c r="E2895" s="47" t="s">
        <v>9</v>
      </c>
      <c r="F2895" s="47">
        <v>22</v>
      </c>
      <c r="G2895" s="47" t="s">
        <v>10</v>
      </c>
    </row>
    <row r="2896" spans="3:7" ht="15" thickBot="1" x14ac:dyDescent="0.35">
      <c r="C2896" s="45">
        <v>43161</v>
      </c>
      <c r="D2896" s="46">
        <v>0.34790509259259261</v>
      </c>
      <c r="E2896" s="47" t="s">
        <v>9</v>
      </c>
      <c r="F2896" s="47">
        <v>18</v>
      </c>
      <c r="G2896" s="47" t="s">
        <v>11</v>
      </c>
    </row>
    <row r="2897" spans="3:7" ht="15" thickBot="1" x14ac:dyDescent="0.35">
      <c r="C2897" s="45">
        <v>43161</v>
      </c>
      <c r="D2897" s="46">
        <v>0.34790509259259261</v>
      </c>
      <c r="E2897" s="47" t="s">
        <v>9</v>
      </c>
      <c r="F2897" s="47">
        <v>12</v>
      </c>
      <c r="G2897" s="47" t="s">
        <v>11</v>
      </c>
    </row>
    <row r="2898" spans="3:7" ht="15" thickBot="1" x14ac:dyDescent="0.35">
      <c r="C2898" s="45">
        <v>43161</v>
      </c>
      <c r="D2898" s="46">
        <v>0.34804398148148147</v>
      </c>
      <c r="E2898" s="47" t="s">
        <v>9</v>
      </c>
      <c r="F2898" s="47">
        <v>9</v>
      </c>
      <c r="G2898" s="47" t="s">
        <v>11</v>
      </c>
    </row>
    <row r="2899" spans="3:7" ht="15" thickBot="1" x14ac:dyDescent="0.35">
      <c r="C2899" s="45">
        <v>43161</v>
      </c>
      <c r="D2899" s="46">
        <v>0.34805555555555556</v>
      </c>
      <c r="E2899" s="47" t="s">
        <v>9</v>
      </c>
      <c r="F2899" s="47">
        <v>9</v>
      </c>
      <c r="G2899" s="47" t="s">
        <v>11</v>
      </c>
    </row>
    <row r="2900" spans="3:7" ht="15" thickBot="1" x14ac:dyDescent="0.35">
      <c r="C2900" s="45">
        <v>43161</v>
      </c>
      <c r="D2900" s="46">
        <v>0.35043981481481484</v>
      </c>
      <c r="E2900" s="47" t="s">
        <v>9</v>
      </c>
      <c r="F2900" s="47">
        <v>9</v>
      </c>
      <c r="G2900" s="47" t="s">
        <v>11</v>
      </c>
    </row>
    <row r="2901" spans="3:7" ht="15" thickBot="1" x14ac:dyDescent="0.35">
      <c r="C2901" s="45">
        <v>43161</v>
      </c>
      <c r="D2901" s="46">
        <v>0.35060185185185189</v>
      </c>
      <c r="E2901" s="47" t="s">
        <v>9</v>
      </c>
      <c r="F2901" s="47">
        <v>9</v>
      </c>
      <c r="G2901" s="47" t="s">
        <v>11</v>
      </c>
    </row>
    <row r="2902" spans="3:7" ht="15" thickBot="1" x14ac:dyDescent="0.35">
      <c r="C2902" s="45">
        <v>43161</v>
      </c>
      <c r="D2902" s="46">
        <v>0.35061342592592593</v>
      </c>
      <c r="E2902" s="47" t="s">
        <v>9</v>
      </c>
      <c r="F2902" s="47">
        <v>10</v>
      </c>
      <c r="G2902" s="47" t="s">
        <v>11</v>
      </c>
    </row>
    <row r="2903" spans="3:7" ht="15" thickBot="1" x14ac:dyDescent="0.35">
      <c r="C2903" s="45">
        <v>43161</v>
      </c>
      <c r="D2903" s="46">
        <v>0.35063657407407406</v>
      </c>
      <c r="E2903" s="47" t="s">
        <v>9</v>
      </c>
      <c r="F2903" s="47">
        <v>11</v>
      </c>
      <c r="G2903" s="47" t="s">
        <v>11</v>
      </c>
    </row>
    <row r="2904" spans="3:7" ht="15" thickBot="1" x14ac:dyDescent="0.35">
      <c r="C2904" s="45">
        <v>43161</v>
      </c>
      <c r="D2904" s="46">
        <v>0.35063657407407406</v>
      </c>
      <c r="E2904" s="47" t="s">
        <v>9</v>
      </c>
      <c r="F2904" s="47">
        <v>8</v>
      </c>
      <c r="G2904" s="47" t="s">
        <v>11</v>
      </c>
    </row>
    <row r="2905" spans="3:7" ht="15" thickBot="1" x14ac:dyDescent="0.35">
      <c r="C2905" s="45">
        <v>43161</v>
      </c>
      <c r="D2905" s="46">
        <v>0.35252314814814811</v>
      </c>
      <c r="E2905" s="47" t="s">
        <v>9</v>
      </c>
      <c r="F2905" s="47">
        <v>13</v>
      </c>
      <c r="G2905" s="47" t="s">
        <v>10</v>
      </c>
    </row>
    <row r="2906" spans="3:7" ht="15" thickBot="1" x14ac:dyDescent="0.35">
      <c r="C2906" s="45">
        <v>43161</v>
      </c>
      <c r="D2906" s="46">
        <v>0.3526157407407407</v>
      </c>
      <c r="E2906" s="47" t="s">
        <v>9</v>
      </c>
      <c r="F2906" s="47">
        <v>12</v>
      </c>
      <c r="G2906" s="47" t="s">
        <v>10</v>
      </c>
    </row>
    <row r="2907" spans="3:7" ht="15" thickBot="1" x14ac:dyDescent="0.35">
      <c r="C2907" s="45">
        <v>43161</v>
      </c>
      <c r="D2907" s="46">
        <v>0.35694444444444445</v>
      </c>
      <c r="E2907" s="47" t="s">
        <v>9</v>
      </c>
      <c r="F2907" s="47">
        <v>11</v>
      </c>
      <c r="G2907" s="47" t="s">
        <v>11</v>
      </c>
    </row>
    <row r="2908" spans="3:7" ht="15" thickBot="1" x14ac:dyDescent="0.35">
      <c r="C2908" s="45">
        <v>43161</v>
      </c>
      <c r="D2908" s="46">
        <v>0.35883101851851856</v>
      </c>
      <c r="E2908" s="47" t="s">
        <v>9</v>
      </c>
      <c r="F2908" s="47">
        <v>21</v>
      </c>
      <c r="G2908" s="47" t="s">
        <v>10</v>
      </c>
    </row>
    <row r="2909" spans="3:7" ht="15" thickBot="1" x14ac:dyDescent="0.35">
      <c r="C2909" s="45">
        <v>43161</v>
      </c>
      <c r="D2909" s="46">
        <v>0.3591435185185185</v>
      </c>
      <c r="E2909" s="47" t="s">
        <v>9</v>
      </c>
      <c r="F2909" s="47">
        <v>13</v>
      </c>
      <c r="G2909" s="47" t="s">
        <v>10</v>
      </c>
    </row>
    <row r="2910" spans="3:7" ht="15" thickBot="1" x14ac:dyDescent="0.35">
      <c r="C2910" s="45">
        <v>43161</v>
      </c>
      <c r="D2910" s="46">
        <v>0.35921296296296296</v>
      </c>
      <c r="E2910" s="47" t="s">
        <v>9</v>
      </c>
      <c r="F2910" s="47">
        <v>26</v>
      </c>
      <c r="G2910" s="47" t="s">
        <v>10</v>
      </c>
    </row>
    <row r="2911" spans="3:7" ht="15" thickBot="1" x14ac:dyDescent="0.35">
      <c r="C2911" s="45">
        <v>43161</v>
      </c>
      <c r="D2911" s="46">
        <v>0.35953703703703704</v>
      </c>
      <c r="E2911" s="47" t="s">
        <v>9</v>
      </c>
      <c r="F2911" s="47">
        <v>10</v>
      </c>
      <c r="G2911" s="47" t="s">
        <v>10</v>
      </c>
    </row>
    <row r="2912" spans="3:7" ht="15" thickBot="1" x14ac:dyDescent="0.35">
      <c r="C2912" s="45">
        <v>43161</v>
      </c>
      <c r="D2912" s="46">
        <v>0.35954861111111108</v>
      </c>
      <c r="E2912" s="47" t="s">
        <v>9</v>
      </c>
      <c r="F2912" s="47">
        <v>10</v>
      </c>
      <c r="G2912" s="47" t="s">
        <v>10</v>
      </c>
    </row>
    <row r="2913" spans="3:7" ht="15" thickBot="1" x14ac:dyDescent="0.35">
      <c r="C2913" s="45">
        <v>43161</v>
      </c>
      <c r="D2913" s="46">
        <v>0.37030092592592595</v>
      </c>
      <c r="E2913" s="47" t="s">
        <v>9</v>
      </c>
      <c r="F2913" s="47">
        <v>10</v>
      </c>
      <c r="G2913" s="47" t="s">
        <v>11</v>
      </c>
    </row>
    <row r="2914" spans="3:7" ht="15" thickBot="1" x14ac:dyDescent="0.35">
      <c r="C2914" s="45">
        <v>43161</v>
      </c>
      <c r="D2914" s="46">
        <v>0.38271990740740741</v>
      </c>
      <c r="E2914" s="47" t="s">
        <v>9</v>
      </c>
      <c r="F2914" s="47">
        <v>10</v>
      </c>
      <c r="G2914" s="47" t="s">
        <v>10</v>
      </c>
    </row>
    <row r="2915" spans="3:7" ht="15" thickBot="1" x14ac:dyDescent="0.35">
      <c r="C2915" s="45">
        <v>43161</v>
      </c>
      <c r="D2915" s="46">
        <v>0.38299768518518523</v>
      </c>
      <c r="E2915" s="47" t="s">
        <v>9</v>
      </c>
      <c r="F2915" s="47">
        <v>12</v>
      </c>
      <c r="G2915" s="47" t="s">
        <v>11</v>
      </c>
    </row>
    <row r="2916" spans="3:7" ht="15" thickBot="1" x14ac:dyDescent="0.35">
      <c r="C2916" s="45">
        <v>43161</v>
      </c>
      <c r="D2916" s="46">
        <v>0.3830324074074074</v>
      </c>
      <c r="E2916" s="47" t="s">
        <v>9</v>
      </c>
      <c r="F2916" s="47">
        <v>11</v>
      </c>
      <c r="G2916" s="47" t="s">
        <v>11</v>
      </c>
    </row>
    <row r="2917" spans="3:7" ht="15" thickBot="1" x14ac:dyDescent="0.35">
      <c r="C2917" s="45">
        <v>43161</v>
      </c>
      <c r="D2917" s="46">
        <v>0.3850810185185185</v>
      </c>
      <c r="E2917" s="47" t="s">
        <v>9</v>
      </c>
      <c r="F2917" s="47">
        <v>9</v>
      </c>
      <c r="G2917" s="47" t="s">
        <v>10</v>
      </c>
    </row>
    <row r="2918" spans="3:7" ht="15" thickBot="1" x14ac:dyDescent="0.35">
      <c r="C2918" s="45">
        <v>43161</v>
      </c>
      <c r="D2918" s="46">
        <v>0.38710648148148147</v>
      </c>
      <c r="E2918" s="47" t="s">
        <v>9</v>
      </c>
      <c r="F2918" s="47">
        <v>8</v>
      </c>
      <c r="G2918" s="47" t="s">
        <v>11</v>
      </c>
    </row>
    <row r="2919" spans="3:7" ht="15" thickBot="1" x14ac:dyDescent="0.35">
      <c r="C2919" s="45">
        <v>43161</v>
      </c>
      <c r="D2919" s="46">
        <v>0.38711805555555556</v>
      </c>
      <c r="E2919" s="47" t="s">
        <v>9</v>
      </c>
      <c r="F2919" s="47">
        <v>11</v>
      </c>
      <c r="G2919" s="47" t="s">
        <v>10</v>
      </c>
    </row>
    <row r="2920" spans="3:7" ht="15" thickBot="1" x14ac:dyDescent="0.35">
      <c r="C2920" s="45">
        <v>43161</v>
      </c>
      <c r="D2920" s="46">
        <v>0.39303240740740741</v>
      </c>
      <c r="E2920" s="47" t="s">
        <v>9</v>
      </c>
      <c r="F2920" s="47">
        <v>32</v>
      </c>
      <c r="G2920" s="47" t="s">
        <v>10</v>
      </c>
    </row>
    <row r="2921" spans="3:7" ht="15" thickBot="1" x14ac:dyDescent="0.35">
      <c r="C2921" s="45">
        <v>43161</v>
      </c>
      <c r="D2921" s="46">
        <v>0.39403935185185185</v>
      </c>
      <c r="E2921" s="47" t="s">
        <v>9</v>
      </c>
      <c r="F2921" s="47">
        <v>10</v>
      </c>
      <c r="G2921" s="47" t="s">
        <v>11</v>
      </c>
    </row>
    <row r="2922" spans="3:7" ht="15" thickBot="1" x14ac:dyDescent="0.35">
      <c r="C2922" s="45">
        <v>43161</v>
      </c>
      <c r="D2922" s="46">
        <v>0.39729166666666665</v>
      </c>
      <c r="E2922" s="47" t="s">
        <v>9</v>
      </c>
      <c r="F2922" s="47">
        <v>16</v>
      </c>
      <c r="G2922" s="47" t="s">
        <v>10</v>
      </c>
    </row>
    <row r="2923" spans="3:7" ht="15" thickBot="1" x14ac:dyDescent="0.35">
      <c r="C2923" s="45">
        <v>43161</v>
      </c>
      <c r="D2923" s="46">
        <v>0.3989583333333333</v>
      </c>
      <c r="E2923" s="47" t="s">
        <v>9</v>
      </c>
      <c r="F2923" s="47">
        <v>22</v>
      </c>
      <c r="G2923" s="47" t="s">
        <v>10</v>
      </c>
    </row>
    <row r="2924" spans="3:7" ht="15" thickBot="1" x14ac:dyDescent="0.35">
      <c r="C2924" s="45">
        <v>43161</v>
      </c>
      <c r="D2924" s="46">
        <v>0.40109953703703699</v>
      </c>
      <c r="E2924" s="47" t="s">
        <v>9</v>
      </c>
      <c r="F2924" s="47">
        <v>11</v>
      </c>
      <c r="G2924" s="47" t="s">
        <v>11</v>
      </c>
    </row>
    <row r="2925" spans="3:7" ht="15" thickBot="1" x14ac:dyDescent="0.35">
      <c r="C2925" s="45">
        <v>43161</v>
      </c>
      <c r="D2925" s="46">
        <v>0.4039814814814815</v>
      </c>
      <c r="E2925" s="47" t="s">
        <v>9</v>
      </c>
      <c r="F2925" s="47">
        <v>19</v>
      </c>
      <c r="G2925" s="47" t="s">
        <v>10</v>
      </c>
    </row>
    <row r="2926" spans="3:7" ht="15" thickBot="1" x14ac:dyDescent="0.35">
      <c r="C2926" s="45">
        <v>43161</v>
      </c>
      <c r="D2926" s="46">
        <v>0.40475694444444449</v>
      </c>
      <c r="E2926" s="47" t="s">
        <v>9</v>
      </c>
      <c r="F2926" s="47">
        <v>10</v>
      </c>
      <c r="G2926" s="47" t="s">
        <v>11</v>
      </c>
    </row>
    <row r="2927" spans="3:7" ht="15" thickBot="1" x14ac:dyDescent="0.35">
      <c r="C2927" s="45">
        <v>43161</v>
      </c>
      <c r="D2927" s="46">
        <v>0.41167824074074072</v>
      </c>
      <c r="E2927" s="47" t="s">
        <v>9</v>
      </c>
      <c r="F2927" s="47">
        <v>22</v>
      </c>
      <c r="G2927" s="47" t="s">
        <v>10</v>
      </c>
    </row>
    <row r="2928" spans="3:7" ht="15" thickBot="1" x14ac:dyDescent="0.35">
      <c r="C2928" s="45">
        <v>43161</v>
      </c>
      <c r="D2928" s="46">
        <v>0.41215277777777781</v>
      </c>
      <c r="E2928" s="47" t="s">
        <v>9</v>
      </c>
      <c r="F2928" s="47">
        <v>15</v>
      </c>
      <c r="G2928" s="47" t="s">
        <v>10</v>
      </c>
    </row>
    <row r="2929" spans="3:7" ht="15" thickBot="1" x14ac:dyDescent="0.35">
      <c r="C2929" s="45">
        <v>43161</v>
      </c>
      <c r="D2929" s="46">
        <v>0.41380787037037042</v>
      </c>
      <c r="E2929" s="47" t="s">
        <v>9</v>
      </c>
      <c r="F2929" s="47">
        <v>11</v>
      </c>
      <c r="G2929" s="47" t="s">
        <v>11</v>
      </c>
    </row>
    <row r="2930" spans="3:7" ht="15" thickBot="1" x14ac:dyDescent="0.35">
      <c r="C2930" s="45">
        <v>43161</v>
      </c>
      <c r="D2930" s="46">
        <v>0.41613425925925923</v>
      </c>
      <c r="E2930" s="47" t="s">
        <v>9</v>
      </c>
      <c r="F2930" s="47">
        <v>21</v>
      </c>
      <c r="G2930" s="47" t="s">
        <v>10</v>
      </c>
    </row>
    <row r="2931" spans="3:7" ht="15" thickBot="1" x14ac:dyDescent="0.35">
      <c r="C2931" s="45">
        <v>43161</v>
      </c>
      <c r="D2931" s="46">
        <v>0.4180787037037037</v>
      </c>
      <c r="E2931" s="47" t="s">
        <v>9</v>
      </c>
      <c r="F2931" s="47">
        <v>27</v>
      </c>
      <c r="G2931" s="47" t="s">
        <v>10</v>
      </c>
    </row>
    <row r="2932" spans="3:7" ht="15" thickBot="1" x14ac:dyDescent="0.35">
      <c r="C2932" s="45">
        <v>43161</v>
      </c>
      <c r="D2932" s="46">
        <v>0.41930555555555554</v>
      </c>
      <c r="E2932" s="47" t="s">
        <v>9</v>
      </c>
      <c r="F2932" s="47">
        <v>11</v>
      </c>
      <c r="G2932" s="47" t="s">
        <v>11</v>
      </c>
    </row>
    <row r="2933" spans="3:7" ht="15" thickBot="1" x14ac:dyDescent="0.35">
      <c r="C2933" s="45">
        <v>43161</v>
      </c>
      <c r="D2933" s="46">
        <v>0.42017361111111112</v>
      </c>
      <c r="E2933" s="47" t="s">
        <v>9</v>
      </c>
      <c r="F2933" s="47">
        <v>10</v>
      </c>
      <c r="G2933" s="47" t="s">
        <v>11</v>
      </c>
    </row>
    <row r="2934" spans="3:7" ht="15" thickBot="1" x14ac:dyDescent="0.35">
      <c r="C2934" s="48">
        <v>43161</v>
      </c>
      <c r="D2934" s="49">
        <v>0.42532407407407408</v>
      </c>
      <c r="E2934" s="50" t="s">
        <v>9</v>
      </c>
      <c r="F2934" s="50">
        <v>14</v>
      </c>
      <c r="G2934" s="50" t="s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C59AE-DE1B-42E0-AC56-0F15B5EACF6C}">
  <dimension ref="C4:U2389"/>
  <sheetViews>
    <sheetView workbookViewId="0"/>
  </sheetViews>
  <sheetFormatPr defaultRowHeight="14.4" x14ac:dyDescent="0.3"/>
  <cols>
    <col min="3" max="3" width="12.6640625" customWidth="1"/>
    <col min="4" max="4" width="11.88671875" customWidth="1"/>
    <col min="5" max="5" width="10.109375" customWidth="1"/>
    <col min="7" max="7" width="11.109375" customWidth="1"/>
    <col min="10" max="10" width="34" customWidth="1"/>
  </cols>
  <sheetData>
    <row r="4" spans="3:21" ht="15" thickBot="1" x14ac:dyDescent="0.35">
      <c r="C4" s="51" t="s">
        <v>0</v>
      </c>
      <c r="D4" s="51" t="s">
        <v>1</v>
      </c>
      <c r="E4" s="51" t="s">
        <v>2</v>
      </c>
      <c r="F4" s="51" t="s">
        <v>3</v>
      </c>
      <c r="G4" s="51" t="s">
        <v>4</v>
      </c>
    </row>
    <row r="5" spans="3:21" ht="15" thickBot="1" x14ac:dyDescent="0.35">
      <c r="C5" s="52" t="s">
        <v>5</v>
      </c>
      <c r="D5" s="52">
        <v>15</v>
      </c>
      <c r="E5" s="53">
        <v>43168</v>
      </c>
      <c r="F5" s="54">
        <v>0.44261574074074073</v>
      </c>
      <c r="G5" s="55">
        <v>0.1</v>
      </c>
    </row>
    <row r="6" spans="3:21" x14ac:dyDescent="0.3">
      <c r="C6" s="56" t="s">
        <v>2</v>
      </c>
      <c r="D6" s="56" t="s">
        <v>3</v>
      </c>
      <c r="E6" s="56" t="s">
        <v>6</v>
      </c>
      <c r="F6" s="56" t="s">
        <v>7</v>
      </c>
      <c r="G6" s="56" t="s">
        <v>8</v>
      </c>
    </row>
    <row r="7" spans="3:21" ht="15" thickBot="1" x14ac:dyDescent="0.35">
      <c r="C7" s="57">
        <v>43161</v>
      </c>
      <c r="D7" s="58">
        <v>0.43119212962962966</v>
      </c>
      <c r="E7" s="59" t="s">
        <v>9</v>
      </c>
      <c r="F7" s="60">
        <v>10</v>
      </c>
      <c r="G7" s="59" t="s">
        <v>11</v>
      </c>
    </row>
    <row r="8" spans="3:21" ht="15" thickBot="1" x14ac:dyDescent="0.35">
      <c r="C8" s="61">
        <v>43161</v>
      </c>
      <c r="D8" s="62">
        <v>0.43182870370370369</v>
      </c>
      <c r="E8" s="63" t="s">
        <v>9</v>
      </c>
      <c r="F8" s="64">
        <v>10</v>
      </c>
      <c r="G8" s="63" t="s">
        <v>10</v>
      </c>
    </row>
    <row r="9" spans="3:21" ht="15" thickBot="1" x14ac:dyDescent="0.35">
      <c r="C9" s="61">
        <v>43161</v>
      </c>
      <c r="D9" s="62">
        <v>0.43285879629629626</v>
      </c>
      <c r="E9" s="63" t="s">
        <v>9</v>
      </c>
      <c r="F9" s="64">
        <v>24</v>
      </c>
      <c r="G9" s="63" t="s">
        <v>10</v>
      </c>
      <c r="J9" t="s">
        <v>26</v>
      </c>
      <c r="K9" s="12">
        <f>SUM( K11:R11 )</f>
        <v>2383</v>
      </c>
      <c r="L9" s="12"/>
      <c r="M9" s="11"/>
      <c r="N9" s="11"/>
      <c r="O9" s="11"/>
      <c r="P9" s="11"/>
      <c r="Q9" s="11"/>
      <c r="R9" s="11"/>
    </row>
    <row r="10" spans="3:21" ht="15" thickBot="1" x14ac:dyDescent="0.35">
      <c r="C10" s="61">
        <v>43161</v>
      </c>
      <c r="D10" s="62">
        <v>0.4355324074074074</v>
      </c>
      <c r="E10" s="63" t="s">
        <v>9</v>
      </c>
      <c r="F10" s="64">
        <v>10</v>
      </c>
      <c r="G10" s="63" t="s">
        <v>11</v>
      </c>
      <c r="K10" s="11" t="s">
        <v>61</v>
      </c>
      <c r="L10" s="11" t="s">
        <v>63</v>
      </c>
      <c r="M10" s="11" t="s">
        <v>64</v>
      </c>
      <c r="N10" s="11" t="s">
        <v>65</v>
      </c>
      <c r="O10" s="11" t="s">
        <v>66</v>
      </c>
      <c r="P10" s="11" t="s">
        <v>67</v>
      </c>
      <c r="Q10" s="11" t="s">
        <v>68</v>
      </c>
      <c r="R10" s="11" t="s">
        <v>69</v>
      </c>
      <c r="T10" s="11" t="s">
        <v>62</v>
      </c>
    </row>
    <row r="11" spans="3:21" ht="15" thickBot="1" x14ac:dyDescent="0.35">
      <c r="C11" s="61">
        <v>43161</v>
      </c>
      <c r="D11" s="62">
        <v>0.43583333333333335</v>
      </c>
      <c r="E11" s="63" t="s">
        <v>9</v>
      </c>
      <c r="F11" s="64">
        <v>12</v>
      </c>
      <c r="G11" s="63" t="s">
        <v>11</v>
      </c>
      <c r="J11" t="s">
        <v>22</v>
      </c>
      <c r="K11" s="12">
        <f>COUNTIFS($C$7:$C$2389, "=2018-03-02" )</f>
        <v>268</v>
      </c>
      <c r="L11" s="12">
        <f>COUNTIFS($C$7:$C$2389, "=2018-03-03" )</f>
        <v>302</v>
      </c>
      <c r="M11" s="12">
        <f>COUNTIFS($C$7:$C$2389, "=2018-03-04" )</f>
        <v>260</v>
      </c>
      <c r="N11" s="12">
        <f>COUNTIFS($C$7:$C$2389, "=2018-03-05" )</f>
        <v>374</v>
      </c>
      <c r="O11" s="12">
        <f>COUNTIFS($C$7:$C$2389, "=2018-03-06" )</f>
        <v>338</v>
      </c>
      <c r="P11" s="12">
        <f>COUNTIFS($C$7:$C$2389, "=2018-03-07" )</f>
        <v>351</v>
      </c>
      <c r="Q11" s="12">
        <f>COUNTIFS($C$7:$C$2389, "=2018-03-08" )</f>
        <v>379</v>
      </c>
      <c r="R11" s="12">
        <f>COUNTIFS($C$7:$C$2389, "=2018-03-09" )</f>
        <v>111</v>
      </c>
      <c r="T11" s="12">
        <f>SUM( K11:R11 )</f>
        <v>2383</v>
      </c>
    </row>
    <row r="12" spans="3:21" ht="15" thickBot="1" x14ac:dyDescent="0.35">
      <c r="C12" s="61">
        <v>43161</v>
      </c>
      <c r="D12" s="62">
        <v>0.43603009259259262</v>
      </c>
      <c r="E12" s="63" t="s">
        <v>9</v>
      </c>
      <c r="F12" s="64">
        <v>10</v>
      </c>
      <c r="G12" s="63" t="s">
        <v>11</v>
      </c>
      <c r="J12" t="s">
        <v>35</v>
      </c>
      <c r="K12" s="12">
        <f>COUNTIFS(C7:C2389, "=2018-03-02", D7:D2389, "&gt;07:00:00", D7:D2389, "&lt;17:00:00" )</f>
        <v>207</v>
      </c>
      <c r="L12" s="12">
        <f>COUNTIFS($C$7:$C$2389, "=2018-03-03", $D$7:$D$2389, "&gt;07:00:00", $D$7:$D$2389, "&lt;17:00:00" )</f>
        <v>233</v>
      </c>
      <c r="M12" s="12">
        <f>COUNTIFS($C$7:$C$2389, "=2018-03-04", $D$7:$D$2389, "&gt;07:00:00", $D$7:$D$2389, "&lt;17:00:00" )</f>
        <v>195</v>
      </c>
      <c r="N12" s="12">
        <f>COUNTIFS(C7:C2389, "=2018-03-05", D7:D2389, "&gt;07:00:00", D7:D2389, "&lt;17:00:00" )</f>
        <v>250</v>
      </c>
      <c r="O12" s="12">
        <f>COUNTIFS($C$7:$C$2389, "=2018-03-06", $D$7:$D$2389, "&gt;07:00:00", $D$7:$D$2389, "&lt;17:00:00" )</f>
        <v>250</v>
      </c>
      <c r="P12" s="12">
        <f>COUNTIFS($C$7:$C$2389, "=2018-03-07", $D$7:$D$2389, "&gt;07:00:00", $D$7:$D$2389, "&lt;17:00:00" )</f>
        <v>249</v>
      </c>
      <c r="Q12" s="12">
        <f>COUNTIFS($C$7:$C$2389, "=2018-03-08", $D$7:$D$2389, "&gt;07:00:00", $D$7:$D$2389, "&lt;17:00:00" )</f>
        <v>272</v>
      </c>
      <c r="R12" s="12">
        <f>COUNTIFS($C$7:$C$2389, "=2018-03-09", $D$7:$D$2389, "&gt;07:00:00", $D$7:$D$2389, "&lt;17:00:00" )</f>
        <v>75</v>
      </c>
      <c r="T12" s="12">
        <f>SUM( K12:R12 )</f>
        <v>1731</v>
      </c>
    </row>
    <row r="13" spans="3:21" ht="15" thickBot="1" x14ac:dyDescent="0.35">
      <c r="C13" s="61">
        <v>43161</v>
      </c>
      <c r="D13" s="62">
        <v>0.44937500000000002</v>
      </c>
      <c r="E13" s="63" t="s">
        <v>9</v>
      </c>
      <c r="F13" s="64">
        <v>9</v>
      </c>
      <c r="G13" s="63" t="s">
        <v>10</v>
      </c>
      <c r="J13" t="s">
        <v>36</v>
      </c>
      <c r="K13" s="12">
        <f>COUNTIFS($C$7:$C$2389, "=2018-03-02", $D$7:$D$2389, "&gt;07:00:00", $D$7:$D$2389, "&lt;17:00:00", $F$7:$F$2389, "&gt;30" )</f>
        <v>1</v>
      </c>
      <c r="L13" s="12">
        <f>COUNTIFS($C$7:$C$2389, "=2018-03-03", $D$7:$D$2389, "&gt;07:00:00", $D$7:$D$2389, "&lt;17:00:00", $F$7:$F$2389, "&gt;30" )</f>
        <v>5</v>
      </c>
      <c r="M13" s="12">
        <f>COUNTIFS($C$7:$C$2389, "=2018-03-04", $D$7:$D$2389, "&gt;07:00:00", $D$7:$D$2389, "&lt;17:00:00", $F$7:$F$2389, "&gt;30" )</f>
        <v>7</v>
      </c>
      <c r="N13" s="12">
        <f>COUNTIFS($C$7:$C$2389, "=2018-03-05", $D$7:$D$2389, "&gt;07:00:00", $D$7:$D$2389, "&lt;17:00:00", $F$7:$F$2389, "&gt;30" )</f>
        <v>10</v>
      </c>
      <c r="O13" s="12">
        <f>COUNTIFS($C$7:$C$2389, "=2018-03-06", $D$7:$D$2389, "&gt;07:00:00", $D$7:$D$2389, "&lt;17:00:00", $F$7:$F$2389, "&gt;30" )</f>
        <v>11</v>
      </c>
      <c r="P13" s="12">
        <f>COUNTIFS($C$7:$C$2389, "=2018-03-07", $D$7:$D$2389, "&gt;07:00:00", $D$7:$D$2389, "&lt;17:00:00", $F$7:$F$2389, "&gt;30" )</f>
        <v>17</v>
      </c>
      <c r="Q13" s="12">
        <f>COUNTIFS($C$7:$C$2389, "=2018-03-08", $D$7:$D$2389, "&gt;07:00:00", $D$7:$D$2389, "&lt;17:00:00", $F$7:$F$2389, "&gt;30" )</f>
        <v>23</v>
      </c>
      <c r="R13" s="12">
        <f>COUNTIFS($C$7:$C$2389, "=2018-03-09", $D$7:$D$2389, "&gt;07:00:00", $D$7:$D$2389, "&lt;17:00:00", $F$7:$F$2389, "&gt;30" )</f>
        <v>5</v>
      </c>
      <c r="T13" s="12">
        <f>SUM( K13:R13 )</f>
        <v>79</v>
      </c>
      <c r="U13" s="33">
        <f>T13/T12</f>
        <v>4.563835932986713E-2</v>
      </c>
    </row>
    <row r="14" spans="3:21" ht="15" thickBot="1" x14ac:dyDescent="0.35">
      <c r="C14" s="61">
        <v>43161</v>
      </c>
      <c r="D14" s="62">
        <v>0.44969907407407406</v>
      </c>
      <c r="E14" s="63" t="s">
        <v>9</v>
      </c>
      <c r="F14" s="64">
        <v>9</v>
      </c>
      <c r="G14" s="63" t="s">
        <v>10</v>
      </c>
      <c r="J14" t="s">
        <v>37</v>
      </c>
      <c r="K14" s="12">
        <f>COUNTIFS($C$7:$C$2389, "=2018-03-02",  $F$7:$F$2389, "&gt;50" )</f>
        <v>0</v>
      </c>
      <c r="L14" s="12">
        <f>COUNTIFS($C$7:$C$2389, "=2018-03-03",  $F$7:$F$2389, "&gt;50" )</f>
        <v>0</v>
      </c>
      <c r="M14" s="12">
        <f>COUNTIFS($C$7:$C$2389, "=2018-03-04",  $F$7:$F$2389, "&gt;50" )</f>
        <v>0</v>
      </c>
      <c r="N14" s="12">
        <f>COUNTIFS($C$7:$C$2389, "=2018-03-05",  $F$7:$F$2389, "&gt;50" )</f>
        <v>0</v>
      </c>
      <c r="O14" s="12">
        <f>COUNTIFS($C$7:$C$2389, "=2018-03-06",  $F$7:$F$2389, "&gt;50" )</f>
        <v>0</v>
      </c>
      <c r="P14" s="12">
        <f>COUNTIFS($C$7:$C$2389, "=2018-03-07",  $F$7:$F$2389, "&gt;50" )</f>
        <v>0</v>
      </c>
      <c r="Q14" s="12">
        <f>COUNTIFS($C$7:$C$2389, "=2018-03-08",  $F$7:$F$2389, "&gt;50" )</f>
        <v>0</v>
      </c>
      <c r="R14" s="12">
        <f>COUNTIFS($C$7:$C$2389, "=2018-03-09",  $F$7:$F$2389, "&gt;50" )</f>
        <v>0</v>
      </c>
      <c r="T14" s="12">
        <f>SUM( K14:R14 )</f>
        <v>0</v>
      </c>
      <c r="U14" s="33">
        <f>T14/T11</f>
        <v>0</v>
      </c>
    </row>
    <row r="15" spans="3:21" ht="15" thickBot="1" x14ac:dyDescent="0.35">
      <c r="C15" s="61">
        <v>43161</v>
      </c>
      <c r="D15" s="62">
        <v>0.44983796296296297</v>
      </c>
      <c r="E15" s="63" t="s">
        <v>9</v>
      </c>
      <c r="F15" s="64">
        <v>21</v>
      </c>
      <c r="G15" s="63" t="s">
        <v>10</v>
      </c>
    </row>
    <row r="16" spans="3:21" ht="15" thickBot="1" x14ac:dyDescent="0.35">
      <c r="C16" s="61">
        <v>43161</v>
      </c>
      <c r="D16" s="62">
        <v>0.45021990740740742</v>
      </c>
      <c r="E16" s="63" t="s">
        <v>9</v>
      </c>
      <c r="F16" s="64">
        <v>16</v>
      </c>
      <c r="G16" s="63" t="s">
        <v>10</v>
      </c>
    </row>
    <row r="17" spans="3:7" ht="15" thickBot="1" x14ac:dyDescent="0.35">
      <c r="C17" s="61">
        <v>43161</v>
      </c>
      <c r="D17" s="62">
        <v>0.4548611111111111</v>
      </c>
      <c r="E17" s="63" t="s">
        <v>9</v>
      </c>
      <c r="F17" s="64">
        <v>10</v>
      </c>
      <c r="G17" s="63" t="s">
        <v>11</v>
      </c>
    </row>
    <row r="18" spans="3:7" ht="15" thickBot="1" x14ac:dyDescent="0.35">
      <c r="C18" s="61">
        <v>43161</v>
      </c>
      <c r="D18" s="62">
        <v>0.45696759259259262</v>
      </c>
      <c r="E18" s="63" t="s">
        <v>9</v>
      </c>
      <c r="F18" s="64">
        <v>9</v>
      </c>
      <c r="G18" s="63" t="s">
        <v>11</v>
      </c>
    </row>
    <row r="19" spans="3:7" ht="15" thickBot="1" x14ac:dyDescent="0.35">
      <c r="C19" s="61">
        <v>43161</v>
      </c>
      <c r="D19" s="62">
        <v>0.45696759259259262</v>
      </c>
      <c r="E19" s="63" t="s">
        <v>9</v>
      </c>
      <c r="F19" s="64">
        <v>16</v>
      </c>
      <c r="G19" s="63" t="s">
        <v>11</v>
      </c>
    </row>
    <row r="20" spans="3:7" ht="15" thickBot="1" x14ac:dyDescent="0.35">
      <c r="C20" s="61">
        <v>43161</v>
      </c>
      <c r="D20" s="62">
        <v>0.45809027777777778</v>
      </c>
      <c r="E20" s="63" t="s">
        <v>9</v>
      </c>
      <c r="F20" s="64">
        <v>10</v>
      </c>
      <c r="G20" s="63" t="s">
        <v>11</v>
      </c>
    </row>
    <row r="21" spans="3:7" ht="15" thickBot="1" x14ac:dyDescent="0.35">
      <c r="C21" s="61">
        <v>43161</v>
      </c>
      <c r="D21" s="62">
        <v>0.45849537037037041</v>
      </c>
      <c r="E21" s="63" t="s">
        <v>9</v>
      </c>
      <c r="F21" s="64">
        <v>23</v>
      </c>
      <c r="G21" s="63" t="s">
        <v>10</v>
      </c>
    </row>
    <row r="22" spans="3:7" ht="15" thickBot="1" x14ac:dyDescent="0.35">
      <c r="C22" s="61">
        <v>43161</v>
      </c>
      <c r="D22" s="62">
        <v>0.45932870370370371</v>
      </c>
      <c r="E22" s="63" t="s">
        <v>9</v>
      </c>
      <c r="F22" s="64">
        <v>10</v>
      </c>
      <c r="G22" s="63" t="s">
        <v>11</v>
      </c>
    </row>
    <row r="23" spans="3:7" ht="15" thickBot="1" x14ac:dyDescent="0.35">
      <c r="C23" s="61">
        <v>43161</v>
      </c>
      <c r="D23" s="62">
        <v>0.46083333333333337</v>
      </c>
      <c r="E23" s="63" t="s">
        <v>9</v>
      </c>
      <c r="F23" s="64">
        <v>23</v>
      </c>
      <c r="G23" s="63" t="s">
        <v>10</v>
      </c>
    </row>
    <row r="24" spans="3:7" ht="15" thickBot="1" x14ac:dyDescent="0.35">
      <c r="C24" s="61">
        <v>43161</v>
      </c>
      <c r="D24" s="62">
        <v>0.46620370370370368</v>
      </c>
      <c r="E24" s="63" t="s">
        <v>9</v>
      </c>
      <c r="F24" s="64">
        <v>26</v>
      </c>
      <c r="G24" s="63" t="s">
        <v>10</v>
      </c>
    </row>
    <row r="25" spans="3:7" ht="15" thickBot="1" x14ac:dyDescent="0.35">
      <c r="C25" s="61">
        <v>43161</v>
      </c>
      <c r="D25" s="62">
        <v>0.46659722222222227</v>
      </c>
      <c r="E25" s="63" t="s">
        <v>9</v>
      </c>
      <c r="F25" s="64">
        <v>20</v>
      </c>
      <c r="G25" s="63" t="s">
        <v>10</v>
      </c>
    </row>
    <row r="26" spans="3:7" ht="15" thickBot="1" x14ac:dyDescent="0.35">
      <c r="C26" s="61">
        <v>43161</v>
      </c>
      <c r="D26" s="62">
        <v>0.46682870370370372</v>
      </c>
      <c r="E26" s="63" t="s">
        <v>9</v>
      </c>
      <c r="F26" s="64">
        <v>23</v>
      </c>
      <c r="G26" s="63" t="s">
        <v>10</v>
      </c>
    </row>
    <row r="27" spans="3:7" ht="15" thickBot="1" x14ac:dyDescent="0.35">
      <c r="C27" s="61">
        <v>43161</v>
      </c>
      <c r="D27" s="62">
        <v>0.46729166666666666</v>
      </c>
      <c r="E27" s="63" t="s">
        <v>9</v>
      </c>
      <c r="F27" s="64">
        <v>11</v>
      </c>
      <c r="G27" s="63" t="s">
        <v>11</v>
      </c>
    </row>
    <row r="28" spans="3:7" ht="15" thickBot="1" x14ac:dyDescent="0.35">
      <c r="C28" s="61">
        <v>43161</v>
      </c>
      <c r="D28" s="62">
        <v>0.46778935185185189</v>
      </c>
      <c r="E28" s="63" t="s">
        <v>9</v>
      </c>
      <c r="F28" s="64">
        <v>10</v>
      </c>
      <c r="G28" s="63" t="s">
        <v>11</v>
      </c>
    </row>
    <row r="29" spans="3:7" ht="15" thickBot="1" x14ac:dyDescent="0.35">
      <c r="C29" s="61">
        <v>43161</v>
      </c>
      <c r="D29" s="62">
        <v>0.47241898148148148</v>
      </c>
      <c r="E29" s="63" t="s">
        <v>9</v>
      </c>
      <c r="F29" s="64">
        <v>10</v>
      </c>
      <c r="G29" s="63" t="s">
        <v>11</v>
      </c>
    </row>
    <row r="30" spans="3:7" ht="15" thickBot="1" x14ac:dyDescent="0.35">
      <c r="C30" s="61">
        <v>43161</v>
      </c>
      <c r="D30" s="62">
        <v>0.47734953703703703</v>
      </c>
      <c r="E30" s="63" t="s">
        <v>9</v>
      </c>
      <c r="F30" s="64">
        <v>16</v>
      </c>
      <c r="G30" s="63" t="s">
        <v>10</v>
      </c>
    </row>
    <row r="31" spans="3:7" ht="15" thickBot="1" x14ac:dyDescent="0.35">
      <c r="C31" s="61">
        <v>43161</v>
      </c>
      <c r="D31" s="62">
        <v>0.47754629629629625</v>
      </c>
      <c r="E31" s="63" t="s">
        <v>9</v>
      </c>
      <c r="F31" s="64">
        <v>20</v>
      </c>
      <c r="G31" s="63" t="s">
        <v>10</v>
      </c>
    </row>
    <row r="32" spans="3:7" ht="15" thickBot="1" x14ac:dyDescent="0.35">
      <c r="C32" s="61">
        <v>43161</v>
      </c>
      <c r="D32" s="62">
        <v>0.47825231481481478</v>
      </c>
      <c r="E32" s="63" t="s">
        <v>9</v>
      </c>
      <c r="F32" s="64">
        <v>22</v>
      </c>
      <c r="G32" s="63" t="s">
        <v>10</v>
      </c>
    </row>
    <row r="33" spans="3:7" ht="15" thickBot="1" x14ac:dyDescent="0.35">
      <c r="C33" s="61">
        <v>43161</v>
      </c>
      <c r="D33" s="62">
        <v>0.48017361111111106</v>
      </c>
      <c r="E33" s="63" t="s">
        <v>9</v>
      </c>
      <c r="F33" s="64">
        <v>10</v>
      </c>
      <c r="G33" s="63" t="s">
        <v>11</v>
      </c>
    </row>
    <row r="34" spans="3:7" ht="15" thickBot="1" x14ac:dyDescent="0.35">
      <c r="C34" s="61">
        <v>43161</v>
      </c>
      <c r="D34" s="62">
        <v>0.48052083333333334</v>
      </c>
      <c r="E34" s="63" t="s">
        <v>9</v>
      </c>
      <c r="F34" s="64">
        <v>11</v>
      </c>
      <c r="G34" s="63" t="s">
        <v>11</v>
      </c>
    </row>
    <row r="35" spans="3:7" ht="15" thickBot="1" x14ac:dyDescent="0.35">
      <c r="C35" s="61">
        <v>43161</v>
      </c>
      <c r="D35" s="62">
        <v>0.48177083333333331</v>
      </c>
      <c r="E35" s="63" t="s">
        <v>9</v>
      </c>
      <c r="F35" s="64">
        <v>18</v>
      </c>
      <c r="G35" s="63" t="s">
        <v>10</v>
      </c>
    </row>
    <row r="36" spans="3:7" ht="15" thickBot="1" x14ac:dyDescent="0.35">
      <c r="C36" s="61">
        <v>43161</v>
      </c>
      <c r="D36" s="62">
        <v>0.48304398148148148</v>
      </c>
      <c r="E36" s="63" t="s">
        <v>9</v>
      </c>
      <c r="F36" s="64">
        <v>10</v>
      </c>
      <c r="G36" s="63" t="s">
        <v>11</v>
      </c>
    </row>
    <row r="37" spans="3:7" ht="15" thickBot="1" x14ac:dyDescent="0.35">
      <c r="C37" s="61">
        <v>43161</v>
      </c>
      <c r="D37" s="62">
        <v>0.48401620370370368</v>
      </c>
      <c r="E37" s="63" t="s">
        <v>9</v>
      </c>
      <c r="F37" s="64">
        <v>11</v>
      </c>
      <c r="G37" s="63" t="s">
        <v>11</v>
      </c>
    </row>
    <row r="38" spans="3:7" ht="15" thickBot="1" x14ac:dyDescent="0.35">
      <c r="C38" s="61">
        <v>43161</v>
      </c>
      <c r="D38" s="62">
        <v>0.48423611111111109</v>
      </c>
      <c r="E38" s="63" t="s">
        <v>9</v>
      </c>
      <c r="F38" s="64">
        <v>21</v>
      </c>
      <c r="G38" s="63" t="s">
        <v>10</v>
      </c>
    </row>
    <row r="39" spans="3:7" ht="15" thickBot="1" x14ac:dyDescent="0.35">
      <c r="C39" s="61">
        <v>43161</v>
      </c>
      <c r="D39" s="62">
        <v>0.48462962962962958</v>
      </c>
      <c r="E39" s="63" t="s">
        <v>9</v>
      </c>
      <c r="F39" s="64">
        <v>23</v>
      </c>
      <c r="G39" s="63" t="s">
        <v>10</v>
      </c>
    </row>
    <row r="40" spans="3:7" ht="15" thickBot="1" x14ac:dyDescent="0.35">
      <c r="C40" s="61">
        <v>43161</v>
      </c>
      <c r="D40" s="62">
        <v>0.48554398148148148</v>
      </c>
      <c r="E40" s="63" t="s">
        <v>9</v>
      </c>
      <c r="F40" s="64">
        <v>27</v>
      </c>
      <c r="G40" s="63" t="s">
        <v>10</v>
      </c>
    </row>
    <row r="41" spans="3:7" ht="15" thickBot="1" x14ac:dyDescent="0.35">
      <c r="C41" s="61">
        <v>43161</v>
      </c>
      <c r="D41" s="62">
        <v>0.4856712962962963</v>
      </c>
      <c r="E41" s="63" t="s">
        <v>9</v>
      </c>
      <c r="F41" s="64">
        <v>25</v>
      </c>
      <c r="G41" s="63" t="s">
        <v>10</v>
      </c>
    </row>
    <row r="42" spans="3:7" ht="15" thickBot="1" x14ac:dyDescent="0.35">
      <c r="C42" s="61">
        <v>43161</v>
      </c>
      <c r="D42" s="62">
        <v>0.48685185185185187</v>
      </c>
      <c r="E42" s="63" t="s">
        <v>9</v>
      </c>
      <c r="F42" s="64">
        <v>15</v>
      </c>
      <c r="G42" s="63" t="s">
        <v>10</v>
      </c>
    </row>
    <row r="43" spans="3:7" ht="15" thickBot="1" x14ac:dyDescent="0.35">
      <c r="C43" s="61">
        <v>43161</v>
      </c>
      <c r="D43" s="62">
        <v>0.48759259259259258</v>
      </c>
      <c r="E43" s="63" t="s">
        <v>9</v>
      </c>
      <c r="F43" s="64">
        <v>11</v>
      </c>
      <c r="G43" s="63" t="s">
        <v>11</v>
      </c>
    </row>
    <row r="44" spans="3:7" ht="15" thickBot="1" x14ac:dyDescent="0.35">
      <c r="C44" s="61">
        <v>43161</v>
      </c>
      <c r="D44" s="62">
        <v>0.48780092592592594</v>
      </c>
      <c r="E44" s="63" t="s">
        <v>9</v>
      </c>
      <c r="F44" s="64">
        <v>9</v>
      </c>
      <c r="G44" s="63" t="s">
        <v>11</v>
      </c>
    </row>
    <row r="45" spans="3:7" ht="15" thickBot="1" x14ac:dyDescent="0.35">
      <c r="C45" s="61">
        <v>43161</v>
      </c>
      <c r="D45" s="62">
        <v>0.48957175925925928</v>
      </c>
      <c r="E45" s="63" t="s">
        <v>9</v>
      </c>
      <c r="F45" s="64">
        <v>10</v>
      </c>
      <c r="G45" s="63" t="s">
        <v>11</v>
      </c>
    </row>
    <row r="46" spans="3:7" ht="15" thickBot="1" x14ac:dyDescent="0.35">
      <c r="C46" s="61">
        <v>43161</v>
      </c>
      <c r="D46" s="62">
        <v>0.4896875</v>
      </c>
      <c r="E46" s="63" t="s">
        <v>9</v>
      </c>
      <c r="F46" s="64">
        <v>12</v>
      </c>
      <c r="G46" s="63" t="s">
        <v>11</v>
      </c>
    </row>
    <row r="47" spans="3:7" ht="15" thickBot="1" x14ac:dyDescent="0.35">
      <c r="C47" s="61">
        <v>43161</v>
      </c>
      <c r="D47" s="62">
        <v>0.49084490740740744</v>
      </c>
      <c r="E47" s="63" t="s">
        <v>9</v>
      </c>
      <c r="F47" s="64">
        <v>17</v>
      </c>
      <c r="G47" s="63" t="s">
        <v>10</v>
      </c>
    </row>
    <row r="48" spans="3:7" ht="15" thickBot="1" x14ac:dyDescent="0.35">
      <c r="C48" s="61">
        <v>43161</v>
      </c>
      <c r="D48" s="62">
        <v>0.4908912037037037</v>
      </c>
      <c r="E48" s="63" t="s">
        <v>9</v>
      </c>
      <c r="F48" s="64">
        <v>23</v>
      </c>
      <c r="G48" s="63" t="s">
        <v>10</v>
      </c>
    </row>
    <row r="49" spans="3:7" ht="15" thickBot="1" x14ac:dyDescent="0.35">
      <c r="C49" s="61">
        <v>43161</v>
      </c>
      <c r="D49" s="62">
        <v>0.4918865740740741</v>
      </c>
      <c r="E49" s="63" t="s">
        <v>9</v>
      </c>
      <c r="F49" s="64">
        <v>11</v>
      </c>
      <c r="G49" s="63" t="s">
        <v>11</v>
      </c>
    </row>
    <row r="50" spans="3:7" ht="15" thickBot="1" x14ac:dyDescent="0.35">
      <c r="C50" s="61">
        <v>43161</v>
      </c>
      <c r="D50" s="62">
        <v>0.49190972222222223</v>
      </c>
      <c r="E50" s="63" t="s">
        <v>9</v>
      </c>
      <c r="F50" s="64">
        <v>9</v>
      </c>
      <c r="G50" s="63" t="s">
        <v>11</v>
      </c>
    </row>
    <row r="51" spans="3:7" ht="15" thickBot="1" x14ac:dyDescent="0.35">
      <c r="C51" s="61">
        <v>43161</v>
      </c>
      <c r="D51" s="62">
        <v>0.49321759259259257</v>
      </c>
      <c r="E51" s="63" t="s">
        <v>9</v>
      </c>
      <c r="F51" s="64">
        <v>12</v>
      </c>
      <c r="G51" s="63" t="s">
        <v>11</v>
      </c>
    </row>
    <row r="52" spans="3:7" ht="15" thickBot="1" x14ac:dyDescent="0.35">
      <c r="C52" s="61">
        <v>43161</v>
      </c>
      <c r="D52" s="62">
        <v>0.49376157407407412</v>
      </c>
      <c r="E52" s="63" t="s">
        <v>9</v>
      </c>
      <c r="F52" s="64">
        <v>11</v>
      </c>
      <c r="G52" s="63" t="s">
        <v>10</v>
      </c>
    </row>
    <row r="53" spans="3:7" ht="15" thickBot="1" x14ac:dyDescent="0.35">
      <c r="C53" s="61">
        <v>43161</v>
      </c>
      <c r="D53" s="62">
        <v>0.49694444444444441</v>
      </c>
      <c r="E53" s="63" t="s">
        <v>9</v>
      </c>
      <c r="F53" s="64">
        <v>29</v>
      </c>
      <c r="G53" s="63" t="s">
        <v>10</v>
      </c>
    </row>
    <row r="54" spans="3:7" ht="15" thickBot="1" x14ac:dyDescent="0.35">
      <c r="C54" s="61">
        <v>43161</v>
      </c>
      <c r="D54" s="62">
        <v>0.49754629629629626</v>
      </c>
      <c r="E54" s="63" t="s">
        <v>9</v>
      </c>
      <c r="F54" s="64">
        <v>22</v>
      </c>
      <c r="G54" s="63" t="s">
        <v>10</v>
      </c>
    </row>
    <row r="55" spans="3:7" ht="15" thickBot="1" x14ac:dyDescent="0.35">
      <c r="C55" s="61">
        <v>43161</v>
      </c>
      <c r="D55" s="62">
        <v>0.49769675925925921</v>
      </c>
      <c r="E55" s="63" t="s">
        <v>9</v>
      </c>
      <c r="F55" s="64">
        <v>25</v>
      </c>
      <c r="G55" s="63" t="s">
        <v>10</v>
      </c>
    </row>
    <row r="56" spans="3:7" ht="15" thickBot="1" x14ac:dyDescent="0.35">
      <c r="C56" s="61">
        <v>43161</v>
      </c>
      <c r="D56" s="62">
        <v>0.49967592592592597</v>
      </c>
      <c r="E56" s="63" t="s">
        <v>9</v>
      </c>
      <c r="F56" s="64">
        <v>20</v>
      </c>
      <c r="G56" s="63" t="s">
        <v>10</v>
      </c>
    </row>
    <row r="57" spans="3:7" ht="15" thickBot="1" x14ac:dyDescent="0.35">
      <c r="C57" s="61">
        <v>43161</v>
      </c>
      <c r="D57" s="62">
        <v>0.5018055555555555</v>
      </c>
      <c r="E57" s="63" t="s">
        <v>9</v>
      </c>
      <c r="F57" s="64">
        <v>11</v>
      </c>
      <c r="G57" s="63" t="s">
        <v>11</v>
      </c>
    </row>
    <row r="58" spans="3:7" ht="15" thickBot="1" x14ac:dyDescent="0.35">
      <c r="C58" s="61">
        <v>43161</v>
      </c>
      <c r="D58" s="62">
        <v>0.50215277777777778</v>
      </c>
      <c r="E58" s="63" t="s">
        <v>9</v>
      </c>
      <c r="F58" s="64">
        <v>10</v>
      </c>
      <c r="G58" s="63" t="s">
        <v>11</v>
      </c>
    </row>
    <row r="59" spans="3:7" ht="15" thickBot="1" x14ac:dyDescent="0.35">
      <c r="C59" s="61">
        <v>43161</v>
      </c>
      <c r="D59" s="62">
        <v>0.50293981481481487</v>
      </c>
      <c r="E59" s="63" t="s">
        <v>9</v>
      </c>
      <c r="F59" s="64">
        <v>23</v>
      </c>
      <c r="G59" s="63" t="s">
        <v>10</v>
      </c>
    </row>
    <row r="60" spans="3:7" ht="15" thickBot="1" x14ac:dyDescent="0.35">
      <c r="C60" s="61">
        <v>43161</v>
      </c>
      <c r="D60" s="62">
        <v>0.50331018518518522</v>
      </c>
      <c r="E60" s="63" t="s">
        <v>9</v>
      </c>
      <c r="F60" s="64">
        <v>14</v>
      </c>
      <c r="G60" s="63" t="s">
        <v>10</v>
      </c>
    </row>
    <row r="61" spans="3:7" ht="15" thickBot="1" x14ac:dyDescent="0.35">
      <c r="C61" s="61">
        <v>43161</v>
      </c>
      <c r="D61" s="62">
        <v>0.50386574074074075</v>
      </c>
      <c r="E61" s="63" t="s">
        <v>9</v>
      </c>
      <c r="F61" s="64">
        <v>10</v>
      </c>
      <c r="G61" s="63" t="s">
        <v>11</v>
      </c>
    </row>
    <row r="62" spans="3:7" ht="15" thickBot="1" x14ac:dyDescent="0.35">
      <c r="C62" s="61">
        <v>43161</v>
      </c>
      <c r="D62" s="62">
        <v>0.50443287037037032</v>
      </c>
      <c r="E62" s="63" t="s">
        <v>9</v>
      </c>
      <c r="F62" s="64">
        <v>11</v>
      </c>
      <c r="G62" s="63" t="s">
        <v>11</v>
      </c>
    </row>
    <row r="63" spans="3:7" ht="15" thickBot="1" x14ac:dyDescent="0.35">
      <c r="C63" s="61">
        <v>43161</v>
      </c>
      <c r="D63" s="62">
        <v>0.5093981481481481</v>
      </c>
      <c r="E63" s="63" t="s">
        <v>9</v>
      </c>
      <c r="F63" s="64">
        <v>26</v>
      </c>
      <c r="G63" s="63" t="s">
        <v>10</v>
      </c>
    </row>
    <row r="64" spans="3:7" ht="15" thickBot="1" x14ac:dyDescent="0.35">
      <c r="C64" s="61">
        <v>43161</v>
      </c>
      <c r="D64" s="62">
        <v>0.51206018518518526</v>
      </c>
      <c r="E64" s="63" t="s">
        <v>9</v>
      </c>
      <c r="F64" s="64">
        <v>24</v>
      </c>
      <c r="G64" s="63" t="s">
        <v>10</v>
      </c>
    </row>
    <row r="65" spans="3:7" ht="15" thickBot="1" x14ac:dyDescent="0.35">
      <c r="C65" s="61">
        <v>43161</v>
      </c>
      <c r="D65" s="62">
        <v>0.51255787037037037</v>
      </c>
      <c r="E65" s="63" t="s">
        <v>9</v>
      </c>
      <c r="F65" s="64">
        <v>9</v>
      </c>
      <c r="G65" s="63" t="s">
        <v>11</v>
      </c>
    </row>
    <row r="66" spans="3:7" ht="15" thickBot="1" x14ac:dyDescent="0.35">
      <c r="C66" s="61">
        <v>43161</v>
      </c>
      <c r="D66" s="62">
        <v>0.51271990740740747</v>
      </c>
      <c r="E66" s="63" t="s">
        <v>9</v>
      </c>
      <c r="F66" s="64">
        <v>12</v>
      </c>
      <c r="G66" s="63" t="s">
        <v>11</v>
      </c>
    </row>
    <row r="67" spans="3:7" ht="15" thickBot="1" x14ac:dyDescent="0.35">
      <c r="C67" s="61">
        <v>43161</v>
      </c>
      <c r="D67" s="62">
        <v>0.51417824074074081</v>
      </c>
      <c r="E67" s="63" t="s">
        <v>9</v>
      </c>
      <c r="F67" s="64">
        <v>14</v>
      </c>
      <c r="G67" s="63" t="s">
        <v>10</v>
      </c>
    </row>
    <row r="68" spans="3:7" ht="15" thickBot="1" x14ac:dyDescent="0.35">
      <c r="C68" s="61">
        <v>43161</v>
      </c>
      <c r="D68" s="62">
        <v>0.5146412037037037</v>
      </c>
      <c r="E68" s="63" t="s">
        <v>9</v>
      </c>
      <c r="F68" s="64">
        <v>21</v>
      </c>
      <c r="G68" s="63" t="s">
        <v>10</v>
      </c>
    </row>
    <row r="69" spans="3:7" ht="15" thickBot="1" x14ac:dyDescent="0.35">
      <c r="C69" s="61">
        <v>43161</v>
      </c>
      <c r="D69" s="62">
        <v>0.51515046296296296</v>
      </c>
      <c r="E69" s="63" t="s">
        <v>9</v>
      </c>
      <c r="F69" s="64">
        <v>10</v>
      </c>
      <c r="G69" s="63" t="s">
        <v>11</v>
      </c>
    </row>
    <row r="70" spans="3:7" ht="15" thickBot="1" x14ac:dyDescent="0.35">
      <c r="C70" s="61">
        <v>43161</v>
      </c>
      <c r="D70" s="62">
        <v>0.51543981481481482</v>
      </c>
      <c r="E70" s="63" t="s">
        <v>9</v>
      </c>
      <c r="F70" s="64">
        <v>10</v>
      </c>
      <c r="G70" s="63" t="s">
        <v>11</v>
      </c>
    </row>
    <row r="71" spans="3:7" ht="15" thickBot="1" x14ac:dyDescent="0.35">
      <c r="C71" s="61">
        <v>43161</v>
      </c>
      <c r="D71" s="62">
        <v>0.51547453703703705</v>
      </c>
      <c r="E71" s="63" t="s">
        <v>9</v>
      </c>
      <c r="F71" s="64">
        <v>10</v>
      </c>
      <c r="G71" s="63" t="s">
        <v>11</v>
      </c>
    </row>
    <row r="72" spans="3:7" ht="15" thickBot="1" x14ac:dyDescent="0.35">
      <c r="C72" s="61">
        <v>43161</v>
      </c>
      <c r="D72" s="62">
        <v>0.52212962962962961</v>
      </c>
      <c r="E72" s="63" t="s">
        <v>9</v>
      </c>
      <c r="F72" s="64">
        <v>11</v>
      </c>
      <c r="G72" s="63" t="s">
        <v>11</v>
      </c>
    </row>
    <row r="73" spans="3:7" ht="15" thickBot="1" x14ac:dyDescent="0.35">
      <c r="C73" s="61">
        <v>43161</v>
      </c>
      <c r="D73" s="62">
        <v>0.52515046296296297</v>
      </c>
      <c r="E73" s="63" t="s">
        <v>9</v>
      </c>
      <c r="F73" s="64">
        <v>22</v>
      </c>
      <c r="G73" s="63" t="s">
        <v>10</v>
      </c>
    </row>
    <row r="74" spans="3:7" ht="15" thickBot="1" x14ac:dyDescent="0.35">
      <c r="C74" s="61">
        <v>43161</v>
      </c>
      <c r="D74" s="62">
        <v>0.52612268518518512</v>
      </c>
      <c r="E74" s="63" t="s">
        <v>9</v>
      </c>
      <c r="F74" s="64">
        <v>10</v>
      </c>
      <c r="G74" s="63" t="s">
        <v>11</v>
      </c>
    </row>
    <row r="75" spans="3:7" ht="15" thickBot="1" x14ac:dyDescent="0.35">
      <c r="C75" s="61">
        <v>43161</v>
      </c>
      <c r="D75" s="62">
        <v>0.5282175925925926</v>
      </c>
      <c r="E75" s="63" t="s">
        <v>9</v>
      </c>
      <c r="F75" s="64">
        <v>11</v>
      </c>
      <c r="G75" s="63" t="s">
        <v>11</v>
      </c>
    </row>
    <row r="76" spans="3:7" ht="15" thickBot="1" x14ac:dyDescent="0.35">
      <c r="C76" s="61">
        <v>43161</v>
      </c>
      <c r="D76" s="62">
        <v>0.52965277777777775</v>
      </c>
      <c r="E76" s="63" t="s">
        <v>9</v>
      </c>
      <c r="F76" s="64">
        <v>22</v>
      </c>
      <c r="G76" s="63" t="s">
        <v>10</v>
      </c>
    </row>
    <row r="77" spans="3:7" ht="15" thickBot="1" x14ac:dyDescent="0.35">
      <c r="C77" s="61">
        <v>43161</v>
      </c>
      <c r="D77" s="62">
        <v>0.53050925925925929</v>
      </c>
      <c r="E77" s="63" t="s">
        <v>9</v>
      </c>
      <c r="F77" s="64">
        <v>10</v>
      </c>
      <c r="G77" s="63" t="s">
        <v>11</v>
      </c>
    </row>
    <row r="78" spans="3:7" ht="15" thickBot="1" x14ac:dyDescent="0.35">
      <c r="C78" s="61">
        <v>43161</v>
      </c>
      <c r="D78" s="62">
        <v>0.53053240740740748</v>
      </c>
      <c r="E78" s="63" t="s">
        <v>9</v>
      </c>
      <c r="F78" s="64">
        <v>10</v>
      </c>
      <c r="G78" s="63" t="s">
        <v>11</v>
      </c>
    </row>
    <row r="79" spans="3:7" ht="15" thickBot="1" x14ac:dyDescent="0.35">
      <c r="C79" s="61">
        <v>43161</v>
      </c>
      <c r="D79" s="62">
        <v>0.5310300925925926</v>
      </c>
      <c r="E79" s="63" t="s">
        <v>9</v>
      </c>
      <c r="F79" s="64">
        <v>10</v>
      </c>
      <c r="G79" s="63" t="s">
        <v>11</v>
      </c>
    </row>
    <row r="80" spans="3:7" ht="15" thickBot="1" x14ac:dyDescent="0.35">
      <c r="C80" s="61">
        <v>43161</v>
      </c>
      <c r="D80" s="62">
        <v>0.53112268518518524</v>
      </c>
      <c r="E80" s="63" t="s">
        <v>9</v>
      </c>
      <c r="F80" s="64">
        <v>18</v>
      </c>
      <c r="G80" s="63" t="s">
        <v>10</v>
      </c>
    </row>
    <row r="81" spans="3:7" ht="15" thickBot="1" x14ac:dyDescent="0.35">
      <c r="C81" s="61">
        <v>43161</v>
      </c>
      <c r="D81" s="62">
        <v>0.53114583333333332</v>
      </c>
      <c r="E81" s="63" t="s">
        <v>9</v>
      </c>
      <c r="F81" s="64">
        <v>9</v>
      </c>
      <c r="G81" s="63" t="s">
        <v>11</v>
      </c>
    </row>
    <row r="82" spans="3:7" ht="15" thickBot="1" x14ac:dyDescent="0.35">
      <c r="C82" s="61">
        <v>43161</v>
      </c>
      <c r="D82" s="62">
        <v>0.53340277777777778</v>
      </c>
      <c r="E82" s="63" t="s">
        <v>9</v>
      </c>
      <c r="F82" s="64">
        <v>10</v>
      </c>
      <c r="G82" s="63" t="s">
        <v>11</v>
      </c>
    </row>
    <row r="83" spans="3:7" ht="15" thickBot="1" x14ac:dyDescent="0.35">
      <c r="C83" s="61">
        <v>43161</v>
      </c>
      <c r="D83" s="62">
        <v>0.53378472222222217</v>
      </c>
      <c r="E83" s="63" t="s">
        <v>9</v>
      </c>
      <c r="F83" s="64">
        <v>10</v>
      </c>
      <c r="G83" s="63" t="s">
        <v>11</v>
      </c>
    </row>
    <row r="84" spans="3:7" ht="15" thickBot="1" x14ac:dyDescent="0.35">
      <c r="C84" s="61">
        <v>43161</v>
      </c>
      <c r="D84" s="62">
        <v>0.53774305555555557</v>
      </c>
      <c r="E84" s="63" t="s">
        <v>9</v>
      </c>
      <c r="F84" s="64">
        <v>20</v>
      </c>
      <c r="G84" s="63" t="s">
        <v>10</v>
      </c>
    </row>
    <row r="85" spans="3:7" ht="15" thickBot="1" x14ac:dyDescent="0.35">
      <c r="C85" s="61">
        <v>43161</v>
      </c>
      <c r="D85" s="62">
        <v>0.53832175925925929</v>
      </c>
      <c r="E85" s="63" t="s">
        <v>9</v>
      </c>
      <c r="F85" s="64">
        <v>20</v>
      </c>
      <c r="G85" s="63" t="s">
        <v>10</v>
      </c>
    </row>
    <row r="86" spans="3:7" ht="15" thickBot="1" x14ac:dyDescent="0.35">
      <c r="C86" s="61">
        <v>43161</v>
      </c>
      <c r="D86" s="62">
        <v>0.53869212962962965</v>
      </c>
      <c r="E86" s="63" t="s">
        <v>9</v>
      </c>
      <c r="F86" s="64">
        <v>20</v>
      </c>
      <c r="G86" s="63" t="s">
        <v>10</v>
      </c>
    </row>
    <row r="87" spans="3:7" ht="15" thickBot="1" x14ac:dyDescent="0.35">
      <c r="C87" s="61">
        <v>43161</v>
      </c>
      <c r="D87" s="62">
        <v>0.54109953703703706</v>
      </c>
      <c r="E87" s="63" t="s">
        <v>9</v>
      </c>
      <c r="F87" s="64">
        <v>18</v>
      </c>
      <c r="G87" s="63" t="s">
        <v>10</v>
      </c>
    </row>
    <row r="88" spans="3:7" ht="15" thickBot="1" x14ac:dyDescent="0.35">
      <c r="C88" s="61">
        <v>43161</v>
      </c>
      <c r="D88" s="62">
        <v>0.5417939814814815</v>
      </c>
      <c r="E88" s="63" t="s">
        <v>9</v>
      </c>
      <c r="F88" s="64">
        <v>10</v>
      </c>
      <c r="G88" s="63" t="s">
        <v>11</v>
      </c>
    </row>
    <row r="89" spans="3:7" ht="15" thickBot="1" x14ac:dyDescent="0.35">
      <c r="C89" s="61">
        <v>43161</v>
      </c>
      <c r="D89" s="62">
        <v>0.54343750000000002</v>
      </c>
      <c r="E89" s="63" t="s">
        <v>9</v>
      </c>
      <c r="F89" s="64">
        <v>25</v>
      </c>
      <c r="G89" s="63" t="s">
        <v>10</v>
      </c>
    </row>
    <row r="90" spans="3:7" ht="15" thickBot="1" x14ac:dyDescent="0.35">
      <c r="C90" s="61">
        <v>43161</v>
      </c>
      <c r="D90" s="62">
        <v>0.54510416666666661</v>
      </c>
      <c r="E90" s="63" t="s">
        <v>9</v>
      </c>
      <c r="F90" s="64">
        <v>20</v>
      </c>
      <c r="G90" s="63" t="s">
        <v>10</v>
      </c>
    </row>
    <row r="91" spans="3:7" ht="15" thickBot="1" x14ac:dyDescent="0.35">
      <c r="C91" s="61">
        <v>43161</v>
      </c>
      <c r="D91" s="62">
        <v>0.54734953703703704</v>
      </c>
      <c r="E91" s="63" t="s">
        <v>9</v>
      </c>
      <c r="F91" s="64">
        <v>10</v>
      </c>
      <c r="G91" s="63" t="s">
        <v>11</v>
      </c>
    </row>
    <row r="92" spans="3:7" ht="15" thickBot="1" x14ac:dyDescent="0.35">
      <c r="C92" s="61">
        <v>43161</v>
      </c>
      <c r="D92" s="62">
        <v>0.54856481481481478</v>
      </c>
      <c r="E92" s="63" t="s">
        <v>9</v>
      </c>
      <c r="F92" s="64">
        <v>10</v>
      </c>
      <c r="G92" s="63" t="s">
        <v>11</v>
      </c>
    </row>
    <row r="93" spans="3:7" ht="15" thickBot="1" x14ac:dyDescent="0.35">
      <c r="C93" s="61">
        <v>43161</v>
      </c>
      <c r="D93" s="62">
        <v>0.54856481481481478</v>
      </c>
      <c r="E93" s="63" t="s">
        <v>9</v>
      </c>
      <c r="F93" s="64">
        <v>9</v>
      </c>
      <c r="G93" s="63" t="s">
        <v>11</v>
      </c>
    </row>
    <row r="94" spans="3:7" ht="15" thickBot="1" x14ac:dyDescent="0.35">
      <c r="C94" s="61">
        <v>43161</v>
      </c>
      <c r="D94" s="62">
        <v>0.55162037037037037</v>
      </c>
      <c r="E94" s="63" t="s">
        <v>9</v>
      </c>
      <c r="F94" s="64">
        <v>11</v>
      </c>
      <c r="G94" s="63" t="s">
        <v>10</v>
      </c>
    </row>
    <row r="95" spans="3:7" ht="15" thickBot="1" x14ac:dyDescent="0.35">
      <c r="C95" s="61">
        <v>43161</v>
      </c>
      <c r="D95" s="62">
        <v>0.55234953703703704</v>
      </c>
      <c r="E95" s="63" t="s">
        <v>9</v>
      </c>
      <c r="F95" s="64">
        <v>10</v>
      </c>
      <c r="G95" s="63" t="s">
        <v>11</v>
      </c>
    </row>
    <row r="96" spans="3:7" ht="15" thickBot="1" x14ac:dyDescent="0.35">
      <c r="C96" s="61">
        <v>43161</v>
      </c>
      <c r="D96" s="62">
        <v>0.55326388888888889</v>
      </c>
      <c r="E96" s="63" t="s">
        <v>9</v>
      </c>
      <c r="F96" s="64">
        <v>12</v>
      </c>
      <c r="G96" s="63" t="s">
        <v>10</v>
      </c>
    </row>
    <row r="97" spans="3:7" ht="15" thickBot="1" x14ac:dyDescent="0.35">
      <c r="C97" s="61">
        <v>43161</v>
      </c>
      <c r="D97" s="62">
        <v>0.55358796296296298</v>
      </c>
      <c r="E97" s="63" t="s">
        <v>9</v>
      </c>
      <c r="F97" s="64">
        <v>16</v>
      </c>
      <c r="G97" s="63" t="s">
        <v>10</v>
      </c>
    </row>
    <row r="98" spans="3:7" ht="15" thickBot="1" x14ac:dyDescent="0.35">
      <c r="C98" s="61">
        <v>43161</v>
      </c>
      <c r="D98" s="62">
        <v>0.55391203703703706</v>
      </c>
      <c r="E98" s="63" t="s">
        <v>9</v>
      </c>
      <c r="F98" s="64">
        <v>10</v>
      </c>
      <c r="G98" s="63" t="s">
        <v>11</v>
      </c>
    </row>
    <row r="99" spans="3:7" ht="15" thickBot="1" x14ac:dyDescent="0.35">
      <c r="C99" s="61">
        <v>43161</v>
      </c>
      <c r="D99" s="62">
        <v>0.55556712962962962</v>
      </c>
      <c r="E99" s="63" t="s">
        <v>9</v>
      </c>
      <c r="F99" s="64">
        <v>21</v>
      </c>
      <c r="G99" s="63" t="s">
        <v>10</v>
      </c>
    </row>
    <row r="100" spans="3:7" ht="15" thickBot="1" x14ac:dyDescent="0.35">
      <c r="C100" s="61">
        <v>43161</v>
      </c>
      <c r="D100" s="62">
        <v>0.55763888888888891</v>
      </c>
      <c r="E100" s="63" t="s">
        <v>9</v>
      </c>
      <c r="F100" s="64">
        <v>10</v>
      </c>
      <c r="G100" s="63" t="s">
        <v>11</v>
      </c>
    </row>
    <row r="101" spans="3:7" ht="15" thickBot="1" x14ac:dyDescent="0.35">
      <c r="C101" s="61">
        <v>43161</v>
      </c>
      <c r="D101" s="62">
        <v>0.55769675925925932</v>
      </c>
      <c r="E101" s="63" t="s">
        <v>9</v>
      </c>
      <c r="F101" s="64">
        <v>9</v>
      </c>
      <c r="G101" s="63" t="s">
        <v>11</v>
      </c>
    </row>
    <row r="102" spans="3:7" ht="15" thickBot="1" x14ac:dyDescent="0.35">
      <c r="C102" s="61">
        <v>43161</v>
      </c>
      <c r="D102" s="62">
        <v>0.55952546296296302</v>
      </c>
      <c r="E102" s="63" t="s">
        <v>9</v>
      </c>
      <c r="F102" s="64">
        <v>11</v>
      </c>
      <c r="G102" s="63" t="s">
        <v>10</v>
      </c>
    </row>
    <row r="103" spans="3:7" ht="15" thickBot="1" x14ac:dyDescent="0.35">
      <c r="C103" s="61">
        <v>43161</v>
      </c>
      <c r="D103" s="62">
        <v>0.56081018518518522</v>
      </c>
      <c r="E103" s="63" t="s">
        <v>9</v>
      </c>
      <c r="F103" s="64">
        <v>10</v>
      </c>
      <c r="G103" s="63" t="s">
        <v>11</v>
      </c>
    </row>
    <row r="104" spans="3:7" ht="15" thickBot="1" x14ac:dyDescent="0.35">
      <c r="C104" s="61">
        <v>43161</v>
      </c>
      <c r="D104" s="62">
        <v>0.56304398148148149</v>
      </c>
      <c r="E104" s="63" t="s">
        <v>9</v>
      </c>
      <c r="F104" s="64">
        <v>10</v>
      </c>
      <c r="G104" s="63" t="s">
        <v>11</v>
      </c>
    </row>
    <row r="105" spans="3:7" ht="15" thickBot="1" x14ac:dyDescent="0.35">
      <c r="C105" s="61">
        <v>43161</v>
      </c>
      <c r="D105" s="62">
        <v>0.57116898148148143</v>
      </c>
      <c r="E105" s="63" t="s">
        <v>9</v>
      </c>
      <c r="F105" s="64">
        <v>11</v>
      </c>
      <c r="G105" s="63" t="s">
        <v>11</v>
      </c>
    </row>
    <row r="106" spans="3:7" ht="15" thickBot="1" x14ac:dyDescent="0.35">
      <c r="C106" s="61">
        <v>43161</v>
      </c>
      <c r="D106" s="62">
        <v>0.57207175925925924</v>
      </c>
      <c r="E106" s="63" t="s">
        <v>9</v>
      </c>
      <c r="F106" s="64">
        <v>26</v>
      </c>
      <c r="G106" s="63" t="s">
        <v>10</v>
      </c>
    </row>
    <row r="107" spans="3:7" ht="15" thickBot="1" x14ac:dyDescent="0.35">
      <c r="C107" s="61">
        <v>43161</v>
      </c>
      <c r="D107" s="62">
        <v>0.5728240740740741</v>
      </c>
      <c r="E107" s="63" t="s">
        <v>9</v>
      </c>
      <c r="F107" s="64">
        <v>21</v>
      </c>
      <c r="G107" s="63" t="s">
        <v>10</v>
      </c>
    </row>
    <row r="108" spans="3:7" ht="15" thickBot="1" x14ac:dyDescent="0.35">
      <c r="C108" s="61">
        <v>43161</v>
      </c>
      <c r="D108" s="62">
        <v>0.57388888888888889</v>
      </c>
      <c r="E108" s="63" t="s">
        <v>9</v>
      </c>
      <c r="F108" s="64">
        <v>27</v>
      </c>
      <c r="G108" s="63" t="s">
        <v>10</v>
      </c>
    </row>
    <row r="109" spans="3:7" ht="15" thickBot="1" x14ac:dyDescent="0.35">
      <c r="C109" s="61">
        <v>43161</v>
      </c>
      <c r="D109" s="62">
        <v>0.57467592592592587</v>
      </c>
      <c r="E109" s="63" t="s">
        <v>9</v>
      </c>
      <c r="F109" s="64">
        <v>11</v>
      </c>
      <c r="G109" s="63" t="s">
        <v>11</v>
      </c>
    </row>
    <row r="110" spans="3:7" ht="15" thickBot="1" x14ac:dyDescent="0.35">
      <c r="C110" s="61">
        <v>43161</v>
      </c>
      <c r="D110" s="62">
        <v>0.57642361111111107</v>
      </c>
      <c r="E110" s="63" t="s">
        <v>9</v>
      </c>
      <c r="F110" s="64">
        <v>10</v>
      </c>
      <c r="G110" s="63" t="s">
        <v>11</v>
      </c>
    </row>
    <row r="111" spans="3:7" ht="15" thickBot="1" x14ac:dyDescent="0.35">
      <c r="C111" s="61">
        <v>43161</v>
      </c>
      <c r="D111" s="62">
        <v>0.57674768518518515</v>
      </c>
      <c r="E111" s="63" t="s">
        <v>9</v>
      </c>
      <c r="F111" s="64">
        <v>13</v>
      </c>
      <c r="G111" s="63" t="s">
        <v>11</v>
      </c>
    </row>
    <row r="112" spans="3:7" ht="15" thickBot="1" x14ac:dyDescent="0.35">
      <c r="C112" s="61">
        <v>43161</v>
      </c>
      <c r="D112" s="62">
        <v>0.57732638888888888</v>
      </c>
      <c r="E112" s="63" t="s">
        <v>9</v>
      </c>
      <c r="F112" s="64">
        <v>12</v>
      </c>
      <c r="G112" s="63" t="s">
        <v>11</v>
      </c>
    </row>
    <row r="113" spans="3:7" ht="15" thickBot="1" x14ac:dyDescent="0.35">
      <c r="C113" s="61">
        <v>43161</v>
      </c>
      <c r="D113" s="62">
        <v>0.57916666666666672</v>
      </c>
      <c r="E113" s="63" t="s">
        <v>9</v>
      </c>
      <c r="F113" s="64">
        <v>19</v>
      </c>
      <c r="G113" s="63" t="s">
        <v>10</v>
      </c>
    </row>
    <row r="114" spans="3:7" ht="15" thickBot="1" x14ac:dyDescent="0.35">
      <c r="C114" s="61">
        <v>43161</v>
      </c>
      <c r="D114" s="62">
        <v>0.57929398148148148</v>
      </c>
      <c r="E114" s="63" t="s">
        <v>9</v>
      </c>
      <c r="F114" s="64">
        <v>26</v>
      </c>
      <c r="G114" s="63" t="s">
        <v>10</v>
      </c>
    </row>
    <row r="115" spans="3:7" ht="15" thickBot="1" x14ac:dyDescent="0.35">
      <c r="C115" s="61">
        <v>43161</v>
      </c>
      <c r="D115" s="62">
        <v>0.58011574074074079</v>
      </c>
      <c r="E115" s="63" t="s">
        <v>9</v>
      </c>
      <c r="F115" s="64">
        <v>10</v>
      </c>
      <c r="G115" s="63" t="s">
        <v>11</v>
      </c>
    </row>
    <row r="116" spans="3:7" ht="15" thickBot="1" x14ac:dyDescent="0.35">
      <c r="C116" s="61">
        <v>43161</v>
      </c>
      <c r="D116" s="62">
        <v>0.58067129629629632</v>
      </c>
      <c r="E116" s="63" t="s">
        <v>9</v>
      </c>
      <c r="F116" s="64">
        <v>11</v>
      </c>
      <c r="G116" s="63" t="s">
        <v>11</v>
      </c>
    </row>
    <row r="117" spans="3:7" ht="15" thickBot="1" x14ac:dyDescent="0.35">
      <c r="C117" s="61">
        <v>43161</v>
      </c>
      <c r="D117" s="62">
        <v>0.58163194444444444</v>
      </c>
      <c r="E117" s="63" t="s">
        <v>9</v>
      </c>
      <c r="F117" s="64">
        <v>8</v>
      </c>
      <c r="G117" s="63" t="s">
        <v>10</v>
      </c>
    </row>
    <row r="118" spans="3:7" ht="15" thickBot="1" x14ac:dyDescent="0.35">
      <c r="C118" s="61">
        <v>43161</v>
      </c>
      <c r="D118" s="62">
        <v>0.58178240740740739</v>
      </c>
      <c r="E118" s="63" t="s">
        <v>9</v>
      </c>
      <c r="F118" s="64">
        <v>18</v>
      </c>
      <c r="G118" s="63" t="s">
        <v>10</v>
      </c>
    </row>
    <row r="119" spans="3:7" ht="15" thickBot="1" x14ac:dyDescent="0.35">
      <c r="C119" s="61">
        <v>43161</v>
      </c>
      <c r="D119" s="62">
        <v>0.58374999999999999</v>
      </c>
      <c r="E119" s="63" t="s">
        <v>9</v>
      </c>
      <c r="F119" s="64">
        <v>11</v>
      </c>
      <c r="G119" s="63" t="s">
        <v>10</v>
      </c>
    </row>
    <row r="120" spans="3:7" ht="15" thickBot="1" x14ac:dyDescent="0.35">
      <c r="C120" s="61">
        <v>43161</v>
      </c>
      <c r="D120" s="62">
        <v>0.58472222222222225</v>
      </c>
      <c r="E120" s="63" t="s">
        <v>9</v>
      </c>
      <c r="F120" s="64">
        <v>10</v>
      </c>
      <c r="G120" s="63" t="s">
        <v>11</v>
      </c>
    </row>
    <row r="121" spans="3:7" ht="15" thickBot="1" x14ac:dyDescent="0.35">
      <c r="C121" s="61">
        <v>43161</v>
      </c>
      <c r="D121" s="62">
        <v>0.58583333333333332</v>
      </c>
      <c r="E121" s="63" t="s">
        <v>9</v>
      </c>
      <c r="F121" s="64">
        <v>10</v>
      </c>
      <c r="G121" s="63" t="s">
        <v>11</v>
      </c>
    </row>
    <row r="122" spans="3:7" ht="15" thickBot="1" x14ac:dyDescent="0.35">
      <c r="C122" s="61">
        <v>43161</v>
      </c>
      <c r="D122" s="62">
        <v>0.58605324074074072</v>
      </c>
      <c r="E122" s="63" t="s">
        <v>9</v>
      </c>
      <c r="F122" s="64">
        <v>24</v>
      </c>
      <c r="G122" s="63" t="s">
        <v>10</v>
      </c>
    </row>
    <row r="123" spans="3:7" ht="15" thickBot="1" x14ac:dyDescent="0.35">
      <c r="C123" s="61">
        <v>43161</v>
      </c>
      <c r="D123" s="62">
        <v>0.58770833333333339</v>
      </c>
      <c r="E123" s="63" t="s">
        <v>9</v>
      </c>
      <c r="F123" s="64">
        <v>11</v>
      </c>
      <c r="G123" s="63" t="s">
        <v>11</v>
      </c>
    </row>
    <row r="124" spans="3:7" ht="15" thickBot="1" x14ac:dyDescent="0.35">
      <c r="C124" s="61">
        <v>43161</v>
      </c>
      <c r="D124" s="62">
        <v>0.59120370370370368</v>
      </c>
      <c r="E124" s="63" t="s">
        <v>9</v>
      </c>
      <c r="F124" s="64">
        <v>11</v>
      </c>
      <c r="G124" s="63" t="s">
        <v>10</v>
      </c>
    </row>
    <row r="125" spans="3:7" ht="15" thickBot="1" x14ac:dyDescent="0.35">
      <c r="C125" s="61">
        <v>43161</v>
      </c>
      <c r="D125" s="62">
        <v>0.5913194444444444</v>
      </c>
      <c r="E125" s="63" t="s">
        <v>9</v>
      </c>
      <c r="F125" s="64">
        <v>18</v>
      </c>
      <c r="G125" s="63" t="s">
        <v>11</v>
      </c>
    </row>
    <row r="126" spans="3:7" ht="15" thickBot="1" x14ac:dyDescent="0.35">
      <c r="C126" s="61">
        <v>43161</v>
      </c>
      <c r="D126" s="62">
        <v>0.59135416666666674</v>
      </c>
      <c r="E126" s="63" t="s">
        <v>9</v>
      </c>
      <c r="F126" s="64">
        <v>17</v>
      </c>
      <c r="G126" s="63" t="s">
        <v>10</v>
      </c>
    </row>
    <row r="127" spans="3:7" ht="15" thickBot="1" x14ac:dyDescent="0.35">
      <c r="C127" s="61">
        <v>43161</v>
      </c>
      <c r="D127" s="62">
        <v>0.60219907407407403</v>
      </c>
      <c r="E127" s="63" t="s">
        <v>9</v>
      </c>
      <c r="F127" s="64">
        <v>12</v>
      </c>
      <c r="G127" s="63" t="s">
        <v>11</v>
      </c>
    </row>
    <row r="128" spans="3:7" ht="15" thickBot="1" x14ac:dyDescent="0.35">
      <c r="C128" s="61">
        <v>43161</v>
      </c>
      <c r="D128" s="62">
        <v>0.60239583333333335</v>
      </c>
      <c r="E128" s="63" t="s">
        <v>9</v>
      </c>
      <c r="F128" s="64">
        <v>15</v>
      </c>
      <c r="G128" s="63" t="s">
        <v>10</v>
      </c>
    </row>
    <row r="129" spans="3:7" ht="15" thickBot="1" x14ac:dyDescent="0.35">
      <c r="C129" s="61">
        <v>43161</v>
      </c>
      <c r="D129" s="62">
        <v>0.60270833333333329</v>
      </c>
      <c r="E129" s="63" t="s">
        <v>9</v>
      </c>
      <c r="F129" s="64">
        <v>10</v>
      </c>
      <c r="G129" s="63" t="s">
        <v>11</v>
      </c>
    </row>
    <row r="130" spans="3:7" ht="15" thickBot="1" x14ac:dyDescent="0.35">
      <c r="C130" s="61">
        <v>43161</v>
      </c>
      <c r="D130" s="62">
        <v>0.60406250000000006</v>
      </c>
      <c r="E130" s="63" t="s">
        <v>9</v>
      </c>
      <c r="F130" s="64">
        <v>10</v>
      </c>
      <c r="G130" s="63" t="s">
        <v>11</v>
      </c>
    </row>
    <row r="131" spans="3:7" ht="15" thickBot="1" x14ac:dyDescent="0.35">
      <c r="C131" s="61">
        <v>43161</v>
      </c>
      <c r="D131" s="62">
        <v>0.6042939814814815</v>
      </c>
      <c r="E131" s="63" t="s">
        <v>9</v>
      </c>
      <c r="F131" s="64">
        <v>10</v>
      </c>
      <c r="G131" s="63" t="s">
        <v>10</v>
      </c>
    </row>
    <row r="132" spans="3:7" ht="15" thickBot="1" x14ac:dyDescent="0.35">
      <c r="C132" s="61">
        <v>43161</v>
      </c>
      <c r="D132" s="62">
        <v>0.60503472222222221</v>
      </c>
      <c r="E132" s="63" t="s">
        <v>9</v>
      </c>
      <c r="F132" s="64">
        <v>13</v>
      </c>
      <c r="G132" s="63" t="s">
        <v>10</v>
      </c>
    </row>
    <row r="133" spans="3:7" ht="15" thickBot="1" x14ac:dyDescent="0.35">
      <c r="C133" s="61">
        <v>43161</v>
      </c>
      <c r="D133" s="62">
        <v>0.60746527777777781</v>
      </c>
      <c r="E133" s="63" t="s">
        <v>9</v>
      </c>
      <c r="F133" s="64">
        <v>10</v>
      </c>
      <c r="G133" s="63" t="s">
        <v>11</v>
      </c>
    </row>
    <row r="134" spans="3:7" ht="15" thickBot="1" x14ac:dyDescent="0.35">
      <c r="C134" s="61">
        <v>43161</v>
      </c>
      <c r="D134" s="62">
        <v>0.60844907407407411</v>
      </c>
      <c r="E134" s="63" t="s">
        <v>9</v>
      </c>
      <c r="F134" s="64">
        <v>11</v>
      </c>
      <c r="G134" s="63" t="s">
        <v>11</v>
      </c>
    </row>
    <row r="135" spans="3:7" ht="15" thickBot="1" x14ac:dyDescent="0.35">
      <c r="C135" s="61">
        <v>43161</v>
      </c>
      <c r="D135" s="62">
        <v>0.61008101851851848</v>
      </c>
      <c r="E135" s="63" t="s">
        <v>9</v>
      </c>
      <c r="F135" s="64">
        <v>13</v>
      </c>
      <c r="G135" s="63" t="s">
        <v>11</v>
      </c>
    </row>
    <row r="136" spans="3:7" ht="15" thickBot="1" x14ac:dyDescent="0.35">
      <c r="C136" s="61">
        <v>43161</v>
      </c>
      <c r="D136" s="62">
        <v>0.61371527777777779</v>
      </c>
      <c r="E136" s="63" t="s">
        <v>9</v>
      </c>
      <c r="F136" s="64">
        <v>18</v>
      </c>
      <c r="G136" s="63" t="s">
        <v>10</v>
      </c>
    </row>
    <row r="137" spans="3:7" ht="15" thickBot="1" x14ac:dyDescent="0.35">
      <c r="C137" s="61">
        <v>43161</v>
      </c>
      <c r="D137" s="62">
        <v>0.61381944444444447</v>
      </c>
      <c r="E137" s="63" t="s">
        <v>9</v>
      </c>
      <c r="F137" s="64">
        <v>10</v>
      </c>
      <c r="G137" s="63" t="s">
        <v>11</v>
      </c>
    </row>
    <row r="138" spans="3:7" ht="15" thickBot="1" x14ac:dyDescent="0.35">
      <c r="C138" s="61">
        <v>43161</v>
      </c>
      <c r="D138" s="62">
        <v>0.61652777777777779</v>
      </c>
      <c r="E138" s="63" t="s">
        <v>9</v>
      </c>
      <c r="F138" s="64">
        <v>26</v>
      </c>
      <c r="G138" s="63" t="s">
        <v>10</v>
      </c>
    </row>
    <row r="139" spans="3:7" ht="15" thickBot="1" x14ac:dyDescent="0.35">
      <c r="C139" s="61">
        <v>43161</v>
      </c>
      <c r="D139" s="62">
        <v>0.61700231481481482</v>
      </c>
      <c r="E139" s="63" t="s">
        <v>9</v>
      </c>
      <c r="F139" s="64">
        <v>11</v>
      </c>
      <c r="G139" s="63" t="s">
        <v>11</v>
      </c>
    </row>
    <row r="140" spans="3:7" ht="15" thickBot="1" x14ac:dyDescent="0.35">
      <c r="C140" s="61">
        <v>43161</v>
      </c>
      <c r="D140" s="62">
        <v>0.61703703703703705</v>
      </c>
      <c r="E140" s="63" t="s">
        <v>9</v>
      </c>
      <c r="F140" s="64">
        <v>10</v>
      </c>
      <c r="G140" s="63" t="s">
        <v>11</v>
      </c>
    </row>
    <row r="141" spans="3:7" ht="15" thickBot="1" x14ac:dyDescent="0.35">
      <c r="C141" s="61">
        <v>43161</v>
      </c>
      <c r="D141" s="62">
        <v>0.61827546296296299</v>
      </c>
      <c r="E141" s="63" t="s">
        <v>9</v>
      </c>
      <c r="F141" s="64">
        <v>22</v>
      </c>
      <c r="G141" s="63" t="s">
        <v>10</v>
      </c>
    </row>
    <row r="142" spans="3:7" ht="15" thickBot="1" x14ac:dyDescent="0.35">
      <c r="C142" s="61">
        <v>43161</v>
      </c>
      <c r="D142" s="62">
        <v>0.62105324074074075</v>
      </c>
      <c r="E142" s="63" t="s">
        <v>9</v>
      </c>
      <c r="F142" s="64">
        <v>13</v>
      </c>
      <c r="G142" s="63" t="s">
        <v>10</v>
      </c>
    </row>
    <row r="143" spans="3:7" ht="15" thickBot="1" x14ac:dyDescent="0.35">
      <c r="C143" s="61">
        <v>43161</v>
      </c>
      <c r="D143" s="62">
        <v>0.62159722222222225</v>
      </c>
      <c r="E143" s="63" t="s">
        <v>9</v>
      </c>
      <c r="F143" s="64">
        <v>11</v>
      </c>
      <c r="G143" s="63" t="s">
        <v>11</v>
      </c>
    </row>
    <row r="144" spans="3:7" ht="15" thickBot="1" x14ac:dyDescent="0.35">
      <c r="C144" s="61">
        <v>43161</v>
      </c>
      <c r="D144" s="62">
        <v>0.62162037037037032</v>
      </c>
      <c r="E144" s="63" t="s">
        <v>9</v>
      </c>
      <c r="F144" s="64">
        <v>9</v>
      </c>
      <c r="G144" s="63" t="s">
        <v>11</v>
      </c>
    </row>
    <row r="145" spans="3:7" ht="15" thickBot="1" x14ac:dyDescent="0.35">
      <c r="C145" s="61">
        <v>43161</v>
      </c>
      <c r="D145" s="62">
        <v>0.62190972222222218</v>
      </c>
      <c r="E145" s="63" t="s">
        <v>9</v>
      </c>
      <c r="F145" s="64">
        <v>24</v>
      </c>
      <c r="G145" s="63" t="s">
        <v>10</v>
      </c>
    </row>
    <row r="146" spans="3:7" ht="15" thickBot="1" x14ac:dyDescent="0.35">
      <c r="C146" s="61">
        <v>43161</v>
      </c>
      <c r="D146" s="62">
        <v>0.62523148148148155</v>
      </c>
      <c r="E146" s="63" t="s">
        <v>9</v>
      </c>
      <c r="F146" s="64">
        <v>11</v>
      </c>
      <c r="G146" s="63" t="s">
        <v>11</v>
      </c>
    </row>
    <row r="147" spans="3:7" ht="15" thickBot="1" x14ac:dyDescent="0.35">
      <c r="C147" s="61">
        <v>43161</v>
      </c>
      <c r="D147" s="62">
        <v>0.62587962962962962</v>
      </c>
      <c r="E147" s="63" t="s">
        <v>9</v>
      </c>
      <c r="F147" s="64">
        <v>29</v>
      </c>
      <c r="G147" s="63" t="s">
        <v>10</v>
      </c>
    </row>
    <row r="148" spans="3:7" ht="15" thickBot="1" x14ac:dyDescent="0.35">
      <c r="C148" s="61">
        <v>43161</v>
      </c>
      <c r="D148" s="62">
        <v>0.62615740740740744</v>
      </c>
      <c r="E148" s="63" t="s">
        <v>9</v>
      </c>
      <c r="F148" s="64">
        <v>17</v>
      </c>
      <c r="G148" s="63" t="s">
        <v>11</v>
      </c>
    </row>
    <row r="149" spans="3:7" ht="15" thickBot="1" x14ac:dyDescent="0.35">
      <c r="C149" s="61">
        <v>43161</v>
      </c>
      <c r="D149" s="62">
        <v>0.62946759259259266</v>
      </c>
      <c r="E149" s="63" t="s">
        <v>9</v>
      </c>
      <c r="F149" s="64">
        <v>10</v>
      </c>
      <c r="G149" s="63" t="s">
        <v>11</v>
      </c>
    </row>
    <row r="150" spans="3:7" ht="15" thickBot="1" x14ac:dyDescent="0.35">
      <c r="C150" s="61">
        <v>43161</v>
      </c>
      <c r="D150" s="62">
        <v>0.63107638888888895</v>
      </c>
      <c r="E150" s="63" t="s">
        <v>9</v>
      </c>
      <c r="F150" s="64">
        <v>10</v>
      </c>
      <c r="G150" s="63" t="s">
        <v>11</v>
      </c>
    </row>
    <row r="151" spans="3:7" ht="15" thickBot="1" x14ac:dyDescent="0.35">
      <c r="C151" s="61">
        <v>43161</v>
      </c>
      <c r="D151" s="62">
        <v>0.63206018518518514</v>
      </c>
      <c r="E151" s="63" t="s">
        <v>9</v>
      </c>
      <c r="F151" s="64">
        <v>12</v>
      </c>
      <c r="G151" s="63" t="s">
        <v>11</v>
      </c>
    </row>
    <row r="152" spans="3:7" ht="15" thickBot="1" x14ac:dyDescent="0.35">
      <c r="C152" s="61">
        <v>43161</v>
      </c>
      <c r="D152" s="62">
        <v>0.63285879629629627</v>
      </c>
      <c r="E152" s="63" t="s">
        <v>9</v>
      </c>
      <c r="F152" s="64">
        <v>11</v>
      </c>
      <c r="G152" s="63" t="s">
        <v>11</v>
      </c>
    </row>
    <row r="153" spans="3:7" ht="15" thickBot="1" x14ac:dyDescent="0.35">
      <c r="C153" s="61">
        <v>43161</v>
      </c>
      <c r="D153" s="62">
        <v>0.63365740740740739</v>
      </c>
      <c r="E153" s="63" t="s">
        <v>9</v>
      </c>
      <c r="F153" s="64">
        <v>26</v>
      </c>
      <c r="G153" s="63" t="s">
        <v>10</v>
      </c>
    </row>
    <row r="154" spans="3:7" ht="15" thickBot="1" x14ac:dyDescent="0.35">
      <c r="C154" s="61">
        <v>43161</v>
      </c>
      <c r="D154" s="62">
        <v>0.63446759259259256</v>
      </c>
      <c r="E154" s="63" t="s">
        <v>9</v>
      </c>
      <c r="F154" s="64">
        <v>12</v>
      </c>
      <c r="G154" s="63" t="s">
        <v>11</v>
      </c>
    </row>
    <row r="155" spans="3:7" ht="15" thickBot="1" x14ac:dyDescent="0.35">
      <c r="C155" s="61">
        <v>43161</v>
      </c>
      <c r="D155" s="62">
        <v>0.63545138888888886</v>
      </c>
      <c r="E155" s="63" t="s">
        <v>9</v>
      </c>
      <c r="F155" s="64">
        <v>12</v>
      </c>
      <c r="G155" s="63" t="s">
        <v>11</v>
      </c>
    </row>
    <row r="156" spans="3:7" ht="15" thickBot="1" x14ac:dyDescent="0.35">
      <c r="C156" s="61">
        <v>43161</v>
      </c>
      <c r="D156" s="62">
        <v>0.63645833333333335</v>
      </c>
      <c r="E156" s="63" t="s">
        <v>9</v>
      </c>
      <c r="F156" s="64">
        <v>29</v>
      </c>
      <c r="G156" s="63" t="s">
        <v>10</v>
      </c>
    </row>
    <row r="157" spans="3:7" ht="15" thickBot="1" x14ac:dyDescent="0.35">
      <c r="C157" s="61">
        <v>43161</v>
      </c>
      <c r="D157" s="62">
        <v>0.63820601851851855</v>
      </c>
      <c r="E157" s="63" t="s">
        <v>9</v>
      </c>
      <c r="F157" s="64">
        <v>11</v>
      </c>
      <c r="G157" s="63" t="s">
        <v>11</v>
      </c>
    </row>
    <row r="158" spans="3:7" ht="15" thickBot="1" x14ac:dyDescent="0.35">
      <c r="C158" s="61">
        <v>43161</v>
      </c>
      <c r="D158" s="62">
        <v>0.64124999999999999</v>
      </c>
      <c r="E158" s="63" t="s">
        <v>9</v>
      </c>
      <c r="F158" s="64">
        <v>14</v>
      </c>
      <c r="G158" s="63" t="s">
        <v>11</v>
      </c>
    </row>
    <row r="159" spans="3:7" ht="15" thickBot="1" x14ac:dyDescent="0.35">
      <c r="C159" s="61">
        <v>43161</v>
      </c>
      <c r="D159" s="62">
        <v>0.64126157407407403</v>
      </c>
      <c r="E159" s="63" t="s">
        <v>9</v>
      </c>
      <c r="F159" s="64">
        <v>12</v>
      </c>
      <c r="G159" s="63" t="s">
        <v>11</v>
      </c>
    </row>
    <row r="160" spans="3:7" ht="15" thickBot="1" x14ac:dyDescent="0.35">
      <c r="C160" s="61">
        <v>43161</v>
      </c>
      <c r="D160" s="62">
        <v>0.6413078703703704</v>
      </c>
      <c r="E160" s="63" t="s">
        <v>9</v>
      </c>
      <c r="F160" s="64">
        <v>10</v>
      </c>
      <c r="G160" s="63" t="s">
        <v>11</v>
      </c>
    </row>
    <row r="161" spans="3:7" ht="15" thickBot="1" x14ac:dyDescent="0.35">
      <c r="C161" s="61">
        <v>43161</v>
      </c>
      <c r="D161" s="62">
        <v>0.64159722222222226</v>
      </c>
      <c r="E161" s="63" t="s">
        <v>9</v>
      </c>
      <c r="F161" s="64">
        <v>26</v>
      </c>
      <c r="G161" s="63" t="s">
        <v>11</v>
      </c>
    </row>
    <row r="162" spans="3:7" ht="15" thickBot="1" x14ac:dyDescent="0.35">
      <c r="C162" s="61">
        <v>43161</v>
      </c>
      <c r="D162" s="62">
        <v>0.64163194444444438</v>
      </c>
      <c r="E162" s="63" t="s">
        <v>9</v>
      </c>
      <c r="F162" s="64">
        <v>25</v>
      </c>
      <c r="G162" s="63" t="s">
        <v>11</v>
      </c>
    </row>
    <row r="163" spans="3:7" ht="15" thickBot="1" x14ac:dyDescent="0.35">
      <c r="C163" s="61">
        <v>43161</v>
      </c>
      <c r="D163" s="62">
        <v>0.64165509259259257</v>
      </c>
      <c r="E163" s="63" t="s">
        <v>9</v>
      </c>
      <c r="F163" s="64">
        <v>11</v>
      </c>
      <c r="G163" s="63" t="s">
        <v>11</v>
      </c>
    </row>
    <row r="164" spans="3:7" ht="15" thickBot="1" x14ac:dyDescent="0.35">
      <c r="C164" s="61">
        <v>43161</v>
      </c>
      <c r="D164" s="62">
        <v>0.6445833333333334</v>
      </c>
      <c r="E164" s="63" t="s">
        <v>9</v>
      </c>
      <c r="F164" s="64">
        <v>10</v>
      </c>
      <c r="G164" s="63" t="s">
        <v>11</v>
      </c>
    </row>
    <row r="165" spans="3:7" ht="15" thickBot="1" x14ac:dyDescent="0.35">
      <c r="C165" s="61">
        <v>43161</v>
      </c>
      <c r="D165" s="62">
        <v>0.64731481481481479</v>
      </c>
      <c r="E165" s="63" t="s">
        <v>9</v>
      </c>
      <c r="F165" s="64">
        <v>13</v>
      </c>
      <c r="G165" s="63" t="s">
        <v>11</v>
      </c>
    </row>
    <row r="166" spans="3:7" ht="15" thickBot="1" x14ac:dyDescent="0.35">
      <c r="C166" s="61">
        <v>43161</v>
      </c>
      <c r="D166" s="62">
        <v>0.6489583333333333</v>
      </c>
      <c r="E166" s="63" t="s">
        <v>9</v>
      </c>
      <c r="F166" s="64">
        <v>11</v>
      </c>
      <c r="G166" s="63" t="s">
        <v>11</v>
      </c>
    </row>
    <row r="167" spans="3:7" ht="15" thickBot="1" x14ac:dyDescent="0.35">
      <c r="C167" s="61">
        <v>43161</v>
      </c>
      <c r="D167" s="62">
        <v>0.64930555555555558</v>
      </c>
      <c r="E167" s="63" t="s">
        <v>9</v>
      </c>
      <c r="F167" s="64">
        <v>10</v>
      </c>
      <c r="G167" s="63" t="s">
        <v>11</v>
      </c>
    </row>
    <row r="168" spans="3:7" ht="15" thickBot="1" x14ac:dyDescent="0.35">
      <c r="C168" s="61">
        <v>43161</v>
      </c>
      <c r="D168" s="62">
        <v>0.6514699074074074</v>
      </c>
      <c r="E168" s="63" t="s">
        <v>9</v>
      </c>
      <c r="F168" s="64">
        <v>11</v>
      </c>
      <c r="G168" s="63" t="s">
        <v>11</v>
      </c>
    </row>
    <row r="169" spans="3:7" ht="15" thickBot="1" x14ac:dyDescent="0.35">
      <c r="C169" s="61">
        <v>43161</v>
      </c>
      <c r="D169" s="62">
        <v>0.65312500000000007</v>
      </c>
      <c r="E169" s="63" t="s">
        <v>9</v>
      </c>
      <c r="F169" s="64">
        <v>15</v>
      </c>
      <c r="G169" s="63" t="s">
        <v>10</v>
      </c>
    </row>
    <row r="170" spans="3:7" ht="15" thickBot="1" x14ac:dyDescent="0.35">
      <c r="C170" s="61">
        <v>43161</v>
      </c>
      <c r="D170" s="62">
        <v>0.65333333333333332</v>
      </c>
      <c r="E170" s="63" t="s">
        <v>9</v>
      </c>
      <c r="F170" s="64">
        <v>12</v>
      </c>
      <c r="G170" s="63" t="s">
        <v>10</v>
      </c>
    </row>
    <row r="171" spans="3:7" ht="15" thickBot="1" x14ac:dyDescent="0.35">
      <c r="C171" s="61">
        <v>43161</v>
      </c>
      <c r="D171" s="62">
        <v>0.65402777777777776</v>
      </c>
      <c r="E171" s="63" t="s">
        <v>9</v>
      </c>
      <c r="F171" s="64">
        <v>11</v>
      </c>
      <c r="G171" s="63" t="s">
        <v>11</v>
      </c>
    </row>
    <row r="172" spans="3:7" ht="15" thickBot="1" x14ac:dyDescent="0.35">
      <c r="C172" s="61">
        <v>43161</v>
      </c>
      <c r="D172" s="62">
        <v>0.65418981481481475</v>
      </c>
      <c r="E172" s="63" t="s">
        <v>9</v>
      </c>
      <c r="F172" s="64">
        <v>12</v>
      </c>
      <c r="G172" s="63" t="s">
        <v>11</v>
      </c>
    </row>
    <row r="173" spans="3:7" ht="15" thickBot="1" x14ac:dyDescent="0.35">
      <c r="C173" s="61">
        <v>43161</v>
      </c>
      <c r="D173" s="62">
        <v>0.65423611111111113</v>
      </c>
      <c r="E173" s="63" t="s">
        <v>9</v>
      </c>
      <c r="F173" s="64">
        <v>10</v>
      </c>
      <c r="G173" s="63" t="s">
        <v>11</v>
      </c>
    </row>
    <row r="174" spans="3:7" ht="15" thickBot="1" x14ac:dyDescent="0.35">
      <c r="C174" s="61">
        <v>43161</v>
      </c>
      <c r="D174" s="62">
        <v>0.65425925925925921</v>
      </c>
      <c r="E174" s="63" t="s">
        <v>9</v>
      </c>
      <c r="F174" s="64">
        <v>10</v>
      </c>
      <c r="G174" s="63" t="s">
        <v>11</v>
      </c>
    </row>
    <row r="175" spans="3:7" ht="15" thickBot="1" x14ac:dyDescent="0.35">
      <c r="C175" s="61">
        <v>43161</v>
      </c>
      <c r="D175" s="62">
        <v>0.65434027777777781</v>
      </c>
      <c r="E175" s="63" t="s">
        <v>9</v>
      </c>
      <c r="F175" s="64">
        <v>10</v>
      </c>
      <c r="G175" s="63" t="s">
        <v>11</v>
      </c>
    </row>
    <row r="176" spans="3:7" ht="15" thickBot="1" x14ac:dyDescent="0.35">
      <c r="C176" s="61">
        <v>43161</v>
      </c>
      <c r="D176" s="62">
        <v>0.65688657407407403</v>
      </c>
      <c r="E176" s="63" t="s">
        <v>9</v>
      </c>
      <c r="F176" s="64">
        <v>19</v>
      </c>
      <c r="G176" s="63" t="s">
        <v>10</v>
      </c>
    </row>
    <row r="177" spans="3:7" ht="15" thickBot="1" x14ac:dyDescent="0.35">
      <c r="C177" s="61">
        <v>43161</v>
      </c>
      <c r="D177" s="62">
        <v>0.65696759259259252</v>
      </c>
      <c r="E177" s="63" t="s">
        <v>9</v>
      </c>
      <c r="F177" s="64">
        <v>13</v>
      </c>
      <c r="G177" s="63" t="s">
        <v>11</v>
      </c>
    </row>
    <row r="178" spans="3:7" ht="15" thickBot="1" x14ac:dyDescent="0.35">
      <c r="C178" s="61">
        <v>43161</v>
      </c>
      <c r="D178" s="62">
        <v>0.65736111111111117</v>
      </c>
      <c r="E178" s="63" t="s">
        <v>9</v>
      </c>
      <c r="F178" s="64">
        <v>21</v>
      </c>
      <c r="G178" s="63" t="s">
        <v>10</v>
      </c>
    </row>
    <row r="179" spans="3:7" ht="15" thickBot="1" x14ac:dyDescent="0.35">
      <c r="C179" s="61">
        <v>43161</v>
      </c>
      <c r="D179" s="62">
        <v>0.65856481481481477</v>
      </c>
      <c r="E179" s="63" t="s">
        <v>9</v>
      </c>
      <c r="F179" s="64">
        <v>15</v>
      </c>
      <c r="G179" s="63" t="s">
        <v>11</v>
      </c>
    </row>
    <row r="180" spans="3:7" ht="15" thickBot="1" x14ac:dyDescent="0.35">
      <c r="C180" s="61">
        <v>43161</v>
      </c>
      <c r="D180" s="62">
        <v>0.65984953703703708</v>
      </c>
      <c r="E180" s="63" t="s">
        <v>9</v>
      </c>
      <c r="F180" s="64">
        <v>26</v>
      </c>
      <c r="G180" s="63" t="s">
        <v>10</v>
      </c>
    </row>
    <row r="181" spans="3:7" ht="15" thickBot="1" x14ac:dyDescent="0.35">
      <c r="C181" s="61">
        <v>43161</v>
      </c>
      <c r="D181" s="62">
        <v>0.66049768518518526</v>
      </c>
      <c r="E181" s="63" t="s">
        <v>9</v>
      </c>
      <c r="F181" s="64">
        <v>11</v>
      </c>
      <c r="G181" s="63" t="s">
        <v>11</v>
      </c>
    </row>
    <row r="182" spans="3:7" ht="15" thickBot="1" x14ac:dyDescent="0.35">
      <c r="C182" s="61">
        <v>43161</v>
      </c>
      <c r="D182" s="62">
        <v>0.66107638888888887</v>
      </c>
      <c r="E182" s="63" t="s">
        <v>9</v>
      </c>
      <c r="F182" s="64">
        <v>11</v>
      </c>
      <c r="G182" s="63" t="s">
        <v>11</v>
      </c>
    </row>
    <row r="183" spans="3:7" ht="15" thickBot="1" x14ac:dyDescent="0.35">
      <c r="C183" s="61">
        <v>43161</v>
      </c>
      <c r="D183" s="62">
        <v>0.66449074074074077</v>
      </c>
      <c r="E183" s="63" t="s">
        <v>9</v>
      </c>
      <c r="F183" s="64">
        <v>7</v>
      </c>
      <c r="G183" s="63" t="s">
        <v>11</v>
      </c>
    </row>
    <row r="184" spans="3:7" ht="15" thickBot="1" x14ac:dyDescent="0.35">
      <c r="C184" s="61">
        <v>43161</v>
      </c>
      <c r="D184" s="62">
        <v>0.66473379629629636</v>
      </c>
      <c r="E184" s="63" t="s">
        <v>9</v>
      </c>
      <c r="F184" s="64">
        <v>19</v>
      </c>
      <c r="G184" s="63" t="s">
        <v>10</v>
      </c>
    </row>
    <row r="185" spans="3:7" ht="15" thickBot="1" x14ac:dyDescent="0.35">
      <c r="C185" s="61">
        <v>43161</v>
      </c>
      <c r="D185" s="62">
        <v>0.66489583333333335</v>
      </c>
      <c r="E185" s="63" t="s">
        <v>9</v>
      </c>
      <c r="F185" s="64">
        <v>17</v>
      </c>
      <c r="G185" s="63" t="s">
        <v>11</v>
      </c>
    </row>
    <row r="186" spans="3:7" ht="15" thickBot="1" x14ac:dyDescent="0.35">
      <c r="C186" s="61">
        <v>43161</v>
      </c>
      <c r="D186" s="62">
        <v>0.66749999999999998</v>
      </c>
      <c r="E186" s="63" t="s">
        <v>9</v>
      </c>
      <c r="F186" s="64">
        <v>17</v>
      </c>
      <c r="G186" s="63" t="s">
        <v>10</v>
      </c>
    </row>
    <row r="187" spans="3:7" ht="15" thickBot="1" x14ac:dyDescent="0.35">
      <c r="C187" s="61">
        <v>43161</v>
      </c>
      <c r="D187" s="62">
        <v>0.66913194444444446</v>
      </c>
      <c r="E187" s="63" t="s">
        <v>9</v>
      </c>
      <c r="F187" s="64">
        <v>10</v>
      </c>
      <c r="G187" s="63" t="s">
        <v>11</v>
      </c>
    </row>
    <row r="188" spans="3:7" ht="15" thickBot="1" x14ac:dyDescent="0.35">
      <c r="C188" s="61">
        <v>43161</v>
      </c>
      <c r="D188" s="62">
        <v>0.67076388888888883</v>
      </c>
      <c r="E188" s="63" t="s">
        <v>9</v>
      </c>
      <c r="F188" s="64">
        <v>11</v>
      </c>
      <c r="G188" s="63" t="s">
        <v>11</v>
      </c>
    </row>
    <row r="189" spans="3:7" ht="15" thickBot="1" x14ac:dyDescent="0.35">
      <c r="C189" s="61">
        <v>43161</v>
      </c>
      <c r="D189" s="62">
        <v>0.6711111111111111</v>
      </c>
      <c r="E189" s="63" t="s">
        <v>9</v>
      </c>
      <c r="F189" s="64">
        <v>11</v>
      </c>
      <c r="G189" s="63" t="s">
        <v>11</v>
      </c>
    </row>
    <row r="190" spans="3:7" ht="15" thickBot="1" x14ac:dyDescent="0.35">
      <c r="C190" s="61">
        <v>43161</v>
      </c>
      <c r="D190" s="62">
        <v>0.67240740740740745</v>
      </c>
      <c r="E190" s="63" t="s">
        <v>9</v>
      </c>
      <c r="F190" s="64">
        <v>10</v>
      </c>
      <c r="G190" s="63" t="s">
        <v>11</v>
      </c>
    </row>
    <row r="191" spans="3:7" ht="15" thickBot="1" x14ac:dyDescent="0.35">
      <c r="C191" s="61">
        <v>43161</v>
      </c>
      <c r="D191" s="62">
        <v>0.67274305555555547</v>
      </c>
      <c r="E191" s="63" t="s">
        <v>9</v>
      </c>
      <c r="F191" s="64">
        <v>10</v>
      </c>
      <c r="G191" s="63" t="s">
        <v>10</v>
      </c>
    </row>
    <row r="192" spans="3:7" ht="15" thickBot="1" x14ac:dyDescent="0.35">
      <c r="C192" s="61">
        <v>43161</v>
      </c>
      <c r="D192" s="62">
        <v>0.67417824074074073</v>
      </c>
      <c r="E192" s="63" t="s">
        <v>9</v>
      </c>
      <c r="F192" s="64">
        <v>25</v>
      </c>
      <c r="G192" s="63" t="s">
        <v>10</v>
      </c>
    </row>
    <row r="193" spans="3:7" ht="15" thickBot="1" x14ac:dyDescent="0.35">
      <c r="C193" s="61">
        <v>43161</v>
      </c>
      <c r="D193" s="62">
        <v>0.67489583333333336</v>
      </c>
      <c r="E193" s="63" t="s">
        <v>9</v>
      </c>
      <c r="F193" s="64">
        <v>10</v>
      </c>
      <c r="G193" s="63" t="s">
        <v>11</v>
      </c>
    </row>
    <row r="194" spans="3:7" ht="15" thickBot="1" x14ac:dyDescent="0.35">
      <c r="C194" s="61">
        <v>43161</v>
      </c>
      <c r="D194" s="62">
        <v>0.67666666666666664</v>
      </c>
      <c r="E194" s="63" t="s">
        <v>9</v>
      </c>
      <c r="F194" s="64">
        <v>11</v>
      </c>
      <c r="G194" s="63" t="s">
        <v>11</v>
      </c>
    </row>
    <row r="195" spans="3:7" ht="15" thickBot="1" x14ac:dyDescent="0.35">
      <c r="C195" s="61">
        <v>43161</v>
      </c>
      <c r="D195" s="62">
        <v>0.6769560185185185</v>
      </c>
      <c r="E195" s="63" t="s">
        <v>9</v>
      </c>
      <c r="F195" s="64">
        <v>12</v>
      </c>
      <c r="G195" s="63" t="s">
        <v>11</v>
      </c>
    </row>
    <row r="196" spans="3:7" ht="15" thickBot="1" x14ac:dyDescent="0.35">
      <c r="C196" s="61">
        <v>43161</v>
      </c>
      <c r="D196" s="62">
        <v>0.6772569444444444</v>
      </c>
      <c r="E196" s="63" t="s">
        <v>9</v>
      </c>
      <c r="F196" s="64">
        <v>12</v>
      </c>
      <c r="G196" s="63" t="s">
        <v>11</v>
      </c>
    </row>
    <row r="197" spans="3:7" ht="15" thickBot="1" x14ac:dyDescent="0.35">
      <c r="C197" s="61">
        <v>43161</v>
      </c>
      <c r="D197" s="62">
        <v>0.67763888888888879</v>
      </c>
      <c r="E197" s="63" t="s">
        <v>9</v>
      </c>
      <c r="F197" s="64">
        <v>28</v>
      </c>
      <c r="G197" s="63" t="s">
        <v>10</v>
      </c>
    </row>
    <row r="198" spans="3:7" ht="15" thickBot="1" x14ac:dyDescent="0.35">
      <c r="C198" s="61">
        <v>43161</v>
      </c>
      <c r="D198" s="62">
        <v>0.68122685185185183</v>
      </c>
      <c r="E198" s="63" t="s">
        <v>9</v>
      </c>
      <c r="F198" s="64">
        <v>11</v>
      </c>
      <c r="G198" s="63" t="s">
        <v>11</v>
      </c>
    </row>
    <row r="199" spans="3:7" ht="15" thickBot="1" x14ac:dyDescent="0.35">
      <c r="C199" s="61">
        <v>43161</v>
      </c>
      <c r="D199" s="62">
        <v>0.68439814814814814</v>
      </c>
      <c r="E199" s="63" t="s">
        <v>9</v>
      </c>
      <c r="F199" s="64">
        <v>10</v>
      </c>
      <c r="G199" s="63" t="s">
        <v>11</v>
      </c>
    </row>
    <row r="200" spans="3:7" ht="15" thickBot="1" x14ac:dyDescent="0.35">
      <c r="C200" s="61">
        <v>43161</v>
      </c>
      <c r="D200" s="62">
        <v>0.69028935185185192</v>
      </c>
      <c r="E200" s="63" t="s">
        <v>9</v>
      </c>
      <c r="F200" s="64">
        <v>21</v>
      </c>
      <c r="G200" s="63" t="s">
        <v>10</v>
      </c>
    </row>
    <row r="201" spans="3:7" ht="15" thickBot="1" x14ac:dyDescent="0.35">
      <c r="C201" s="61">
        <v>43161</v>
      </c>
      <c r="D201" s="62">
        <v>0.69116898148148154</v>
      </c>
      <c r="E201" s="63" t="s">
        <v>9</v>
      </c>
      <c r="F201" s="64">
        <v>14</v>
      </c>
      <c r="G201" s="63" t="s">
        <v>11</v>
      </c>
    </row>
    <row r="202" spans="3:7" ht="15" thickBot="1" x14ac:dyDescent="0.35">
      <c r="C202" s="61">
        <v>43161</v>
      </c>
      <c r="D202" s="62">
        <v>0.69138888888888894</v>
      </c>
      <c r="E202" s="63" t="s">
        <v>9</v>
      </c>
      <c r="F202" s="64">
        <v>33</v>
      </c>
      <c r="G202" s="63" t="s">
        <v>10</v>
      </c>
    </row>
    <row r="203" spans="3:7" ht="15" thickBot="1" x14ac:dyDescent="0.35">
      <c r="C203" s="61">
        <v>43161</v>
      </c>
      <c r="D203" s="62">
        <v>0.69415509259259256</v>
      </c>
      <c r="E203" s="63" t="s">
        <v>9</v>
      </c>
      <c r="F203" s="64">
        <v>12</v>
      </c>
      <c r="G203" s="63" t="s">
        <v>11</v>
      </c>
    </row>
    <row r="204" spans="3:7" ht="15" thickBot="1" x14ac:dyDescent="0.35">
      <c r="C204" s="61">
        <v>43161</v>
      </c>
      <c r="D204" s="62">
        <v>0.69452546296296302</v>
      </c>
      <c r="E204" s="63" t="s">
        <v>9</v>
      </c>
      <c r="F204" s="64">
        <v>10</v>
      </c>
      <c r="G204" s="63" t="s">
        <v>10</v>
      </c>
    </row>
    <row r="205" spans="3:7" ht="15" thickBot="1" x14ac:dyDescent="0.35">
      <c r="C205" s="61">
        <v>43161</v>
      </c>
      <c r="D205" s="62">
        <v>0.6961342592592592</v>
      </c>
      <c r="E205" s="63" t="s">
        <v>9</v>
      </c>
      <c r="F205" s="64">
        <v>20</v>
      </c>
      <c r="G205" s="63" t="s">
        <v>10</v>
      </c>
    </row>
    <row r="206" spans="3:7" ht="15" thickBot="1" x14ac:dyDescent="0.35">
      <c r="C206" s="61">
        <v>43161</v>
      </c>
      <c r="D206" s="62">
        <v>0.69891203703703697</v>
      </c>
      <c r="E206" s="63" t="s">
        <v>9</v>
      </c>
      <c r="F206" s="64">
        <v>26</v>
      </c>
      <c r="G206" s="63" t="s">
        <v>10</v>
      </c>
    </row>
    <row r="207" spans="3:7" ht="15" thickBot="1" x14ac:dyDescent="0.35">
      <c r="C207" s="61">
        <v>43161</v>
      </c>
      <c r="D207" s="62">
        <v>0.69944444444444442</v>
      </c>
      <c r="E207" s="63" t="s">
        <v>9</v>
      </c>
      <c r="F207" s="64">
        <v>9</v>
      </c>
      <c r="G207" s="63" t="s">
        <v>11</v>
      </c>
    </row>
    <row r="208" spans="3:7" ht="15" thickBot="1" x14ac:dyDescent="0.35">
      <c r="C208" s="61">
        <v>43161</v>
      </c>
      <c r="D208" s="62">
        <v>0.70017361111111109</v>
      </c>
      <c r="E208" s="63" t="s">
        <v>9</v>
      </c>
      <c r="F208" s="64">
        <v>11</v>
      </c>
      <c r="G208" s="63" t="s">
        <v>11</v>
      </c>
    </row>
    <row r="209" spans="3:7" ht="15" thickBot="1" x14ac:dyDescent="0.35">
      <c r="C209" s="61">
        <v>43161</v>
      </c>
      <c r="D209" s="62">
        <v>0.70405092592592589</v>
      </c>
      <c r="E209" s="63" t="s">
        <v>9</v>
      </c>
      <c r="F209" s="64">
        <v>10</v>
      </c>
      <c r="G209" s="63" t="s">
        <v>10</v>
      </c>
    </row>
    <row r="210" spans="3:7" ht="15" thickBot="1" x14ac:dyDescent="0.35">
      <c r="C210" s="61">
        <v>43161</v>
      </c>
      <c r="D210" s="62">
        <v>0.70420138888888895</v>
      </c>
      <c r="E210" s="63" t="s">
        <v>9</v>
      </c>
      <c r="F210" s="64">
        <v>22</v>
      </c>
      <c r="G210" s="63" t="s">
        <v>10</v>
      </c>
    </row>
    <row r="211" spans="3:7" ht="15" thickBot="1" x14ac:dyDescent="0.35">
      <c r="C211" s="61">
        <v>43161</v>
      </c>
      <c r="D211" s="62">
        <v>0.70491898148148147</v>
      </c>
      <c r="E211" s="63" t="s">
        <v>9</v>
      </c>
      <c r="F211" s="64">
        <v>10</v>
      </c>
      <c r="G211" s="63" t="s">
        <v>11</v>
      </c>
    </row>
    <row r="212" spans="3:7" ht="15" thickBot="1" x14ac:dyDescent="0.35">
      <c r="C212" s="61">
        <v>43161</v>
      </c>
      <c r="D212" s="62">
        <v>0.70728009259259261</v>
      </c>
      <c r="E212" s="63" t="s">
        <v>9</v>
      </c>
      <c r="F212" s="64">
        <v>11</v>
      </c>
      <c r="G212" s="63" t="s">
        <v>10</v>
      </c>
    </row>
    <row r="213" spans="3:7" ht="15" thickBot="1" x14ac:dyDescent="0.35">
      <c r="C213" s="61">
        <v>43161</v>
      </c>
      <c r="D213" s="62">
        <v>0.7076041666666667</v>
      </c>
      <c r="E213" s="63" t="s">
        <v>9</v>
      </c>
      <c r="F213" s="64">
        <v>10</v>
      </c>
      <c r="G213" s="63" t="s">
        <v>11</v>
      </c>
    </row>
    <row r="214" spans="3:7" ht="15" thickBot="1" x14ac:dyDescent="0.35">
      <c r="C214" s="61">
        <v>43161</v>
      </c>
      <c r="D214" s="62">
        <v>0.7093287037037036</v>
      </c>
      <c r="E214" s="63" t="s">
        <v>9</v>
      </c>
      <c r="F214" s="64">
        <v>11</v>
      </c>
      <c r="G214" s="63" t="s">
        <v>10</v>
      </c>
    </row>
    <row r="215" spans="3:7" ht="15" thickBot="1" x14ac:dyDescent="0.35">
      <c r="C215" s="61">
        <v>43161</v>
      </c>
      <c r="D215" s="62">
        <v>0.71285879629629623</v>
      </c>
      <c r="E215" s="63" t="s">
        <v>9</v>
      </c>
      <c r="F215" s="64">
        <v>13</v>
      </c>
      <c r="G215" s="63" t="s">
        <v>11</v>
      </c>
    </row>
    <row r="216" spans="3:7" ht="15" thickBot="1" x14ac:dyDescent="0.35">
      <c r="C216" s="61">
        <v>43161</v>
      </c>
      <c r="D216" s="62">
        <v>0.71327546296296296</v>
      </c>
      <c r="E216" s="63" t="s">
        <v>9</v>
      </c>
      <c r="F216" s="64">
        <v>10</v>
      </c>
      <c r="G216" s="63" t="s">
        <v>10</v>
      </c>
    </row>
    <row r="217" spans="3:7" ht="15" thickBot="1" x14ac:dyDescent="0.35">
      <c r="C217" s="61">
        <v>43161</v>
      </c>
      <c r="D217" s="62">
        <v>0.71405092592592589</v>
      </c>
      <c r="E217" s="63" t="s">
        <v>9</v>
      </c>
      <c r="F217" s="64">
        <v>18</v>
      </c>
      <c r="G217" s="63" t="s">
        <v>10</v>
      </c>
    </row>
    <row r="218" spans="3:7" ht="15" thickBot="1" x14ac:dyDescent="0.35">
      <c r="C218" s="61">
        <v>43161</v>
      </c>
      <c r="D218" s="62">
        <v>0.7190509259259259</v>
      </c>
      <c r="E218" s="63" t="s">
        <v>9</v>
      </c>
      <c r="F218" s="64">
        <v>10</v>
      </c>
      <c r="G218" s="63" t="s">
        <v>11</v>
      </c>
    </row>
    <row r="219" spans="3:7" ht="15" thickBot="1" x14ac:dyDescent="0.35">
      <c r="C219" s="61">
        <v>43161</v>
      </c>
      <c r="D219" s="62">
        <v>0.7233680555555555</v>
      </c>
      <c r="E219" s="63" t="s">
        <v>9</v>
      </c>
      <c r="F219" s="64">
        <v>11</v>
      </c>
      <c r="G219" s="63" t="s">
        <v>11</v>
      </c>
    </row>
    <row r="220" spans="3:7" ht="15" thickBot="1" x14ac:dyDescent="0.35">
      <c r="C220" s="61">
        <v>43161</v>
      </c>
      <c r="D220" s="62">
        <v>0.72783564814814816</v>
      </c>
      <c r="E220" s="63" t="s">
        <v>9</v>
      </c>
      <c r="F220" s="64">
        <v>12</v>
      </c>
      <c r="G220" s="63" t="s">
        <v>11</v>
      </c>
    </row>
    <row r="221" spans="3:7" ht="15" thickBot="1" x14ac:dyDescent="0.35">
      <c r="C221" s="61">
        <v>43161</v>
      </c>
      <c r="D221" s="62">
        <v>0.72918981481481471</v>
      </c>
      <c r="E221" s="63" t="s">
        <v>9</v>
      </c>
      <c r="F221" s="64">
        <v>10</v>
      </c>
      <c r="G221" s="63" t="s">
        <v>10</v>
      </c>
    </row>
    <row r="222" spans="3:7" ht="15" thickBot="1" x14ac:dyDescent="0.35">
      <c r="C222" s="61">
        <v>43161</v>
      </c>
      <c r="D222" s="62">
        <v>0.72920138888888886</v>
      </c>
      <c r="E222" s="63" t="s">
        <v>9</v>
      </c>
      <c r="F222" s="64">
        <v>9</v>
      </c>
      <c r="G222" s="63" t="s">
        <v>10</v>
      </c>
    </row>
    <row r="223" spans="3:7" ht="15" thickBot="1" x14ac:dyDescent="0.35">
      <c r="C223" s="61">
        <v>43161</v>
      </c>
      <c r="D223" s="62">
        <v>0.7292939814814815</v>
      </c>
      <c r="E223" s="63" t="s">
        <v>9</v>
      </c>
      <c r="F223" s="64">
        <v>10</v>
      </c>
      <c r="G223" s="63" t="s">
        <v>10</v>
      </c>
    </row>
    <row r="224" spans="3:7" ht="15" thickBot="1" x14ac:dyDescent="0.35">
      <c r="C224" s="61">
        <v>43161</v>
      </c>
      <c r="D224" s="62">
        <v>0.73528935185185185</v>
      </c>
      <c r="E224" s="63" t="s">
        <v>9</v>
      </c>
      <c r="F224" s="64">
        <v>22</v>
      </c>
      <c r="G224" s="63" t="s">
        <v>10</v>
      </c>
    </row>
    <row r="225" spans="3:7" ht="15" thickBot="1" x14ac:dyDescent="0.35">
      <c r="C225" s="61">
        <v>43161</v>
      </c>
      <c r="D225" s="62">
        <v>0.74113425925925924</v>
      </c>
      <c r="E225" s="63" t="s">
        <v>9</v>
      </c>
      <c r="F225" s="64">
        <v>21</v>
      </c>
      <c r="G225" s="63" t="s">
        <v>10</v>
      </c>
    </row>
    <row r="226" spans="3:7" ht="15" thickBot="1" x14ac:dyDescent="0.35">
      <c r="C226" s="61">
        <v>43161</v>
      </c>
      <c r="D226" s="62">
        <v>0.74682870370370369</v>
      </c>
      <c r="E226" s="63" t="s">
        <v>9</v>
      </c>
      <c r="F226" s="64">
        <v>12</v>
      </c>
      <c r="G226" s="63" t="s">
        <v>11</v>
      </c>
    </row>
    <row r="227" spans="3:7" ht="15" thickBot="1" x14ac:dyDescent="0.35">
      <c r="C227" s="61">
        <v>43161</v>
      </c>
      <c r="D227" s="62">
        <v>0.74945601851851851</v>
      </c>
      <c r="E227" s="63" t="s">
        <v>9</v>
      </c>
      <c r="F227" s="64">
        <v>12</v>
      </c>
      <c r="G227" s="63" t="s">
        <v>11</v>
      </c>
    </row>
    <row r="228" spans="3:7" ht="15" thickBot="1" x14ac:dyDescent="0.35">
      <c r="C228" s="61">
        <v>43161</v>
      </c>
      <c r="D228" s="62">
        <v>0.7497800925925926</v>
      </c>
      <c r="E228" s="63" t="s">
        <v>9</v>
      </c>
      <c r="F228" s="64">
        <v>25</v>
      </c>
      <c r="G228" s="63" t="s">
        <v>10</v>
      </c>
    </row>
    <row r="229" spans="3:7" ht="15" thickBot="1" x14ac:dyDescent="0.35">
      <c r="C229" s="61">
        <v>43161</v>
      </c>
      <c r="D229" s="62">
        <v>0.75057870370370372</v>
      </c>
      <c r="E229" s="63" t="s">
        <v>9</v>
      </c>
      <c r="F229" s="64">
        <v>11</v>
      </c>
      <c r="G229" s="63" t="s">
        <v>11</v>
      </c>
    </row>
    <row r="230" spans="3:7" ht="15" thickBot="1" x14ac:dyDescent="0.35">
      <c r="C230" s="61">
        <v>43161</v>
      </c>
      <c r="D230" s="62">
        <v>0.75100694444444438</v>
      </c>
      <c r="E230" s="63" t="s">
        <v>9</v>
      </c>
      <c r="F230" s="64">
        <v>19</v>
      </c>
      <c r="G230" s="63" t="s">
        <v>10</v>
      </c>
    </row>
    <row r="231" spans="3:7" ht="15" thickBot="1" x14ac:dyDescent="0.35">
      <c r="C231" s="61">
        <v>43161</v>
      </c>
      <c r="D231" s="62">
        <v>0.76265046296296291</v>
      </c>
      <c r="E231" s="63" t="s">
        <v>9</v>
      </c>
      <c r="F231" s="64">
        <v>10</v>
      </c>
      <c r="G231" s="63" t="s">
        <v>11</v>
      </c>
    </row>
    <row r="232" spans="3:7" ht="15" thickBot="1" x14ac:dyDescent="0.35">
      <c r="C232" s="61">
        <v>43161</v>
      </c>
      <c r="D232" s="62">
        <v>0.76777777777777778</v>
      </c>
      <c r="E232" s="63" t="s">
        <v>9</v>
      </c>
      <c r="F232" s="64">
        <v>10</v>
      </c>
      <c r="G232" s="63" t="s">
        <v>10</v>
      </c>
    </row>
    <row r="233" spans="3:7" ht="15" thickBot="1" x14ac:dyDescent="0.35">
      <c r="C233" s="61">
        <v>43161</v>
      </c>
      <c r="D233" s="62">
        <v>0.76844907407407403</v>
      </c>
      <c r="E233" s="63" t="s">
        <v>9</v>
      </c>
      <c r="F233" s="64">
        <v>17</v>
      </c>
      <c r="G233" s="63" t="s">
        <v>10</v>
      </c>
    </row>
    <row r="234" spans="3:7" ht="15" thickBot="1" x14ac:dyDescent="0.35">
      <c r="C234" s="61">
        <v>43161</v>
      </c>
      <c r="D234" s="62">
        <v>0.77238425925925924</v>
      </c>
      <c r="E234" s="63" t="s">
        <v>9</v>
      </c>
      <c r="F234" s="64">
        <v>12</v>
      </c>
      <c r="G234" s="63" t="s">
        <v>11</v>
      </c>
    </row>
    <row r="235" spans="3:7" ht="15" thickBot="1" x14ac:dyDescent="0.35">
      <c r="C235" s="61">
        <v>43161</v>
      </c>
      <c r="D235" s="62">
        <v>0.77285879629629628</v>
      </c>
      <c r="E235" s="63" t="s">
        <v>9</v>
      </c>
      <c r="F235" s="64">
        <v>10</v>
      </c>
      <c r="G235" s="63" t="s">
        <v>10</v>
      </c>
    </row>
    <row r="236" spans="3:7" ht="15" thickBot="1" x14ac:dyDescent="0.35">
      <c r="C236" s="61">
        <v>43161</v>
      </c>
      <c r="D236" s="62">
        <v>0.78749999999999998</v>
      </c>
      <c r="E236" s="63" t="s">
        <v>9</v>
      </c>
      <c r="F236" s="64">
        <v>21</v>
      </c>
      <c r="G236" s="63" t="s">
        <v>10</v>
      </c>
    </row>
    <row r="237" spans="3:7" ht="15" thickBot="1" x14ac:dyDescent="0.35">
      <c r="C237" s="61">
        <v>43161</v>
      </c>
      <c r="D237" s="62">
        <v>0.79047453703703707</v>
      </c>
      <c r="E237" s="63" t="s">
        <v>9</v>
      </c>
      <c r="F237" s="64">
        <v>18</v>
      </c>
      <c r="G237" s="63" t="s">
        <v>10</v>
      </c>
    </row>
    <row r="238" spans="3:7" ht="15" thickBot="1" x14ac:dyDescent="0.35">
      <c r="C238" s="61">
        <v>43161</v>
      </c>
      <c r="D238" s="62">
        <v>0.79780092592592589</v>
      </c>
      <c r="E238" s="63" t="s">
        <v>9</v>
      </c>
      <c r="F238" s="64">
        <v>10</v>
      </c>
      <c r="G238" s="63" t="s">
        <v>10</v>
      </c>
    </row>
    <row r="239" spans="3:7" ht="15" thickBot="1" x14ac:dyDescent="0.35">
      <c r="C239" s="61">
        <v>43161</v>
      </c>
      <c r="D239" s="62">
        <v>0.8040046296296296</v>
      </c>
      <c r="E239" s="63" t="s">
        <v>9</v>
      </c>
      <c r="F239" s="64">
        <v>12</v>
      </c>
      <c r="G239" s="63" t="s">
        <v>11</v>
      </c>
    </row>
    <row r="240" spans="3:7" ht="15" thickBot="1" x14ac:dyDescent="0.35">
      <c r="C240" s="61">
        <v>43161</v>
      </c>
      <c r="D240" s="62">
        <v>0.80412037037037043</v>
      </c>
      <c r="E240" s="63" t="s">
        <v>9</v>
      </c>
      <c r="F240" s="64">
        <v>13</v>
      </c>
      <c r="G240" s="63" t="s">
        <v>11</v>
      </c>
    </row>
    <row r="241" spans="3:7" ht="15" thickBot="1" x14ac:dyDescent="0.35">
      <c r="C241" s="61">
        <v>43161</v>
      </c>
      <c r="D241" s="62">
        <v>0.80412037037037043</v>
      </c>
      <c r="E241" s="63" t="s">
        <v>9</v>
      </c>
      <c r="F241" s="64">
        <v>12</v>
      </c>
      <c r="G241" s="63" t="s">
        <v>11</v>
      </c>
    </row>
    <row r="242" spans="3:7" ht="15" thickBot="1" x14ac:dyDescent="0.35">
      <c r="C242" s="61">
        <v>43161</v>
      </c>
      <c r="D242" s="62">
        <v>0.80421296296296296</v>
      </c>
      <c r="E242" s="63" t="s">
        <v>9</v>
      </c>
      <c r="F242" s="64">
        <v>10</v>
      </c>
      <c r="G242" s="63" t="s">
        <v>11</v>
      </c>
    </row>
    <row r="243" spans="3:7" ht="15" thickBot="1" x14ac:dyDescent="0.35">
      <c r="C243" s="61">
        <v>43161</v>
      </c>
      <c r="D243" s="62">
        <v>0.80861111111111106</v>
      </c>
      <c r="E243" s="63" t="s">
        <v>9</v>
      </c>
      <c r="F243" s="64">
        <v>26</v>
      </c>
      <c r="G243" s="63" t="s">
        <v>10</v>
      </c>
    </row>
    <row r="244" spans="3:7" ht="15" thickBot="1" x14ac:dyDescent="0.35">
      <c r="C244" s="61">
        <v>43161</v>
      </c>
      <c r="D244" s="62">
        <v>0.81155092592592604</v>
      </c>
      <c r="E244" s="63" t="s">
        <v>9</v>
      </c>
      <c r="F244" s="64">
        <v>10</v>
      </c>
      <c r="G244" s="63" t="s">
        <v>10</v>
      </c>
    </row>
    <row r="245" spans="3:7" ht="15" thickBot="1" x14ac:dyDescent="0.35">
      <c r="C245" s="61">
        <v>43161</v>
      </c>
      <c r="D245" s="62">
        <v>0.8187037037037036</v>
      </c>
      <c r="E245" s="63" t="s">
        <v>9</v>
      </c>
      <c r="F245" s="64">
        <v>10</v>
      </c>
      <c r="G245" s="63" t="s">
        <v>11</v>
      </c>
    </row>
    <row r="246" spans="3:7" ht="15" thickBot="1" x14ac:dyDescent="0.35">
      <c r="C246" s="61">
        <v>43161</v>
      </c>
      <c r="D246" s="62">
        <v>0.82703703703703713</v>
      </c>
      <c r="E246" s="63" t="s">
        <v>9</v>
      </c>
      <c r="F246" s="64">
        <v>11</v>
      </c>
      <c r="G246" s="63" t="s">
        <v>11</v>
      </c>
    </row>
    <row r="247" spans="3:7" ht="15" thickBot="1" x14ac:dyDescent="0.35">
      <c r="C247" s="61">
        <v>43161</v>
      </c>
      <c r="D247" s="62">
        <v>0.82822916666666668</v>
      </c>
      <c r="E247" s="63" t="s">
        <v>9</v>
      </c>
      <c r="F247" s="64">
        <v>25</v>
      </c>
      <c r="G247" s="63" t="s">
        <v>10</v>
      </c>
    </row>
    <row r="248" spans="3:7" ht="15" thickBot="1" x14ac:dyDescent="0.35">
      <c r="C248" s="61">
        <v>43161</v>
      </c>
      <c r="D248" s="62">
        <v>0.83827546296296296</v>
      </c>
      <c r="E248" s="63" t="s">
        <v>9</v>
      </c>
      <c r="F248" s="64">
        <v>10</v>
      </c>
      <c r="G248" s="63" t="s">
        <v>10</v>
      </c>
    </row>
    <row r="249" spans="3:7" ht="15" thickBot="1" x14ac:dyDescent="0.35">
      <c r="C249" s="61">
        <v>43161</v>
      </c>
      <c r="D249" s="62">
        <v>0.84616898148148145</v>
      </c>
      <c r="E249" s="63" t="s">
        <v>9</v>
      </c>
      <c r="F249" s="64">
        <v>10</v>
      </c>
      <c r="G249" s="63" t="s">
        <v>11</v>
      </c>
    </row>
    <row r="250" spans="3:7" ht="15" thickBot="1" x14ac:dyDescent="0.35">
      <c r="C250" s="61">
        <v>43161</v>
      </c>
      <c r="D250" s="62">
        <v>0.84688657407407408</v>
      </c>
      <c r="E250" s="63" t="s">
        <v>9</v>
      </c>
      <c r="F250" s="64">
        <v>19</v>
      </c>
      <c r="G250" s="63" t="s">
        <v>10</v>
      </c>
    </row>
    <row r="251" spans="3:7" ht="15" thickBot="1" x14ac:dyDescent="0.35">
      <c r="C251" s="61">
        <v>43161</v>
      </c>
      <c r="D251" s="62">
        <v>0.85265046296296287</v>
      </c>
      <c r="E251" s="63" t="s">
        <v>9</v>
      </c>
      <c r="F251" s="64">
        <v>24</v>
      </c>
      <c r="G251" s="63" t="s">
        <v>10</v>
      </c>
    </row>
    <row r="252" spans="3:7" ht="15" thickBot="1" x14ac:dyDescent="0.35">
      <c r="C252" s="61">
        <v>43161</v>
      </c>
      <c r="D252" s="62">
        <v>0.85423611111111108</v>
      </c>
      <c r="E252" s="63" t="s">
        <v>9</v>
      </c>
      <c r="F252" s="64">
        <v>10</v>
      </c>
      <c r="G252" s="63" t="s">
        <v>11</v>
      </c>
    </row>
    <row r="253" spans="3:7" ht="15" thickBot="1" x14ac:dyDescent="0.35">
      <c r="C253" s="61">
        <v>43161</v>
      </c>
      <c r="D253" s="62">
        <v>0.85493055555555564</v>
      </c>
      <c r="E253" s="63" t="s">
        <v>9</v>
      </c>
      <c r="F253" s="64">
        <v>21</v>
      </c>
      <c r="G253" s="63" t="s">
        <v>10</v>
      </c>
    </row>
    <row r="254" spans="3:7" ht="15" thickBot="1" x14ac:dyDescent="0.35">
      <c r="C254" s="61">
        <v>43161</v>
      </c>
      <c r="D254" s="62">
        <v>0.85953703703703699</v>
      </c>
      <c r="E254" s="63" t="s">
        <v>9</v>
      </c>
      <c r="F254" s="64">
        <v>26</v>
      </c>
      <c r="G254" s="63" t="s">
        <v>10</v>
      </c>
    </row>
    <row r="255" spans="3:7" ht="15" thickBot="1" x14ac:dyDescent="0.35">
      <c r="C255" s="61">
        <v>43161</v>
      </c>
      <c r="D255" s="62">
        <v>0.85990740740740745</v>
      </c>
      <c r="E255" s="63" t="s">
        <v>9</v>
      </c>
      <c r="F255" s="64">
        <v>25</v>
      </c>
      <c r="G255" s="63" t="s">
        <v>10</v>
      </c>
    </row>
    <row r="256" spans="3:7" ht="15" thickBot="1" x14ac:dyDescent="0.35">
      <c r="C256" s="61">
        <v>43161</v>
      </c>
      <c r="D256" s="62">
        <v>0.86378472222222225</v>
      </c>
      <c r="E256" s="63" t="s">
        <v>9</v>
      </c>
      <c r="F256" s="64">
        <v>10</v>
      </c>
      <c r="G256" s="63" t="s">
        <v>11</v>
      </c>
    </row>
    <row r="257" spans="3:7" ht="15" thickBot="1" x14ac:dyDescent="0.35">
      <c r="C257" s="61">
        <v>43161</v>
      </c>
      <c r="D257" s="62">
        <v>0.86381944444444436</v>
      </c>
      <c r="E257" s="63" t="s">
        <v>9</v>
      </c>
      <c r="F257" s="64">
        <v>11</v>
      </c>
      <c r="G257" s="63" t="s">
        <v>11</v>
      </c>
    </row>
    <row r="258" spans="3:7" ht="15" thickBot="1" x14ac:dyDescent="0.35">
      <c r="C258" s="61">
        <v>43161</v>
      </c>
      <c r="D258" s="62">
        <v>0.86413194444444441</v>
      </c>
      <c r="E258" s="63" t="s">
        <v>9</v>
      </c>
      <c r="F258" s="64">
        <v>23</v>
      </c>
      <c r="G258" s="63" t="s">
        <v>10</v>
      </c>
    </row>
    <row r="259" spans="3:7" ht="15" thickBot="1" x14ac:dyDescent="0.35">
      <c r="C259" s="61">
        <v>43161</v>
      </c>
      <c r="D259" s="62">
        <v>0.86541666666666661</v>
      </c>
      <c r="E259" s="63" t="s">
        <v>9</v>
      </c>
      <c r="F259" s="64">
        <v>13</v>
      </c>
      <c r="G259" s="63" t="s">
        <v>11</v>
      </c>
    </row>
    <row r="260" spans="3:7" ht="15" thickBot="1" x14ac:dyDescent="0.35">
      <c r="C260" s="61">
        <v>43161</v>
      </c>
      <c r="D260" s="62">
        <v>0.86545138888888884</v>
      </c>
      <c r="E260" s="63" t="s">
        <v>9</v>
      </c>
      <c r="F260" s="64">
        <v>11</v>
      </c>
      <c r="G260" s="63" t="s">
        <v>11</v>
      </c>
    </row>
    <row r="261" spans="3:7" ht="15" thickBot="1" x14ac:dyDescent="0.35">
      <c r="C261" s="61">
        <v>43161</v>
      </c>
      <c r="D261" s="62">
        <v>0.8809837962962962</v>
      </c>
      <c r="E261" s="63" t="s">
        <v>9</v>
      </c>
      <c r="F261" s="64">
        <v>9</v>
      </c>
      <c r="G261" s="63" t="s">
        <v>11</v>
      </c>
    </row>
    <row r="262" spans="3:7" ht="15" thickBot="1" x14ac:dyDescent="0.35">
      <c r="C262" s="61">
        <v>43161</v>
      </c>
      <c r="D262" s="62">
        <v>0.88424768518518515</v>
      </c>
      <c r="E262" s="63" t="s">
        <v>9</v>
      </c>
      <c r="F262" s="64">
        <v>35</v>
      </c>
      <c r="G262" s="63" t="s">
        <v>10</v>
      </c>
    </row>
    <row r="263" spans="3:7" ht="15" thickBot="1" x14ac:dyDescent="0.35">
      <c r="C263" s="61">
        <v>43161</v>
      </c>
      <c r="D263" s="62">
        <v>0.88505787037037031</v>
      </c>
      <c r="E263" s="63" t="s">
        <v>9</v>
      </c>
      <c r="F263" s="64">
        <v>10</v>
      </c>
      <c r="G263" s="63" t="s">
        <v>11</v>
      </c>
    </row>
    <row r="264" spans="3:7" ht="15" thickBot="1" x14ac:dyDescent="0.35">
      <c r="C264" s="61">
        <v>43161</v>
      </c>
      <c r="D264" s="62">
        <v>0.88512731481481488</v>
      </c>
      <c r="E264" s="63" t="s">
        <v>9</v>
      </c>
      <c r="F264" s="64">
        <v>25</v>
      </c>
      <c r="G264" s="63" t="s">
        <v>10</v>
      </c>
    </row>
    <row r="265" spans="3:7" ht="15" thickBot="1" x14ac:dyDescent="0.35">
      <c r="C265" s="61">
        <v>43161</v>
      </c>
      <c r="D265" s="62">
        <v>0.88519675925925922</v>
      </c>
      <c r="E265" s="63" t="s">
        <v>9</v>
      </c>
      <c r="F265" s="64">
        <v>9</v>
      </c>
      <c r="G265" s="63" t="s">
        <v>11</v>
      </c>
    </row>
    <row r="266" spans="3:7" ht="15" thickBot="1" x14ac:dyDescent="0.35">
      <c r="C266" s="61">
        <v>43161</v>
      </c>
      <c r="D266" s="62">
        <v>0.88865740740740751</v>
      </c>
      <c r="E266" s="63" t="s">
        <v>9</v>
      </c>
      <c r="F266" s="64">
        <v>10</v>
      </c>
      <c r="G266" s="63" t="s">
        <v>11</v>
      </c>
    </row>
    <row r="267" spans="3:7" ht="15" thickBot="1" x14ac:dyDescent="0.35">
      <c r="C267" s="61">
        <v>43161</v>
      </c>
      <c r="D267" s="62">
        <v>0.88924768518518515</v>
      </c>
      <c r="E267" s="63" t="s">
        <v>9</v>
      </c>
      <c r="F267" s="64">
        <v>10</v>
      </c>
      <c r="G267" s="63" t="s">
        <v>11</v>
      </c>
    </row>
    <row r="268" spans="3:7" ht="15" thickBot="1" x14ac:dyDescent="0.35">
      <c r="C268" s="61">
        <v>43161</v>
      </c>
      <c r="D268" s="62">
        <v>0.8916898148148148</v>
      </c>
      <c r="E268" s="63" t="s">
        <v>9</v>
      </c>
      <c r="F268" s="64">
        <v>10</v>
      </c>
      <c r="G268" s="63" t="s">
        <v>11</v>
      </c>
    </row>
    <row r="269" spans="3:7" ht="15" thickBot="1" x14ac:dyDescent="0.35">
      <c r="C269" s="61">
        <v>43161</v>
      </c>
      <c r="D269" s="62">
        <v>0.8922337962962964</v>
      </c>
      <c r="E269" s="63" t="s">
        <v>9</v>
      </c>
      <c r="F269" s="64">
        <v>10</v>
      </c>
      <c r="G269" s="63" t="s">
        <v>11</v>
      </c>
    </row>
    <row r="270" spans="3:7" ht="15" thickBot="1" x14ac:dyDescent="0.35">
      <c r="C270" s="61">
        <v>43161</v>
      </c>
      <c r="D270" s="62">
        <v>0.92295138888888895</v>
      </c>
      <c r="E270" s="63" t="s">
        <v>9</v>
      </c>
      <c r="F270" s="64">
        <v>20</v>
      </c>
      <c r="G270" s="63" t="s">
        <v>10</v>
      </c>
    </row>
    <row r="271" spans="3:7" ht="15" thickBot="1" x14ac:dyDescent="0.35">
      <c r="C271" s="61">
        <v>43161</v>
      </c>
      <c r="D271" s="62">
        <v>0.92337962962962961</v>
      </c>
      <c r="E271" s="63" t="s">
        <v>9</v>
      </c>
      <c r="F271" s="64">
        <v>23</v>
      </c>
      <c r="G271" s="63" t="s">
        <v>10</v>
      </c>
    </row>
    <row r="272" spans="3:7" ht="15" thickBot="1" x14ac:dyDescent="0.35">
      <c r="C272" s="61">
        <v>43161</v>
      </c>
      <c r="D272" s="62">
        <v>0.93572916666666661</v>
      </c>
      <c r="E272" s="63" t="s">
        <v>9</v>
      </c>
      <c r="F272" s="64">
        <v>22</v>
      </c>
      <c r="G272" s="63" t="s">
        <v>10</v>
      </c>
    </row>
    <row r="273" spans="3:7" ht="15" thickBot="1" x14ac:dyDescent="0.35">
      <c r="C273" s="61">
        <v>43161</v>
      </c>
      <c r="D273" s="62">
        <v>0.93664351851851846</v>
      </c>
      <c r="E273" s="63" t="s">
        <v>9</v>
      </c>
      <c r="F273" s="64">
        <v>11</v>
      </c>
      <c r="G273" s="63" t="s">
        <v>11</v>
      </c>
    </row>
    <row r="274" spans="3:7" ht="15" thickBot="1" x14ac:dyDescent="0.35">
      <c r="C274" s="61">
        <v>43161</v>
      </c>
      <c r="D274" s="62">
        <v>0.96250000000000002</v>
      </c>
      <c r="E274" s="63" t="s">
        <v>9</v>
      </c>
      <c r="F274" s="64">
        <v>10</v>
      </c>
      <c r="G274" s="63" t="s">
        <v>11</v>
      </c>
    </row>
    <row r="275" spans="3:7" ht="15" thickBot="1" x14ac:dyDescent="0.35">
      <c r="C275" s="61">
        <v>43162</v>
      </c>
      <c r="D275" s="62">
        <v>8.6805555555555551E-4</v>
      </c>
      <c r="E275" s="63" t="s">
        <v>9</v>
      </c>
      <c r="F275" s="64">
        <v>20</v>
      </c>
      <c r="G275" s="63" t="s">
        <v>10</v>
      </c>
    </row>
    <row r="276" spans="3:7" ht="15" thickBot="1" x14ac:dyDescent="0.35">
      <c r="C276" s="61">
        <v>43162</v>
      </c>
      <c r="D276" s="62">
        <v>0.13144675925925928</v>
      </c>
      <c r="E276" s="63" t="s">
        <v>9</v>
      </c>
      <c r="F276" s="64">
        <v>29</v>
      </c>
      <c r="G276" s="63" t="s">
        <v>10</v>
      </c>
    </row>
    <row r="277" spans="3:7" ht="15" thickBot="1" x14ac:dyDescent="0.35">
      <c r="C277" s="61">
        <v>43162</v>
      </c>
      <c r="D277" s="62">
        <v>0.13153935185185187</v>
      </c>
      <c r="E277" s="63" t="s">
        <v>9</v>
      </c>
      <c r="F277" s="64">
        <v>13</v>
      </c>
      <c r="G277" s="63" t="s">
        <v>11</v>
      </c>
    </row>
    <row r="278" spans="3:7" ht="15" thickBot="1" x14ac:dyDescent="0.35">
      <c r="C278" s="61">
        <v>43162</v>
      </c>
      <c r="D278" s="62">
        <v>0.19312499999999999</v>
      </c>
      <c r="E278" s="63" t="s">
        <v>9</v>
      </c>
      <c r="F278" s="64">
        <v>31</v>
      </c>
      <c r="G278" s="63" t="s">
        <v>10</v>
      </c>
    </row>
    <row r="279" spans="3:7" ht="15" thickBot="1" x14ac:dyDescent="0.35">
      <c r="C279" s="61">
        <v>43162</v>
      </c>
      <c r="D279" s="62">
        <v>0.20798611111111112</v>
      </c>
      <c r="E279" s="63" t="s">
        <v>9</v>
      </c>
      <c r="F279" s="64">
        <v>13</v>
      </c>
      <c r="G279" s="63" t="s">
        <v>11</v>
      </c>
    </row>
    <row r="280" spans="3:7" ht="15" thickBot="1" x14ac:dyDescent="0.35">
      <c r="C280" s="61">
        <v>43162</v>
      </c>
      <c r="D280" s="62">
        <v>0.21305555555555555</v>
      </c>
      <c r="E280" s="63" t="s">
        <v>9</v>
      </c>
      <c r="F280" s="64">
        <v>15</v>
      </c>
      <c r="G280" s="63" t="s">
        <v>11</v>
      </c>
    </row>
    <row r="281" spans="3:7" ht="15" thickBot="1" x14ac:dyDescent="0.35">
      <c r="C281" s="61">
        <v>43162</v>
      </c>
      <c r="D281" s="62">
        <v>0.26745370370370369</v>
      </c>
      <c r="E281" s="63" t="s">
        <v>9</v>
      </c>
      <c r="F281" s="64">
        <v>23</v>
      </c>
      <c r="G281" s="63" t="s">
        <v>10</v>
      </c>
    </row>
    <row r="282" spans="3:7" ht="15" thickBot="1" x14ac:dyDescent="0.35">
      <c r="C282" s="61">
        <v>43162</v>
      </c>
      <c r="D282" s="62">
        <v>0.27077546296296295</v>
      </c>
      <c r="E282" s="63" t="s">
        <v>9</v>
      </c>
      <c r="F282" s="64">
        <v>25</v>
      </c>
      <c r="G282" s="63" t="s">
        <v>10</v>
      </c>
    </row>
    <row r="283" spans="3:7" ht="15" thickBot="1" x14ac:dyDescent="0.35">
      <c r="C283" s="61">
        <v>43162</v>
      </c>
      <c r="D283" s="62">
        <v>0.27276620370370369</v>
      </c>
      <c r="E283" s="63" t="s">
        <v>9</v>
      </c>
      <c r="F283" s="64">
        <v>21</v>
      </c>
      <c r="G283" s="63" t="s">
        <v>10</v>
      </c>
    </row>
    <row r="284" spans="3:7" ht="15" thickBot="1" x14ac:dyDescent="0.35">
      <c r="C284" s="61">
        <v>43162</v>
      </c>
      <c r="D284" s="62">
        <v>0.27322916666666669</v>
      </c>
      <c r="E284" s="63" t="s">
        <v>9</v>
      </c>
      <c r="F284" s="64">
        <v>28</v>
      </c>
      <c r="G284" s="63" t="s">
        <v>10</v>
      </c>
    </row>
    <row r="285" spans="3:7" ht="15" thickBot="1" x14ac:dyDescent="0.35">
      <c r="C285" s="61">
        <v>43162</v>
      </c>
      <c r="D285" s="62">
        <v>0.27480324074074075</v>
      </c>
      <c r="E285" s="63" t="s">
        <v>9</v>
      </c>
      <c r="F285" s="64">
        <v>23</v>
      </c>
      <c r="G285" s="63" t="s">
        <v>10</v>
      </c>
    </row>
    <row r="286" spans="3:7" ht="15" thickBot="1" x14ac:dyDescent="0.35">
      <c r="C286" s="61">
        <v>43162</v>
      </c>
      <c r="D286" s="62">
        <v>0.27532407407407405</v>
      </c>
      <c r="E286" s="63" t="s">
        <v>9</v>
      </c>
      <c r="F286" s="64">
        <v>25</v>
      </c>
      <c r="G286" s="63" t="s">
        <v>10</v>
      </c>
    </row>
    <row r="287" spans="3:7" ht="15" thickBot="1" x14ac:dyDescent="0.35">
      <c r="C287" s="61">
        <v>43162</v>
      </c>
      <c r="D287" s="62">
        <v>0.28009259259259262</v>
      </c>
      <c r="E287" s="63" t="s">
        <v>9</v>
      </c>
      <c r="F287" s="64">
        <v>25</v>
      </c>
      <c r="G287" s="63" t="s">
        <v>10</v>
      </c>
    </row>
    <row r="288" spans="3:7" ht="15" thickBot="1" x14ac:dyDescent="0.35">
      <c r="C288" s="61">
        <v>43162</v>
      </c>
      <c r="D288" s="62">
        <v>0.28222222222222221</v>
      </c>
      <c r="E288" s="63" t="s">
        <v>9</v>
      </c>
      <c r="F288" s="64">
        <v>29</v>
      </c>
      <c r="G288" s="63" t="s">
        <v>10</v>
      </c>
    </row>
    <row r="289" spans="3:7" ht="15" thickBot="1" x14ac:dyDescent="0.35">
      <c r="C289" s="61">
        <v>43162</v>
      </c>
      <c r="D289" s="62">
        <v>0.28417824074074077</v>
      </c>
      <c r="E289" s="63" t="s">
        <v>9</v>
      </c>
      <c r="F289" s="64">
        <v>13</v>
      </c>
      <c r="G289" s="63" t="s">
        <v>10</v>
      </c>
    </row>
    <row r="290" spans="3:7" ht="15" thickBot="1" x14ac:dyDescent="0.35">
      <c r="C290" s="61">
        <v>43162</v>
      </c>
      <c r="D290" s="62">
        <v>0.28447916666666667</v>
      </c>
      <c r="E290" s="63" t="s">
        <v>9</v>
      </c>
      <c r="F290" s="64">
        <v>23</v>
      </c>
      <c r="G290" s="63" t="s">
        <v>10</v>
      </c>
    </row>
    <row r="291" spans="3:7" ht="15" thickBot="1" x14ac:dyDescent="0.35">
      <c r="C291" s="61">
        <v>43162</v>
      </c>
      <c r="D291" s="62">
        <v>0.28559027777777779</v>
      </c>
      <c r="E291" s="63" t="s">
        <v>9</v>
      </c>
      <c r="F291" s="64">
        <v>10</v>
      </c>
      <c r="G291" s="63" t="s">
        <v>11</v>
      </c>
    </row>
    <row r="292" spans="3:7" ht="15" thickBot="1" x14ac:dyDescent="0.35">
      <c r="C292" s="61">
        <v>43162</v>
      </c>
      <c r="D292" s="62">
        <v>0.28673611111111114</v>
      </c>
      <c r="E292" s="63" t="s">
        <v>9</v>
      </c>
      <c r="F292" s="64">
        <v>12</v>
      </c>
      <c r="G292" s="63" t="s">
        <v>11</v>
      </c>
    </row>
    <row r="293" spans="3:7" ht="15" thickBot="1" x14ac:dyDescent="0.35">
      <c r="C293" s="61">
        <v>43162</v>
      </c>
      <c r="D293" s="62">
        <v>0.28775462962962961</v>
      </c>
      <c r="E293" s="63" t="s">
        <v>9</v>
      </c>
      <c r="F293" s="64">
        <v>18</v>
      </c>
      <c r="G293" s="63" t="s">
        <v>10</v>
      </c>
    </row>
    <row r="294" spans="3:7" ht="15" thickBot="1" x14ac:dyDescent="0.35">
      <c r="C294" s="61">
        <v>43162</v>
      </c>
      <c r="D294" s="62">
        <v>0.28848379629629628</v>
      </c>
      <c r="E294" s="63" t="s">
        <v>9</v>
      </c>
      <c r="F294" s="64">
        <v>16</v>
      </c>
      <c r="G294" s="63" t="s">
        <v>10</v>
      </c>
    </row>
    <row r="295" spans="3:7" ht="15" thickBot="1" x14ac:dyDescent="0.35">
      <c r="C295" s="61">
        <v>43162</v>
      </c>
      <c r="D295" s="62">
        <v>0.28895833333333337</v>
      </c>
      <c r="E295" s="63" t="s">
        <v>9</v>
      </c>
      <c r="F295" s="64">
        <v>10</v>
      </c>
      <c r="G295" s="63" t="s">
        <v>11</v>
      </c>
    </row>
    <row r="296" spans="3:7" ht="15" thickBot="1" x14ac:dyDescent="0.35">
      <c r="C296" s="61">
        <v>43162</v>
      </c>
      <c r="D296" s="62">
        <v>0.28901620370370368</v>
      </c>
      <c r="E296" s="63" t="s">
        <v>9</v>
      </c>
      <c r="F296" s="64">
        <v>12</v>
      </c>
      <c r="G296" s="63" t="s">
        <v>11</v>
      </c>
    </row>
    <row r="297" spans="3:7" ht="15" thickBot="1" x14ac:dyDescent="0.35">
      <c r="C297" s="61">
        <v>43162</v>
      </c>
      <c r="D297" s="62">
        <v>0.28997685185185185</v>
      </c>
      <c r="E297" s="63" t="s">
        <v>9</v>
      </c>
      <c r="F297" s="64">
        <v>24</v>
      </c>
      <c r="G297" s="63" t="s">
        <v>10</v>
      </c>
    </row>
    <row r="298" spans="3:7" ht="15" thickBot="1" x14ac:dyDescent="0.35">
      <c r="C298" s="61">
        <v>43162</v>
      </c>
      <c r="D298" s="62">
        <v>0.29078703703703707</v>
      </c>
      <c r="E298" s="63" t="s">
        <v>9</v>
      </c>
      <c r="F298" s="64">
        <v>12</v>
      </c>
      <c r="G298" s="63" t="s">
        <v>11</v>
      </c>
    </row>
    <row r="299" spans="3:7" ht="15" thickBot="1" x14ac:dyDescent="0.35">
      <c r="C299" s="61">
        <v>43162</v>
      </c>
      <c r="D299" s="62">
        <v>0.29215277777777776</v>
      </c>
      <c r="E299" s="63" t="s">
        <v>9</v>
      </c>
      <c r="F299" s="64">
        <v>11</v>
      </c>
      <c r="G299" s="63" t="s">
        <v>11</v>
      </c>
    </row>
    <row r="300" spans="3:7" ht="15" thickBot="1" x14ac:dyDescent="0.35">
      <c r="C300" s="61">
        <v>43162</v>
      </c>
      <c r="D300" s="62">
        <v>0.29240740740740739</v>
      </c>
      <c r="E300" s="63" t="s">
        <v>9</v>
      </c>
      <c r="F300" s="64">
        <v>10</v>
      </c>
      <c r="G300" s="63" t="s">
        <v>11</v>
      </c>
    </row>
    <row r="301" spans="3:7" ht="15" thickBot="1" x14ac:dyDescent="0.35">
      <c r="C301" s="61">
        <v>43162</v>
      </c>
      <c r="D301" s="62">
        <v>0.29244212962962962</v>
      </c>
      <c r="E301" s="63" t="s">
        <v>9</v>
      </c>
      <c r="F301" s="64">
        <v>10</v>
      </c>
      <c r="G301" s="63" t="s">
        <v>11</v>
      </c>
    </row>
    <row r="302" spans="3:7" ht="15" thickBot="1" x14ac:dyDescent="0.35">
      <c r="C302" s="61">
        <v>43162</v>
      </c>
      <c r="D302" s="62">
        <v>0.29383101851851851</v>
      </c>
      <c r="E302" s="63" t="s">
        <v>9</v>
      </c>
      <c r="F302" s="64">
        <v>10</v>
      </c>
      <c r="G302" s="63" t="s">
        <v>11</v>
      </c>
    </row>
    <row r="303" spans="3:7" ht="15" thickBot="1" x14ac:dyDescent="0.35">
      <c r="C303" s="61">
        <v>43162</v>
      </c>
      <c r="D303" s="62">
        <v>0.29564814814814816</v>
      </c>
      <c r="E303" s="63" t="s">
        <v>9</v>
      </c>
      <c r="F303" s="64">
        <v>9</v>
      </c>
      <c r="G303" s="63" t="s">
        <v>10</v>
      </c>
    </row>
    <row r="304" spans="3:7" ht="15" thickBot="1" x14ac:dyDescent="0.35">
      <c r="C304" s="61">
        <v>43162</v>
      </c>
      <c r="D304" s="62">
        <v>0.2956597222222222</v>
      </c>
      <c r="E304" s="63" t="s">
        <v>9</v>
      </c>
      <c r="F304" s="64">
        <v>9</v>
      </c>
      <c r="G304" s="63" t="s">
        <v>11</v>
      </c>
    </row>
    <row r="305" spans="3:7" ht="15" thickBot="1" x14ac:dyDescent="0.35">
      <c r="C305" s="61">
        <v>43162</v>
      </c>
      <c r="D305" s="62">
        <v>0.29681712962962964</v>
      </c>
      <c r="E305" s="63" t="s">
        <v>9</v>
      </c>
      <c r="F305" s="64">
        <v>8</v>
      </c>
      <c r="G305" s="63" t="s">
        <v>10</v>
      </c>
    </row>
    <row r="306" spans="3:7" ht="15" thickBot="1" x14ac:dyDescent="0.35">
      <c r="C306" s="61">
        <v>43162</v>
      </c>
      <c r="D306" s="62">
        <v>0.29793981481481485</v>
      </c>
      <c r="E306" s="63" t="s">
        <v>9</v>
      </c>
      <c r="F306" s="64">
        <v>11</v>
      </c>
      <c r="G306" s="63" t="s">
        <v>11</v>
      </c>
    </row>
    <row r="307" spans="3:7" ht="15" thickBot="1" x14ac:dyDescent="0.35">
      <c r="C307" s="61">
        <v>43162</v>
      </c>
      <c r="D307" s="62">
        <v>0.29875000000000002</v>
      </c>
      <c r="E307" s="63" t="s">
        <v>9</v>
      </c>
      <c r="F307" s="64">
        <v>10</v>
      </c>
      <c r="G307" s="63" t="s">
        <v>11</v>
      </c>
    </row>
    <row r="308" spans="3:7" ht="15" thickBot="1" x14ac:dyDescent="0.35">
      <c r="C308" s="61">
        <v>43162</v>
      </c>
      <c r="D308" s="62">
        <v>0.30003472222222222</v>
      </c>
      <c r="E308" s="63" t="s">
        <v>9</v>
      </c>
      <c r="F308" s="64">
        <v>7</v>
      </c>
      <c r="G308" s="63" t="s">
        <v>10</v>
      </c>
    </row>
    <row r="309" spans="3:7" ht="15" thickBot="1" x14ac:dyDescent="0.35">
      <c r="C309" s="61">
        <v>43162</v>
      </c>
      <c r="D309" s="62">
        <v>0.30229166666666668</v>
      </c>
      <c r="E309" s="63" t="s">
        <v>9</v>
      </c>
      <c r="F309" s="64">
        <v>10</v>
      </c>
      <c r="G309" s="63" t="s">
        <v>11</v>
      </c>
    </row>
    <row r="310" spans="3:7" ht="15" thickBot="1" x14ac:dyDescent="0.35">
      <c r="C310" s="61">
        <v>43162</v>
      </c>
      <c r="D310" s="62">
        <v>0.30230324074074072</v>
      </c>
      <c r="E310" s="63" t="s">
        <v>9</v>
      </c>
      <c r="F310" s="64">
        <v>10</v>
      </c>
      <c r="G310" s="63" t="s">
        <v>11</v>
      </c>
    </row>
    <row r="311" spans="3:7" ht="15" thickBot="1" x14ac:dyDescent="0.35">
      <c r="C311" s="61">
        <v>43162</v>
      </c>
      <c r="D311" s="62">
        <v>0.30230324074074072</v>
      </c>
      <c r="E311" s="63" t="s">
        <v>9</v>
      </c>
      <c r="F311" s="64">
        <v>11</v>
      </c>
      <c r="G311" s="63" t="s">
        <v>10</v>
      </c>
    </row>
    <row r="312" spans="3:7" ht="15" thickBot="1" x14ac:dyDescent="0.35">
      <c r="C312" s="61">
        <v>43162</v>
      </c>
      <c r="D312" s="62">
        <v>0.30278935185185185</v>
      </c>
      <c r="E312" s="63" t="s">
        <v>9</v>
      </c>
      <c r="F312" s="64">
        <v>19</v>
      </c>
      <c r="G312" s="63" t="s">
        <v>11</v>
      </c>
    </row>
    <row r="313" spans="3:7" ht="15" thickBot="1" x14ac:dyDescent="0.35">
      <c r="C313" s="61">
        <v>43162</v>
      </c>
      <c r="D313" s="62">
        <v>0.30313657407407407</v>
      </c>
      <c r="E313" s="63" t="s">
        <v>9</v>
      </c>
      <c r="F313" s="64">
        <v>19</v>
      </c>
      <c r="G313" s="63" t="s">
        <v>10</v>
      </c>
    </row>
    <row r="314" spans="3:7" ht="15" thickBot="1" x14ac:dyDescent="0.35">
      <c r="C314" s="61">
        <v>43162</v>
      </c>
      <c r="D314" s="62">
        <v>0.3075</v>
      </c>
      <c r="E314" s="63" t="s">
        <v>9</v>
      </c>
      <c r="F314" s="64">
        <v>13</v>
      </c>
      <c r="G314" s="63" t="s">
        <v>10</v>
      </c>
    </row>
    <row r="315" spans="3:7" ht="15" thickBot="1" x14ac:dyDescent="0.35">
      <c r="C315" s="61">
        <v>43162</v>
      </c>
      <c r="D315" s="62">
        <v>0.30877314814814816</v>
      </c>
      <c r="E315" s="63" t="s">
        <v>9</v>
      </c>
      <c r="F315" s="64">
        <v>11</v>
      </c>
      <c r="G315" s="63" t="s">
        <v>10</v>
      </c>
    </row>
    <row r="316" spans="3:7" ht="15" thickBot="1" x14ac:dyDescent="0.35">
      <c r="C316" s="61">
        <v>43162</v>
      </c>
      <c r="D316" s="62">
        <v>0.31466435185185188</v>
      </c>
      <c r="E316" s="63" t="s">
        <v>9</v>
      </c>
      <c r="F316" s="64">
        <v>15</v>
      </c>
      <c r="G316" s="63" t="s">
        <v>11</v>
      </c>
    </row>
    <row r="317" spans="3:7" ht="15" thickBot="1" x14ac:dyDescent="0.35">
      <c r="C317" s="61">
        <v>43162</v>
      </c>
      <c r="D317" s="62">
        <v>0.31586805555555558</v>
      </c>
      <c r="E317" s="63" t="s">
        <v>9</v>
      </c>
      <c r="F317" s="64">
        <v>19</v>
      </c>
      <c r="G317" s="63" t="s">
        <v>10</v>
      </c>
    </row>
    <row r="318" spans="3:7" ht="15" thickBot="1" x14ac:dyDescent="0.35">
      <c r="C318" s="61">
        <v>43162</v>
      </c>
      <c r="D318" s="62">
        <v>0.3180324074074074</v>
      </c>
      <c r="E318" s="63" t="s">
        <v>9</v>
      </c>
      <c r="F318" s="64">
        <v>16</v>
      </c>
      <c r="G318" s="63" t="s">
        <v>11</v>
      </c>
    </row>
    <row r="319" spans="3:7" ht="15" thickBot="1" x14ac:dyDescent="0.35">
      <c r="C319" s="61">
        <v>43162</v>
      </c>
      <c r="D319" s="62">
        <v>0.3424537037037037</v>
      </c>
      <c r="E319" s="63" t="s">
        <v>9</v>
      </c>
      <c r="F319" s="64">
        <v>34</v>
      </c>
      <c r="G319" s="63" t="s">
        <v>10</v>
      </c>
    </row>
    <row r="320" spans="3:7" ht="15" thickBot="1" x14ac:dyDescent="0.35">
      <c r="C320" s="61">
        <v>43162</v>
      </c>
      <c r="D320" s="62">
        <v>0.35218750000000004</v>
      </c>
      <c r="E320" s="63" t="s">
        <v>9</v>
      </c>
      <c r="F320" s="64">
        <v>34</v>
      </c>
      <c r="G320" s="63" t="s">
        <v>10</v>
      </c>
    </row>
    <row r="321" spans="3:7" ht="15" thickBot="1" x14ac:dyDescent="0.35">
      <c r="C321" s="61">
        <v>43162</v>
      </c>
      <c r="D321" s="62">
        <v>0.36177083333333332</v>
      </c>
      <c r="E321" s="63" t="s">
        <v>9</v>
      </c>
      <c r="F321" s="64">
        <v>10</v>
      </c>
      <c r="G321" s="63" t="s">
        <v>10</v>
      </c>
    </row>
    <row r="322" spans="3:7" ht="15" thickBot="1" x14ac:dyDescent="0.35">
      <c r="C322" s="61">
        <v>43162</v>
      </c>
      <c r="D322" s="62">
        <v>0.36177083333333332</v>
      </c>
      <c r="E322" s="63" t="s">
        <v>9</v>
      </c>
      <c r="F322" s="64">
        <v>10</v>
      </c>
      <c r="G322" s="63" t="s">
        <v>10</v>
      </c>
    </row>
    <row r="323" spans="3:7" ht="15" thickBot="1" x14ac:dyDescent="0.35">
      <c r="C323" s="61">
        <v>43162</v>
      </c>
      <c r="D323" s="62">
        <v>0.36178240740740741</v>
      </c>
      <c r="E323" s="63" t="s">
        <v>9</v>
      </c>
      <c r="F323" s="64">
        <v>9</v>
      </c>
      <c r="G323" s="63" t="s">
        <v>10</v>
      </c>
    </row>
    <row r="324" spans="3:7" ht="15" thickBot="1" x14ac:dyDescent="0.35">
      <c r="C324" s="61">
        <v>43162</v>
      </c>
      <c r="D324" s="62">
        <v>0.36188657407407404</v>
      </c>
      <c r="E324" s="63" t="s">
        <v>9</v>
      </c>
      <c r="F324" s="64">
        <v>10</v>
      </c>
      <c r="G324" s="63" t="s">
        <v>10</v>
      </c>
    </row>
    <row r="325" spans="3:7" ht="15" thickBot="1" x14ac:dyDescent="0.35">
      <c r="C325" s="61">
        <v>43162</v>
      </c>
      <c r="D325" s="62">
        <v>0.36716435185185187</v>
      </c>
      <c r="E325" s="63" t="s">
        <v>9</v>
      </c>
      <c r="F325" s="64">
        <v>10</v>
      </c>
      <c r="G325" s="63" t="s">
        <v>10</v>
      </c>
    </row>
    <row r="326" spans="3:7" ht="15" thickBot="1" x14ac:dyDescent="0.35">
      <c r="C326" s="61">
        <v>43162</v>
      </c>
      <c r="D326" s="62">
        <v>0.37245370370370368</v>
      </c>
      <c r="E326" s="63" t="s">
        <v>9</v>
      </c>
      <c r="F326" s="64">
        <v>31</v>
      </c>
      <c r="G326" s="63" t="s">
        <v>10</v>
      </c>
    </row>
    <row r="327" spans="3:7" ht="15" thickBot="1" x14ac:dyDescent="0.35">
      <c r="C327" s="61">
        <v>43162</v>
      </c>
      <c r="D327" s="62">
        <v>0.37364583333333329</v>
      </c>
      <c r="E327" s="63" t="s">
        <v>9</v>
      </c>
      <c r="F327" s="64">
        <v>9</v>
      </c>
      <c r="G327" s="63" t="s">
        <v>11</v>
      </c>
    </row>
    <row r="328" spans="3:7" ht="15" thickBot="1" x14ac:dyDescent="0.35">
      <c r="C328" s="61">
        <v>43162</v>
      </c>
      <c r="D328" s="62">
        <v>0.37797453703703704</v>
      </c>
      <c r="E328" s="63" t="s">
        <v>9</v>
      </c>
      <c r="F328" s="64">
        <v>27</v>
      </c>
      <c r="G328" s="63" t="s">
        <v>10</v>
      </c>
    </row>
    <row r="329" spans="3:7" ht="15" thickBot="1" x14ac:dyDescent="0.35">
      <c r="C329" s="61">
        <v>43162</v>
      </c>
      <c r="D329" s="62">
        <v>0.3913194444444445</v>
      </c>
      <c r="E329" s="63" t="s">
        <v>9</v>
      </c>
      <c r="F329" s="64">
        <v>10</v>
      </c>
      <c r="G329" s="63" t="s">
        <v>11</v>
      </c>
    </row>
    <row r="330" spans="3:7" ht="15" thickBot="1" x14ac:dyDescent="0.35">
      <c r="C330" s="61">
        <v>43162</v>
      </c>
      <c r="D330" s="62">
        <v>0.41211805555555553</v>
      </c>
      <c r="E330" s="63" t="s">
        <v>9</v>
      </c>
      <c r="F330" s="64">
        <v>9</v>
      </c>
      <c r="G330" s="63" t="s">
        <v>11</v>
      </c>
    </row>
    <row r="331" spans="3:7" ht="15" thickBot="1" x14ac:dyDescent="0.35">
      <c r="C331" s="61">
        <v>43162</v>
      </c>
      <c r="D331" s="62">
        <v>0.41893518518518519</v>
      </c>
      <c r="E331" s="63" t="s">
        <v>9</v>
      </c>
      <c r="F331" s="64">
        <v>10</v>
      </c>
      <c r="G331" s="63" t="s">
        <v>11</v>
      </c>
    </row>
    <row r="332" spans="3:7" ht="15" thickBot="1" x14ac:dyDescent="0.35">
      <c r="C332" s="61">
        <v>43162</v>
      </c>
      <c r="D332" s="62">
        <v>0.42377314814814815</v>
      </c>
      <c r="E332" s="63" t="s">
        <v>9</v>
      </c>
      <c r="F332" s="64">
        <v>29</v>
      </c>
      <c r="G332" s="63" t="s">
        <v>10</v>
      </c>
    </row>
    <row r="333" spans="3:7" ht="15" thickBot="1" x14ac:dyDescent="0.35">
      <c r="C333" s="61">
        <v>43162</v>
      </c>
      <c r="D333" s="62">
        <v>0.42479166666666668</v>
      </c>
      <c r="E333" s="63" t="s">
        <v>9</v>
      </c>
      <c r="F333" s="64">
        <v>10</v>
      </c>
      <c r="G333" s="63" t="s">
        <v>11</v>
      </c>
    </row>
    <row r="334" spans="3:7" ht="15" thickBot="1" x14ac:dyDescent="0.35">
      <c r="C334" s="61">
        <v>43162</v>
      </c>
      <c r="D334" s="62">
        <v>0.42568287037037034</v>
      </c>
      <c r="E334" s="63" t="s">
        <v>9</v>
      </c>
      <c r="F334" s="64">
        <v>9</v>
      </c>
      <c r="G334" s="63" t="s">
        <v>10</v>
      </c>
    </row>
    <row r="335" spans="3:7" ht="15" thickBot="1" x14ac:dyDescent="0.35">
      <c r="C335" s="61">
        <v>43162</v>
      </c>
      <c r="D335" s="62">
        <v>0.43193287037037037</v>
      </c>
      <c r="E335" s="63" t="s">
        <v>9</v>
      </c>
      <c r="F335" s="64">
        <v>10</v>
      </c>
      <c r="G335" s="63" t="s">
        <v>11</v>
      </c>
    </row>
    <row r="336" spans="3:7" ht="15" thickBot="1" x14ac:dyDescent="0.35">
      <c r="C336" s="61">
        <v>43162</v>
      </c>
      <c r="D336" s="62">
        <v>0.43214120370370374</v>
      </c>
      <c r="E336" s="63" t="s">
        <v>9</v>
      </c>
      <c r="F336" s="64">
        <v>23</v>
      </c>
      <c r="G336" s="63" t="s">
        <v>10</v>
      </c>
    </row>
    <row r="337" spans="3:7" ht="15" thickBot="1" x14ac:dyDescent="0.35">
      <c r="C337" s="61">
        <v>43162</v>
      </c>
      <c r="D337" s="62">
        <v>0.43263888888888885</v>
      </c>
      <c r="E337" s="63" t="s">
        <v>9</v>
      </c>
      <c r="F337" s="64">
        <v>27</v>
      </c>
      <c r="G337" s="63" t="s">
        <v>10</v>
      </c>
    </row>
    <row r="338" spans="3:7" ht="15" thickBot="1" x14ac:dyDescent="0.35">
      <c r="C338" s="61">
        <v>43162</v>
      </c>
      <c r="D338" s="62">
        <v>0.43394675925925924</v>
      </c>
      <c r="E338" s="63" t="s">
        <v>9</v>
      </c>
      <c r="F338" s="64">
        <v>17</v>
      </c>
      <c r="G338" s="63" t="s">
        <v>10</v>
      </c>
    </row>
    <row r="339" spans="3:7" ht="15" thickBot="1" x14ac:dyDescent="0.35">
      <c r="C339" s="61">
        <v>43162</v>
      </c>
      <c r="D339" s="62">
        <v>0.43623842592592593</v>
      </c>
      <c r="E339" s="63" t="s">
        <v>9</v>
      </c>
      <c r="F339" s="64">
        <v>11</v>
      </c>
      <c r="G339" s="63" t="s">
        <v>11</v>
      </c>
    </row>
    <row r="340" spans="3:7" ht="15" thickBot="1" x14ac:dyDescent="0.35">
      <c r="C340" s="61">
        <v>43162</v>
      </c>
      <c r="D340" s="62">
        <v>0.43761574074074078</v>
      </c>
      <c r="E340" s="63" t="s">
        <v>9</v>
      </c>
      <c r="F340" s="64">
        <v>31</v>
      </c>
      <c r="G340" s="63" t="s">
        <v>10</v>
      </c>
    </row>
    <row r="341" spans="3:7" ht="15" thickBot="1" x14ac:dyDescent="0.35">
      <c r="C341" s="61">
        <v>43162</v>
      </c>
      <c r="D341" s="62">
        <v>0.4385532407407407</v>
      </c>
      <c r="E341" s="63" t="s">
        <v>9</v>
      </c>
      <c r="F341" s="64">
        <v>28</v>
      </c>
      <c r="G341" s="63" t="s">
        <v>10</v>
      </c>
    </row>
    <row r="342" spans="3:7" ht="15" thickBot="1" x14ac:dyDescent="0.35">
      <c r="C342" s="61">
        <v>43162</v>
      </c>
      <c r="D342" s="62">
        <v>0.44023148148148145</v>
      </c>
      <c r="E342" s="63" t="s">
        <v>9</v>
      </c>
      <c r="F342" s="64">
        <v>11</v>
      </c>
      <c r="G342" s="63" t="s">
        <v>11</v>
      </c>
    </row>
    <row r="343" spans="3:7" ht="15" thickBot="1" x14ac:dyDescent="0.35">
      <c r="C343" s="61">
        <v>43162</v>
      </c>
      <c r="D343" s="62">
        <v>0.44143518518518521</v>
      </c>
      <c r="E343" s="63" t="s">
        <v>9</v>
      </c>
      <c r="F343" s="64">
        <v>19</v>
      </c>
      <c r="G343" s="63" t="s">
        <v>10</v>
      </c>
    </row>
    <row r="344" spans="3:7" ht="15" thickBot="1" x14ac:dyDescent="0.35">
      <c r="C344" s="61">
        <v>43162</v>
      </c>
      <c r="D344" s="62">
        <v>0.4433449074074074</v>
      </c>
      <c r="E344" s="63" t="s">
        <v>9</v>
      </c>
      <c r="F344" s="64">
        <v>14</v>
      </c>
      <c r="G344" s="63" t="s">
        <v>11</v>
      </c>
    </row>
    <row r="345" spans="3:7" ht="15" thickBot="1" x14ac:dyDescent="0.35">
      <c r="C345" s="61">
        <v>43162</v>
      </c>
      <c r="D345" s="62">
        <v>0.44424768518518515</v>
      </c>
      <c r="E345" s="63" t="s">
        <v>9</v>
      </c>
      <c r="F345" s="64">
        <v>24</v>
      </c>
      <c r="G345" s="63" t="s">
        <v>10</v>
      </c>
    </row>
    <row r="346" spans="3:7" ht="15" thickBot="1" x14ac:dyDescent="0.35">
      <c r="C346" s="61">
        <v>43162</v>
      </c>
      <c r="D346" s="62">
        <v>0.44914351851851847</v>
      </c>
      <c r="E346" s="63" t="s">
        <v>9</v>
      </c>
      <c r="F346" s="64">
        <v>24</v>
      </c>
      <c r="G346" s="63" t="s">
        <v>10</v>
      </c>
    </row>
    <row r="347" spans="3:7" ht="15" thickBot="1" x14ac:dyDescent="0.35">
      <c r="C347" s="61">
        <v>43162</v>
      </c>
      <c r="D347" s="62">
        <v>0.44928240740740738</v>
      </c>
      <c r="E347" s="63" t="s">
        <v>9</v>
      </c>
      <c r="F347" s="64">
        <v>24</v>
      </c>
      <c r="G347" s="63" t="s">
        <v>10</v>
      </c>
    </row>
    <row r="348" spans="3:7" ht="15" thickBot="1" x14ac:dyDescent="0.35">
      <c r="C348" s="61">
        <v>43162</v>
      </c>
      <c r="D348" s="62">
        <v>0.45245370370370369</v>
      </c>
      <c r="E348" s="63" t="s">
        <v>9</v>
      </c>
      <c r="F348" s="64">
        <v>10</v>
      </c>
      <c r="G348" s="63" t="s">
        <v>11</v>
      </c>
    </row>
    <row r="349" spans="3:7" ht="15" thickBot="1" x14ac:dyDescent="0.35">
      <c r="C349" s="61">
        <v>43162</v>
      </c>
      <c r="D349" s="62">
        <v>0.45493055555555556</v>
      </c>
      <c r="E349" s="63" t="s">
        <v>9</v>
      </c>
      <c r="F349" s="64">
        <v>25</v>
      </c>
      <c r="G349" s="63" t="s">
        <v>10</v>
      </c>
    </row>
    <row r="350" spans="3:7" ht="15" thickBot="1" x14ac:dyDescent="0.35">
      <c r="C350" s="61">
        <v>43162</v>
      </c>
      <c r="D350" s="62">
        <v>0.4586689814814815</v>
      </c>
      <c r="E350" s="63" t="s">
        <v>9</v>
      </c>
      <c r="F350" s="64">
        <v>10</v>
      </c>
      <c r="G350" s="63" t="s">
        <v>11</v>
      </c>
    </row>
    <row r="351" spans="3:7" ht="15" thickBot="1" x14ac:dyDescent="0.35">
      <c r="C351" s="61">
        <v>43162</v>
      </c>
      <c r="D351" s="62">
        <v>0.46037037037037037</v>
      </c>
      <c r="E351" s="63" t="s">
        <v>9</v>
      </c>
      <c r="F351" s="64">
        <v>16</v>
      </c>
      <c r="G351" s="63" t="s">
        <v>10</v>
      </c>
    </row>
    <row r="352" spans="3:7" ht="15" thickBot="1" x14ac:dyDescent="0.35">
      <c r="C352" s="61">
        <v>43162</v>
      </c>
      <c r="D352" s="62">
        <v>0.46175925925925926</v>
      </c>
      <c r="E352" s="63" t="s">
        <v>9</v>
      </c>
      <c r="F352" s="64">
        <v>10</v>
      </c>
      <c r="G352" s="63" t="s">
        <v>11</v>
      </c>
    </row>
    <row r="353" spans="3:7" ht="15" thickBot="1" x14ac:dyDescent="0.35">
      <c r="C353" s="61">
        <v>43162</v>
      </c>
      <c r="D353" s="62">
        <v>0.46228009259259256</v>
      </c>
      <c r="E353" s="63" t="s">
        <v>9</v>
      </c>
      <c r="F353" s="64">
        <v>21</v>
      </c>
      <c r="G353" s="63" t="s">
        <v>10</v>
      </c>
    </row>
    <row r="354" spans="3:7" ht="15" thickBot="1" x14ac:dyDescent="0.35">
      <c r="C354" s="61">
        <v>43162</v>
      </c>
      <c r="D354" s="62">
        <v>0.4649652777777778</v>
      </c>
      <c r="E354" s="63" t="s">
        <v>9</v>
      </c>
      <c r="F354" s="64">
        <v>34</v>
      </c>
      <c r="G354" s="63" t="s">
        <v>10</v>
      </c>
    </row>
    <row r="355" spans="3:7" ht="15" thickBot="1" x14ac:dyDescent="0.35">
      <c r="C355" s="61">
        <v>43162</v>
      </c>
      <c r="D355" s="62">
        <v>0.46519675925925924</v>
      </c>
      <c r="E355" s="63" t="s">
        <v>9</v>
      </c>
      <c r="F355" s="64">
        <v>10</v>
      </c>
      <c r="G355" s="63" t="s">
        <v>11</v>
      </c>
    </row>
    <row r="356" spans="3:7" ht="15" thickBot="1" x14ac:dyDescent="0.35">
      <c r="C356" s="61">
        <v>43162</v>
      </c>
      <c r="D356" s="62">
        <v>0.46983796296296299</v>
      </c>
      <c r="E356" s="63" t="s">
        <v>9</v>
      </c>
      <c r="F356" s="64">
        <v>22</v>
      </c>
      <c r="G356" s="63" t="s">
        <v>10</v>
      </c>
    </row>
    <row r="357" spans="3:7" ht="15" thickBot="1" x14ac:dyDescent="0.35">
      <c r="C357" s="61">
        <v>43162</v>
      </c>
      <c r="D357" s="62">
        <v>0.47497685185185184</v>
      </c>
      <c r="E357" s="63" t="s">
        <v>9</v>
      </c>
      <c r="F357" s="64">
        <v>11</v>
      </c>
      <c r="G357" s="63" t="s">
        <v>11</v>
      </c>
    </row>
    <row r="358" spans="3:7" ht="15" thickBot="1" x14ac:dyDescent="0.35">
      <c r="C358" s="61">
        <v>43162</v>
      </c>
      <c r="D358" s="62">
        <v>0.47696759259259264</v>
      </c>
      <c r="E358" s="63" t="s">
        <v>9</v>
      </c>
      <c r="F358" s="64">
        <v>24</v>
      </c>
      <c r="G358" s="63" t="s">
        <v>10</v>
      </c>
    </row>
    <row r="359" spans="3:7" ht="15" thickBot="1" x14ac:dyDescent="0.35">
      <c r="C359" s="61">
        <v>43162</v>
      </c>
      <c r="D359" s="62">
        <v>0.47825231481481478</v>
      </c>
      <c r="E359" s="63" t="s">
        <v>9</v>
      </c>
      <c r="F359" s="64">
        <v>26</v>
      </c>
      <c r="G359" s="63" t="s">
        <v>10</v>
      </c>
    </row>
    <row r="360" spans="3:7" ht="15" thickBot="1" x14ac:dyDescent="0.35">
      <c r="C360" s="61">
        <v>43162</v>
      </c>
      <c r="D360" s="62">
        <v>0.47905092592592591</v>
      </c>
      <c r="E360" s="63" t="s">
        <v>9</v>
      </c>
      <c r="F360" s="64">
        <v>11</v>
      </c>
      <c r="G360" s="63" t="s">
        <v>11</v>
      </c>
    </row>
    <row r="361" spans="3:7" ht="15" thickBot="1" x14ac:dyDescent="0.35">
      <c r="C361" s="61">
        <v>43162</v>
      </c>
      <c r="D361" s="62">
        <v>0.47923611111111114</v>
      </c>
      <c r="E361" s="63" t="s">
        <v>9</v>
      </c>
      <c r="F361" s="64">
        <v>22</v>
      </c>
      <c r="G361" s="63" t="s">
        <v>10</v>
      </c>
    </row>
    <row r="362" spans="3:7" ht="15" thickBot="1" x14ac:dyDescent="0.35">
      <c r="C362" s="61">
        <v>43162</v>
      </c>
      <c r="D362" s="62">
        <v>0.4812731481481482</v>
      </c>
      <c r="E362" s="63" t="s">
        <v>9</v>
      </c>
      <c r="F362" s="64">
        <v>11</v>
      </c>
      <c r="G362" s="63" t="s">
        <v>11</v>
      </c>
    </row>
    <row r="363" spans="3:7" ht="15" thickBot="1" x14ac:dyDescent="0.35">
      <c r="C363" s="61">
        <v>43162</v>
      </c>
      <c r="D363" s="62">
        <v>0.48129629629629633</v>
      </c>
      <c r="E363" s="63" t="s">
        <v>9</v>
      </c>
      <c r="F363" s="64">
        <v>10</v>
      </c>
      <c r="G363" s="63" t="s">
        <v>11</v>
      </c>
    </row>
    <row r="364" spans="3:7" ht="15" thickBot="1" x14ac:dyDescent="0.35">
      <c r="C364" s="61">
        <v>43162</v>
      </c>
      <c r="D364" s="62">
        <v>0.48223379629629631</v>
      </c>
      <c r="E364" s="63" t="s">
        <v>9</v>
      </c>
      <c r="F364" s="64">
        <v>9</v>
      </c>
      <c r="G364" s="63" t="s">
        <v>10</v>
      </c>
    </row>
    <row r="365" spans="3:7" ht="15" thickBot="1" x14ac:dyDescent="0.35">
      <c r="C365" s="61">
        <v>43162</v>
      </c>
      <c r="D365" s="62">
        <v>0.48226851851851849</v>
      </c>
      <c r="E365" s="63" t="s">
        <v>9</v>
      </c>
      <c r="F365" s="64">
        <v>12</v>
      </c>
      <c r="G365" s="63" t="s">
        <v>10</v>
      </c>
    </row>
    <row r="366" spans="3:7" ht="15" thickBot="1" x14ac:dyDescent="0.35">
      <c r="C366" s="61">
        <v>43162</v>
      </c>
      <c r="D366" s="62">
        <v>0.48239583333333336</v>
      </c>
      <c r="E366" s="63" t="s">
        <v>9</v>
      </c>
      <c r="F366" s="64">
        <v>14</v>
      </c>
      <c r="G366" s="63" t="s">
        <v>11</v>
      </c>
    </row>
    <row r="367" spans="3:7" ht="15" thickBot="1" x14ac:dyDescent="0.35">
      <c r="C367" s="61">
        <v>43162</v>
      </c>
      <c r="D367" s="62">
        <v>0.4824074074074074</v>
      </c>
      <c r="E367" s="63" t="s">
        <v>9</v>
      </c>
      <c r="F367" s="64">
        <v>14</v>
      </c>
      <c r="G367" s="63" t="s">
        <v>11</v>
      </c>
    </row>
    <row r="368" spans="3:7" ht="15" thickBot="1" x14ac:dyDescent="0.35">
      <c r="C368" s="61">
        <v>43162</v>
      </c>
      <c r="D368" s="62">
        <v>0.4824074074074074</v>
      </c>
      <c r="E368" s="63" t="s">
        <v>9</v>
      </c>
      <c r="F368" s="64">
        <v>9</v>
      </c>
      <c r="G368" s="63" t="s">
        <v>10</v>
      </c>
    </row>
    <row r="369" spans="3:7" ht="15" thickBot="1" x14ac:dyDescent="0.35">
      <c r="C369" s="61">
        <v>43162</v>
      </c>
      <c r="D369" s="62">
        <v>0.48241898148148149</v>
      </c>
      <c r="E369" s="63" t="s">
        <v>9</v>
      </c>
      <c r="F369" s="64">
        <v>10</v>
      </c>
      <c r="G369" s="63" t="s">
        <v>10</v>
      </c>
    </row>
    <row r="370" spans="3:7" ht="15" thickBot="1" x14ac:dyDescent="0.35">
      <c r="C370" s="61">
        <v>43162</v>
      </c>
      <c r="D370" s="62">
        <v>0.48310185185185189</v>
      </c>
      <c r="E370" s="63" t="s">
        <v>9</v>
      </c>
      <c r="F370" s="64">
        <v>22</v>
      </c>
      <c r="G370" s="63" t="s">
        <v>10</v>
      </c>
    </row>
    <row r="371" spans="3:7" ht="15" thickBot="1" x14ac:dyDescent="0.35">
      <c r="C371" s="61">
        <v>43162</v>
      </c>
      <c r="D371" s="62">
        <v>0.48513888888888884</v>
      </c>
      <c r="E371" s="63" t="s">
        <v>9</v>
      </c>
      <c r="F371" s="64">
        <v>23</v>
      </c>
      <c r="G371" s="63" t="s">
        <v>10</v>
      </c>
    </row>
    <row r="372" spans="3:7" ht="15" thickBot="1" x14ac:dyDescent="0.35">
      <c r="C372" s="61">
        <v>43162</v>
      </c>
      <c r="D372" s="62">
        <v>0.48517361111111112</v>
      </c>
      <c r="E372" s="63" t="s">
        <v>9</v>
      </c>
      <c r="F372" s="64">
        <v>13</v>
      </c>
      <c r="G372" s="63" t="s">
        <v>11</v>
      </c>
    </row>
    <row r="373" spans="3:7" ht="15" thickBot="1" x14ac:dyDescent="0.35">
      <c r="C373" s="61">
        <v>43162</v>
      </c>
      <c r="D373" s="62">
        <v>0.48526620370370371</v>
      </c>
      <c r="E373" s="63" t="s">
        <v>9</v>
      </c>
      <c r="F373" s="64">
        <v>20</v>
      </c>
      <c r="G373" s="63" t="s">
        <v>10</v>
      </c>
    </row>
    <row r="374" spans="3:7" ht="15" thickBot="1" x14ac:dyDescent="0.35">
      <c r="C374" s="61">
        <v>43162</v>
      </c>
      <c r="D374" s="62">
        <v>0.48532407407407407</v>
      </c>
      <c r="E374" s="63" t="s">
        <v>9</v>
      </c>
      <c r="F374" s="64">
        <v>12</v>
      </c>
      <c r="G374" s="63" t="s">
        <v>11</v>
      </c>
    </row>
    <row r="375" spans="3:7" ht="15" thickBot="1" x14ac:dyDescent="0.35">
      <c r="C375" s="61">
        <v>43162</v>
      </c>
      <c r="D375" s="62">
        <v>0.48601851851851857</v>
      </c>
      <c r="E375" s="63" t="s">
        <v>9</v>
      </c>
      <c r="F375" s="64">
        <v>9</v>
      </c>
      <c r="G375" s="63" t="s">
        <v>11</v>
      </c>
    </row>
    <row r="376" spans="3:7" ht="15" thickBot="1" x14ac:dyDescent="0.35">
      <c r="C376" s="61">
        <v>43162</v>
      </c>
      <c r="D376" s="62">
        <v>0.48740740740740746</v>
      </c>
      <c r="E376" s="63" t="s">
        <v>9</v>
      </c>
      <c r="F376" s="64">
        <v>11</v>
      </c>
      <c r="G376" s="63" t="s">
        <v>11</v>
      </c>
    </row>
    <row r="377" spans="3:7" ht="15" thickBot="1" x14ac:dyDescent="0.35">
      <c r="C377" s="61">
        <v>43162</v>
      </c>
      <c r="D377" s="62">
        <v>0.48820601851851847</v>
      </c>
      <c r="E377" s="63" t="s">
        <v>9</v>
      </c>
      <c r="F377" s="64">
        <v>11</v>
      </c>
      <c r="G377" s="63" t="s">
        <v>11</v>
      </c>
    </row>
    <row r="378" spans="3:7" ht="15" thickBot="1" x14ac:dyDescent="0.35">
      <c r="C378" s="61">
        <v>43162</v>
      </c>
      <c r="D378" s="62">
        <v>0.4886226851851852</v>
      </c>
      <c r="E378" s="63" t="s">
        <v>9</v>
      </c>
      <c r="F378" s="64">
        <v>27</v>
      </c>
      <c r="G378" s="63" t="s">
        <v>10</v>
      </c>
    </row>
    <row r="379" spans="3:7" ht="15" thickBot="1" x14ac:dyDescent="0.35">
      <c r="C379" s="61">
        <v>43162</v>
      </c>
      <c r="D379" s="62">
        <v>0.48929398148148145</v>
      </c>
      <c r="E379" s="63" t="s">
        <v>9</v>
      </c>
      <c r="F379" s="64">
        <v>23</v>
      </c>
      <c r="G379" s="63" t="s">
        <v>10</v>
      </c>
    </row>
    <row r="380" spans="3:7" ht="15" thickBot="1" x14ac:dyDescent="0.35">
      <c r="C380" s="61">
        <v>43162</v>
      </c>
      <c r="D380" s="62">
        <v>0.49075231481481479</v>
      </c>
      <c r="E380" s="63" t="s">
        <v>9</v>
      </c>
      <c r="F380" s="64">
        <v>27</v>
      </c>
      <c r="G380" s="63" t="s">
        <v>10</v>
      </c>
    </row>
    <row r="381" spans="3:7" ht="15" thickBot="1" x14ac:dyDescent="0.35">
      <c r="C381" s="61">
        <v>43162</v>
      </c>
      <c r="D381" s="62">
        <v>0.49086805555555557</v>
      </c>
      <c r="E381" s="63" t="s">
        <v>9</v>
      </c>
      <c r="F381" s="64">
        <v>20</v>
      </c>
      <c r="G381" s="63" t="s">
        <v>10</v>
      </c>
    </row>
    <row r="382" spans="3:7" ht="15" thickBot="1" x14ac:dyDescent="0.35">
      <c r="C382" s="61">
        <v>43162</v>
      </c>
      <c r="D382" s="62">
        <v>0.49109953703703701</v>
      </c>
      <c r="E382" s="63" t="s">
        <v>9</v>
      </c>
      <c r="F382" s="64">
        <v>10</v>
      </c>
      <c r="G382" s="63" t="s">
        <v>10</v>
      </c>
    </row>
    <row r="383" spans="3:7" ht="15" thickBot="1" x14ac:dyDescent="0.35">
      <c r="C383" s="61">
        <v>43162</v>
      </c>
      <c r="D383" s="62">
        <v>0.49140046296296297</v>
      </c>
      <c r="E383" s="63" t="s">
        <v>9</v>
      </c>
      <c r="F383" s="64">
        <v>10</v>
      </c>
      <c r="G383" s="63" t="s">
        <v>11</v>
      </c>
    </row>
    <row r="384" spans="3:7" ht="15" thickBot="1" x14ac:dyDescent="0.35">
      <c r="C384" s="61">
        <v>43162</v>
      </c>
      <c r="D384" s="62">
        <v>0.49167824074074074</v>
      </c>
      <c r="E384" s="63" t="s">
        <v>9</v>
      </c>
      <c r="F384" s="64">
        <v>20</v>
      </c>
      <c r="G384" s="63" t="s">
        <v>10</v>
      </c>
    </row>
    <row r="385" spans="3:7" ht="15" thickBot="1" x14ac:dyDescent="0.35">
      <c r="C385" s="61">
        <v>43162</v>
      </c>
      <c r="D385" s="62">
        <v>0.49276620370370372</v>
      </c>
      <c r="E385" s="63" t="s">
        <v>9</v>
      </c>
      <c r="F385" s="64">
        <v>18</v>
      </c>
      <c r="G385" s="63" t="s">
        <v>10</v>
      </c>
    </row>
    <row r="386" spans="3:7" ht="15" thickBot="1" x14ac:dyDescent="0.35">
      <c r="C386" s="61">
        <v>43162</v>
      </c>
      <c r="D386" s="62">
        <v>0.49386574074074074</v>
      </c>
      <c r="E386" s="63" t="s">
        <v>9</v>
      </c>
      <c r="F386" s="64">
        <v>10</v>
      </c>
      <c r="G386" s="63" t="s">
        <v>10</v>
      </c>
    </row>
    <row r="387" spans="3:7" ht="15" thickBot="1" x14ac:dyDescent="0.35">
      <c r="C387" s="61">
        <v>43162</v>
      </c>
      <c r="D387" s="62">
        <v>0.49462962962962959</v>
      </c>
      <c r="E387" s="63" t="s">
        <v>9</v>
      </c>
      <c r="F387" s="64">
        <v>21</v>
      </c>
      <c r="G387" s="63" t="s">
        <v>10</v>
      </c>
    </row>
    <row r="388" spans="3:7" ht="15" thickBot="1" x14ac:dyDescent="0.35">
      <c r="C388" s="61">
        <v>43162</v>
      </c>
      <c r="D388" s="62">
        <v>0.49556712962962962</v>
      </c>
      <c r="E388" s="63" t="s">
        <v>9</v>
      </c>
      <c r="F388" s="64">
        <v>19</v>
      </c>
      <c r="G388" s="63" t="s">
        <v>10</v>
      </c>
    </row>
    <row r="389" spans="3:7" ht="15" thickBot="1" x14ac:dyDescent="0.35">
      <c r="C389" s="61">
        <v>43162</v>
      </c>
      <c r="D389" s="62">
        <v>0.49582175925925925</v>
      </c>
      <c r="E389" s="63" t="s">
        <v>9</v>
      </c>
      <c r="F389" s="64">
        <v>25</v>
      </c>
      <c r="G389" s="63" t="s">
        <v>10</v>
      </c>
    </row>
    <row r="390" spans="3:7" ht="15" thickBot="1" x14ac:dyDescent="0.35">
      <c r="C390" s="61">
        <v>43162</v>
      </c>
      <c r="D390" s="62">
        <v>0.49596064814814816</v>
      </c>
      <c r="E390" s="63" t="s">
        <v>9</v>
      </c>
      <c r="F390" s="64">
        <v>22</v>
      </c>
      <c r="G390" s="63" t="s">
        <v>10</v>
      </c>
    </row>
    <row r="391" spans="3:7" ht="15" thickBot="1" x14ac:dyDescent="0.35">
      <c r="C391" s="61">
        <v>43162</v>
      </c>
      <c r="D391" s="62">
        <v>0.49666666666666665</v>
      </c>
      <c r="E391" s="63" t="s">
        <v>9</v>
      </c>
      <c r="F391" s="64">
        <v>15</v>
      </c>
      <c r="G391" s="63" t="s">
        <v>10</v>
      </c>
    </row>
    <row r="392" spans="3:7" ht="15" thickBot="1" x14ac:dyDescent="0.35">
      <c r="C392" s="61">
        <v>43162</v>
      </c>
      <c r="D392" s="62">
        <v>0.49817129629629631</v>
      </c>
      <c r="E392" s="63" t="s">
        <v>9</v>
      </c>
      <c r="F392" s="64">
        <v>14</v>
      </c>
      <c r="G392" s="63" t="s">
        <v>11</v>
      </c>
    </row>
    <row r="393" spans="3:7" ht="15" thickBot="1" x14ac:dyDescent="0.35">
      <c r="C393" s="61">
        <v>43162</v>
      </c>
      <c r="D393" s="62">
        <v>0.49918981481481484</v>
      </c>
      <c r="E393" s="63" t="s">
        <v>9</v>
      </c>
      <c r="F393" s="64">
        <v>11</v>
      </c>
      <c r="G393" s="63" t="s">
        <v>11</v>
      </c>
    </row>
    <row r="394" spans="3:7" ht="15" thickBot="1" x14ac:dyDescent="0.35">
      <c r="C394" s="61">
        <v>43162</v>
      </c>
      <c r="D394" s="62">
        <v>0.50193287037037038</v>
      </c>
      <c r="E394" s="63" t="s">
        <v>9</v>
      </c>
      <c r="F394" s="64">
        <v>21</v>
      </c>
      <c r="G394" s="63" t="s">
        <v>10</v>
      </c>
    </row>
    <row r="395" spans="3:7" ht="15" thickBot="1" x14ac:dyDescent="0.35">
      <c r="C395" s="61">
        <v>43162</v>
      </c>
      <c r="D395" s="62">
        <v>0.50277777777777777</v>
      </c>
      <c r="E395" s="63" t="s">
        <v>9</v>
      </c>
      <c r="F395" s="64">
        <v>25</v>
      </c>
      <c r="G395" s="63" t="s">
        <v>10</v>
      </c>
    </row>
    <row r="396" spans="3:7" ht="15" thickBot="1" x14ac:dyDescent="0.35">
      <c r="C396" s="61">
        <v>43162</v>
      </c>
      <c r="D396" s="62">
        <v>0.50314814814814812</v>
      </c>
      <c r="E396" s="63" t="s">
        <v>9</v>
      </c>
      <c r="F396" s="64">
        <v>22</v>
      </c>
      <c r="G396" s="63" t="s">
        <v>10</v>
      </c>
    </row>
    <row r="397" spans="3:7" ht="15" thickBot="1" x14ac:dyDescent="0.35">
      <c r="C397" s="61">
        <v>43162</v>
      </c>
      <c r="D397" s="62">
        <v>0.50356481481481474</v>
      </c>
      <c r="E397" s="63" t="s">
        <v>9</v>
      </c>
      <c r="F397" s="64">
        <v>18</v>
      </c>
      <c r="G397" s="63" t="s">
        <v>10</v>
      </c>
    </row>
    <row r="398" spans="3:7" ht="15" thickBot="1" x14ac:dyDescent="0.35">
      <c r="C398" s="61">
        <v>43162</v>
      </c>
      <c r="D398" s="62">
        <v>0.50423611111111111</v>
      </c>
      <c r="E398" s="63" t="s">
        <v>9</v>
      </c>
      <c r="F398" s="64">
        <v>14</v>
      </c>
      <c r="G398" s="63" t="s">
        <v>10</v>
      </c>
    </row>
    <row r="399" spans="3:7" ht="15" thickBot="1" x14ac:dyDescent="0.35">
      <c r="C399" s="61">
        <v>43162</v>
      </c>
      <c r="D399" s="62">
        <v>0.50763888888888886</v>
      </c>
      <c r="E399" s="63" t="s">
        <v>9</v>
      </c>
      <c r="F399" s="64">
        <v>10</v>
      </c>
      <c r="G399" s="63" t="s">
        <v>11</v>
      </c>
    </row>
    <row r="400" spans="3:7" ht="15" thickBot="1" x14ac:dyDescent="0.35">
      <c r="C400" s="61">
        <v>43162</v>
      </c>
      <c r="D400" s="62">
        <v>0.50767361111111109</v>
      </c>
      <c r="E400" s="63" t="s">
        <v>9</v>
      </c>
      <c r="F400" s="64">
        <v>10</v>
      </c>
      <c r="G400" s="63" t="s">
        <v>11</v>
      </c>
    </row>
    <row r="401" spans="3:7" ht="15" thickBot="1" x14ac:dyDescent="0.35">
      <c r="C401" s="61">
        <v>43162</v>
      </c>
      <c r="D401" s="62">
        <v>0.50785879629629627</v>
      </c>
      <c r="E401" s="63" t="s">
        <v>9</v>
      </c>
      <c r="F401" s="64">
        <v>9</v>
      </c>
      <c r="G401" s="63" t="s">
        <v>11</v>
      </c>
    </row>
    <row r="402" spans="3:7" ht="15" thickBot="1" x14ac:dyDescent="0.35">
      <c r="C402" s="61">
        <v>43162</v>
      </c>
      <c r="D402" s="62">
        <v>0.50925925925925919</v>
      </c>
      <c r="E402" s="63" t="s">
        <v>9</v>
      </c>
      <c r="F402" s="64">
        <v>12</v>
      </c>
      <c r="G402" s="63" t="s">
        <v>11</v>
      </c>
    </row>
    <row r="403" spans="3:7" ht="15" thickBot="1" x14ac:dyDescent="0.35">
      <c r="C403" s="61">
        <v>43162</v>
      </c>
      <c r="D403" s="62">
        <v>0.50995370370370374</v>
      </c>
      <c r="E403" s="63" t="s">
        <v>9</v>
      </c>
      <c r="F403" s="64">
        <v>24</v>
      </c>
      <c r="G403" s="63" t="s">
        <v>10</v>
      </c>
    </row>
    <row r="404" spans="3:7" ht="15" thickBot="1" x14ac:dyDescent="0.35">
      <c r="C404" s="61">
        <v>43162</v>
      </c>
      <c r="D404" s="62">
        <v>0.51267361111111109</v>
      </c>
      <c r="E404" s="63" t="s">
        <v>9</v>
      </c>
      <c r="F404" s="64">
        <v>20</v>
      </c>
      <c r="G404" s="63" t="s">
        <v>10</v>
      </c>
    </row>
    <row r="405" spans="3:7" ht="15" thickBot="1" x14ac:dyDescent="0.35">
      <c r="C405" s="61">
        <v>43162</v>
      </c>
      <c r="D405" s="62">
        <v>0.51449074074074075</v>
      </c>
      <c r="E405" s="63" t="s">
        <v>9</v>
      </c>
      <c r="F405" s="64">
        <v>26</v>
      </c>
      <c r="G405" s="63" t="s">
        <v>10</v>
      </c>
    </row>
    <row r="406" spans="3:7" ht="15" thickBot="1" x14ac:dyDescent="0.35">
      <c r="C406" s="61">
        <v>43162</v>
      </c>
      <c r="D406" s="62">
        <v>0.51696759259259262</v>
      </c>
      <c r="E406" s="63" t="s">
        <v>9</v>
      </c>
      <c r="F406" s="64">
        <v>10</v>
      </c>
      <c r="G406" s="63" t="s">
        <v>11</v>
      </c>
    </row>
    <row r="407" spans="3:7" ht="15" thickBot="1" x14ac:dyDescent="0.35">
      <c r="C407" s="61">
        <v>43162</v>
      </c>
      <c r="D407" s="62">
        <v>0.51887731481481481</v>
      </c>
      <c r="E407" s="63" t="s">
        <v>9</v>
      </c>
      <c r="F407" s="64">
        <v>21</v>
      </c>
      <c r="G407" s="63" t="s">
        <v>10</v>
      </c>
    </row>
    <row r="408" spans="3:7" ht="15" thickBot="1" x14ac:dyDescent="0.35">
      <c r="C408" s="61">
        <v>43162</v>
      </c>
      <c r="D408" s="62">
        <v>0.51960648148148147</v>
      </c>
      <c r="E408" s="63" t="s">
        <v>9</v>
      </c>
      <c r="F408" s="64">
        <v>10</v>
      </c>
      <c r="G408" s="63" t="s">
        <v>11</v>
      </c>
    </row>
    <row r="409" spans="3:7" ht="15" thickBot="1" x14ac:dyDescent="0.35">
      <c r="C409" s="61">
        <v>43162</v>
      </c>
      <c r="D409" s="62">
        <v>0.51989583333333333</v>
      </c>
      <c r="E409" s="63" t="s">
        <v>9</v>
      </c>
      <c r="F409" s="64">
        <v>20</v>
      </c>
      <c r="G409" s="63" t="s">
        <v>10</v>
      </c>
    </row>
    <row r="410" spans="3:7" ht="15" thickBot="1" x14ac:dyDescent="0.35">
      <c r="C410" s="61">
        <v>43162</v>
      </c>
      <c r="D410" s="62">
        <v>0.52158564814814812</v>
      </c>
      <c r="E410" s="63" t="s">
        <v>9</v>
      </c>
      <c r="F410" s="64">
        <v>21</v>
      </c>
      <c r="G410" s="63" t="s">
        <v>10</v>
      </c>
    </row>
    <row r="411" spans="3:7" ht="15" thickBot="1" x14ac:dyDescent="0.35">
      <c r="C411" s="61">
        <v>43162</v>
      </c>
      <c r="D411" s="62">
        <v>0.52251157407407411</v>
      </c>
      <c r="E411" s="63" t="s">
        <v>9</v>
      </c>
      <c r="F411" s="64">
        <v>13</v>
      </c>
      <c r="G411" s="63" t="s">
        <v>11</v>
      </c>
    </row>
    <row r="412" spans="3:7" ht="15" thickBot="1" x14ac:dyDescent="0.35">
      <c r="C412" s="61">
        <v>43162</v>
      </c>
      <c r="D412" s="62">
        <v>0.52437500000000004</v>
      </c>
      <c r="E412" s="63" t="s">
        <v>9</v>
      </c>
      <c r="F412" s="64">
        <v>13</v>
      </c>
      <c r="G412" s="63" t="s">
        <v>11</v>
      </c>
    </row>
    <row r="413" spans="3:7" ht="15" thickBot="1" x14ac:dyDescent="0.35">
      <c r="C413" s="61">
        <v>43162</v>
      </c>
      <c r="D413" s="62">
        <v>0.52482638888888888</v>
      </c>
      <c r="E413" s="63" t="s">
        <v>9</v>
      </c>
      <c r="F413" s="64">
        <v>10</v>
      </c>
      <c r="G413" s="63" t="s">
        <v>11</v>
      </c>
    </row>
    <row r="414" spans="3:7" ht="15" thickBot="1" x14ac:dyDescent="0.35">
      <c r="C414" s="61">
        <v>43162</v>
      </c>
      <c r="D414" s="62">
        <v>0.52609953703703705</v>
      </c>
      <c r="E414" s="63" t="s">
        <v>9</v>
      </c>
      <c r="F414" s="64">
        <v>12</v>
      </c>
      <c r="G414" s="63" t="s">
        <v>11</v>
      </c>
    </row>
    <row r="415" spans="3:7" ht="15" thickBot="1" x14ac:dyDescent="0.35">
      <c r="C415" s="61">
        <v>43162</v>
      </c>
      <c r="D415" s="62">
        <v>0.52665509259259258</v>
      </c>
      <c r="E415" s="63" t="s">
        <v>9</v>
      </c>
      <c r="F415" s="64">
        <v>10</v>
      </c>
      <c r="G415" s="63" t="s">
        <v>10</v>
      </c>
    </row>
    <row r="416" spans="3:7" ht="15" thickBot="1" x14ac:dyDescent="0.35">
      <c r="C416" s="61">
        <v>43162</v>
      </c>
      <c r="D416" s="62">
        <v>0.52714120370370365</v>
      </c>
      <c r="E416" s="63" t="s">
        <v>9</v>
      </c>
      <c r="F416" s="64">
        <v>11</v>
      </c>
      <c r="G416" s="63" t="s">
        <v>11</v>
      </c>
    </row>
    <row r="417" spans="3:7" ht="15" thickBot="1" x14ac:dyDescent="0.35">
      <c r="C417" s="61">
        <v>43162</v>
      </c>
      <c r="D417" s="62">
        <v>0.52844907407407404</v>
      </c>
      <c r="E417" s="63" t="s">
        <v>9</v>
      </c>
      <c r="F417" s="64">
        <v>11</v>
      </c>
      <c r="G417" s="63" t="s">
        <v>11</v>
      </c>
    </row>
    <row r="418" spans="3:7" ht="15" thickBot="1" x14ac:dyDescent="0.35">
      <c r="C418" s="61">
        <v>43162</v>
      </c>
      <c r="D418" s="62">
        <v>0.52854166666666669</v>
      </c>
      <c r="E418" s="63" t="s">
        <v>9</v>
      </c>
      <c r="F418" s="64">
        <v>10</v>
      </c>
      <c r="G418" s="63" t="s">
        <v>11</v>
      </c>
    </row>
    <row r="419" spans="3:7" ht="15" thickBot="1" x14ac:dyDescent="0.35">
      <c r="C419" s="61">
        <v>43162</v>
      </c>
      <c r="D419" s="62">
        <v>0.52959490740740744</v>
      </c>
      <c r="E419" s="63" t="s">
        <v>9</v>
      </c>
      <c r="F419" s="64">
        <v>15</v>
      </c>
      <c r="G419" s="63" t="s">
        <v>10</v>
      </c>
    </row>
    <row r="420" spans="3:7" ht="15" thickBot="1" x14ac:dyDescent="0.35">
      <c r="C420" s="61">
        <v>43162</v>
      </c>
      <c r="D420" s="62">
        <v>0.5299652777777778</v>
      </c>
      <c r="E420" s="63" t="s">
        <v>9</v>
      </c>
      <c r="F420" s="64">
        <v>23</v>
      </c>
      <c r="G420" s="63" t="s">
        <v>10</v>
      </c>
    </row>
    <row r="421" spans="3:7" ht="15" thickBot="1" x14ac:dyDescent="0.35">
      <c r="C421" s="61">
        <v>43162</v>
      </c>
      <c r="D421" s="62">
        <v>0.53148148148148155</v>
      </c>
      <c r="E421" s="63" t="s">
        <v>9</v>
      </c>
      <c r="F421" s="64">
        <v>10</v>
      </c>
      <c r="G421" s="63" t="s">
        <v>10</v>
      </c>
    </row>
    <row r="422" spans="3:7" ht="15" thickBot="1" x14ac:dyDescent="0.35">
      <c r="C422" s="61">
        <v>43162</v>
      </c>
      <c r="D422" s="62">
        <v>0.5335185185185185</v>
      </c>
      <c r="E422" s="63" t="s">
        <v>9</v>
      </c>
      <c r="F422" s="64">
        <v>11</v>
      </c>
      <c r="G422" s="63" t="s">
        <v>11</v>
      </c>
    </row>
    <row r="423" spans="3:7" ht="15" thickBot="1" x14ac:dyDescent="0.35">
      <c r="C423" s="61">
        <v>43162</v>
      </c>
      <c r="D423" s="62">
        <v>0.53471064814814817</v>
      </c>
      <c r="E423" s="63" t="s">
        <v>9</v>
      </c>
      <c r="F423" s="64">
        <v>20</v>
      </c>
      <c r="G423" s="63" t="s">
        <v>10</v>
      </c>
    </row>
    <row r="424" spans="3:7" ht="15" thickBot="1" x14ac:dyDescent="0.35">
      <c r="C424" s="61">
        <v>43162</v>
      </c>
      <c r="D424" s="62">
        <v>0.53478009259259263</v>
      </c>
      <c r="E424" s="63" t="s">
        <v>9</v>
      </c>
      <c r="F424" s="64">
        <v>11</v>
      </c>
      <c r="G424" s="63" t="s">
        <v>11</v>
      </c>
    </row>
    <row r="425" spans="3:7" ht="15" thickBot="1" x14ac:dyDescent="0.35">
      <c r="C425" s="61">
        <v>43162</v>
      </c>
      <c r="D425" s="62">
        <v>0.53576388888888882</v>
      </c>
      <c r="E425" s="63" t="s">
        <v>9</v>
      </c>
      <c r="F425" s="64">
        <v>12</v>
      </c>
      <c r="G425" s="63" t="s">
        <v>11</v>
      </c>
    </row>
    <row r="426" spans="3:7" ht="15" thickBot="1" x14ac:dyDescent="0.35">
      <c r="C426" s="61">
        <v>43162</v>
      </c>
      <c r="D426" s="62">
        <v>0.53590277777777773</v>
      </c>
      <c r="E426" s="63" t="s">
        <v>9</v>
      </c>
      <c r="F426" s="64">
        <v>23</v>
      </c>
      <c r="G426" s="63" t="s">
        <v>10</v>
      </c>
    </row>
    <row r="427" spans="3:7" ht="15" thickBot="1" x14ac:dyDescent="0.35">
      <c r="C427" s="61">
        <v>43162</v>
      </c>
      <c r="D427" s="62">
        <v>0.53946759259259258</v>
      </c>
      <c r="E427" s="63" t="s">
        <v>9</v>
      </c>
      <c r="F427" s="64">
        <v>12</v>
      </c>
      <c r="G427" s="63" t="s">
        <v>11</v>
      </c>
    </row>
    <row r="428" spans="3:7" ht="15" thickBot="1" x14ac:dyDescent="0.35">
      <c r="C428" s="61">
        <v>43162</v>
      </c>
      <c r="D428" s="62">
        <v>0.5423958333333333</v>
      </c>
      <c r="E428" s="63" t="s">
        <v>9</v>
      </c>
      <c r="F428" s="64">
        <v>9</v>
      </c>
      <c r="G428" s="63" t="s">
        <v>11</v>
      </c>
    </row>
    <row r="429" spans="3:7" ht="15" thickBot="1" x14ac:dyDescent="0.35">
      <c r="C429" s="61">
        <v>43162</v>
      </c>
      <c r="D429" s="62">
        <v>0.54445601851851855</v>
      </c>
      <c r="E429" s="63" t="s">
        <v>9</v>
      </c>
      <c r="F429" s="64">
        <v>12</v>
      </c>
      <c r="G429" s="63" t="s">
        <v>11</v>
      </c>
    </row>
    <row r="430" spans="3:7" ht="15" thickBot="1" x14ac:dyDescent="0.35">
      <c r="C430" s="61">
        <v>43162</v>
      </c>
      <c r="D430" s="62">
        <v>0.54511574074074076</v>
      </c>
      <c r="E430" s="63" t="s">
        <v>9</v>
      </c>
      <c r="F430" s="64">
        <v>10</v>
      </c>
      <c r="G430" s="63" t="s">
        <v>11</v>
      </c>
    </row>
    <row r="431" spans="3:7" ht="15" thickBot="1" x14ac:dyDescent="0.35">
      <c r="C431" s="61">
        <v>43162</v>
      </c>
      <c r="D431" s="62">
        <v>0.54564814814814822</v>
      </c>
      <c r="E431" s="63" t="s">
        <v>9</v>
      </c>
      <c r="F431" s="64">
        <v>9</v>
      </c>
      <c r="G431" s="63" t="s">
        <v>11</v>
      </c>
    </row>
    <row r="432" spans="3:7" ht="15" thickBot="1" x14ac:dyDescent="0.35">
      <c r="C432" s="61">
        <v>43162</v>
      </c>
      <c r="D432" s="62">
        <v>0.54714120370370367</v>
      </c>
      <c r="E432" s="63" t="s">
        <v>9</v>
      </c>
      <c r="F432" s="64">
        <v>17</v>
      </c>
      <c r="G432" s="63" t="s">
        <v>10</v>
      </c>
    </row>
    <row r="433" spans="3:7" ht="15" thickBot="1" x14ac:dyDescent="0.35">
      <c r="C433" s="61">
        <v>43162</v>
      </c>
      <c r="D433" s="62">
        <v>0.54859953703703701</v>
      </c>
      <c r="E433" s="63" t="s">
        <v>9</v>
      </c>
      <c r="F433" s="64">
        <v>22</v>
      </c>
      <c r="G433" s="63" t="s">
        <v>10</v>
      </c>
    </row>
    <row r="434" spans="3:7" ht="15" thickBot="1" x14ac:dyDescent="0.35">
      <c r="C434" s="61">
        <v>43162</v>
      </c>
      <c r="D434" s="62">
        <v>0.54866898148148147</v>
      </c>
      <c r="E434" s="63" t="s">
        <v>9</v>
      </c>
      <c r="F434" s="64">
        <v>23</v>
      </c>
      <c r="G434" s="63" t="s">
        <v>10</v>
      </c>
    </row>
    <row r="435" spans="3:7" ht="15" thickBot="1" x14ac:dyDescent="0.35">
      <c r="C435" s="61">
        <v>43162</v>
      </c>
      <c r="D435" s="62">
        <v>0.54944444444444451</v>
      </c>
      <c r="E435" s="63" t="s">
        <v>9</v>
      </c>
      <c r="F435" s="64">
        <v>23</v>
      </c>
      <c r="G435" s="63" t="s">
        <v>11</v>
      </c>
    </row>
    <row r="436" spans="3:7" ht="15" thickBot="1" x14ac:dyDescent="0.35">
      <c r="C436" s="61">
        <v>43162</v>
      </c>
      <c r="D436" s="62">
        <v>0.54989583333333336</v>
      </c>
      <c r="E436" s="63" t="s">
        <v>9</v>
      </c>
      <c r="F436" s="64">
        <v>25</v>
      </c>
      <c r="G436" s="63" t="s">
        <v>10</v>
      </c>
    </row>
    <row r="437" spans="3:7" ht="15" thickBot="1" x14ac:dyDescent="0.35">
      <c r="C437" s="61">
        <v>43162</v>
      </c>
      <c r="D437" s="62">
        <v>0.5499074074074074</v>
      </c>
      <c r="E437" s="63" t="s">
        <v>9</v>
      </c>
      <c r="F437" s="64">
        <v>5</v>
      </c>
      <c r="G437" s="63" t="s">
        <v>11</v>
      </c>
    </row>
    <row r="438" spans="3:7" ht="15" thickBot="1" x14ac:dyDescent="0.35">
      <c r="C438" s="61">
        <v>43162</v>
      </c>
      <c r="D438" s="62">
        <v>0.55003472222222227</v>
      </c>
      <c r="E438" s="63" t="s">
        <v>9</v>
      </c>
      <c r="F438" s="64">
        <v>11</v>
      </c>
      <c r="G438" s="63" t="s">
        <v>11</v>
      </c>
    </row>
    <row r="439" spans="3:7" ht="15" thickBot="1" x14ac:dyDescent="0.35">
      <c r="C439" s="61">
        <v>43162</v>
      </c>
      <c r="D439" s="62">
        <v>0.55126157407407406</v>
      </c>
      <c r="E439" s="63" t="s">
        <v>9</v>
      </c>
      <c r="F439" s="64">
        <v>25</v>
      </c>
      <c r="G439" s="63" t="s">
        <v>10</v>
      </c>
    </row>
    <row r="440" spans="3:7" ht="15" thickBot="1" x14ac:dyDescent="0.35">
      <c r="C440" s="61">
        <v>43162</v>
      </c>
      <c r="D440" s="62">
        <v>0.55269675925925921</v>
      </c>
      <c r="E440" s="63" t="s">
        <v>9</v>
      </c>
      <c r="F440" s="64">
        <v>10</v>
      </c>
      <c r="G440" s="63" t="s">
        <v>11</v>
      </c>
    </row>
    <row r="441" spans="3:7" ht="15" thickBot="1" x14ac:dyDescent="0.35">
      <c r="C441" s="61">
        <v>43162</v>
      </c>
      <c r="D441" s="62">
        <v>0.55747685185185192</v>
      </c>
      <c r="E441" s="63" t="s">
        <v>9</v>
      </c>
      <c r="F441" s="64">
        <v>18</v>
      </c>
      <c r="G441" s="63" t="s">
        <v>10</v>
      </c>
    </row>
    <row r="442" spans="3:7" ht="15" thickBot="1" x14ac:dyDescent="0.35">
      <c r="C442" s="61">
        <v>43162</v>
      </c>
      <c r="D442" s="62">
        <v>0.56099537037037039</v>
      </c>
      <c r="E442" s="63" t="s">
        <v>9</v>
      </c>
      <c r="F442" s="64">
        <v>20</v>
      </c>
      <c r="G442" s="63" t="s">
        <v>10</v>
      </c>
    </row>
    <row r="443" spans="3:7" ht="15" thickBot="1" x14ac:dyDescent="0.35">
      <c r="C443" s="61">
        <v>43162</v>
      </c>
      <c r="D443" s="62">
        <v>0.56119212962962961</v>
      </c>
      <c r="E443" s="63" t="s">
        <v>9</v>
      </c>
      <c r="F443" s="64">
        <v>14</v>
      </c>
      <c r="G443" s="63" t="s">
        <v>11</v>
      </c>
    </row>
    <row r="444" spans="3:7" ht="15" thickBot="1" x14ac:dyDescent="0.35">
      <c r="C444" s="61">
        <v>43162</v>
      </c>
      <c r="D444" s="62">
        <v>0.56222222222222229</v>
      </c>
      <c r="E444" s="63" t="s">
        <v>9</v>
      </c>
      <c r="F444" s="64">
        <v>22</v>
      </c>
      <c r="G444" s="63" t="s">
        <v>10</v>
      </c>
    </row>
    <row r="445" spans="3:7" ht="15" thickBot="1" x14ac:dyDescent="0.35">
      <c r="C445" s="61">
        <v>43162</v>
      </c>
      <c r="D445" s="62">
        <v>0.56267361111111114</v>
      </c>
      <c r="E445" s="63" t="s">
        <v>9</v>
      </c>
      <c r="F445" s="64">
        <v>10</v>
      </c>
      <c r="G445" s="63" t="s">
        <v>10</v>
      </c>
    </row>
    <row r="446" spans="3:7" ht="15" thickBot="1" x14ac:dyDescent="0.35">
      <c r="C446" s="61">
        <v>43162</v>
      </c>
      <c r="D446" s="62">
        <v>0.56285879629629632</v>
      </c>
      <c r="E446" s="63" t="s">
        <v>9</v>
      </c>
      <c r="F446" s="64">
        <v>10</v>
      </c>
      <c r="G446" s="63" t="s">
        <v>11</v>
      </c>
    </row>
    <row r="447" spans="3:7" ht="15" thickBot="1" x14ac:dyDescent="0.35">
      <c r="C447" s="61">
        <v>43162</v>
      </c>
      <c r="D447" s="62">
        <v>0.562962962962963</v>
      </c>
      <c r="E447" s="63" t="s">
        <v>9</v>
      </c>
      <c r="F447" s="64">
        <v>10</v>
      </c>
      <c r="G447" s="63" t="s">
        <v>11</v>
      </c>
    </row>
    <row r="448" spans="3:7" ht="15" thickBot="1" x14ac:dyDescent="0.35">
      <c r="C448" s="61">
        <v>43162</v>
      </c>
      <c r="D448" s="62">
        <v>0.56297453703703704</v>
      </c>
      <c r="E448" s="63" t="s">
        <v>9</v>
      </c>
      <c r="F448" s="64">
        <v>10</v>
      </c>
      <c r="G448" s="63" t="s">
        <v>11</v>
      </c>
    </row>
    <row r="449" spans="3:7" ht="15" thickBot="1" x14ac:dyDescent="0.35">
      <c r="C449" s="61">
        <v>43162</v>
      </c>
      <c r="D449" s="62">
        <v>0.56306712962962957</v>
      </c>
      <c r="E449" s="63" t="s">
        <v>9</v>
      </c>
      <c r="F449" s="64">
        <v>11</v>
      </c>
      <c r="G449" s="63" t="s">
        <v>11</v>
      </c>
    </row>
    <row r="450" spans="3:7" ht="15" thickBot="1" x14ac:dyDescent="0.35">
      <c r="C450" s="61">
        <v>43162</v>
      </c>
      <c r="D450" s="62">
        <v>0.56309027777777776</v>
      </c>
      <c r="E450" s="63" t="s">
        <v>9</v>
      </c>
      <c r="F450" s="64">
        <v>9</v>
      </c>
      <c r="G450" s="63" t="s">
        <v>11</v>
      </c>
    </row>
    <row r="451" spans="3:7" ht="15" thickBot="1" x14ac:dyDescent="0.35">
      <c r="C451" s="61">
        <v>43162</v>
      </c>
      <c r="D451" s="62">
        <v>0.56311342592592595</v>
      </c>
      <c r="E451" s="63" t="s">
        <v>9</v>
      </c>
      <c r="F451" s="64">
        <v>10</v>
      </c>
      <c r="G451" s="63" t="s">
        <v>11</v>
      </c>
    </row>
    <row r="452" spans="3:7" ht="15" thickBot="1" x14ac:dyDescent="0.35">
      <c r="C452" s="61">
        <v>43162</v>
      </c>
      <c r="D452" s="62">
        <v>0.56312499999999999</v>
      </c>
      <c r="E452" s="63" t="s">
        <v>9</v>
      </c>
      <c r="F452" s="64">
        <v>11</v>
      </c>
      <c r="G452" s="63" t="s">
        <v>11</v>
      </c>
    </row>
    <row r="453" spans="3:7" ht="15" thickBot="1" x14ac:dyDescent="0.35">
      <c r="C453" s="61">
        <v>43162</v>
      </c>
      <c r="D453" s="62">
        <v>0.5632638888888889</v>
      </c>
      <c r="E453" s="63" t="s">
        <v>9</v>
      </c>
      <c r="F453" s="64">
        <v>10</v>
      </c>
      <c r="G453" s="63" t="s">
        <v>11</v>
      </c>
    </row>
    <row r="454" spans="3:7" ht="15" thickBot="1" x14ac:dyDescent="0.35">
      <c r="C454" s="61">
        <v>43162</v>
      </c>
      <c r="D454" s="62">
        <v>0.56349537037037034</v>
      </c>
      <c r="E454" s="63" t="s">
        <v>9</v>
      </c>
      <c r="F454" s="64">
        <v>13</v>
      </c>
      <c r="G454" s="63" t="s">
        <v>10</v>
      </c>
    </row>
    <row r="455" spans="3:7" ht="15" thickBot="1" x14ac:dyDescent="0.35">
      <c r="C455" s="61">
        <v>43162</v>
      </c>
      <c r="D455" s="62">
        <v>0.56606481481481474</v>
      </c>
      <c r="E455" s="63" t="s">
        <v>9</v>
      </c>
      <c r="F455" s="64">
        <v>11</v>
      </c>
      <c r="G455" s="63" t="s">
        <v>11</v>
      </c>
    </row>
    <row r="456" spans="3:7" ht="15" thickBot="1" x14ac:dyDescent="0.35">
      <c r="C456" s="61">
        <v>43162</v>
      </c>
      <c r="D456" s="62">
        <v>0.56687500000000002</v>
      </c>
      <c r="E456" s="63" t="s">
        <v>9</v>
      </c>
      <c r="F456" s="64">
        <v>10</v>
      </c>
      <c r="G456" s="63" t="s">
        <v>11</v>
      </c>
    </row>
    <row r="457" spans="3:7" ht="15" thickBot="1" x14ac:dyDescent="0.35">
      <c r="C457" s="61">
        <v>43162</v>
      </c>
      <c r="D457" s="62">
        <v>0.56964120370370364</v>
      </c>
      <c r="E457" s="63" t="s">
        <v>9</v>
      </c>
      <c r="F457" s="64">
        <v>27</v>
      </c>
      <c r="G457" s="63" t="s">
        <v>10</v>
      </c>
    </row>
    <row r="458" spans="3:7" ht="15" thickBot="1" x14ac:dyDescent="0.35">
      <c r="C458" s="61">
        <v>43162</v>
      </c>
      <c r="D458" s="62">
        <v>0.57254629629629628</v>
      </c>
      <c r="E458" s="63" t="s">
        <v>9</v>
      </c>
      <c r="F458" s="64">
        <v>11</v>
      </c>
      <c r="G458" s="63" t="s">
        <v>11</v>
      </c>
    </row>
    <row r="459" spans="3:7" ht="15" thickBot="1" x14ac:dyDescent="0.35">
      <c r="C459" s="61">
        <v>43162</v>
      </c>
      <c r="D459" s="62">
        <v>0.5725810185185185</v>
      </c>
      <c r="E459" s="63" t="s">
        <v>9</v>
      </c>
      <c r="F459" s="64">
        <v>12</v>
      </c>
      <c r="G459" s="63" t="s">
        <v>11</v>
      </c>
    </row>
    <row r="460" spans="3:7" ht="15" thickBot="1" x14ac:dyDescent="0.35">
      <c r="C460" s="61">
        <v>43162</v>
      </c>
      <c r="D460" s="62">
        <v>0.57298611111111108</v>
      </c>
      <c r="E460" s="63" t="s">
        <v>9</v>
      </c>
      <c r="F460" s="64">
        <v>18</v>
      </c>
      <c r="G460" s="63" t="s">
        <v>10</v>
      </c>
    </row>
    <row r="461" spans="3:7" ht="15" thickBot="1" x14ac:dyDescent="0.35">
      <c r="C461" s="61">
        <v>43162</v>
      </c>
      <c r="D461" s="62">
        <v>0.57418981481481479</v>
      </c>
      <c r="E461" s="63" t="s">
        <v>9</v>
      </c>
      <c r="F461" s="64">
        <v>11</v>
      </c>
      <c r="G461" s="63" t="s">
        <v>11</v>
      </c>
    </row>
    <row r="462" spans="3:7" ht="15" thickBot="1" x14ac:dyDescent="0.35">
      <c r="C462" s="61">
        <v>43162</v>
      </c>
      <c r="D462" s="62">
        <v>0.57512731481481483</v>
      </c>
      <c r="E462" s="63" t="s">
        <v>9</v>
      </c>
      <c r="F462" s="64">
        <v>23</v>
      </c>
      <c r="G462" s="63" t="s">
        <v>10</v>
      </c>
    </row>
    <row r="463" spans="3:7" ht="15" thickBot="1" x14ac:dyDescent="0.35">
      <c r="C463" s="61">
        <v>43162</v>
      </c>
      <c r="D463" s="62">
        <v>0.5788888888888889</v>
      </c>
      <c r="E463" s="63" t="s">
        <v>9</v>
      </c>
      <c r="F463" s="64">
        <v>10</v>
      </c>
      <c r="G463" s="63" t="s">
        <v>10</v>
      </c>
    </row>
    <row r="464" spans="3:7" ht="15" thickBot="1" x14ac:dyDescent="0.35">
      <c r="C464" s="61">
        <v>43162</v>
      </c>
      <c r="D464" s="62">
        <v>0.57902777777777781</v>
      </c>
      <c r="E464" s="63" t="s">
        <v>9</v>
      </c>
      <c r="F464" s="64">
        <v>14</v>
      </c>
      <c r="G464" s="63" t="s">
        <v>11</v>
      </c>
    </row>
    <row r="465" spans="3:7" ht="15" thickBot="1" x14ac:dyDescent="0.35">
      <c r="C465" s="61">
        <v>43162</v>
      </c>
      <c r="D465" s="62">
        <v>0.57967592592592598</v>
      </c>
      <c r="E465" s="63" t="s">
        <v>9</v>
      </c>
      <c r="F465" s="64">
        <v>11</v>
      </c>
      <c r="G465" s="63" t="s">
        <v>11</v>
      </c>
    </row>
    <row r="466" spans="3:7" ht="15" thickBot="1" x14ac:dyDescent="0.35">
      <c r="C466" s="61">
        <v>43162</v>
      </c>
      <c r="D466" s="62">
        <v>0.57973379629629629</v>
      </c>
      <c r="E466" s="63" t="s">
        <v>9</v>
      </c>
      <c r="F466" s="64">
        <v>18</v>
      </c>
      <c r="G466" s="63" t="s">
        <v>10</v>
      </c>
    </row>
    <row r="467" spans="3:7" ht="15" thickBot="1" x14ac:dyDescent="0.35">
      <c r="C467" s="61">
        <v>43162</v>
      </c>
      <c r="D467" s="62">
        <v>0.58137731481481481</v>
      </c>
      <c r="E467" s="63" t="s">
        <v>9</v>
      </c>
      <c r="F467" s="64">
        <v>29</v>
      </c>
      <c r="G467" s="63" t="s">
        <v>10</v>
      </c>
    </row>
    <row r="468" spans="3:7" ht="15" thickBot="1" x14ac:dyDescent="0.35">
      <c r="C468" s="61">
        <v>43162</v>
      </c>
      <c r="D468" s="62">
        <v>0.58307870370370374</v>
      </c>
      <c r="E468" s="63" t="s">
        <v>9</v>
      </c>
      <c r="F468" s="64">
        <v>10</v>
      </c>
      <c r="G468" s="63" t="s">
        <v>11</v>
      </c>
    </row>
    <row r="469" spans="3:7" ht="15" thickBot="1" x14ac:dyDescent="0.35">
      <c r="C469" s="61">
        <v>43162</v>
      </c>
      <c r="D469" s="62">
        <v>0.59978009259259257</v>
      </c>
      <c r="E469" s="63" t="s">
        <v>9</v>
      </c>
      <c r="F469" s="64">
        <v>25</v>
      </c>
      <c r="G469" s="63" t="s">
        <v>10</v>
      </c>
    </row>
    <row r="470" spans="3:7" ht="15" thickBot="1" x14ac:dyDescent="0.35">
      <c r="C470" s="61">
        <v>43162</v>
      </c>
      <c r="D470" s="62">
        <v>0.6002777777777778</v>
      </c>
      <c r="E470" s="63" t="s">
        <v>9</v>
      </c>
      <c r="F470" s="64">
        <v>10</v>
      </c>
      <c r="G470" s="63" t="s">
        <v>11</v>
      </c>
    </row>
    <row r="471" spans="3:7" ht="15" thickBot="1" x14ac:dyDescent="0.35">
      <c r="C471" s="61">
        <v>43162</v>
      </c>
      <c r="D471" s="62">
        <v>0.60106481481481489</v>
      </c>
      <c r="E471" s="63" t="s">
        <v>9</v>
      </c>
      <c r="F471" s="64">
        <v>17</v>
      </c>
      <c r="G471" s="63" t="s">
        <v>10</v>
      </c>
    </row>
    <row r="472" spans="3:7" ht="15" thickBot="1" x14ac:dyDescent="0.35">
      <c r="C472" s="61">
        <v>43162</v>
      </c>
      <c r="D472" s="62">
        <v>0.60413194444444451</v>
      </c>
      <c r="E472" s="63" t="s">
        <v>9</v>
      </c>
      <c r="F472" s="64">
        <v>22</v>
      </c>
      <c r="G472" s="63" t="s">
        <v>10</v>
      </c>
    </row>
    <row r="473" spans="3:7" ht="15" thickBot="1" x14ac:dyDescent="0.35">
      <c r="C473" s="61">
        <v>43162</v>
      </c>
      <c r="D473" s="62">
        <v>0.60829861111111116</v>
      </c>
      <c r="E473" s="63" t="s">
        <v>9</v>
      </c>
      <c r="F473" s="64">
        <v>20</v>
      </c>
      <c r="G473" s="63" t="s">
        <v>10</v>
      </c>
    </row>
    <row r="474" spans="3:7" ht="15" thickBot="1" x14ac:dyDescent="0.35">
      <c r="C474" s="61">
        <v>43162</v>
      </c>
      <c r="D474" s="62">
        <v>0.60870370370370364</v>
      </c>
      <c r="E474" s="63" t="s">
        <v>9</v>
      </c>
      <c r="F474" s="64">
        <v>13</v>
      </c>
      <c r="G474" s="63" t="s">
        <v>11</v>
      </c>
    </row>
    <row r="475" spans="3:7" ht="15" thickBot="1" x14ac:dyDescent="0.35">
      <c r="C475" s="61">
        <v>43162</v>
      </c>
      <c r="D475" s="62">
        <v>0.61179398148148145</v>
      </c>
      <c r="E475" s="63" t="s">
        <v>9</v>
      </c>
      <c r="F475" s="64">
        <v>10</v>
      </c>
      <c r="G475" s="63" t="s">
        <v>11</v>
      </c>
    </row>
    <row r="476" spans="3:7" ht="15" thickBot="1" x14ac:dyDescent="0.35">
      <c r="C476" s="61">
        <v>43162</v>
      </c>
      <c r="D476" s="62">
        <v>0.61597222222222225</v>
      </c>
      <c r="E476" s="63" t="s">
        <v>9</v>
      </c>
      <c r="F476" s="64">
        <v>10</v>
      </c>
      <c r="G476" s="63" t="s">
        <v>11</v>
      </c>
    </row>
    <row r="477" spans="3:7" ht="15" thickBot="1" x14ac:dyDescent="0.35">
      <c r="C477" s="61">
        <v>43162</v>
      </c>
      <c r="D477" s="62">
        <v>0.61900462962962965</v>
      </c>
      <c r="E477" s="63" t="s">
        <v>9</v>
      </c>
      <c r="F477" s="64">
        <v>12</v>
      </c>
      <c r="G477" s="63" t="s">
        <v>10</v>
      </c>
    </row>
    <row r="478" spans="3:7" ht="15" thickBot="1" x14ac:dyDescent="0.35">
      <c r="C478" s="61">
        <v>43162</v>
      </c>
      <c r="D478" s="62">
        <v>0.62346064814814817</v>
      </c>
      <c r="E478" s="63" t="s">
        <v>9</v>
      </c>
      <c r="F478" s="64">
        <v>14</v>
      </c>
      <c r="G478" s="63" t="s">
        <v>11</v>
      </c>
    </row>
    <row r="479" spans="3:7" ht="15" thickBot="1" x14ac:dyDescent="0.35">
      <c r="C479" s="61">
        <v>43162</v>
      </c>
      <c r="D479" s="62">
        <v>0.62420138888888888</v>
      </c>
      <c r="E479" s="63" t="s">
        <v>9</v>
      </c>
      <c r="F479" s="64">
        <v>14</v>
      </c>
      <c r="G479" s="63" t="s">
        <v>10</v>
      </c>
    </row>
    <row r="480" spans="3:7" ht="15" thickBot="1" x14ac:dyDescent="0.35">
      <c r="C480" s="61">
        <v>43162</v>
      </c>
      <c r="D480" s="62">
        <v>0.62434027777777779</v>
      </c>
      <c r="E480" s="63" t="s">
        <v>9</v>
      </c>
      <c r="F480" s="64">
        <v>10</v>
      </c>
      <c r="G480" s="63" t="s">
        <v>11</v>
      </c>
    </row>
    <row r="481" spans="3:7" ht="15" thickBot="1" x14ac:dyDescent="0.35">
      <c r="C481" s="61">
        <v>43162</v>
      </c>
      <c r="D481" s="62">
        <v>0.62452546296296296</v>
      </c>
      <c r="E481" s="63" t="s">
        <v>9</v>
      </c>
      <c r="F481" s="64">
        <v>17</v>
      </c>
      <c r="G481" s="63" t="s">
        <v>10</v>
      </c>
    </row>
    <row r="482" spans="3:7" ht="15" thickBot="1" x14ac:dyDescent="0.35">
      <c r="C482" s="61">
        <v>43162</v>
      </c>
      <c r="D482" s="62">
        <v>0.6268055555555555</v>
      </c>
      <c r="E482" s="63" t="s">
        <v>9</v>
      </c>
      <c r="F482" s="64">
        <v>10</v>
      </c>
      <c r="G482" s="63" t="s">
        <v>11</v>
      </c>
    </row>
    <row r="483" spans="3:7" ht="15" thickBot="1" x14ac:dyDescent="0.35">
      <c r="C483" s="61">
        <v>43162</v>
      </c>
      <c r="D483" s="62">
        <v>0.62835648148148149</v>
      </c>
      <c r="E483" s="63" t="s">
        <v>9</v>
      </c>
      <c r="F483" s="64">
        <v>11</v>
      </c>
      <c r="G483" s="63" t="s">
        <v>11</v>
      </c>
    </row>
    <row r="484" spans="3:7" ht="15" thickBot="1" x14ac:dyDescent="0.35">
      <c r="C484" s="61">
        <v>43162</v>
      </c>
      <c r="D484" s="62">
        <v>0.6303009259259259</v>
      </c>
      <c r="E484" s="63" t="s">
        <v>9</v>
      </c>
      <c r="F484" s="64">
        <v>18</v>
      </c>
      <c r="G484" s="63" t="s">
        <v>10</v>
      </c>
    </row>
    <row r="485" spans="3:7" ht="15" thickBot="1" x14ac:dyDescent="0.35">
      <c r="C485" s="61">
        <v>43162</v>
      </c>
      <c r="D485" s="62">
        <v>0.63530092592592591</v>
      </c>
      <c r="E485" s="63" t="s">
        <v>9</v>
      </c>
      <c r="F485" s="64">
        <v>13</v>
      </c>
      <c r="G485" s="63" t="s">
        <v>10</v>
      </c>
    </row>
    <row r="486" spans="3:7" ht="15" thickBot="1" x14ac:dyDescent="0.35">
      <c r="C486" s="61">
        <v>43162</v>
      </c>
      <c r="D486" s="62">
        <v>0.63667824074074075</v>
      </c>
      <c r="E486" s="63" t="s">
        <v>9</v>
      </c>
      <c r="F486" s="64">
        <v>11</v>
      </c>
      <c r="G486" s="63" t="s">
        <v>11</v>
      </c>
    </row>
    <row r="487" spans="3:7" ht="15" thickBot="1" x14ac:dyDescent="0.35">
      <c r="C487" s="61">
        <v>43162</v>
      </c>
      <c r="D487" s="62">
        <v>0.63689814814814816</v>
      </c>
      <c r="E487" s="63" t="s">
        <v>9</v>
      </c>
      <c r="F487" s="64">
        <v>11</v>
      </c>
      <c r="G487" s="63" t="s">
        <v>11</v>
      </c>
    </row>
    <row r="488" spans="3:7" ht="15" thickBot="1" x14ac:dyDescent="0.35">
      <c r="C488" s="61">
        <v>43162</v>
      </c>
      <c r="D488" s="62">
        <v>0.63799768518518518</v>
      </c>
      <c r="E488" s="63" t="s">
        <v>9</v>
      </c>
      <c r="F488" s="64">
        <v>29</v>
      </c>
      <c r="G488" s="63" t="s">
        <v>10</v>
      </c>
    </row>
    <row r="489" spans="3:7" ht="15" thickBot="1" x14ac:dyDescent="0.35">
      <c r="C489" s="61">
        <v>43162</v>
      </c>
      <c r="D489" s="62">
        <v>0.63884259259259257</v>
      </c>
      <c r="E489" s="63" t="s">
        <v>9</v>
      </c>
      <c r="F489" s="64">
        <v>10</v>
      </c>
      <c r="G489" s="63" t="s">
        <v>11</v>
      </c>
    </row>
    <row r="490" spans="3:7" ht="15" thickBot="1" x14ac:dyDescent="0.35">
      <c r="C490" s="61">
        <v>43162</v>
      </c>
      <c r="D490" s="62">
        <v>0.6388773148148148</v>
      </c>
      <c r="E490" s="63" t="s">
        <v>9</v>
      </c>
      <c r="F490" s="64">
        <v>10</v>
      </c>
      <c r="G490" s="63" t="s">
        <v>11</v>
      </c>
    </row>
    <row r="491" spans="3:7" ht="15" thickBot="1" x14ac:dyDescent="0.35">
      <c r="C491" s="61">
        <v>43162</v>
      </c>
      <c r="D491" s="62">
        <v>0.64034722222222229</v>
      </c>
      <c r="E491" s="63" t="s">
        <v>9</v>
      </c>
      <c r="F491" s="64">
        <v>11</v>
      </c>
      <c r="G491" s="63" t="s">
        <v>10</v>
      </c>
    </row>
    <row r="492" spans="3:7" ht="15" thickBot="1" x14ac:dyDescent="0.35">
      <c r="C492" s="61">
        <v>43162</v>
      </c>
      <c r="D492" s="62">
        <v>0.64052083333333332</v>
      </c>
      <c r="E492" s="63" t="s">
        <v>9</v>
      </c>
      <c r="F492" s="64">
        <v>11</v>
      </c>
      <c r="G492" s="63" t="s">
        <v>11</v>
      </c>
    </row>
    <row r="493" spans="3:7" ht="15" thickBot="1" x14ac:dyDescent="0.35">
      <c r="C493" s="61">
        <v>43162</v>
      </c>
      <c r="D493" s="62">
        <v>0.64225694444444448</v>
      </c>
      <c r="E493" s="63" t="s">
        <v>9</v>
      </c>
      <c r="F493" s="64">
        <v>17</v>
      </c>
      <c r="G493" s="63" t="s">
        <v>10</v>
      </c>
    </row>
    <row r="494" spans="3:7" ht="15" thickBot="1" x14ac:dyDescent="0.35">
      <c r="C494" s="61">
        <v>43162</v>
      </c>
      <c r="D494" s="62">
        <v>0.64584490740740741</v>
      </c>
      <c r="E494" s="63" t="s">
        <v>9</v>
      </c>
      <c r="F494" s="64">
        <v>10</v>
      </c>
      <c r="G494" s="63" t="s">
        <v>11</v>
      </c>
    </row>
    <row r="495" spans="3:7" ht="15" thickBot="1" x14ac:dyDescent="0.35">
      <c r="C495" s="61">
        <v>43162</v>
      </c>
      <c r="D495" s="62">
        <v>0.6464699074074074</v>
      </c>
      <c r="E495" s="63" t="s">
        <v>9</v>
      </c>
      <c r="F495" s="64">
        <v>29</v>
      </c>
      <c r="G495" s="63" t="s">
        <v>10</v>
      </c>
    </row>
    <row r="496" spans="3:7" ht="15" thickBot="1" x14ac:dyDescent="0.35">
      <c r="C496" s="61">
        <v>43162</v>
      </c>
      <c r="D496" s="62">
        <v>0.64807870370370368</v>
      </c>
      <c r="E496" s="63" t="s">
        <v>9</v>
      </c>
      <c r="F496" s="64">
        <v>10</v>
      </c>
      <c r="G496" s="63" t="s">
        <v>11</v>
      </c>
    </row>
    <row r="497" spans="3:7" ht="15" thickBot="1" x14ac:dyDescent="0.35">
      <c r="C497" s="61">
        <v>43162</v>
      </c>
      <c r="D497" s="62">
        <v>0.65337962962962959</v>
      </c>
      <c r="E497" s="63" t="s">
        <v>9</v>
      </c>
      <c r="F497" s="64">
        <v>29</v>
      </c>
      <c r="G497" s="63" t="s">
        <v>10</v>
      </c>
    </row>
    <row r="498" spans="3:7" ht="15" thickBot="1" x14ac:dyDescent="0.35">
      <c r="C498" s="61">
        <v>43162</v>
      </c>
      <c r="D498" s="62">
        <v>0.65545138888888888</v>
      </c>
      <c r="E498" s="63" t="s">
        <v>9</v>
      </c>
      <c r="F498" s="64">
        <v>29</v>
      </c>
      <c r="G498" s="63" t="s">
        <v>10</v>
      </c>
    </row>
    <row r="499" spans="3:7" ht="15" thickBot="1" x14ac:dyDescent="0.35">
      <c r="C499" s="61">
        <v>43162</v>
      </c>
      <c r="D499" s="62">
        <v>0.6555671296296296</v>
      </c>
      <c r="E499" s="63" t="s">
        <v>9</v>
      </c>
      <c r="F499" s="64">
        <v>10</v>
      </c>
      <c r="G499" s="63" t="s">
        <v>11</v>
      </c>
    </row>
    <row r="500" spans="3:7" ht="15" thickBot="1" x14ac:dyDescent="0.35">
      <c r="C500" s="61">
        <v>43162</v>
      </c>
      <c r="D500" s="62">
        <v>0.65648148148148155</v>
      </c>
      <c r="E500" s="63" t="s">
        <v>9</v>
      </c>
      <c r="F500" s="64">
        <v>11</v>
      </c>
      <c r="G500" s="63" t="s">
        <v>11</v>
      </c>
    </row>
    <row r="501" spans="3:7" ht="15" thickBot="1" x14ac:dyDescent="0.35">
      <c r="C501" s="61">
        <v>43162</v>
      </c>
      <c r="D501" s="62">
        <v>0.65685185185185191</v>
      </c>
      <c r="E501" s="63" t="s">
        <v>9</v>
      </c>
      <c r="F501" s="64">
        <v>22</v>
      </c>
      <c r="G501" s="63" t="s">
        <v>10</v>
      </c>
    </row>
    <row r="502" spans="3:7" ht="15" thickBot="1" x14ac:dyDescent="0.35">
      <c r="C502" s="61">
        <v>43162</v>
      </c>
      <c r="D502" s="62">
        <v>0.65827546296296291</v>
      </c>
      <c r="E502" s="63" t="s">
        <v>9</v>
      </c>
      <c r="F502" s="64">
        <v>21</v>
      </c>
      <c r="G502" s="63" t="s">
        <v>10</v>
      </c>
    </row>
    <row r="503" spans="3:7" ht="15" thickBot="1" x14ac:dyDescent="0.35">
      <c r="C503" s="61">
        <v>43162</v>
      </c>
      <c r="D503" s="62">
        <v>0.65942129629629631</v>
      </c>
      <c r="E503" s="63" t="s">
        <v>9</v>
      </c>
      <c r="F503" s="64">
        <v>21</v>
      </c>
      <c r="G503" s="63" t="s">
        <v>10</v>
      </c>
    </row>
    <row r="504" spans="3:7" ht="15" thickBot="1" x14ac:dyDescent="0.35">
      <c r="C504" s="61">
        <v>43162</v>
      </c>
      <c r="D504" s="62">
        <v>0.6619328703703703</v>
      </c>
      <c r="E504" s="63" t="s">
        <v>9</v>
      </c>
      <c r="F504" s="64">
        <v>30</v>
      </c>
      <c r="G504" s="63" t="s">
        <v>10</v>
      </c>
    </row>
    <row r="505" spans="3:7" ht="15" thickBot="1" x14ac:dyDescent="0.35">
      <c r="C505" s="61">
        <v>43162</v>
      </c>
      <c r="D505" s="62">
        <v>0.66270833333333334</v>
      </c>
      <c r="E505" s="63" t="s">
        <v>9</v>
      </c>
      <c r="F505" s="64">
        <v>12</v>
      </c>
      <c r="G505" s="63" t="s">
        <v>11</v>
      </c>
    </row>
    <row r="506" spans="3:7" ht="15" thickBot="1" x14ac:dyDescent="0.35">
      <c r="C506" s="61">
        <v>43162</v>
      </c>
      <c r="D506" s="62">
        <v>0.66471064814814818</v>
      </c>
      <c r="E506" s="63" t="s">
        <v>9</v>
      </c>
      <c r="F506" s="64">
        <v>14</v>
      </c>
      <c r="G506" s="63" t="s">
        <v>10</v>
      </c>
    </row>
    <row r="507" spans="3:7" ht="15" thickBot="1" x14ac:dyDescent="0.35">
      <c r="C507" s="61">
        <v>43162</v>
      </c>
      <c r="D507" s="62">
        <v>0.66563657407407406</v>
      </c>
      <c r="E507" s="63" t="s">
        <v>9</v>
      </c>
      <c r="F507" s="64">
        <v>11</v>
      </c>
      <c r="G507" s="63" t="s">
        <v>10</v>
      </c>
    </row>
    <row r="508" spans="3:7" ht="15" thickBot="1" x14ac:dyDescent="0.35">
      <c r="C508" s="61">
        <v>43162</v>
      </c>
      <c r="D508" s="62">
        <v>0.66587962962962965</v>
      </c>
      <c r="E508" s="63" t="s">
        <v>9</v>
      </c>
      <c r="F508" s="64">
        <v>10</v>
      </c>
      <c r="G508" s="63" t="s">
        <v>11</v>
      </c>
    </row>
    <row r="509" spans="3:7" ht="15" thickBot="1" x14ac:dyDescent="0.35">
      <c r="C509" s="61">
        <v>43162</v>
      </c>
      <c r="D509" s="62">
        <v>0.66590277777777784</v>
      </c>
      <c r="E509" s="63" t="s">
        <v>9</v>
      </c>
      <c r="F509" s="64">
        <v>19</v>
      </c>
      <c r="G509" s="63" t="s">
        <v>10</v>
      </c>
    </row>
    <row r="510" spans="3:7" ht="15" thickBot="1" x14ac:dyDescent="0.35">
      <c r="C510" s="61">
        <v>43162</v>
      </c>
      <c r="D510" s="62">
        <v>0.66717592592592589</v>
      </c>
      <c r="E510" s="63" t="s">
        <v>9</v>
      </c>
      <c r="F510" s="64">
        <v>30</v>
      </c>
      <c r="G510" s="63" t="s">
        <v>10</v>
      </c>
    </row>
    <row r="511" spans="3:7" ht="15" thickBot="1" x14ac:dyDescent="0.35">
      <c r="C511" s="61">
        <v>43162</v>
      </c>
      <c r="D511" s="62">
        <v>0.66824074074074069</v>
      </c>
      <c r="E511" s="63" t="s">
        <v>9</v>
      </c>
      <c r="F511" s="64">
        <v>10</v>
      </c>
      <c r="G511" s="63" t="s">
        <v>10</v>
      </c>
    </row>
    <row r="512" spans="3:7" ht="15" thickBot="1" x14ac:dyDescent="0.35">
      <c r="C512" s="61">
        <v>43162</v>
      </c>
      <c r="D512" s="62">
        <v>0.66978009259259252</v>
      </c>
      <c r="E512" s="63" t="s">
        <v>9</v>
      </c>
      <c r="F512" s="64">
        <v>20</v>
      </c>
      <c r="G512" s="63" t="s">
        <v>10</v>
      </c>
    </row>
    <row r="513" spans="3:7" ht="15" thickBot="1" x14ac:dyDescent="0.35">
      <c r="C513" s="61">
        <v>43162</v>
      </c>
      <c r="D513" s="62">
        <v>0.67056712962962972</v>
      </c>
      <c r="E513" s="63" t="s">
        <v>9</v>
      </c>
      <c r="F513" s="64">
        <v>12</v>
      </c>
      <c r="G513" s="63" t="s">
        <v>11</v>
      </c>
    </row>
    <row r="514" spans="3:7" ht="15" thickBot="1" x14ac:dyDescent="0.35">
      <c r="C514" s="61">
        <v>43162</v>
      </c>
      <c r="D514" s="62">
        <v>0.67121527777777779</v>
      </c>
      <c r="E514" s="63" t="s">
        <v>9</v>
      </c>
      <c r="F514" s="64">
        <v>11</v>
      </c>
      <c r="G514" s="63" t="s">
        <v>11</v>
      </c>
    </row>
    <row r="515" spans="3:7" ht="15" thickBot="1" x14ac:dyDescent="0.35">
      <c r="C515" s="61">
        <v>43162</v>
      </c>
      <c r="D515" s="62">
        <v>0.67196759259259264</v>
      </c>
      <c r="E515" s="63" t="s">
        <v>9</v>
      </c>
      <c r="F515" s="64">
        <v>11</v>
      </c>
      <c r="G515" s="63" t="s">
        <v>11</v>
      </c>
    </row>
    <row r="516" spans="3:7" ht="15" thickBot="1" x14ac:dyDescent="0.35">
      <c r="C516" s="61">
        <v>43162</v>
      </c>
      <c r="D516" s="62">
        <v>0.67454861111111108</v>
      </c>
      <c r="E516" s="63" t="s">
        <v>9</v>
      </c>
      <c r="F516" s="64">
        <v>11</v>
      </c>
      <c r="G516" s="63" t="s">
        <v>11</v>
      </c>
    </row>
    <row r="517" spans="3:7" ht="15" thickBot="1" x14ac:dyDescent="0.35">
      <c r="C517" s="61">
        <v>43162</v>
      </c>
      <c r="D517" s="62">
        <v>0.67499999999999993</v>
      </c>
      <c r="E517" s="63" t="s">
        <v>9</v>
      </c>
      <c r="F517" s="64">
        <v>20</v>
      </c>
      <c r="G517" s="63" t="s">
        <v>10</v>
      </c>
    </row>
    <row r="518" spans="3:7" ht="15" thickBot="1" x14ac:dyDescent="0.35">
      <c r="C518" s="61">
        <v>43162</v>
      </c>
      <c r="D518" s="62">
        <v>0.6802083333333333</v>
      </c>
      <c r="E518" s="63" t="s">
        <v>9</v>
      </c>
      <c r="F518" s="64">
        <v>11</v>
      </c>
      <c r="G518" s="63" t="s">
        <v>11</v>
      </c>
    </row>
    <row r="519" spans="3:7" ht="15" thickBot="1" x14ac:dyDescent="0.35">
      <c r="C519" s="61">
        <v>43162</v>
      </c>
      <c r="D519" s="62">
        <v>0.68025462962962957</v>
      </c>
      <c r="E519" s="63" t="s">
        <v>9</v>
      </c>
      <c r="F519" s="64">
        <v>10</v>
      </c>
      <c r="G519" s="63" t="s">
        <v>11</v>
      </c>
    </row>
    <row r="520" spans="3:7" ht="15" thickBot="1" x14ac:dyDescent="0.35">
      <c r="C520" s="61">
        <v>43162</v>
      </c>
      <c r="D520" s="62">
        <v>0.68038194444444444</v>
      </c>
      <c r="E520" s="63" t="s">
        <v>9</v>
      </c>
      <c r="F520" s="64">
        <v>20</v>
      </c>
      <c r="G520" s="63" t="s">
        <v>10</v>
      </c>
    </row>
    <row r="521" spans="3:7" ht="15" thickBot="1" x14ac:dyDescent="0.35">
      <c r="C521" s="61">
        <v>43162</v>
      </c>
      <c r="D521" s="62">
        <v>0.68134259259259267</v>
      </c>
      <c r="E521" s="63" t="s">
        <v>9</v>
      </c>
      <c r="F521" s="64">
        <v>15</v>
      </c>
      <c r="G521" s="63" t="s">
        <v>10</v>
      </c>
    </row>
    <row r="522" spans="3:7" ht="15" thickBot="1" x14ac:dyDescent="0.35">
      <c r="C522" s="61">
        <v>43162</v>
      </c>
      <c r="D522" s="62">
        <v>0.68230324074074078</v>
      </c>
      <c r="E522" s="63" t="s">
        <v>9</v>
      </c>
      <c r="F522" s="64">
        <v>10</v>
      </c>
      <c r="G522" s="63" t="s">
        <v>11</v>
      </c>
    </row>
    <row r="523" spans="3:7" ht="15" thickBot="1" x14ac:dyDescent="0.35">
      <c r="C523" s="61">
        <v>43162</v>
      </c>
      <c r="D523" s="62">
        <v>0.68337962962962961</v>
      </c>
      <c r="E523" s="63" t="s">
        <v>9</v>
      </c>
      <c r="F523" s="64">
        <v>10</v>
      </c>
      <c r="G523" s="63" t="s">
        <v>11</v>
      </c>
    </row>
    <row r="524" spans="3:7" ht="15" thickBot="1" x14ac:dyDescent="0.35">
      <c r="C524" s="61">
        <v>43162</v>
      </c>
      <c r="D524" s="62">
        <v>0.68844907407407396</v>
      </c>
      <c r="E524" s="63" t="s">
        <v>9</v>
      </c>
      <c r="F524" s="64">
        <v>11</v>
      </c>
      <c r="G524" s="63" t="s">
        <v>11</v>
      </c>
    </row>
    <row r="525" spans="3:7" ht="15" thickBot="1" x14ac:dyDescent="0.35">
      <c r="C525" s="61">
        <v>43162</v>
      </c>
      <c r="D525" s="62">
        <v>0.69109953703703697</v>
      </c>
      <c r="E525" s="63" t="s">
        <v>9</v>
      </c>
      <c r="F525" s="64">
        <v>11</v>
      </c>
      <c r="G525" s="63" t="s">
        <v>11</v>
      </c>
    </row>
    <row r="526" spans="3:7" ht="15" thickBot="1" x14ac:dyDescent="0.35">
      <c r="C526" s="61">
        <v>43162</v>
      </c>
      <c r="D526" s="62">
        <v>0.69590277777777787</v>
      </c>
      <c r="E526" s="63" t="s">
        <v>9</v>
      </c>
      <c r="F526" s="64">
        <v>10</v>
      </c>
      <c r="G526" s="63" t="s">
        <v>11</v>
      </c>
    </row>
    <row r="527" spans="3:7" ht="15" thickBot="1" x14ac:dyDescent="0.35">
      <c r="C527" s="61">
        <v>43162</v>
      </c>
      <c r="D527" s="62">
        <v>0.69883101851851848</v>
      </c>
      <c r="E527" s="63" t="s">
        <v>9</v>
      </c>
      <c r="F527" s="64">
        <v>14</v>
      </c>
      <c r="G527" s="63" t="s">
        <v>10</v>
      </c>
    </row>
    <row r="528" spans="3:7" ht="15" thickBot="1" x14ac:dyDescent="0.35">
      <c r="C528" s="61">
        <v>43162</v>
      </c>
      <c r="D528" s="62">
        <v>0.70021990740740747</v>
      </c>
      <c r="E528" s="63" t="s">
        <v>9</v>
      </c>
      <c r="F528" s="64">
        <v>18</v>
      </c>
      <c r="G528" s="63" t="s">
        <v>10</v>
      </c>
    </row>
    <row r="529" spans="3:7" ht="15" thickBot="1" x14ac:dyDescent="0.35">
      <c r="C529" s="61">
        <v>43162</v>
      </c>
      <c r="D529" s="62">
        <v>0.70035879629629638</v>
      </c>
      <c r="E529" s="63" t="s">
        <v>9</v>
      </c>
      <c r="F529" s="64">
        <v>14</v>
      </c>
      <c r="G529" s="63" t="s">
        <v>11</v>
      </c>
    </row>
    <row r="530" spans="3:7" ht="15" thickBot="1" x14ac:dyDescent="0.35">
      <c r="C530" s="61">
        <v>43162</v>
      </c>
      <c r="D530" s="62">
        <v>0.70469907407407406</v>
      </c>
      <c r="E530" s="63" t="s">
        <v>9</v>
      </c>
      <c r="F530" s="64">
        <v>10</v>
      </c>
      <c r="G530" s="63" t="s">
        <v>11</v>
      </c>
    </row>
    <row r="531" spans="3:7" ht="15" thickBot="1" x14ac:dyDescent="0.35">
      <c r="C531" s="61">
        <v>43162</v>
      </c>
      <c r="D531" s="62">
        <v>0.70611111111111102</v>
      </c>
      <c r="E531" s="63" t="s">
        <v>9</v>
      </c>
      <c r="F531" s="64">
        <v>11</v>
      </c>
      <c r="G531" s="63" t="s">
        <v>11</v>
      </c>
    </row>
    <row r="532" spans="3:7" ht="15" thickBot="1" x14ac:dyDescent="0.35">
      <c r="C532" s="61">
        <v>43162</v>
      </c>
      <c r="D532" s="62">
        <v>0.71097222222222223</v>
      </c>
      <c r="E532" s="63" t="s">
        <v>9</v>
      </c>
      <c r="F532" s="64">
        <v>11</v>
      </c>
      <c r="G532" s="63" t="s">
        <v>11</v>
      </c>
    </row>
    <row r="533" spans="3:7" ht="15" thickBot="1" x14ac:dyDescent="0.35">
      <c r="C533" s="61">
        <v>43162</v>
      </c>
      <c r="D533" s="62">
        <v>0.71637731481481481</v>
      </c>
      <c r="E533" s="63" t="s">
        <v>9</v>
      </c>
      <c r="F533" s="64">
        <v>20</v>
      </c>
      <c r="G533" s="63" t="s">
        <v>10</v>
      </c>
    </row>
    <row r="534" spans="3:7" ht="15" thickBot="1" x14ac:dyDescent="0.35">
      <c r="C534" s="61">
        <v>43162</v>
      </c>
      <c r="D534" s="62">
        <v>0.72453703703703709</v>
      </c>
      <c r="E534" s="63" t="s">
        <v>9</v>
      </c>
      <c r="F534" s="64">
        <v>20</v>
      </c>
      <c r="G534" s="63" t="s">
        <v>11</v>
      </c>
    </row>
    <row r="535" spans="3:7" ht="15" thickBot="1" x14ac:dyDescent="0.35">
      <c r="C535" s="61">
        <v>43162</v>
      </c>
      <c r="D535" s="62">
        <v>0.72454861111111113</v>
      </c>
      <c r="E535" s="63" t="s">
        <v>9</v>
      </c>
      <c r="F535" s="64">
        <v>18</v>
      </c>
      <c r="G535" s="63" t="s">
        <v>11</v>
      </c>
    </row>
    <row r="536" spans="3:7" ht="15" thickBot="1" x14ac:dyDescent="0.35">
      <c r="C536" s="61">
        <v>43162</v>
      </c>
      <c r="D536" s="62">
        <v>0.72457175925925921</v>
      </c>
      <c r="E536" s="63" t="s">
        <v>9</v>
      </c>
      <c r="F536" s="64">
        <v>18</v>
      </c>
      <c r="G536" s="63" t="s">
        <v>11</v>
      </c>
    </row>
    <row r="537" spans="3:7" ht="15" thickBot="1" x14ac:dyDescent="0.35">
      <c r="C537" s="61">
        <v>43162</v>
      </c>
      <c r="D537" s="62">
        <v>0.72458333333333336</v>
      </c>
      <c r="E537" s="63" t="s">
        <v>9</v>
      </c>
      <c r="F537" s="64">
        <v>16</v>
      </c>
      <c r="G537" s="63" t="s">
        <v>11</v>
      </c>
    </row>
    <row r="538" spans="3:7" ht="15" thickBot="1" x14ac:dyDescent="0.35">
      <c r="C538" s="61">
        <v>43162</v>
      </c>
      <c r="D538" s="62">
        <v>0.72486111111111118</v>
      </c>
      <c r="E538" s="63" t="s">
        <v>9</v>
      </c>
      <c r="F538" s="64">
        <v>12</v>
      </c>
      <c r="G538" s="63" t="s">
        <v>11</v>
      </c>
    </row>
    <row r="539" spans="3:7" ht="15" thickBot="1" x14ac:dyDescent="0.35">
      <c r="C539" s="61">
        <v>43162</v>
      </c>
      <c r="D539" s="62">
        <v>0.72679398148148155</v>
      </c>
      <c r="E539" s="63" t="s">
        <v>9</v>
      </c>
      <c r="F539" s="64">
        <v>11</v>
      </c>
      <c r="G539" s="63" t="s">
        <v>11</v>
      </c>
    </row>
    <row r="540" spans="3:7" ht="15" thickBot="1" x14ac:dyDescent="0.35">
      <c r="C540" s="61">
        <v>43162</v>
      </c>
      <c r="D540" s="62">
        <v>0.72730324074074071</v>
      </c>
      <c r="E540" s="63" t="s">
        <v>9</v>
      </c>
      <c r="F540" s="64">
        <v>12</v>
      </c>
      <c r="G540" s="63" t="s">
        <v>11</v>
      </c>
    </row>
    <row r="541" spans="3:7" ht="15" thickBot="1" x14ac:dyDescent="0.35">
      <c r="C541" s="61">
        <v>43162</v>
      </c>
      <c r="D541" s="62">
        <v>0.73009259259259263</v>
      </c>
      <c r="E541" s="63" t="s">
        <v>9</v>
      </c>
      <c r="F541" s="64">
        <v>11</v>
      </c>
      <c r="G541" s="63" t="s">
        <v>11</v>
      </c>
    </row>
    <row r="542" spans="3:7" ht="15" thickBot="1" x14ac:dyDescent="0.35">
      <c r="C542" s="61">
        <v>43162</v>
      </c>
      <c r="D542" s="62">
        <v>0.73199074074074078</v>
      </c>
      <c r="E542" s="63" t="s">
        <v>9</v>
      </c>
      <c r="F542" s="64">
        <v>11</v>
      </c>
      <c r="G542" s="63" t="s">
        <v>10</v>
      </c>
    </row>
    <row r="543" spans="3:7" ht="15" thickBot="1" x14ac:dyDescent="0.35">
      <c r="C543" s="61">
        <v>43162</v>
      </c>
      <c r="D543" s="62">
        <v>0.73245370370370377</v>
      </c>
      <c r="E543" s="63" t="s">
        <v>9</v>
      </c>
      <c r="F543" s="64">
        <v>25</v>
      </c>
      <c r="G543" s="63" t="s">
        <v>10</v>
      </c>
    </row>
    <row r="544" spans="3:7" ht="15" thickBot="1" x14ac:dyDescent="0.35">
      <c r="C544" s="61">
        <v>43162</v>
      </c>
      <c r="D544" s="62">
        <v>0.73370370370370364</v>
      </c>
      <c r="E544" s="63" t="s">
        <v>9</v>
      </c>
      <c r="F544" s="64">
        <v>11</v>
      </c>
      <c r="G544" s="63" t="s">
        <v>11</v>
      </c>
    </row>
    <row r="545" spans="3:7" ht="15" thickBot="1" x14ac:dyDescent="0.35">
      <c r="C545" s="61">
        <v>43162</v>
      </c>
      <c r="D545" s="62">
        <v>0.73719907407407403</v>
      </c>
      <c r="E545" s="63" t="s">
        <v>9</v>
      </c>
      <c r="F545" s="64">
        <v>10</v>
      </c>
      <c r="G545" s="63" t="s">
        <v>10</v>
      </c>
    </row>
    <row r="546" spans="3:7" ht="15" thickBot="1" x14ac:dyDescent="0.35">
      <c r="C546" s="61">
        <v>43162</v>
      </c>
      <c r="D546" s="62">
        <v>0.73858796296296303</v>
      </c>
      <c r="E546" s="63" t="s">
        <v>9</v>
      </c>
      <c r="F546" s="64">
        <v>12</v>
      </c>
      <c r="G546" s="63" t="s">
        <v>11</v>
      </c>
    </row>
    <row r="547" spans="3:7" ht="15" thickBot="1" x14ac:dyDescent="0.35">
      <c r="C547" s="61">
        <v>43162</v>
      </c>
      <c r="D547" s="62">
        <v>0.75687499999999996</v>
      </c>
      <c r="E547" s="63" t="s">
        <v>9</v>
      </c>
      <c r="F547" s="64">
        <v>10</v>
      </c>
      <c r="G547" s="63" t="s">
        <v>11</v>
      </c>
    </row>
    <row r="548" spans="3:7" ht="15" thickBot="1" x14ac:dyDescent="0.35">
      <c r="C548" s="61">
        <v>43162</v>
      </c>
      <c r="D548" s="62">
        <v>0.7602430555555556</v>
      </c>
      <c r="E548" s="63" t="s">
        <v>9</v>
      </c>
      <c r="F548" s="64">
        <v>21</v>
      </c>
      <c r="G548" s="63" t="s">
        <v>10</v>
      </c>
    </row>
    <row r="549" spans="3:7" ht="15" thickBot="1" x14ac:dyDescent="0.35">
      <c r="C549" s="61">
        <v>43162</v>
      </c>
      <c r="D549" s="62">
        <v>0.76709490740740749</v>
      </c>
      <c r="E549" s="63" t="s">
        <v>9</v>
      </c>
      <c r="F549" s="64">
        <v>13</v>
      </c>
      <c r="G549" s="63" t="s">
        <v>11</v>
      </c>
    </row>
    <row r="550" spans="3:7" ht="15" thickBot="1" x14ac:dyDescent="0.35">
      <c r="C550" s="61">
        <v>43162</v>
      </c>
      <c r="D550" s="62">
        <v>0.76785879629629628</v>
      </c>
      <c r="E550" s="63" t="s">
        <v>9</v>
      </c>
      <c r="F550" s="64">
        <v>31</v>
      </c>
      <c r="G550" s="63" t="s">
        <v>10</v>
      </c>
    </row>
    <row r="551" spans="3:7" ht="15" thickBot="1" x14ac:dyDescent="0.35">
      <c r="C551" s="61">
        <v>43162</v>
      </c>
      <c r="D551" s="62">
        <v>0.78067129629629628</v>
      </c>
      <c r="E551" s="63" t="s">
        <v>9</v>
      </c>
      <c r="F551" s="64">
        <v>10</v>
      </c>
      <c r="G551" s="63" t="s">
        <v>10</v>
      </c>
    </row>
    <row r="552" spans="3:7" ht="15" thickBot="1" x14ac:dyDescent="0.35">
      <c r="C552" s="61">
        <v>43162</v>
      </c>
      <c r="D552" s="62">
        <v>0.80585648148148159</v>
      </c>
      <c r="E552" s="63" t="s">
        <v>9</v>
      </c>
      <c r="F552" s="64">
        <v>12</v>
      </c>
      <c r="G552" s="63" t="s">
        <v>11</v>
      </c>
    </row>
    <row r="553" spans="3:7" ht="15" thickBot="1" x14ac:dyDescent="0.35">
      <c r="C553" s="61">
        <v>43162</v>
      </c>
      <c r="D553" s="62">
        <v>0.81263888888888891</v>
      </c>
      <c r="E553" s="63" t="s">
        <v>9</v>
      </c>
      <c r="F553" s="64">
        <v>11</v>
      </c>
      <c r="G553" s="63" t="s">
        <v>10</v>
      </c>
    </row>
    <row r="554" spans="3:7" ht="15" thickBot="1" x14ac:dyDescent="0.35">
      <c r="C554" s="61">
        <v>43162</v>
      </c>
      <c r="D554" s="62">
        <v>0.81388888888888899</v>
      </c>
      <c r="E554" s="63" t="s">
        <v>9</v>
      </c>
      <c r="F554" s="64">
        <v>25</v>
      </c>
      <c r="G554" s="63" t="s">
        <v>10</v>
      </c>
    </row>
    <row r="555" spans="3:7" ht="15" thickBot="1" x14ac:dyDescent="0.35">
      <c r="C555" s="61">
        <v>43162</v>
      </c>
      <c r="D555" s="62">
        <v>0.82056712962962963</v>
      </c>
      <c r="E555" s="63" t="s">
        <v>9</v>
      </c>
      <c r="F555" s="64">
        <v>24</v>
      </c>
      <c r="G555" s="63" t="s">
        <v>10</v>
      </c>
    </row>
    <row r="556" spans="3:7" ht="15" thickBot="1" x14ac:dyDescent="0.35">
      <c r="C556" s="61">
        <v>43162</v>
      </c>
      <c r="D556" s="62">
        <v>0.8419212962962962</v>
      </c>
      <c r="E556" s="63" t="s">
        <v>9</v>
      </c>
      <c r="F556" s="64">
        <v>12</v>
      </c>
      <c r="G556" s="63" t="s">
        <v>11</v>
      </c>
    </row>
    <row r="557" spans="3:7" ht="15" thickBot="1" x14ac:dyDescent="0.35">
      <c r="C557" s="61">
        <v>43162</v>
      </c>
      <c r="D557" s="62">
        <v>0.84912037037037036</v>
      </c>
      <c r="E557" s="63" t="s">
        <v>9</v>
      </c>
      <c r="F557" s="64">
        <v>15</v>
      </c>
      <c r="G557" s="63" t="s">
        <v>10</v>
      </c>
    </row>
    <row r="558" spans="3:7" ht="15" thickBot="1" x14ac:dyDescent="0.35">
      <c r="C558" s="61">
        <v>43162</v>
      </c>
      <c r="D558" s="62">
        <v>0.85180555555555559</v>
      </c>
      <c r="E558" s="63" t="s">
        <v>9</v>
      </c>
      <c r="F558" s="64">
        <v>16</v>
      </c>
      <c r="G558" s="63" t="s">
        <v>10</v>
      </c>
    </row>
    <row r="559" spans="3:7" ht="15" thickBot="1" x14ac:dyDescent="0.35">
      <c r="C559" s="61">
        <v>43162</v>
      </c>
      <c r="D559" s="62">
        <v>0.85472222222222216</v>
      </c>
      <c r="E559" s="63" t="s">
        <v>9</v>
      </c>
      <c r="F559" s="64">
        <v>16</v>
      </c>
      <c r="G559" s="63" t="s">
        <v>10</v>
      </c>
    </row>
    <row r="560" spans="3:7" ht="15" thickBot="1" x14ac:dyDescent="0.35">
      <c r="C560" s="61">
        <v>43162</v>
      </c>
      <c r="D560" s="62">
        <v>0.85603009259259266</v>
      </c>
      <c r="E560" s="63" t="s">
        <v>9</v>
      </c>
      <c r="F560" s="64">
        <v>10</v>
      </c>
      <c r="G560" s="63" t="s">
        <v>11</v>
      </c>
    </row>
    <row r="561" spans="3:7" ht="15" thickBot="1" x14ac:dyDescent="0.35">
      <c r="C561" s="61">
        <v>43162</v>
      </c>
      <c r="D561" s="62">
        <v>0.86009259259259263</v>
      </c>
      <c r="E561" s="63" t="s">
        <v>9</v>
      </c>
      <c r="F561" s="64">
        <v>22</v>
      </c>
      <c r="G561" s="63" t="s">
        <v>10</v>
      </c>
    </row>
    <row r="562" spans="3:7" ht="15" thickBot="1" x14ac:dyDescent="0.35">
      <c r="C562" s="61">
        <v>43162</v>
      </c>
      <c r="D562" s="62">
        <v>0.86024305555555547</v>
      </c>
      <c r="E562" s="63" t="s">
        <v>9</v>
      </c>
      <c r="F562" s="64">
        <v>11</v>
      </c>
      <c r="G562" s="63" t="s">
        <v>11</v>
      </c>
    </row>
    <row r="563" spans="3:7" ht="15" thickBot="1" x14ac:dyDescent="0.35">
      <c r="C563" s="61">
        <v>43162</v>
      </c>
      <c r="D563" s="62">
        <v>0.86105324074074074</v>
      </c>
      <c r="E563" s="63" t="s">
        <v>9</v>
      </c>
      <c r="F563" s="64">
        <v>27</v>
      </c>
      <c r="G563" s="63" t="s">
        <v>10</v>
      </c>
    </row>
    <row r="564" spans="3:7" ht="15" thickBot="1" x14ac:dyDescent="0.35">
      <c r="C564" s="61">
        <v>43162</v>
      </c>
      <c r="D564" s="62">
        <v>0.86202546296296301</v>
      </c>
      <c r="E564" s="63" t="s">
        <v>9</v>
      </c>
      <c r="F564" s="64">
        <v>27</v>
      </c>
      <c r="G564" s="63" t="s">
        <v>10</v>
      </c>
    </row>
    <row r="565" spans="3:7" ht="15" thickBot="1" x14ac:dyDescent="0.35">
      <c r="C565" s="61">
        <v>43162</v>
      </c>
      <c r="D565" s="62">
        <v>0.86938657407407405</v>
      </c>
      <c r="E565" s="63" t="s">
        <v>9</v>
      </c>
      <c r="F565" s="64">
        <v>13</v>
      </c>
      <c r="G565" s="63" t="s">
        <v>11</v>
      </c>
    </row>
    <row r="566" spans="3:7" ht="15" thickBot="1" x14ac:dyDescent="0.35">
      <c r="C566" s="61">
        <v>43162</v>
      </c>
      <c r="D566" s="62">
        <v>0.8707407407407407</v>
      </c>
      <c r="E566" s="63" t="s">
        <v>9</v>
      </c>
      <c r="F566" s="64">
        <v>21</v>
      </c>
      <c r="G566" s="63" t="s">
        <v>10</v>
      </c>
    </row>
    <row r="567" spans="3:7" ht="15" thickBot="1" x14ac:dyDescent="0.35">
      <c r="C567" s="61">
        <v>43162</v>
      </c>
      <c r="D567" s="62">
        <v>0.88114583333333341</v>
      </c>
      <c r="E567" s="63" t="s">
        <v>9</v>
      </c>
      <c r="F567" s="64">
        <v>23</v>
      </c>
      <c r="G567" s="63" t="s">
        <v>10</v>
      </c>
    </row>
    <row r="568" spans="3:7" ht="15" thickBot="1" x14ac:dyDescent="0.35">
      <c r="C568" s="61">
        <v>43162</v>
      </c>
      <c r="D568" s="62">
        <v>0.88560185185185192</v>
      </c>
      <c r="E568" s="63" t="s">
        <v>9</v>
      </c>
      <c r="F568" s="64">
        <v>11</v>
      </c>
      <c r="G568" s="63" t="s">
        <v>11</v>
      </c>
    </row>
    <row r="569" spans="3:7" ht="15" thickBot="1" x14ac:dyDescent="0.35">
      <c r="C569" s="61">
        <v>43162</v>
      </c>
      <c r="D569" s="62">
        <v>0.88704861111111111</v>
      </c>
      <c r="E569" s="63" t="s">
        <v>9</v>
      </c>
      <c r="F569" s="64">
        <v>13</v>
      </c>
      <c r="G569" s="63" t="s">
        <v>11</v>
      </c>
    </row>
    <row r="570" spans="3:7" ht="15" thickBot="1" x14ac:dyDescent="0.35">
      <c r="C570" s="61">
        <v>43162</v>
      </c>
      <c r="D570" s="62">
        <v>0.88761574074074068</v>
      </c>
      <c r="E570" s="63" t="s">
        <v>9</v>
      </c>
      <c r="F570" s="64">
        <v>10</v>
      </c>
      <c r="G570" s="63" t="s">
        <v>11</v>
      </c>
    </row>
    <row r="571" spans="3:7" ht="15" thickBot="1" x14ac:dyDescent="0.35">
      <c r="C571" s="61">
        <v>43162</v>
      </c>
      <c r="D571" s="62">
        <v>0.88847222222222222</v>
      </c>
      <c r="E571" s="63" t="s">
        <v>9</v>
      </c>
      <c r="F571" s="64">
        <v>11</v>
      </c>
      <c r="G571" s="63" t="s">
        <v>11</v>
      </c>
    </row>
    <row r="572" spans="3:7" ht="15" thickBot="1" x14ac:dyDescent="0.35">
      <c r="C572" s="61">
        <v>43162</v>
      </c>
      <c r="D572" s="62">
        <v>0.89123842592592595</v>
      </c>
      <c r="E572" s="63" t="s">
        <v>9</v>
      </c>
      <c r="F572" s="64">
        <v>12</v>
      </c>
      <c r="G572" s="63" t="s">
        <v>11</v>
      </c>
    </row>
    <row r="573" spans="3:7" ht="15" thickBot="1" x14ac:dyDescent="0.35">
      <c r="C573" s="61">
        <v>43162</v>
      </c>
      <c r="D573" s="62">
        <v>0.89222222222222225</v>
      </c>
      <c r="E573" s="63" t="s">
        <v>9</v>
      </c>
      <c r="F573" s="64">
        <v>13</v>
      </c>
      <c r="G573" s="63" t="s">
        <v>11</v>
      </c>
    </row>
    <row r="574" spans="3:7" ht="15" thickBot="1" x14ac:dyDescent="0.35">
      <c r="C574" s="61">
        <v>43162</v>
      </c>
      <c r="D574" s="62">
        <v>0.89758101851851846</v>
      </c>
      <c r="E574" s="63" t="s">
        <v>9</v>
      </c>
      <c r="F574" s="64">
        <v>15</v>
      </c>
      <c r="G574" s="63" t="s">
        <v>11</v>
      </c>
    </row>
    <row r="575" spans="3:7" ht="15" thickBot="1" x14ac:dyDescent="0.35">
      <c r="C575" s="61">
        <v>43162</v>
      </c>
      <c r="D575" s="62">
        <v>0.89770833333333344</v>
      </c>
      <c r="E575" s="63" t="s">
        <v>9</v>
      </c>
      <c r="F575" s="64">
        <v>11</v>
      </c>
      <c r="G575" s="63" t="s">
        <v>11</v>
      </c>
    </row>
    <row r="576" spans="3:7" ht="15" thickBot="1" x14ac:dyDescent="0.35">
      <c r="C576" s="61">
        <v>43162</v>
      </c>
      <c r="D576" s="62">
        <v>0.95821759259259265</v>
      </c>
      <c r="E576" s="63" t="s">
        <v>9</v>
      </c>
      <c r="F576" s="64">
        <v>21</v>
      </c>
      <c r="G576" s="63" t="s">
        <v>10</v>
      </c>
    </row>
    <row r="577" spans="3:7" ht="15" thickBot="1" x14ac:dyDescent="0.35">
      <c r="C577" s="61">
        <v>43163</v>
      </c>
      <c r="D577" s="62">
        <v>2.2187499999999999E-2</v>
      </c>
      <c r="E577" s="63" t="s">
        <v>9</v>
      </c>
      <c r="F577" s="64">
        <v>22</v>
      </c>
      <c r="G577" s="63" t="s">
        <v>10</v>
      </c>
    </row>
    <row r="578" spans="3:7" ht="15" thickBot="1" x14ac:dyDescent="0.35">
      <c r="C578" s="61">
        <v>43163</v>
      </c>
      <c r="D578" s="62">
        <v>3.0335648148148143E-2</v>
      </c>
      <c r="E578" s="63" t="s">
        <v>9</v>
      </c>
      <c r="F578" s="64">
        <v>10</v>
      </c>
      <c r="G578" s="63" t="s">
        <v>10</v>
      </c>
    </row>
    <row r="579" spans="3:7" ht="15" thickBot="1" x14ac:dyDescent="0.35">
      <c r="C579" s="61">
        <v>43163</v>
      </c>
      <c r="D579" s="62">
        <v>5.5798611111111111E-2</v>
      </c>
      <c r="E579" s="63" t="s">
        <v>9</v>
      </c>
      <c r="F579" s="64">
        <v>22</v>
      </c>
      <c r="G579" s="63" t="s">
        <v>10</v>
      </c>
    </row>
    <row r="580" spans="3:7" ht="15" thickBot="1" x14ac:dyDescent="0.35">
      <c r="C580" s="61">
        <v>43163</v>
      </c>
      <c r="D580" s="62">
        <v>0.14017361111111112</v>
      </c>
      <c r="E580" s="63" t="s">
        <v>9</v>
      </c>
      <c r="F580" s="64">
        <v>35</v>
      </c>
      <c r="G580" s="63" t="s">
        <v>10</v>
      </c>
    </row>
    <row r="581" spans="3:7" ht="15" thickBot="1" x14ac:dyDescent="0.35">
      <c r="C581" s="61">
        <v>43163</v>
      </c>
      <c r="D581" s="62">
        <v>0.1482175925925926</v>
      </c>
      <c r="E581" s="63" t="s">
        <v>9</v>
      </c>
      <c r="F581" s="64">
        <v>14</v>
      </c>
      <c r="G581" s="63" t="s">
        <v>11</v>
      </c>
    </row>
    <row r="582" spans="3:7" ht="15" thickBot="1" x14ac:dyDescent="0.35">
      <c r="C582" s="61">
        <v>43163</v>
      </c>
      <c r="D582" s="62">
        <v>0.16703703703703701</v>
      </c>
      <c r="E582" s="63" t="s">
        <v>9</v>
      </c>
      <c r="F582" s="64">
        <v>10</v>
      </c>
      <c r="G582" s="63" t="s">
        <v>10</v>
      </c>
    </row>
    <row r="583" spans="3:7" ht="15" thickBot="1" x14ac:dyDescent="0.35">
      <c r="C583" s="61">
        <v>43163</v>
      </c>
      <c r="D583" s="62">
        <v>0.26593749999999999</v>
      </c>
      <c r="E583" s="63" t="s">
        <v>9</v>
      </c>
      <c r="F583" s="64">
        <v>23</v>
      </c>
      <c r="G583" s="63" t="s">
        <v>10</v>
      </c>
    </row>
    <row r="584" spans="3:7" ht="15" thickBot="1" x14ac:dyDescent="0.35">
      <c r="C584" s="61">
        <v>43163</v>
      </c>
      <c r="D584" s="62">
        <v>0.26836805555555554</v>
      </c>
      <c r="E584" s="63" t="s">
        <v>9</v>
      </c>
      <c r="F584" s="64">
        <v>18</v>
      </c>
      <c r="G584" s="63" t="s">
        <v>10</v>
      </c>
    </row>
    <row r="585" spans="3:7" ht="15" thickBot="1" x14ac:dyDescent="0.35">
      <c r="C585" s="61">
        <v>43163</v>
      </c>
      <c r="D585" s="62">
        <v>0.27468750000000003</v>
      </c>
      <c r="E585" s="63" t="s">
        <v>9</v>
      </c>
      <c r="F585" s="64">
        <v>20</v>
      </c>
      <c r="G585" s="63" t="s">
        <v>10</v>
      </c>
    </row>
    <row r="586" spans="3:7" ht="15" thickBot="1" x14ac:dyDescent="0.35">
      <c r="C586" s="61">
        <v>43163</v>
      </c>
      <c r="D586" s="62">
        <v>0.27526620370370369</v>
      </c>
      <c r="E586" s="63" t="s">
        <v>9</v>
      </c>
      <c r="F586" s="64">
        <v>30</v>
      </c>
      <c r="G586" s="63" t="s">
        <v>10</v>
      </c>
    </row>
    <row r="587" spans="3:7" ht="15" thickBot="1" x14ac:dyDescent="0.35">
      <c r="C587" s="61">
        <v>43163</v>
      </c>
      <c r="D587" s="62">
        <v>0.275474537037037</v>
      </c>
      <c r="E587" s="63" t="s">
        <v>9</v>
      </c>
      <c r="F587" s="64">
        <v>20</v>
      </c>
      <c r="G587" s="63" t="s">
        <v>10</v>
      </c>
    </row>
    <row r="588" spans="3:7" ht="15" thickBot="1" x14ac:dyDescent="0.35">
      <c r="C588" s="61">
        <v>43163</v>
      </c>
      <c r="D588" s="62">
        <v>0.27603009259259259</v>
      </c>
      <c r="E588" s="63" t="s">
        <v>9</v>
      </c>
      <c r="F588" s="64">
        <v>13</v>
      </c>
      <c r="G588" s="63" t="s">
        <v>11</v>
      </c>
    </row>
    <row r="589" spans="3:7" ht="15" thickBot="1" x14ac:dyDescent="0.35">
      <c r="C589" s="61">
        <v>43163</v>
      </c>
      <c r="D589" s="62">
        <v>0.2764699074074074</v>
      </c>
      <c r="E589" s="63" t="s">
        <v>9</v>
      </c>
      <c r="F589" s="64">
        <v>17</v>
      </c>
      <c r="G589" s="63" t="s">
        <v>10</v>
      </c>
    </row>
    <row r="590" spans="3:7" ht="15" thickBot="1" x14ac:dyDescent="0.35">
      <c r="C590" s="61">
        <v>43163</v>
      </c>
      <c r="D590" s="62">
        <v>0.27733796296296293</v>
      </c>
      <c r="E590" s="63" t="s">
        <v>9</v>
      </c>
      <c r="F590" s="64">
        <v>19</v>
      </c>
      <c r="G590" s="63" t="s">
        <v>10</v>
      </c>
    </row>
    <row r="591" spans="3:7" ht="15" thickBot="1" x14ac:dyDescent="0.35">
      <c r="C591" s="61">
        <v>43163</v>
      </c>
      <c r="D591" s="62">
        <v>0.27849537037037037</v>
      </c>
      <c r="E591" s="63" t="s">
        <v>9</v>
      </c>
      <c r="F591" s="64">
        <v>11</v>
      </c>
      <c r="G591" s="63" t="s">
        <v>11</v>
      </c>
    </row>
    <row r="592" spans="3:7" ht="15" thickBot="1" x14ac:dyDescent="0.35">
      <c r="C592" s="61">
        <v>43163</v>
      </c>
      <c r="D592" s="62">
        <v>0.27914351851851854</v>
      </c>
      <c r="E592" s="63" t="s">
        <v>9</v>
      </c>
      <c r="F592" s="64">
        <v>32</v>
      </c>
      <c r="G592" s="63" t="s">
        <v>10</v>
      </c>
    </row>
    <row r="593" spans="3:7" ht="15" thickBot="1" x14ac:dyDescent="0.35">
      <c r="C593" s="61">
        <v>43163</v>
      </c>
      <c r="D593" s="62">
        <v>0.27940972222222221</v>
      </c>
      <c r="E593" s="63" t="s">
        <v>9</v>
      </c>
      <c r="F593" s="64">
        <v>28</v>
      </c>
      <c r="G593" s="63" t="s">
        <v>10</v>
      </c>
    </row>
    <row r="594" spans="3:7" ht="15" thickBot="1" x14ac:dyDescent="0.35">
      <c r="C594" s="61">
        <v>43163</v>
      </c>
      <c r="D594" s="62">
        <v>0.28064814814814815</v>
      </c>
      <c r="E594" s="63" t="s">
        <v>9</v>
      </c>
      <c r="F594" s="64">
        <v>10</v>
      </c>
      <c r="G594" s="63" t="s">
        <v>11</v>
      </c>
    </row>
    <row r="595" spans="3:7" ht="15" thickBot="1" x14ac:dyDescent="0.35">
      <c r="C595" s="61">
        <v>43163</v>
      </c>
      <c r="D595" s="62">
        <v>0.28327546296296297</v>
      </c>
      <c r="E595" s="63" t="s">
        <v>9</v>
      </c>
      <c r="F595" s="64">
        <v>33</v>
      </c>
      <c r="G595" s="63" t="s">
        <v>10</v>
      </c>
    </row>
    <row r="596" spans="3:7" ht="15" thickBot="1" x14ac:dyDescent="0.35">
      <c r="C596" s="61">
        <v>43163</v>
      </c>
      <c r="D596" s="62">
        <v>0.28418981481481481</v>
      </c>
      <c r="E596" s="63" t="s">
        <v>9</v>
      </c>
      <c r="F596" s="64">
        <v>18</v>
      </c>
      <c r="G596" s="63" t="s">
        <v>11</v>
      </c>
    </row>
    <row r="597" spans="3:7" ht="15" thickBot="1" x14ac:dyDescent="0.35">
      <c r="C597" s="61">
        <v>43163</v>
      </c>
      <c r="D597" s="62">
        <v>0.28437499999999999</v>
      </c>
      <c r="E597" s="63" t="s">
        <v>9</v>
      </c>
      <c r="F597" s="64">
        <v>17</v>
      </c>
      <c r="G597" s="63" t="s">
        <v>11</v>
      </c>
    </row>
    <row r="598" spans="3:7" ht="15" thickBot="1" x14ac:dyDescent="0.35">
      <c r="C598" s="61">
        <v>43163</v>
      </c>
      <c r="D598" s="62">
        <v>0.29387731481481483</v>
      </c>
      <c r="E598" s="63" t="s">
        <v>9</v>
      </c>
      <c r="F598" s="64">
        <v>10</v>
      </c>
      <c r="G598" s="63" t="s">
        <v>11</v>
      </c>
    </row>
    <row r="599" spans="3:7" ht="15" thickBot="1" x14ac:dyDescent="0.35">
      <c r="C599" s="61">
        <v>43163</v>
      </c>
      <c r="D599" s="62">
        <v>0.29840277777777779</v>
      </c>
      <c r="E599" s="63" t="s">
        <v>9</v>
      </c>
      <c r="F599" s="64">
        <v>11</v>
      </c>
      <c r="G599" s="63" t="s">
        <v>11</v>
      </c>
    </row>
    <row r="600" spans="3:7" ht="15" thickBot="1" x14ac:dyDescent="0.35">
      <c r="C600" s="61">
        <v>43163</v>
      </c>
      <c r="D600" s="62">
        <v>0.30752314814814813</v>
      </c>
      <c r="E600" s="63" t="s">
        <v>9</v>
      </c>
      <c r="F600" s="64">
        <v>12</v>
      </c>
      <c r="G600" s="63" t="s">
        <v>11</v>
      </c>
    </row>
    <row r="601" spans="3:7" ht="15" thickBot="1" x14ac:dyDescent="0.35">
      <c r="C601" s="61">
        <v>43163</v>
      </c>
      <c r="D601" s="62">
        <v>0.31229166666666669</v>
      </c>
      <c r="E601" s="63" t="s">
        <v>9</v>
      </c>
      <c r="F601" s="64">
        <v>11</v>
      </c>
      <c r="G601" s="63" t="s">
        <v>11</v>
      </c>
    </row>
    <row r="602" spans="3:7" ht="15" thickBot="1" x14ac:dyDescent="0.35">
      <c r="C602" s="61">
        <v>43163</v>
      </c>
      <c r="D602" s="62">
        <v>0.32398148148148148</v>
      </c>
      <c r="E602" s="63" t="s">
        <v>9</v>
      </c>
      <c r="F602" s="64">
        <v>35</v>
      </c>
      <c r="G602" s="63" t="s">
        <v>10</v>
      </c>
    </row>
    <row r="603" spans="3:7" ht="15" thickBot="1" x14ac:dyDescent="0.35">
      <c r="C603" s="61">
        <v>43163</v>
      </c>
      <c r="D603" s="62">
        <v>0.32621527777777776</v>
      </c>
      <c r="E603" s="63" t="s">
        <v>9</v>
      </c>
      <c r="F603" s="64">
        <v>27</v>
      </c>
      <c r="G603" s="63" t="s">
        <v>10</v>
      </c>
    </row>
    <row r="604" spans="3:7" ht="15" thickBot="1" x14ac:dyDescent="0.35">
      <c r="C604" s="61">
        <v>43163</v>
      </c>
      <c r="D604" s="62">
        <v>0.36000000000000004</v>
      </c>
      <c r="E604" s="63" t="s">
        <v>9</v>
      </c>
      <c r="F604" s="64">
        <v>11</v>
      </c>
      <c r="G604" s="63" t="s">
        <v>11</v>
      </c>
    </row>
    <row r="605" spans="3:7" ht="15" thickBot="1" x14ac:dyDescent="0.35">
      <c r="C605" s="61">
        <v>43163</v>
      </c>
      <c r="D605" s="62">
        <v>0.36493055555555554</v>
      </c>
      <c r="E605" s="63" t="s">
        <v>9</v>
      </c>
      <c r="F605" s="64">
        <v>14</v>
      </c>
      <c r="G605" s="63" t="s">
        <v>11</v>
      </c>
    </row>
    <row r="606" spans="3:7" ht="15" thickBot="1" x14ac:dyDescent="0.35">
      <c r="C606" s="61">
        <v>43163</v>
      </c>
      <c r="D606" s="62">
        <v>0.36738425925925927</v>
      </c>
      <c r="E606" s="63" t="s">
        <v>9</v>
      </c>
      <c r="F606" s="64">
        <v>19</v>
      </c>
      <c r="G606" s="63" t="s">
        <v>10</v>
      </c>
    </row>
    <row r="607" spans="3:7" ht="15" thickBot="1" x14ac:dyDescent="0.35">
      <c r="C607" s="61">
        <v>43163</v>
      </c>
      <c r="D607" s="62">
        <v>0.37574074074074071</v>
      </c>
      <c r="E607" s="63" t="s">
        <v>9</v>
      </c>
      <c r="F607" s="64">
        <v>26</v>
      </c>
      <c r="G607" s="63" t="s">
        <v>10</v>
      </c>
    </row>
    <row r="608" spans="3:7" ht="15" thickBot="1" x14ac:dyDescent="0.35">
      <c r="C608" s="61">
        <v>43163</v>
      </c>
      <c r="D608" s="62">
        <v>0.38002314814814814</v>
      </c>
      <c r="E608" s="63" t="s">
        <v>9</v>
      </c>
      <c r="F608" s="64">
        <v>25</v>
      </c>
      <c r="G608" s="63" t="s">
        <v>11</v>
      </c>
    </row>
    <row r="609" spans="3:7" ht="15" thickBot="1" x14ac:dyDescent="0.35">
      <c r="C609" s="61">
        <v>43163</v>
      </c>
      <c r="D609" s="62">
        <v>0.38593749999999999</v>
      </c>
      <c r="E609" s="63" t="s">
        <v>9</v>
      </c>
      <c r="F609" s="64">
        <v>33</v>
      </c>
      <c r="G609" s="63" t="s">
        <v>10</v>
      </c>
    </row>
    <row r="610" spans="3:7" ht="15" thickBot="1" x14ac:dyDescent="0.35">
      <c r="C610" s="61">
        <v>43163</v>
      </c>
      <c r="D610" s="62">
        <v>0.38817129629629626</v>
      </c>
      <c r="E610" s="63" t="s">
        <v>9</v>
      </c>
      <c r="F610" s="64">
        <v>10</v>
      </c>
      <c r="G610" s="63" t="s">
        <v>11</v>
      </c>
    </row>
    <row r="611" spans="3:7" ht="15" thickBot="1" x14ac:dyDescent="0.35">
      <c r="C611" s="61">
        <v>43163</v>
      </c>
      <c r="D611" s="62">
        <v>0.40591435185185182</v>
      </c>
      <c r="E611" s="63" t="s">
        <v>9</v>
      </c>
      <c r="F611" s="64">
        <v>19</v>
      </c>
      <c r="G611" s="63" t="s">
        <v>10</v>
      </c>
    </row>
    <row r="612" spans="3:7" ht="15" thickBot="1" x14ac:dyDescent="0.35">
      <c r="C612" s="61">
        <v>43163</v>
      </c>
      <c r="D612" s="62">
        <v>0.40833333333333338</v>
      </c>
      <c r="E612" s="63" t="s">
        <v>9</v>
      </c>
      <c r="F612" s="64">
        <v>13</v>
      </c>
      <c r="G612" s="63" t="s">
        <v>11</v>
      </c>
    </row>
    <row r="613" spans="3:7" ht="15" thickBot="1" x14ac:dyDescent="0.35">
      <c r="C613" s="61">
        <v>43163</v>
      </c>
      <c r="D613" s="62">
        <v>0.41287037037037039</v>
      </c>
      <c r="E613" s="63" t="s">
        <v>9</v>
      </c>
      <c r="F613" s="64">
        <v>23</v>
      </c>
      <c r="G613" s="63" t="s">
        <v>10</v>
      </c>
    </row>
    <row r="614" spans="3:7" ht="15" thickBot="1" x14ac:dyDescent="0.35">
      <c r="C614" s="61">
        <v>43163</v>
      </c>
      <c r="D614" s="62">
        <v>0.4135300925925926</v>
      </c>
      <c r="E614" s="63" t="s">
        <v>9</v>
      </c>
      <c r="F614" s="64">
        <v>10</v>
      </c>
      <c r="G614" s="63" t="s">
        <v>11</v>
      </c>
    </row>
    <row r="615" spans="3:7" ht="15" thickBot="1" x14ac:dyDescent="0.35">
      <c r="C615" s="61">
        <v>43163</v>
      </c>
      <c r="D615" s="62">
        <v>0.41461805555555559</v>
      </c>
      <c r="E615" s="63" t="s">
        <v>9</v>
      </c>
      <c r="F615" s="64">
        <v>13</v>
      </c>
      <c r="G615" s="63" t="s">
        <v>11</v>
      </c>
    </row>
    <row r="616" spans="3:7" ht="15" thickBot="1" x14ac:dyDescent="0.35">
      <c r="C616" s="61">
        <v>43163</v>
      </c>
      <c r="D616" s="62">
        <v>0.4229282407407407</v>
      </c>
      <c r="E616" s="63" t="s">
        <v>9</v>
      </c>
      <c r="F616" s="64">
        <v>27</v>
      </c>
      <c r="G616" s="63" t="s">
        <v>10</v>
      </c>
    </row>
    <row r="617" spans="3:7" ht="15" thickBot="1" x14ac:dyDescent="0.35">
      <c r="C617" s="61">
        <v>43163</v>
      </c>
      <c r="D617" s="62">
        <v>0.42343749999999997</v>
      </c>
      <c r="E617" s="63" t="s">
        <v>9</v>
      </c>
      <c r="F617" s="64">
        <v>10</v>
      </c>
      <c r="G617" s="63" t="s">
        <v>10</v>
      </c>
    </row>
    <row r="618" spans="3:7" ht="15" thickBot="1" x14ac:dyDescent="0.35">
      <c r="C618" s="61">
        <v>43163</v>
      </c>
      <c r="D618" s="62">
        <v>0.42425925925925928</v>
      </c>
      <c r="E618" s="63" t="s">
        <v>9</v>
      </c>
      <c r="F618" s="64">
        <v>10</v>
      </c>
      <c r="G618" s="63" t="s">
        <v>11</v>
      </c>
    </row>
    <row r="619" spans="3:7" ht="15" thickBot="1" x14ac:dyDescent="0.35">
      <c r="C619" s="61">
        <v>43163</v>
      </c>
      <c r="D619" s="62">
        <v>0.42489583333333331</v>
      </c>
      <c r="E619" s="63" t="s">
        <v>9</v>
      </c>
      <c r="F619" s="64">
        <v>17</v>
      </c>
      <c r="G619" s="63" t="s">
        <v>10</v>
      </c>
    </row>
    <row r="620" spans="3:7" ht="15" thickBot="1" x14ac:dyDescent="0.35">
      <c r="C620" s="61">
        <v>43163</v>
      </c>
      <c r="D620" s="62">
        <v>0.42521990740740739</v>
      </c>
      <c r="E620" s="63" t="s">
        <v>9</v>
      </c>
      <c r="F620" s="64">
        <v>24</v>
      </c>
      <c r="G620" s="63" t="s">
        <v>10</v>
      </c>
    </row>
    <row r="621" spans="3:7" ht="15" thickBot="1" x14ac:dyDescent="0.35">
      <c r="C621" s="61">
        <v>43163</v>
      </c>
      <c r="D621" s="62">
        <v>0.42523148148148149</v>
      </c>
      <c r="E621" s="63" t="s">
        <v>9</v>
      </c>
      <c r="F621" s="64">
        <v>18</v>
      </c>
      <c r="G621" s="63" t="s">
        <v>10</v>
      </c>
    </row>
    <row r="622" spans="3:7" ht="15" thickBot="1" x14ac:dyDescent="0.35">
      <c r="C622" s="61">
        <v>43163</v>
      </c>
      <c r="D622" s="62">
        <v>0.42524305555555553</v>
      </c>
      <c r="E622" s="63" t="s">
        <v>9</v>
      </c>
      <c r="F622" s="64">
        <v>11</v>
      </c>
      <c r="G622" s="63" t="s">
        <v>10</v>
      </c>
    </row>
    <row r="623" spans="3:7" ht="15" thickBot="1" x14ac:dyDescent="0.35">
      <c r="C623" s="61">
        <v>43163</v>
      </c>
      <c r="D623" s="62">
        <v>0.42525462962962962</v>
      </c>
      <c r="E623" s="63" t="s">
        <v>9</v>
      </c>
      <c r="F623" s="64">
        <v>9</v>
      </c>
      <c r="G623" s="63" t="s">
        <v>10</v>
      </c>
    </row>
    <row r="624" spans="3:7" ht="15" thickBot="1" x14ac:dyDescent="0.35">
      <c r="C624" s="61">
        <v>43163</v>
      </c>
      <c r="D624" s="62">
        <v>0.42525462962962962</v>
      </c>
      <c r="E624" s="63" t="s">
        <v>9</v>
      </c>
      <c r="F624" s="64">
        <v>9</v>
      </c>
      <c r="G624" s="63" t="s">
        <v>10</v>
      </c>
    </row>
    <row r="625" spans="3:7" ht="15" thickBot="1" x14ac:dyDescent="0.35">
      <c r="C625" s="61">
        <v>43163</v>
      </c>
      <c r="D625" s="62">
        <v>0.42526620370370366</v>
      </c>
      <c r="E625" s="63" t="s">
        <v>9</v>
      </c>
      <c r="F625" s="64">
        <v>9</v>
      </c>
      <c r="G625" s="63" t="s">
        <v>10</v>
      </c>
    </row>
    <row r="626" spans="3:7" ht="15" thickBot="1" x14ac:dyDescent="0.35">
      <c r="C626" s="61">
        <v>43163</v>
      </c>
      <c r="D626" s="62">
        <v>0.42526620370370366</v>
      </c>
      <c r="E626" s="63" t="s">
        <v>9</v>
      </c>
      <c r="F626" s="64">
        <v>9</v>
      </c>
      <c r="G626" s="63" t="s">
        <v>10</v>
      </c>
    </row>
    <row r="627" spans="3:7" ht="15" thickBot="1" x14ac:dyDescent="0.35">
      <c r="C627" s="61">
        <v>43163</v>
      </c>
      <c r="D627" s="62">
        <v>0.42526620370370366</v>
      </c>
      <c r="E627" s="63" t="s">
        <v>9</v>
      </c>
      <c r="F627" s="64">
        <v>9</v>
      </c>
      <c r="G627" s="63" t="s">
        <v>10</v>
      </c>
    </row>
    <row r="628" spans="3:7" ht="15" thickBot="1" x14ac:dyDescent="0.35">
      <c r="C628" s="61">
        <v>43163</v>
      </c>
      <c r="D628" s="62">
        <v>0.42527777777777781</v>
      </c>
      <c r="E628" s="63" t="s">
        <v>9</v>
      </c>
      <c r="F628" s="64">
        <v>9</v>
      </c>
      <c r="G628" s="63" t="s">
        <v>10</v>
      </c>
    </row>
    <row r="629" spans="3:7" ht="15" thickBot="1" x14ac:dyDescent="0.35">
      <c r="C629" s="61">
        <v>43163</v>
      </c>
      <c r="D629" s="62">
        <v>0.42527777777777781</v>
      </c>
      <c r="E629" s="63" t="s">
        <v>9</v>
      </c>
      <c r="F629" s="64">
        <v>9</v>
      </c>
      <c r="G629" s="63" t="s">
        <v>10</v>
      </c>
    </row>
    <row r="630" spans="3:7" ht="15" thickBot="1" x14ac:dyDescent="0.35">
      <c r="C630" s="61">
        <v>43163</v>
      </c>
      <c r="D630" s="62">
        <v>0.42528935185185185</v>
      </c>
      <c r="E630" s="63" t="s">
        <v>9</v>
      </c>
      <c r="F630" s="64">
        <v>9</v>
      </c>
      <c r="G630" s="63" t="s">
        <v>10</v>
      </c>
    </row>
    <row r="631" spans="3:7" ht="15" thickBot="1" x14ac:dyDescent="0.35">
      <c r="C631" s="61">
        <v>43163</v>
      </c>
      <c r="D631" s="62">
        <v>0.42528935185185185</v>
      </c>
      <c r="E631" s="63" t="s">
        <v>9</v>
      </c>
      <c r="F631" s="64">
        <v>9</v>
      </c>
      <c r="G631" s="63" t="s">
        <v>10</v>
      </c>
    </row>
    <row r="632" spans="3:7" ht="15" thickBot="1" x14ac:dyDescent="0.35">
      <c r="C632" s="61">
        <v>43163</v>
      </c>
      <c r="D632" s="62">
        <v>0.42530092592592594</v>
      </c>
      <c r="E632" s="63" t="s">
        <v>9</v>
      </c>
      <c r="F632" s="64">
        <v>9</v>
      </c>
      <c r="G632" s="63" t="s">
        <v>10</v>
      </c>
    </row>
    <row r="633" spans="3:7" ht="15" thickBot="1" x14ac:dyDescent="0.35">
      <c r="C633" s="61">
        <v>43163</v>
      </c>
      <c r="D633" s="62">
        <v>0.42530092592592594</v>
      </c>
      <c r="E633" s="63" t="s">
        <v>9</v>
      </c>
      <c r="F633" s="64">
        <v>10</v>
      </c>
      <c r="G633" s="63" t="s">
        <v>10</v>
      </c>
    </row>
    <row r="634" spans="3:7" ht="15" thickBot="1" x14ac:dyDescent="0.35">
      <c r="C634" s="61">
        <v>43163</v>
      </c>
      <c r="D634" s="62">
        <v>0.42531249999999998</v>
      </c>
      <c r="E634" s="63" t="s">
        <v>9</v>
      </c>
      <c r="F634" s="64">
        <v>10</v>
      </c>
      <c r="G634" s="63" t="s">
        <v>10</v>
      </c>
    </row>
    <row r="635" spans="3:7" ht="15" thickBot="1" x14ac:dyDescent="0.35">
      <c r="C635" s="61">
        <v>43163</v>
      </c>
      <c r="D635" s="62">
        <v>0.42531249999999998</v>
      </c>
      <c r="E635" s="63" t="s">
        <v>9</v>
      </c>
      <c r="F635" s="64">
        <v>9</v>
      </c>
      <c r="G635" s="63" t="s">
        <v>10</v>
      </c>
    </row>
    <row r="636" spans="3:7" ht="15" thickBot="1" x14ac:dyDescent="0.35">
      <c r="C636" s="61">
        <v>43163</v>
      </c>
      <c r="D636" s="62">
        <v>0.43799768518518517</v>
      </c>
      <c r="E636" s="63" t="s">
        <v>9</v>
      </c>
      <c r="F636" s="64">
        <v>16</v>
      </c>
      <c r="G636" s="63" t="s">
        <v>10</v>
      </c>
    </row>
    <row r="637" spans="3:7" ht="15" thickBot="1" x14ac:dyDescent="0.35">
      <c r="C637" s="61">
        <v>43163</v>
      </c>
      <c r="D637" s="62">
        <v>0.44346064814814817</v>
      </c>
      <c r="E637" s="63" t="s">
        <v>9</v>
      </c>
      <c r="F637" s="64">
        <v>25</v>
      </c>
      <c r="G637" s="63" t="s">
        <v>10</v>
      </c>
    </row>
    <row r="638" spans="3:7" ht="15" thickBot="1" x14ac:dyDescent="0.35">
      <c r="C638" s="61">
        <v>43163</v>
      </c>
      <c r="D638" s="62">
        <v>0.44403935185185189</v>
      </c>
      <c r="E638" s="63" t="s">
        <v>9</v>
      </c>
      <c r="F638" s="64">
        <v>25</v>
      </c>
      <c r="G638" s="63" t="s">
        <v>11</v>
      </c>
    </row>
    <row r="639" spans="3:7" ht="15" thickBot="1" x14ac:dyDescent="0.35">
      <c r="C639" s="61">
        <v>43163</v>
      </c>
      <c r="D639" s="62">
        <v>0.44597222222222221</v>
      </c>
      <c r="E639" s="63" t="s">
        <v>9</v>
      </c>
      <c r="F639" s="64">
        <v>18</v>
      </c>
      <c r="G639" s="63" t="s">
        <v>10</v>
      </c>
    </row>
    <row r="640" spans="3:7" ht="15" thickBot="1" x14ac:dyDescent="0.35">
      <c r="C640" s="61">
        <v>43163</v>
      </c>
      <c r="D640" s="62">
        <v>0.45025462962962964</v>
      </c>
      <c r="E640" s="63" t="s">
        <v>9</v>
      </c>
      <c r="F640" s="64">
        <v>11</v>
      </c>
      <c r="G640" s="63" t="s">
        <v>11</v>
      </c>
    </row>
    <row r="641" spans="3:7" ht="15" thickBot="1" x14ac:dyDescent="0.35">
      <c r="C641" s="61">
        <v>43163</v>
      </c>
      <c r="D641" s="62">
        <v>0.45484953703703707</v>
      </c>
      <c r="E641" s="63" t="s">
        <v>9</v>
      </c>
      <c r="F641" s="64">
        <v>10</v>
      </c>
      <c r="G641" s="63" t="s">
        <v>11</v>
      </c>
    </row>
    <row r="642" spans="3:7" ht="15" thickBot="1" x14ac:dyDescent="0.35">
      <c r="C642" s="61">
        <v>43163</v>
      </c>
      <c r="D642" s="62">
        <v>0.45552083333333332</v>
      </c>
      <c r="E642" s="63" t="s">
        <v>9</v>
      </c>
      <c r="F642" s="64">
        <v>10</v>
      </c>
      <c r="G642" s="63" t="s">
        <v>10</v>
      </c>
    </row>
    <row r="643" spans="3:7" ht="15" thickBot="1" x14ac:dyDescent="0.35">
      <c r="C643" s="61">
        <v>43163</v>
      </c>
      <c r="D643" s="62">
        <v>0.45715277777777774</v>
      </c>
      <c r="E643" s="63" t="s">
        <v>9</v>
      </c>
      <c r="F643" s="64">
        <v>12</v>
      </c>
      <c r="G643" s="63" t="s">
        <v>11</v>
      </c>
    </row>
    <row r="644" spans="3:7" ht="15" thickBot="1" x14ac:dyDescent="0.35">
      <c r="C644" s="61">
        <v>43163</v>
      </c>
      <c r="D644" s="62">
        <v>0.45734953703703707</v>
      </c>
      <c r="E644" s="63" t="s">
        <v>9</v>
      </c>
      <c r="F644" s="64">
        <v>18</v>
      </c>
      <c r="G644" s="63" t="s">
        <v>11</v>
      </c>
    </row>
    <row r="645" spans="3:7" ht="15" thickBot="1" x14ac:dyDescent="0.35">
      <c r="C645" s="61">
        <v>43163</v>
      </c>
      <c r="D645" s="62">
        <v>0.45768518518518514</v>
      </c>
      <c r="E645" s="63" t="s">
        <v>9</v>
      </c>
      <c r="F645" s="64">
        <v>11</v>
      </c>
      <c r="G645" s="63" t="s">
        <v>11</v>
      </c>
    </row>
    <row r="646" spans="3:7" ht="15" thickBot="1" x14ac:dyDescent="0.35">
      <c r="C646" s="61">
        <v>43163</v>
      </c>
      <c r="D646" s="62">
        <v>0.45785879629629633</v>
      </c>
      <c r="E646" s="63" t="s">
        <v>9</v>
      </c>
      <c r="F646" s="64">
        <v>10</v>
      </c>
      <c r="G646" s="63" t="s">
        <v>11</v>
      </c>
    </row>
    <row r="647" spans="3:7" ht="15" thickBot="1" x14ac:dyDescent="0.35">
      <c r="C647" s="61">
        <v>43163</v>
      </c>
      <c r="D647" s="62">
        <v>0.46184027777777775</v>
      </c>
      <c r="E647" s="63" t="s">
        <v>9</v>
      </c>
      <c r="F647" s="64">
        <v>13</v>
      </c>
      <c r="G647" s="63" t="s">
        <v>11</v>
      </c>
    </row>
    <row r="648" spans="3:7" ht="15" thickBot="1" x14ac:dyDescent="0.35">
      <c r="C648" s="61">
        <v>43163</v>
      </c>
      <c r="D648" s="62">
        <v>0.46645833333333336</v>
      </c>
      <c r="E648" s="63" t="s">
        <v>9</v>
      </c>
      <c r="F648" s="64">
        <v>21</v>
      </c>
      <c r="G648" s="63" t="s">
        <v>10</v>
      </c>
    </row>
    <row r="649" spans="3:7" ht="15" thickBot="1" x14ac:dyDescent="0.35">
      <c r="C649" s="61">
        <v>43163</v>
      </c>
      <c r="D649" s="62">
        <v>0.46679398148148149</v>
      </c>
      <c r="E649" s="63" t="s">
        <v>9</v>
      </c>
      <c r="F649" s="64">
        <v>26</v>
      </c>
      <c r="G649" s="63" t="s">
        <v>10</v>
      </c>
    </row>
    <row r="650" spans="3:7" ht="15" thickBot="1" x14ac:dyDescent="0.35">
      <c r="C650" s="61">
        <v>43163</v>
      </c>
      <c r="D650" s="62">
        <v>0.4718518518518518</v>
      </c>
      <c r="E650" s="63" t="s">
        <v>9</v>
      </c>
      <c r="F650" s="64">
        <v>11</v>
      </c>
      <c r="G650" s="63" t="s">
        <v>10</v>
      </c>
    </row>
    <row r="651" spans="3:7" ht="15" thickBot="1" x14ac:dyDescent="0.35">
      <c r="C651" s="61">
        <v>43163</v>
      </c>
      <c r="D651" s="62">
        <v>0.47412037037037041</v>
      </c>
      <c r="E651" s="63" t="s">
        <v>9</v>
      </c>
      <c r="F651" s="64">
        <v>12</v>
      </c>
      <c r="G651" s="63" t="s">
        <v>10</v>
      </c>
    </row>
    <row r="652" spans="3:7" ht="15" thickBot="1" x14ac:dyDescent="0.35">
      <c r="C652" s="61">
        <v>43163</v>
      </c>
      <c r="D652" s="62">
        <v>0.47422453703703704</v>
      </c>
      <c r="E652" s="63" t="s">
        <v>9</v>
      </c>
      <c r="F652" s="64">
        <v>19</v>
      </c>
      <c r="G652" s="63" t="s">
        <v>10</v>
      </c>
    </row>
    <row r="653" spans="3:7" ht="15" thickBot="1" x14ac:dyDescent="0.35">
      <c r="C653" s="61">
        <v>43163</v>
      </c>
      <c r="D653" s="62">
        <v>0.4760300925925926</v>
      </c>
      <c r="E653" s="63" t="s">
        <v>9</v>
      </c>
      <c r="F653" s="64">
        <v>19</v>
      </c>
      <c r="G653" s="63" t="s">
        <v>10</v>
      </c>
    </row>
    <row r="654" spans="3:7" ht="15" thickBot="1" x14ac:dyDescent="0.35">
      <c r="C654" s="61">
        <v>43163</v>
      </c>
      <c r="D654" s="62">
        <v>0.47659722222222217</v>
      </c>
      <c r="E654" s="63" t="s">
        <v>9</v>
      </c>
      <c r="F654" s="64">
        <v>11</v>
      </c>
      <c r="G654" s="63" t="s">
        <v>11</v>
      </c>
    </row>
    <row r="655" spans="3:7" ht="15" thickBot="1" x14ac:dyDescent="0.35">
      <c r="C655" s="61">
        <v>43163</v>
      </c>
      <c r="D655" s="62">
        <v>0.48173611111111114</v>
      </c>
      <c r="E655" s="63" t="s">
        <v>9</v>
      </c>
      <c r="F655" s="64">
        <v>31</v>
      </c>
      <c r="G655" s="63" t="s">
        <v>10</v>
      </c>
    </row>
    <row r="656" spans="3:7" ht="15" thickBot="1" x14ac:dyDescent="0.35">
      <c r="C656" s="61">
        <v>43163</v>
      </c>
      <c r="D656" s="62">
        <v>0.48204861111111108</v>
      </c>
      <c r="E656" s="63" t="s">
        <v>9</v>
      </c>
      <c r="F656" s="64">
        <v>32</v>
      </c>
      <c r="G656" s="63" t="s">
        <v>10</v>
      </c>
    </row>
    <row r="657" spans="3:7" ht="15" thickBot="1" x14ac:dyDescent="0.35">
      <c r="C657" s="61">
        <v>43163</v>
      </c>
      <c r="D657" s="62">
        <v>0.48219907407407409</v>
      </c>
      <c r="E657" s="63" t="s">
        <v>9</v>
      </c>
      <c r="F657" s="64">
        <v>34</v>
      </c>
      <c r="G657" s="63" t="s">
        <v>10</v>
      </c>
    </row>
    <row r="658" spans="3:7" ht="15" thickBot="1" x14ac:dyDescent="0.35">
      <c r="C658" s="61">
        <v>43163</v>
      </c>
      <c r="D658" s="62">
        <v>0.48369212962962965</v>
      </c>
      <c r="E658" s="63" t="s">
        <v>9</v>
      </c>
      <c r="F658" s="64">
        <v>25</v>
      </c>
      <c r="G658" s="63" t="s">
        <v>10</v>
      </c>
    </row>
    <row r="659" spans="3:7" ht="15" thickBot="1" x14ac:dyDescent="0.35">
      <c r="C659" s="61">
        <v>43163</v>
      </c>
      <c r="D659" s="62">
        <v>0.48451388888888891</v>
      </c>
      <c r="E659" s="63" t="s">
        <v>9</v>
      </c>
      <c r="F659" s="64">
        <v>24</v>
      </c>
      <c r="G659" s="63" t="s">
        <v>10</v>
      </c>
    </row>
    <row r="660" spans="3:7" ht="15" thickBot="1" x14ac:dyDescent="0.35">
      <c r="C660" s="61">
        <v>43163</v>
      </c>
      <c r="D660" s="62">
        <v>0.48516203703703703</v>
      </c>
      <c r="E660" s="63" t="s">
        <v>9</v>
      </c>
      <c r="F660" s="64">
        <v>25</v>
      </c>
      <c r="G660" s="63" t="s">
        <v>10</v>
      </c>
    </row>
    <row r="661" spans="3:7" ht="15" thickBot="1" x14ac:dyDescent="0.35">
      <c r="C661" s="61">
        <v>43163</v>
      </c>
      <c r="D661" s="62">
        <v>0.48523148148148149</v>
      </c>
      <c r="E661" s="63" t="s">
        <v>9</v>
      </c>
      <c r="F661" s="64">
        <v>10</v>
      </c>
      <c r="G661" s="63" t="s">
        <v>11</v>
      </c>
    </row>
    <row r="662" spans="3:7" ht="15" thickBot="1" x14ac:dyDescent="0.35">
      <c r="C662" s="61">
        <v>43163</v>
      </c>
      <c r="D662" s="62">
        <v>0.48526620370370371</v>
      </c>
      <c r="E662" s="63" t="s">
        <v>9</v>
      </c>
      <c r="F662" s="64">
        <v>11</v>
      </c>
      <c r="G662" s="63" t="s">
        <v>11</v>
      </c>
    </row>
    <row r="663" spans="3:7" ht="15" thickBot="1" x14ac:dyDescent="0.35">
      <c r="C663" s="61">
        <v>43163</v>
      </c>
      <c r="D663" s="62">
        <v>0.48543981481481485</v>
      </c>
      <c r="E663" s="63" t="s">
        <v>9</v>
      </c>
      <c r="F663" s="64">
        <v>25</v>
      </c>
      <c r="G663" s="63" t="s">
        <v>10</v>
      </c>
    </row>
    <row r="664" spans="3:7" ht="15" thickBot="1" x14ac:dyDescent="0.35">
      <c r="C664" s="61">
        <v>43163</v>
      </c>
      <c r="D664" s="62">
        <v>0.48575231481481485</v>
      </c>
      <c r="E664" s="63" t="s">
        <v>9</v>
      </c>
      <c r="F664" s="64">
        <v>22</v>
      </c>
      <c r="G664" s="63" t="s">
        <v>10</v>
      </c>
    </row>
    <row r="665" spans="3:7" ht="15" thickBot="1" x14ac:dyDescent="0.35">
      <c r="C665" s="61">
        <v>43163</v>
      </c>
      <c r="D665" s="62">
        <v>0.48626157407407411</v>
      </c>
      <c r="E665" s="63" t="s">
        <v>9</v>
      </c>
      <c r="F665" s="64">
        <v>22</v>
      </c>
      <c r="G665" s="63" t="s">
        <v>10</v>
      </c>
    </row>
    <row r="666" spans="3:7" ht="15" thickBot="1" x14ac:dyDescent="0.35">
      <c r="C666" s="61">
        <v>43163</v>
      </c>
      <c r="D666" s="62">
        <v>0.48671296296296296</v>
      </c>
      <c r="E666" s="63" t="s">
        <v>9</v>
      </c>
      <c r="F666" s="64">
        <v>11</v>
      </c>
      <c r="G666" s="63" t="s">
        <v>11</v>
      </c>
    </row>
    <row r="667" spans="3:7" ht="15" thickBot="1" x14ac:dyDescent="0.35">
      <c r="C667" s="61">
        <v>43163</v>
      </c>
      <c r="D667" s="62">
        <v>0.48684027777777777</v>
      </c>
      <c r="E667" s="63" t="s">
        <v>9</v>
      </c>
      <c r="F667" s="64">
        <v>11</v>
      </c>
      <c r="G667" s="63" t="s">
        <v>11</v>
      </c>
    </row>
    <row r="668" spans="3:7" ht="15" thickBot="1" x14ac:dyDescent="0.35">
      <c r="C668" s="61">
        <v>43163</v>
      </c>
      <c r="D668" s="62">
        <v>0.48740740740740746</v>
      </c>
      <c r="E668" s="63" t="s">
        <v>9</v>
      </c>
      <c r="F668" s="64">
        <v>22</v>
      </c>
      <c r="G668" s="63" t="s">
        <v>10</v>
      </c>
    </row>
    <row r="669" spans="3:7" ht="15" thickBot="1" x14ac:dyDescent="0.35">
      <c r="C669" s="61">
        <v>43163</v>
      </c>
      <c r="D669" s="62">
        <v>0.4878587962962963</v>
      </c>
      <c r="E669" s="63" t="s">
        <v>9</v>
      </c>
      <c r="F669" s="64">
        <v>11</v>
      </c>
      <c r="G669" s="63" t="s">
        <v>11</v>
      </c>
    </row>
    <row r="670" spans="3:7" ht="15" thickBot="1" x14ac:dyDescent="0.35">
      <c r="C670" s="61">
        <v>43163</v>
      </c>
      <c r="D670" s="62">
        <v>0.48799768518518521</v>
      </c>
      <c r="E670" s="63" t="s">
        <v>9</v>
      </c>
      <c r="F670" s="64">
        <v>11</v>
      </c>
      <c r="G670" s="63" t="s">
        <v>11</v>
      </c>
    </row>
    <row r="671" spans="3:7" ht="15" thickBot="1" x14ac:dyDescent="0.35">
      <c r="C671" s="61">
        <v>43163</v>
      </c>
      <c r="D671" s="62">
        <v>0.48865740740740743</v>
      </c>
      <c r="E671" s="63" t="s">
        <v>9</v>
      </c>
      <c r="F671" s="64">
        <v>10</v>
      </c>
      <c r="G671" s="63" t="s">
        <v>11</v>
      </c>
    </row>
    <row r="672" spans="3:7" ht="15" thickBot="1" x14ac:dyDescent="0.35">
      <c r="C672" s="61">
        <v>43163</v>
      </c>
      <c r="D672" s="62">
        <v>0.48877314814814815</v>
      </c>
      <c r="E672" s="63" t="s">
        <v>9</v>
      </c>
      <c r="F672" s="64">
        <v>22</v>
      </c>
      <c r="G672" s="63" t="s">
        <v>10</v>
      </c>
    </row>
    <row r="673" spans="3:7" ht="15" thickBot="1" x14ac:dyDescent="0.35">
      <c r="C673" s="61">
        <v>43163</v>
      </c>
      <c r="D673" s="62">
        <v>0.48881944444444447</v>
      </c>
      <c r="E673" s="63" t="s">
        <v>9</v>
      </c>
      <c r="F673" s="64">
        <v>12</v>
      </c>
      <c r="G673" s="63" t="s">
        <v>11</v>
      </c>
    </row>
    <row r="674" spans="3:7" ht="15" thickBot="1" x14ac:dyDescent="0.35">
      <c r="C674" s="61">
        <v>43163</v>
      </c>
      <c r="D674" s="62">
        <v>0.48975694444444445</v>
      </c>
      <c r="E674" s="63" t="s">
        <v>9</v>
      </c>
      <c r="F674" s="64">
        <v>14</v>
      </c>
      <c r="G674" s="63" t="s">
        <v>11</v>
      </c>
    </row>
    <row r="675" spans="3:7" ht="15" thickBot="1" x14ac:dyDescent="0.35">
      <c r="C675" s="61">
        <v>43163</v>
      </c>
      <c r="D675" s="62">
        <v>0.49020833333333336</v>
      </c>
      <c r="E675" s="63" t="s">
        <v>9</v>
      </c>
      <c r="F675" s="64">
        <v>15</v>
      </c>
      <c r="G675" s="63" t="s">
        <v>10</v>
      </c>
    </row>
    <row r="676" spans="3:7" ht="15" thickBot="1" x14ac:dyDescent="0.35">
      <c r="C676" s="61">
        <v>43163</v>
      </c>
      <c r="D676" s="62">
        <v>0.49053240740740739</v>
      </c>
      <c r="E676" s="63" t="s">
        <v>9</v>
      </c>
      <c r="F676" s="64">
        <v>11</v>
      </c>
      <c r="G676" s="63" t="s">
        <v>11</v>
      </c>
    </row>
    <row r="677" spans="3:7" ht="15" thickBot="1" x14ac:dyDescent="0.35">
      <c r="C677" s="61">
        <v>43163</v>
      </c>
      <c r="D677" s="62">
        <v>0.49083333333333329</v>
      </c>
      <c r="E677" s="63" t="s">
        <v>9</v>
      </c>
      <c r="F677" s="64">
        <v>12</v>
      </c>
      <c r="G677" s="63" t="s">
        <v>11</v>
      </c>
    </row>
    <row r="678" spans="3:7" ht="15" thickBot="1" x14ac:dyDescent="0.35">
      <c r="C678" s="61">
        <v>43163</v>
      </c>
      <c r="D678" s="62">
        <v>0.49103009259259256</v>
      </c>
      <c r="E678" s="63" t="s">
        <v>9</v>
      </c>
      <c r="F678" s="64">
        <v>19</v>
      </c>
      <c r="G678" s="63" t="s">
        <v>10</v>
      </c>
    </row>
    <row r="679" spans="3:7" ht="15" thickBot="1" x14ac:dyDescent="0.35">
      <c r="C679" s="61">
        <v>43163</v>
      </c>
      <c r="D679" s="62">
        <v>0.49126157407407406</v>
      </c>
      <c r="E679" s="63" t="s">
        <v>9</v>
      </c>
      <c r="F679" s="64">
        <v>11</v>
      </c>
      <c r="G679" s="63" t="s">
        <v>11</v>
      </c>
    </row>
    <row r="680" spans="3:7" ht="15" thickBot="1" x14ac:dyDescent="0.35">
      <c r="C680" s="61">
        <v>43163</v>
      </c>
      <c r="D680" s="62">
        <v>0.49145833333333333</v>
      </c>
      <c r="E680" s="63" t="s">
        <v>9</v>
      </c>
      <c r="F680" s="64">
        <v>19</v>
      </c>
      <c r="G680" s="63" t="s">
        <v>10</v>
      </c>
    </row>
    <row r="681" spans="3:7" ht="15" thickBot="1" x14ac:dyDescent="0.35">
      <c r="C681" s="61">
        <v>43163</v>
      </c>
      <c r="D681" s="62">
        <v>0.49178240740740736</v>
      </c>
      <c r="E681" s="63" t="s">
        <v>9</v>
      </c>
      <c r="F681" s="64">
        <v>14</v>
      </c>
      <c r="G681" s="63" t="s">
        <v>11</v>
      </c>
    </row>
    <row r="682" spans="3:7" ht="15" thickBot="1" x14ac:dyDescent="0.35">
      <c r="C682" s="61">
        <v>43163</v>
      </c>
      <c r="D682" s="62">
        <v>0.49267361111111113</v>
      </c>
      <c r="E682" s="63" t="s">
        <v>9</v>
      </c>
      <c r="F682" s="64">
        <v>20</v>
      </c>
      <c r="G682" s="63" t="s">
        <v>10</v>
      </c>
    </row>
    <row r="683" spans="3:7" ht="15" thickBot="1" x14ac:dyDescent="0.35">
      <c r="C683" s="61">
        <v>43163</v>
      </c>
      <c r="D683" s="62">
        <v>0.49453703703703705</v>
      </c>
      <c r="E683" s="63" t="s">
        <v>9</v>
      </c>
      <c r="F683" s="64">
        <v>11</v>
      </c>
      <c r="G683" s="63" t="s">
        <v>11</v>
      </c>
    </row>
    <row r="684" spans="3:7" ht="15" thickBot="1" x14ac:dyDescent="0.35">
      <c r="C684" s="61">
        <v>43163</v>
      </c>
      <c r="D684" s="62">
        <v>0.49807870370370372</v>
      </c>
      <c r="E684" s="63" t="s">
        <v>9</v>
      </c>
      <c r="F684" s="64">
        <v>23</v>
      </c>
      <c r="G684" s="63" t="s">
        <v>10</v>
      </c>
    </row>
    <row r="685" spans="3:7" ht="15" thickBot="1" x14ac:dyDescent="0.35">
      <c r="C685" s="61">
        <v>43163</v>
      </c>
      <c r="D685" s="62">
        <v>0.49914351851851851</v>
      </c>
      <c r="E685" s="63" t="s">
        <v>9</v>
      </c>
      <c r="F685" s="64">
        <v>27</v>
      </c>
      <c r="G685" s="63" t="s">
        <v>10</v>
      </c>
    </row>
    <row r="686" spans="3:7" ht="15" thickBot="1" x14ac:dyDescent="0.35">
      <c r="C686" s="61">
        <v>43163</v>
      </c>
      <c r="D686" s="62">
        <v>0.5003009259259259</v>
      </c>
      <c r="E686" s="63" t="s">
        <v>9</v>
      </c>
      <c r="F686" s="64">
        <v>25</v>
      </c>
      <c r="G686" s="63" t="s">
        <v>10</v>
      </c>
    </row>
    <row r="687" spans="3:7" ht="15" thickBot="1" x14ac:dyDescent="0.35">
      <c r="C687" s="61">
        <v>43163</v>
      </c>
      <c r="D687" s="62">
        <v>0.50160879629629629</v>
      </c>
      <c r="E687" s="63" t="s">
        <v>9</v>
      </c>
      <c r="F687" s="64">
        <v>11</v>
      </c>
      <c r="G687" s="63" t="s">
        <v>10</v>
      </c>
    </row>
    <row r="688" spans="3:7" ht="15" thickBot="1" x14ac:dyDescent="0.35">
      <c r="C688" s="61">
        <v>43163</v>
      </c>
      <c r="D688" s="62">
        <v>0.50164351851851852</v>
      </c>
      <c r="E688" s="63" t="s">
        <v>9</v>
      </c>
      <c r="F688" s="64">
        <v>10</v>
      </c>
      <c r="G688" s="63" t="s">
        <v>11</v>
      </c>
    </row>
    <row r="689" spans="3:7" ht="15" thickBot="1" x14ac:dyDescent="0.35">
      <c r="C689" s="61">
        <v>43163</v>
      </c>
      <c r="D689" s="62">
        <v>0.50177083333333339</v>
      </c>
      <c r="E689" s="63" t="s">
        <v>9</v>
      </c>
      <c r="F689" s="64">
        <v>11</v>
      </c>
      <c r="G689" s="63" t="s">
        <v>11</v>
      </c>
    </row>
    <row r="690" spans="3:7" ht="15" thickBot="1" x14ac:dyDescent="0.35">
      <c r="C690" s="61">
        <v>43163</v>
      </c>
      <c r="D690" s="62">
        <v>0.50178240740740743</v>
      </c>
      <c r="E690" s="63" t="s">
        <v>9</v>
      </c>
      <c r="F690" s="64">
        <v>10</v>
      </c>
      <c r="G690" s="63" t="s">
        <v>11</v>
      </c>
    </row>
    <row r="691" spans="3:7" ht="15" thickBot="1" x14ac:dyDescent="0.35">
      <c r="C691" s="61">
        <v>43163</v>
      </c>
      <c r="D691" s="62">
        <v>0.50182870370370369</v>
      </c>
      <c r="E691" s="63" t="s">
        <v>9</v>
      </c>
      <c r="F691" s="64">
        <v>16</v>
      </c>
      <c r="G691" s="63" t="s">
        <v>10</v>
      </c>
    </row>
    <row r="692" spans="3:7" ht="15" thickBot="1" x14ac:dyDescent="0.35">
      <c r="C692" s="61">
        <v>43163</v>
      </c>
      <c r="D692" s="62">
        <v>0.50241898148148145</v>
      </c>
      <c r="E692" s="63" t="s">
        <v>9</v>
      </c>
      <c r="F692" s="64">
        <v>25</v>
      </c>
      <c r="G692" s="63" t="s">
        <v>10</v>
      </c>
    </row>
    <row r="693" spans="3:7" ht="15" thickBot="1" x14ac:dyDescent="0.35">
      <c r="C693" s="61">
        <v>43163</v>
      </c>
      <c r="D693" s="62">
        <v>0.50467592592592592</v>
      </c>
      <c r="E693" s="63" t="s">
        <v>9</v>
      </c>
      <c r="F693" s="64">
        <v>28</v>
      </c>
      <c r="G693" s="63" t="s">
        <v>10</v>
      </c>
    </row>
    <row r="694" spans="3:7" ht="15" thickBot="1" x14ac:dyDescent="0.35">
      <c r="C694" s="61">
        <v>43163</v>
      </c>
      <c r="D694" s="62">
        <v>0.50614583333333341</v>
      </c>
      <c r="E694" s="63" t="s">
        <v>9</v>
      </c>
      <c r="F694" s="64">
        <v>11</v>
      </c>
      <c r="G694" s="63" t="s">
        <v>11</v>
      </c>
    </row>
    <row r="695" spans="3:7" ht="15" thickBot="1" x14ac:dyDescent="0.35">
      <c r="C695" s="61">
        <v>43163</v>
      </c>
      <c r="D695" s="62">
        <v>0.51068287037037041</v>
      </c>
      <c r="E695" s="63" t="s">
        <v>9</v>
      </c>
      <c r="F695" s="64">
        <v>13</v>
      </c>
      <c r="G695" s="63" t="s">
        <v>11</v>
      </c>
    </row>
    <row r="696" spans="3:7" ht="15" thickBot="1" x14ac:dyDescent="0.35">
      <c r="C696" s="61">
        <v>43163</v>
      </c>
      <c r="D696" s="62">
        <v>0.51244212962962965</v>
      </c>
      <c r="E696" s="63" t="s">
        <v>9</v>
      </c>
      <c r="F696" s="64">
        <v>10</v>
      </c>
      <c r="G696" s="63" t="s">
        <v>11</v>
      </c>
    </row>
    <row r="697" spans="3:7" ht="15" thickBot="1" x14ac:dyDescent="0.35">
      <c r="C697" s="61">
        <v>43163</v>
      </c>
      <c r="D697" s="62">
        <v>0.51418981481481485</v>
      </c>
      <c r="E697" s="63" t="s">
        <v>9</v>
      </c>
      <c r="F697" s="64">
        <v>10</v>
      </c>
      <c r="G697" s="63" t="s">
        <v>11</v>
      </c>
    </row>
    <row r="698" spans="3:7" ht="15" thickBot="1" x14ac:dyDescent="0.35">
      <c r="C698" s="61">
        <v>43163</v>
      </c>
      <c r="D698" s="62">
        <v>0.51553240740740736</v>
      </c>
      <c r="E698" s="63" t="s">
        <v>9</v>
      </c>
      <c r="F698" s="64">
        <v>21</v>
      </c>
      <c r="G698" s="63" t="s">
        <v>10</v>
      </c>
    </row>
    <row r="699" spans="3:7" ht="15" thickBot="1" x14ac:dyDescent="0.35">
      <c r="C699" s="61">
        <v>43163</v>
      </c>
      <c r="D699" s="62">
        <v>0.51620370370370372</v>
      </c>
      <c r="E699" s="63" t="s">
        <v>9</v>
      </c>
      <c r="F699" s="64">
        <v>12</v>
      </c>
      <c r="G699" s="63" t="s">
        <v>11</v>
      </c>
    </row>
    <row r="700" spans="3:7" ht="15" thickBot="1" x14ac:dyDescent="0.35">
      <c r="C700" s="61">
        <v>43163</v>
      </c>
      <c r="D700" s="62">
        <v>0.52053240740740747</v>
      </c>
      <c r="E700" s="63" t="s">
        <v>9</v>
      </c>
      <c r="F700" s="64">
        <v>10</v>
      </c>
      <c r="G700" s="63" t="s">
        <v>10</v>
      </c>
    </row>
    <row r="701" spans="3:7" ht="15" thickBot="1" x14ac:dyDescent="0.35">
      <c r="C701" s="61">
        <v>43163</v>
      </c>
      <c r="D701" s="62">
        <v>0.53186342592592595</v>
      </c>
      <c r="E701" s="63" t="s">
        <v>9</v>
      </c>
      <c r="F701" s="64">
        <v>29</v>
      </c>
      <c r="G701" s="63" t="s">
        <v>10</v>
      </c>
    </row>
    <row r="702" spans="3:7" ht="15" thickBot="1" x14ac:dyDescent="0.35">
      <c r="C702" s="61">
        <v>43163</v>
      </c>
      <c r="D702" s="62">
        <v>0.53494212962962961</v>
      </c>
      <c r="E702" s="63" t="s">
        <v>9</v>
      </c>
      <c r="F702" s="64">
        <v>23</v>
      </c>
      <c r="G702" s="63" t="s">
        <v>10</v>
      </c>
    </row>
    <row r="703" spans="3:7" ht="15" thickBot="1" x14ac:dyDescent="0.35">
      <c r="C703" s="61">
        <v>43163</v>
      </c>
      <c r="D703" s="62">
        <v>0.53555555555555556</v>
      </c>
      <c r="E703" s="63" t="s">
        <v>9</v>
      </c>
      <c r="F703" s="64">
        <v>17</v>
      </c>
      <c r="G703" s="63" t="s">
        <v>10</v>
      </c>
    </row>
    <row r="704" spans="3:7" ht="15" thickBot="1" x14ac:dyDescent="0.35">
      <c r="C704" s="61">
        <v>43163</v>
      </c>
      <c r="D704" s="62">
        <v>0.53599537037037037</v>
      </c>
      <c r="E704" s="63" t="s">
        <v>9</v>
      </c>
      <c r="F704" s="64">
        <v>13</v>
      </c>
      <c r="G704" s="63" t="s">
        <v>11</v>
      </c>
    </row>
    <row r="705" spans="3:7" ht="15" thickBot="1" x14ac:dyDescent="0.35">
      <c r="C705" s="61">
        <v>43163</v>
      </c>
      <c r="D705" s="62">
        <v>0.5366319444444444</v>
      </c>
      <c r="E705" s="63" t="s">
        <v>9</v>
      </c>
      <c r="F705" s="64">
        <v>9</v>
      </c>
      <c r="G705" s="63" t="s">
        <v>11</v>
      </c>
    </row>
    <row r="706" spans="3:7" ht="15" thickBot="1" x14ac:dyDescent="0.35">
      <c r="C706" s="61">
        <v>43163</v>
      </c>
      <c r="D706" s="62">
        <v>0.53688657407407414</v>
      </c>
      <c r="E706" s="63" t="s">
        <v>9</v>
      </c>
      <c r="F706" s="64">
        <v>11</v>
      </c>
      <c r="G706" s="63" t="s">
        <v>11</v>
      </c>
    </row>
    <row r="707" spans="3:7" ht="15" thickBot="1" x14ac:dyDescent="0.35">
      <c r="C707" s="61">
        <v>43163</v>
      </c>
      <c r="D707" s="62">
        <v>0.54027777777777775</v>
      </c>
      <c r="E707" s="63" t="s">
        <v>9</v>
      </c>
      <c r="F707" s="64">
        <v>10</v>
      </c>
      <c r="G707" s="63" t="s">
        <v>11</v>
      </c>
    </row>
    <row r="708" spans="3:7" ht="15" thickBot="1" x14ac:dyDescent="0.35">
      <c r="C708" s="61">
        <v>43163</v>
      </c>
      <c r="D708" s="62">
        <v>0.54228009259259258</v>
      </c>
      <c r="E708" s="63" t="s">
        <v>9</v>
      </c>
      <c r="F708" s="64">
        <v>23</v>
      </c>
      <c r="G708" s="63" t="s">
        <v>10</v>
      </c>
    </row>
    <row r="709" spans="3:7" ht="15" thickBot="1" x14ac:dyDescent="0.35">
      <c r="C709" s="61">
        <v>43163</v>
      </c>
      <c r="D709" s="62">
        <v>0.54416666666666669</v>
      </c>
      <c r="E709" s="63" t="s">
        <v>9</v>
      </c>
      <c r="F709" s="64">
        <v>10</v>
      </c>
      <c r="G709" s="63" t="s">
        <v>11</v>
      </c>
    </row>
    <row r="710" spans="3:7" ht="15" thickBot="1" x14ac:dyDescent="0.35">
      <c r="C710" s="61">
        <v>43163</v>
      </c>
      <c r="D710" s="62">
        <v>0.54439814814814813</v>
      </c>
      <c r="E710" s="63" t="s">
        <v>9</v>
      </c>
      <c r="F710" s="64">
        <v>10</v>
      </c>
      <c r="G710" s="63" t="s">
        <v>11</v>
      </c>
    </row>
    <row r="711" spans="3:7" ht="15" thickBot="1" x14ac:dyDescent="0.35">
      <c r="C711" s="61">
        <v>43163</v>
      </c>
      <c r="D711" s="62">
        <v>0.54634259259259255</v>
      </c>
      <c r="E711" s="63" t="s">
        <v>9</v>
      </c>
      <c r="F711" s="64">
        <v>15</v>
      </c>
      <c r="G711" s="63" t="s">
        <v>10</v>
      </c>
    </row>
    <row r="712" spans="3:7" ht="15" thickBot="1" x14ac:dyDescent="0.35">
      <c r="C712" s="61">
        <v>43163</v>
      </c>
      <c r="D712" s="62">
        <v>0.54898148148148151</v>
      </c>
      <c r="E712" s="63" t="s">
        <v>9</v>
      </c>
      <c r="F712" s="64">
        <v>12</v>
      </c>
      <c r="G712" s="63" t="s">
        <v>11</v>
      </c>
    </row>
    <row r="713" spans="3:7" ht="15" thickBot="1" x14ac:dyDescent="0.35">
      <c r="C713" s="61">
        <v>43163</v>
      </c>
      <c r="D713" s="62">
        <v>0.55130787037037032</v>
      </c>
      <c r="E713" s="63" t="s">
        <v>9</v>
      </c>
      <c r="F713" s="64">
        <v>24</v>
      </c>
      <c r="G713" s="63" t="s">
        <v>10</v>
      </c>
    </row>
    <row r="714" spans="3:7" ht="15" thickBot="1" x14ac:dyDescent="0.35">
      <c r="C714" s="61">
        <v>43163</v>
      </c>
      <c r="D714" s="62">
        <v>0.56122685185185184</v>
      </c>
      <c r="E714" s="63" t="s">
        <v>9</v>
      </c>
      <c r="F714" s="64">
        <v>12</v>
      </c>
      <c r="G714" s="63" t="s">
        <v>11</v>
      </c>
    </row>
    <row r="715" spans="3:7" ht="15" thickBot="1" x14ac:dyDescent="0.35">
      <c r="C715" s="61">
        <v>43163</v>
      </c>
      <c r="D715" s="62">
        <v>0.56123842592592588</v>
      </c>
      <c r="E715" s="63" t="s">
        <v>9</v>
      </c>
      <c r="F715" s="64">
        <v>12</v>
      </c>
      <c r="G715" s="63" t="s">
        <v>11</v>
      </c>
    </row>
    <row r="716" spans="3:7" ht="15" thickBot="1" x14ac:dyDescent="0.35">
      <c r="C716" s="61">
        <v>43163</v>
      </c>
      <c r="D716" s="62">
        <v>0.56127314814814822</v>
      </c>
      <c r="E716" s="63" t="s">
        <v>9</v>
      </c>
      <c r="F716" s="64">
        <v>10</v>
      </c>
      <c r="G716" s="63" t="s">
        <v>11</v>
      </c>
    </row>
    <row r="717" spans="3:7" ht="15" thickBot="1" x14ac:dyDescent="0.35">
      <c r="C717" s="61">
        <v>43163</v>
      </c>
      <c r="D717" s="62">
        <v>0.56133101851851852</v>
      </c>
      <c r="E717" s="63" t="s">
        <v>9</v>
      </c>
      <c r="F717" s="64">
        <v>10</v>
      </c>
      <c r="G717" s="63" t="s">
        <v>11</v>
      </c>
    </row>
    <row r="718" spans="3:7" ht="15" thickBot="1" x14ac:dyDescent="0.35">
      <c r="C718" s="61">
        <v>43163</v>
      </c>
      <c r="D718" s="62">
        <v>0.56163194444444442</v>
      </c>
      <c r="E718" s="63" t="s">
        <v>9</v>
      </c>
      <c r="F718" s="64">
        <v>10</v>
      </c>
      <c r="G718" s="63" t="s">
        <v>11</v>
      </c>
    </row>
    <row r="719" spans="3:7" ht="15" thickBot="1" x14ac:dyDescent="0.35">
      <c r="C719" s="61">
        <v>43163</v>
      </c>
      <c r="D719" s="62">
        <v>0.56246527777777777</v>
      </c>
      <c r="E719" s="63" t="s">
        <v>9</v>
      </c>
      <c r="F719" s="64">
        <v>26</v>
      </c>
      <c r="G719" s="63" t="s">
        <v>10</v>
      </c>
    </row>
    <row r="720" spans="3:7" ht="15" thickBot="1" x14ac:dyDescent="0.35">
      <c r="C720" s="61">
        <v>43163</v>
      </c>
      <c r="D720" s="62">
        <v>0.56655092592592593</v>
      </c>
      <c r="E720" s="63" t="s">
        <v>9</v>
      </c>
      <c r="F720" s="64">
        <v>19</v>
      </c>
      <c r="G720" s="63" t="s">
        <v>10</v>
      </c>
    </row>
    <row r="721" spans="3:7" ht="15" thickBot="1" x14ac:dyDescent="0.35">
      <c r="C721" s="61">
        <v>43163</v>
      </c>
      <c r="D721" s="62">
        <v>0.56690972222222225</v>
      </c>
      <c r="E721" s="63" t="s">
        <v>9</v>
      </c>
      <c r="F721" s="64">
        <v>11</v>
      </c>
      <c r="G721" s="63" t="s">
        <v>11</v>
      </c>
    </row>
    <row r="722" spans="3:7" ht="15" thickBot="1" x14ac:dyDescent="0.35">
      <c r="C722" s="61">
        <v>43163</v>
      </c>
      <c r="D722" s="62">
        <v>0.56969907407407405</v>
      </c>
      <c r="E722" s="63" t="s">
        <v>9</v>
      </c>
      <c r="F722" s="64">
        <v>10</v>
      </c>
      <c r="G722" s="63" t="s">
        <v>11</v>
      </c>
    </row>
    <row r="723" spans="3:7" ht="15" thickBot="1" x14ac:dyDescent="0.35">
      <c r="C723" s="61">
        <v>43163</v>
      </c>
      <c r="D723" s="62">
        <v>0.57146990740740744</v>
      </c>
      <c r="E723" s="63" t="s">
        <v>9</v>
      </c>
      <c r="F723" s="64">
        <v>10</v>
      </c>
      <c r="G723" s="63" t="s">
        <v>11</v>
      </c>
    </row>
    <row r="724" spans="3:7" ht="15" thickBot="1" x14ac:dyDescent="0.35">
      <c r="C724" s="61">
        <v>43163</v>
      </c>
      <c r="D724" s="62">
        <v>0.57185185185185183</v>
      </c>
      <c r="E724" s="63" t="s">
        <v>9</v>
      </c>
      <c r="F724" s="64">
        <v>11</v>
      </c>
      <c r="G724" s="63" t="s">
        <v>11</v>
      </c>
    </row>
    <row r="725" spans="3:7" ht="15" thickBot="1" x14ac:dyDescent="0.35">
      <c r="C725" s="61">
        <v>43163</v>
      </c>
      <c r="D725" s="62">
        <v>0.57741898148148152</v>
      </c>
      <c r="E725" s="63" t="s">
        <v>9</v>
      </c>
      <c r="F725" s="64">
        <v>10</v>
      </c>
      <c r="G725" s="63" t="s">
        <v>11</v>
      </c>
    </row>
    <row r="726" spans="3:7" ht="15" thickBot="1" x14ac:dyDescent="0.35">
      <c r="C726" s="61">
        <v>43163</v>
      </c>
      <c r="D726" s="62">
        <v>0.57885416666666667</v>
      </c>
      <c r="E726" s="63" t="s">
        <v>9</v>
      </c>
      <c r="F726" s="64">
        <v>13</v>
      </c>
      <c r="G726" s="63" t="s">
        <v>11</v>
      </c>
    </row>
    <row r="727" spans="3:7" ht="15" thickBot="1" x14ac:dyDescent="0.35">
      <c r="C727" s="61">
        <v>43163</v>
      </c>
      <c r="D727" s="62">
        <v>0.58135416666666673</v>
      </c>
      <c r="E727" s="63" t="s">
        <v>9</v>
      </c>
      <c r="F727" s="64">
        <v>11</v>
      </c>
      <c r="G727" s="63" t="s">
        <v>10</v>
      </c>
    </row>
    <row r="728" spans="3:7" ht="15" thickBot="1" x14ac:dyDescent="0.35">
      <c r="C728" s="61">
        <v>43163</v>
      </c>
      <c r="D728" s="62">
        <v>0.58283564814814814</v>
      </c>
      <c r="E728" s="63" t="s">
        <v>9</v>
      </c>
      <c r="F728" s="64">
        <v>11</v>
      </c>
      <c r="G728" s="63" t="s">
        <v>11</v>
      </c>
    </row>
    <row r="729" spans="3:7" ht="15" thickBot="1" x14ac:dyDescent="0.35">
      <c r="C729" s="61">
        <v>43163</v>
      </c>
      <c r="D729" s="62">
        <v>0.58769675925925924</v>
      </c>
      <c r="E729" s="63" t="s">
        <v>9</v>
      </c>
      <c r="F729" s="64">
        <v>14</v>
      </c>
      <c r="G729" s="63" t="s">
        <v>10</v>
      </c>
    </row>
    <row r="730" spans="3:7" ht="15" thickBot="1" x14ac:dyDescent="0.35">
      <c r="C730" s="61">
        <v>43163</v>
      </c>
      <c r="D730" s="62">
        <v>0.59043981481481478</v>
      </c>
      <c r="E730" s="63" t="s">
        <v>9</v>
      </c>
      <c r="F730" s="64">
        <v>23</v>
      </c>
      <c r="G730" s="63" t="s">
        <v>10</v>
      </c>
    </row>
    <row r="731" spans="3:7" ht="15" thickBot="1" x14ac:dyDescent="0.35">
      <c r="C731" s="61">
        <v>43163</v>
      </c>
      <c r="D731" s="62">
        <v>0.5909375</v>
      </c>
      <c r="E731" s="63" t="s">
        <v>9</v>
      </c>
      <c r="F731" s="64">
        <v>11</v>
      </c>
      <c r="G731" s="63" t="s">
        <v>11</v>
      </c>
    </row>
    <row r="732" spans="3:7" ht="15" thickBot="1" x14ac:dyDescent="0.35">
      <c r="C732" s="61">
        <v>43163</v>
      </c>
      <c r="D732" s="62">
        <v>0.59208333333333341</v>
      </c>
      <c r="E732" s="63" t="s">
        <v>9</v>
      </c>
      <c r="F732" s="64">
        <v>26</v>
      </c>
      <c r="G732" s="63" t="s">
        <v>10</v>
      </c>
    </row>
    <row r="733" spans="3:7" ht="15" thickBot="1" x14ac:dyDescent="0.35">
      <c r="C733" s="61">
        <v>43163</v>
      </c>
      <c r="D733" s="62">
        <v>0.59650462962962958</v>
      </c>
      <c r="E733" s="63" t="s">
        <v>9</v>
      </c>
      <c r="F733" s="64">
        <v>26</v>
      </c>
      <c r="G733" s="63" t="s">
        <v>10</v>
      </c>
    </row>
    <row r="734" spans="3:7" ht="15" thickBot="1" x14ac:dyDescent="0.35">
      <c r="C734" s="61">
        <v>43163</v>
      </c>
      <c r="D734" s="62">
        <v>0.5975462962962963</v>
      </c>
      <c r="E734" s="63" t="s">
        <v>9</v>
      </c>
      <c r="F734" s="64">
        <v>15</v>
      </c>
      <c r="G734" s="63" t="s">
        <v>11</v>
      </c>
    </row>
    <row r="735" spans="3:7" ht="15" thickBot="1" x14ac:dyDescent="0.35">
      <c r="C735" s="61">
        <v>43163</v>
      </c>
      <c r="D735" s="62">
        <v>0.59930555555555554</v>
      </c>
      <c r="E735" s="63" t="s">
        <v>9</v>
      </c>
      <c r="F735" s="64">
        <v>19</v>
      </c>
      <c r="G735" s="63" t="s">
        <v>10</v>
      </c>
    </row>
    <row r="736" spans="3:7" ht="15" thickBot="1" x14ac:dyDescent="0.35">
      <c r="C736" s="61">
        <v>43163</v>
      </c>
      <c r="D736" s="62">
        <v>0.5994328703703703</v>
      </c>
      <c r="E736" s="63" t="s">
        <v>9</v>
      </c>
      <c r="F736" s="64">
        <v>17</v>
      </c>
      <c r="G736" s="63" t="s">
        <v>11</v>
      </c>
    </row>
    <row r="737" spans="3:7" ht="15" thickBot="1" x14ac:dyDescent="0.35">
      <c r="C737" s="61">
        <v>43163</v>
      </c>
      <c r="D737" s="62">
        <v>0.60355324074074079</v>
      </c>
      <c r="E737" s="63" t="s">
        <v>9</v>
      </c>
      <c r="F737" s="64">
        <v>26</v>
      </c>
      <c r="G737" s="63" t="s">
        <v>10</v>
      </c>
    </row>
    <row r="738" spans="3:7" ht="15" thickBot="1" x14ac:dyDescent="0.35">
      <c r="C738" s="61">
        <v>43163</v>
      </c>
      <c r="D738" s="62">
        <v>0.60438657407407403</v>
      </c>
      <c r="E738" s="63" t="s">
        <v>9</v>
      </c>
      <c r="F738" s="64">
        <v>23</v>
      </c>
      <c r="G738" s="63" t="s">
        <v>11</v>
      </c>
    </row>
    <row r="739" spans="3:7" ht="15" thickBot="1" x14ac:dyDescent="0.35">
      <c r="C739" s="61">
        <v>43163</v>
      </c>
      <c r="D739" s="62">
        <v>0.60469907407407408</v>
      </c>
      <c r="E739" s="63" t="s">
        <v>9</v>
      </c>
      <c r="F739" s="64">
        <v>16</v>
      </c>
      <c r="G739" s="63" t="s">
        <v>10</v>
      </c>
    </row>
    <row r="740" spans="3:7" ht="15" thickBot="1" x14ac:dyDescent="0.35">
      <c r="C740" s="61">
        <v>43163</v>
      </c>
      <c r="D740" s="62">
        <v>0.60781249999999998</v>
      </c>
      <c r="E740" s="63" t="s">
        <v>9</v>
      </c>
      <c r="F740" s="64">
        <v>28</v>
      </c>
      <c r="G740" s="63" t="s">
        <v>10</v>
      </c>
    </row>
    <row r="741" spans="3:7" ht="15" thickBot="1" x14ac:dyDescent="0.35">
      <c r="C741" s="61">
        <v>43163</v>
      </c>
      <c r="D741" s="62">
        <v>0.60796296296296293</v>
      </c>
      <c r="E741" s="63" t="s">
        <v>9</v>
      </c>
      <c r="F741" s="64">
        <v>11</v>
      </c>
      <c r="G741" s="63" t="s">
        <v>10</v>
      </c>
    </row>
    <row r="742" spans="3:7" ht="15" thickBot="1" x14ac:dyDescent="0.35">
      <c r="C742" s="61">
        <v>43163</v>
      </c>
      <c r="D742" s="62">
        <v>0.61204861111111108</v>
      </c>
      <c r="E742" s="63" t="s">
        <v>9</v>
      </c>
      <c r="F742" s="64">
        <v>10</v>
      </c>
      <c r="G742" s="63" t="s">
        <v>10</v>
      </c>
    </row>
    <row r="743" spans="3:7" ht="15" thickBot="1" x14ac:dyDescent="0.35">
      <c r="C743" s="61">
        <v>43163</v>
      </c>
      <c r="D743" s="62">
        <v>0.61246527777777782</v>
      </c>
      <c r="E743" s="63" t="s">
        <v>9</v>
      </c>
      <c r="F743" s="64">
        <v>24</v>
      </c>
      <c r="G743" s="63" t="s">
        <v>10</v>
      </c>
    </row>
    <row r="744" spans="3:7" ht="15" thickBot="1" x14ac:dyDescent="0.35">
      <c r="C744" s="61">
        <v>43163</v>
      </c>
      <c r="D744" s="62">
        <v>0.61484953703703704</v>
      </c>
      <c r="E744" s="63" t="s">
        <v>9</v>
      </c>
      <c r="F744" s="64">
        <v>11</v>
      </c>
      <c r="G744" s="63" t="s">
        <v>11</v>
      </c>
    </row>
    <row r="745" spans="3:7" ht="15" thickBot="1" x14ac:dyDescent="0.35">
      <c r="C745" s="61">
        <v>43163</v>
      </c>
      <c r="D745" s="62">
        <v>0.61623842592592593</v>
      </c>
      <c r="E745" s="63" t="s">
        <v>9</v>
      </c>
      <c r="F745" s="64">
        <v>21</v>
      </c>
      <c r="G745" s="63" t="s">
        <v>10</v>
      </c>
    </row>
    <row r="746" spans="3:7" ht="15" thickBot="1" x14ac:dyDescent="0.35">
      <c r="C746" s="61">
        <v>43163</v>
      </c>
      <c r="D746" s="62">
        <v>0.62202546296296302</v>
      </c>
      <c r="E746" s="63" t="s">
        <v>9</v>
      </c>
      <c r="F746" s="64">
        <v>10</v>
      </c>
      <c r="G746" s="63" t="s">
        <v>11</v>
      </c>
    </row>
    <row r="747" spans="3:7" ht="15" thickBot="1" x14ac:dyDescent="0.35">
      <c r="C747" s="61">
        <v>43163</v>
      </c>
      <c r="D747" s="62">
        <v>0.62714120370370374</v>
      </c>
      <c r="E747" s="63" t="s">
        <v>9</v>
      </c>
      <c r="F747" s="64">
        <v>23</v>
      </c>
      <c r="G747" s="63" t="s">
        <v>10</v>
      </c>
    </row>
    <row r="748" spans="3:7" ht="15" thickBot="1" x14ac:dyDescent="0.35">
      <c r="C748" s="61">
        <v>43163</v>
      </c>
      <c r="D748" s="62">
        <v>0.62935185185185183</v>
      </c>
      <c r="E748" s="63" t="s">
        <v>9</v>
      </c>
      <c r="F748" s="64">
        <v>14</v>
      </c>
      <c r="G748" s="63" t="s">
        <v>11</v>
      </c>
    </row>
    <row r="749" spans="3:7" ht="15" thickBot="1" x14ac:dyDescent="0.35">
      <c r="C749" s="61">
        <v>43163</v>
      </c>
      <c r="D749" s="62">
        <v>0.62986111111111109</v>
      </c>
      <c r="E749" s="63" t="s">
        <v>9</v>
      </c>
      <c r="F749" s="64">
        <v>30</v>
      </c>
      <c r="G749" s="63" t="s">
        <v>10</v>
      </c>
    </row>
    <row r="750" spans="3:7" ht="15" thickBot="1" x14ac:dyDescent="0.35">
      <c r="C750" s="61">
        <v>43163</v>
      </c>
      <c r="D750" s="62">
        <v>0.6300810185185185</v>
      </c>
      <c r="E750" s="63" t="s">
        <v>9</v>
      </c>
      <c r="F750" s="64">
        <v>10</v>
      </c>
      <c r="G750" s="63" t="s">
        <v>11</v>
      </c>
    </row>
    <row r="751" spans="3:7" ht="15" thickBot="1" x14ac:dyDescent="0.35">
      <c r="C751" s="61">
        <v>43163</v>
      </c>
      <c r="D751" s="62">
        <v>0.63232638888888892</v>
      </c>
      <c r="E751" s="63" t="s">
        <v>9</v>
      </c>
      <c r="F751" s="64">
        <v>11</v>
      </c>
      <c r="G751" s="63" t="s">
        <v>11</v>
      </c>
    </row>
    <row r="752" spans="3:7" ht="15" thickBot="1" x14ac:dyDescent="0.35">
      <c r="C752" s="61">
        <v>43163</v>
      </c>
      <c r="D752" s="62">
        <v>0.63269675925925928</v>
      </c>
      <c r="E752" s="63" t="s">
        <v>9</v>
      </c>
      <c r="F752" s="64">
        <v>10</v>
      </c>
      <c r="G752" s="63" t="s">
        <v>11</v>
      </c>
    </row>
    <row r="753" spans="3:7" ht="15" thickBot="1" x14ac:dyDescent="0.35">
      <c r="C753" s="61">
        <v>43163</v>
      </c>
      <c r="D753" s="62">
        <v>0.63600694444444439</v>
      </c>
      <c r="E753" s="63" t="s">
        <v>9</v>
      </c>
      <c r="F753" s="64">
        <v>10</v>
      </c>
      <c r="G753" s="63" t="s">
        <v>11</v>
      </c>
    </row>
    <row r="754" spans="3:7" ht="15" thickBot="1" x14ac:dyDescent="0.35">
      <c r="C754" s="61">
        <v>43163</v>
      </c>
      <c r="D754" s="62">
        <v>0.63631944444444444</v>
      </c>
      <c r="E754" s="63" t="s">
        <v>9</v>
      </c>
      <c r="F754" s="64">
        <v>41</v>
      </c>
      <c r="G754" s="63" t="s">
        <v>10</v>
      </c>
    </row>
    <row r="755" spans="3:7" ht="15" thickBot="1" x14ac:dyDescent="0.35">
      <c r="C755" s="61">
        <v>43163</v>
      </c>
      <c r="D755" s="62">
        <v>0.64260416666666664</v>
      </c>
      <c r="E755" s="63" t="s">
        <v>9</v>
      </c>
      <c r="F755" s="64">
        <v>27</v>
      </c>
      <c r="G755" s="63" t="s">
        <v>10</v>
      </c>
    </row>
    <row r="756" spans="3:7" ht="15" thickBot="1" x14ac:dyDescent="0.35">
      <c r="C756" s="61">
        <v>43163</v>
      </c>
      <c r="D756" s="62">
        <v>0.6441782407407407</v>
      </c>
      <c r="E756" s="63" t="s">
        <v>9</v>
      </c>
      <c r="F756" s="64">
        <v>9</v>
      </c>
      <c r="G756" s="63" t="s">
        <v>10</v>
      </c>
    </row>
    <row r="757" spans="3:7" ht="15" thickBot="1" x14ac:dyDescent="0.35">
      <c r="C757" s="61">
        <v>43163</v>
      </c>
      <c r="D757" s="62">
        <v>0.64487268518518526</v>
      </c>
      <c r="E757" s="63" t="s">
        <v>9</v>
      </c>
      <c r="F757" s="64">
        <v>26</v>
      </c>
      <c r="G757" s="63" t="s">
        <v>10</v>
      </c>
    </row>
    <row r="758" spans="3:7" ht="15" thickBot="1" x14ac:dyDescent="0.35">
      <c r="C758" s="61">
        <v>43163</v>
      </c>
      <c r="D758" s="62">
        <v>0.64525462962962965</v>
      </c>
      <c r="E758" s="63" t="s">
        <v>9</v>
      </c>
      <c r="F758" s="64">
        <v>10</v>
      </c>
      <c r="G758" s="63" t="s">
        <v>11</v>
      </c>
    </row>
    <row r="759" spans="3:7" ht="15" thickBot="1" x14ac:dyDescent="0.35">
      <c r="C759" s="61">
        <v>43163</v>
      </c>
      <c r="D759" s="62">
        <v>0.64711805555555557</v>
      </c>
      <c r="E759" s="63" t="s">
        <v>9</v>
      </c>
      <c r="F759" s="64">
        <v>18</v>
      </c>
      <c r="G759" s="63" t="s">
        <v>10</v>
      </c>
    </row>
    <row r="760" spans="3:7" ht="15" thickBot="1" x14ac:dyDescent="0.35">
      <c r="C760" s="61">
        <v>43163</v>
      </c>
      <c r="D760" s="62">
        <v>0.64723379629629629</v>
      </c>
      <c r="E760" s="63" t="s">
        <v>9</v>
      </c>
      <c r="F760" s="64">
        <v>10</v>
      </c>
      <c r="G760" s="63" t="s">
        <v>11</v>
      </c>
    </row>
    <row r="761" spans="3:7" ht="15" thickBot="1" x14ac:dyDescent="0.35">
      <c r="C761" s="61">
        <v>43163</v>
      </c>
      <c r="D761" s="62">
        <v>0.64964120370370371</v>
      </c>
      <c r="E761" s="63" t="s">
        <v>9</v>
      </c>
      <c r="F761" s="64">
        <v>12</v>
      </c>
      <c r="G761" s="63" t="s">
        <v>11</v>
      </c>
    </row>
    <row r="762" spans="3:7" ht="15" thickBot="1" x14ac:dyDescent="0.35">
      <c r="C762" s="61">
        <v>43163</v>
      </c>
      <c r="D762" s="62">
        <v>0.65309027777777773</v>
      </c>
      <c r="E762" s="63" t="s">
        <v>9</v>
      </c>
      <c r="F762" s="64">
        <v>11</v>
      </c>
      <c r="G762" s="63" t="s">
        <v>11</v>
      </c>
    </row>
    <row r="763" spans="3:7" ht="15" thickBot="1" x14ac:dyDescent="0.35">
      <c r="C763" s="61">
        <v>43163</v>
      </c>
      <c r="D763" s="62">
        <v>0.65406249999999999</v>
      </c>
      <c r="E763" s="63" t="s">
        <v>9</v>
      </c>
      <c r="F763" s="64">
        <v>25</v>
      </c>
      <c r="G763" s="63" t="s">
        <v>10</v>
      </c>
    </row>
    <row r="764" spans="3:7" ht="15" thickBot="1" x14ac:dyDescent="0.35">
      <c r="C764" s="61">
        <v>43163</v>
      </c>
      <c r="D764" s="62">
        <v>0.65438657407407408</v>
      </c>
      <c r="E764" s="63" t="s">
        <v>9</v>
      </c>
      <c r="F764" s="64">
        <v>12</v>
      </c>
      <c r="G764" s="63" t="s">
        <v>11</v>
      </c>
    </row>
    <row r="765" spans="3:7" ht="15" thickBot="1" x14ac:dyDescent="0.35">
      <c r="C765" s="61">
        <v>43163</v>
      </c>
      <c r="D765" s="62">
        <v>0.65809027777777784</v>
      </c>
      <c r="E765" s="63" t="s">
        <v>9</v>
      </c>
      <c r="F765" s="64">
        <v>19</v>
      </c>
      <c r="G765" s="63" t="s">
        <v>10</v>
      </c>
    </row>
    <row r="766" spans="3:7" ht="15" thickBot="1" x14ac:dyDescent="0.35">
      <c r="C766" s="61">
        <v>43163</v>
      </c>
      <c r="D766" s="62">
        <v>0.66021990740740744</v>
      </c>
      <c r="E766" s="63" t="s">
        <v>9</v>
      </c>
      <c r="F766" s="64">
        <v>11</v>
      </c>
      <c r="G766" s="63" t="s">
        <v>11</v>
      </c>
    </row>
    <row r="767" spans="3:7" ht="15" thickBot="1" x14ac:dyDescent="0.35">
      <c r="C767" s="61">
        <v>43163</v>
      </c>
      <c r="D767" s="62">
        <v>0.66137731481481488</v>
      </c>
      <c r="E767" s="63" t="s">
        <v>9</v>
      </c>
      <c r="F767" s="64">
        <v>19</v>
      </c>
      <c r="G767" s="63" t="s">
        <v>10</v>
      </c>
    </row>
    <row r="768" spans="3:7" ht="15" thickBot="1" x14ac:dyDescent="0.35">
      <c r="C768" s="61">
        <v>43163</v>
      </c>
      <c r="D768" s="62">
        <v>0.66162037037037036</v>
      </c>
      <c r="E768" s="63" t="s">
        <v>9</v>
      </c>
      <c r="F768" s="64">
        <v>19</v>
      </c>
      <c r="G768" s="63" t="s">
        <v>10</v>
      </c>
    </row>
    <row r="769" spans="3:7" ht="15" thickBot="1" x14ac:dyDescent="0.35">
      <c r="C769" s="61">
        <v>43163</v>
      </c>
      <c r="D769" s="62">
        <v>0.66340277777777779</v>
      </c>
      <c r="E769" s="63" t="s">
        <v>9</v>
      </c>
      <c r="F769" s="64">
        <v>22</v>
      </c>
      <c r="G769" s="63" t="s">
        <v>10</v>
      </c>
    </row>
    <row r="770" spans="3:7" ht="15" thickBot="1" x14ac:dyDescent="0.35">
      <c r="C770" s="61">
        <v>43163</v>
      </c>
      <c r="D770" s="62">
        <v>0.66341435185185182</v>
      </c>
      <c r="E770" s="63" t="s">
        <v>9</v>
      </c>
      <c r="F770" s="64">
        <v>20</v>
      </c>
      <c r="G770" s="63" t="s">
        <v>10</v>
      </c>
    </row>
    <row r="771" spans="3:7" ht="15" thickBot="1" x14ac:dyDescent="0.35">
      <c r="C771" s="61">
        <v>43163</v>
      </c>
      <c r="D771" s="62">
        <v>0.66365740740740742</v>
      </c>
      <c r="E771" s="63" t="s">
        <v>9</v>
      </c>
      <c r="F771" s="64">
        <v>19</v>
      </c>
      <c r="G771" s="63" t="s">
        <v>11</v>
      </c>
    </row>
    <row r="772" spans="3:7" ht="15" thickBot="1" x14ac:dyDescent="0.35">
      <c r="C772" s="61">
        <v>43163</v>
      </c>
      <c r="D772" s="62">
        <v>0.66732638888888884</v>
      </c>
      <c r="E772" s="63" t="s">
        <v>9</v>
      </c>
      <c r="F772" s="64">
        <v>10</v>
      </c>
      <c r="G772" s="63" t="s">
        <v>11</v>
      </c>
    </row>
    <row r="773" spans="3:7" ht="15" thickBot="1" x14ac:dyDescent="0.35">
      <c r="C773" s="61">
        <v>43163</v>
      </c>
      <c r="D773" s="62">
        <v>0.6708101851851852</v>
      </c>
      <c r="E773" s="63" t="s">
        <v>9</v>
      </c>
      <c r="F773" s="64">
        <v>24</v>
      </c>
      <c r="G773" s="63" t="s">
        <v>10</v>
      </c>
    </row>
    <row r="774" spans="3:7" ht="15" thickBot="1" x14ac:dyDescent="0.35">
      <c r="C774" s="61">
        <v>43163</v>
      </c>
      <c r="D774" s="62">
        <v>0.67532407407407413</v>
      </c>
      <c r="E774" s="63" t="s">
        <v>9</v>
      </c>
      <c r="F774" s="64">
        <v>11</v>
      </c>
      <c r="G774" s="63" t="s">
        <v>11</v>
      </c>
    </row>
    <row r="775" spans="3:7" ht="15" thickBot="1" x14ac:dyDescent="0.35">
      <c r="C775" s="61">
        <v>43163</v>
      </c>
      <c r="D775" s="62">
        <v>0.67600694444444442</v>
      </c>
      <c r="E775" s="63" t="s">
        <v>9</v>
      </c>
      <c r="F775" s="64">
        <v>11</v>
      </c>
      <c r="G775" s="63" t="s">
        <v>11</v>
      </c>
    </row>
    <row r="776" spans="3:7" ht="15" thickBot="1" x14ac:dyDescent="0.35">
      <c r="C776" s="61">
        <v>43163</v>
      </c>
      <c r="D776" s="62">
        <v>0.67643518518518519</v>
      </c>
      <c r="E776" s="63" t="s">
        <v>9</v>
      </c>
      <c r="F776" s="64">
        <v>24</v>
      </c>
      <c r="G776" s="63" t="s">
        <v>10</v>
      </c>
    </row>
    <row r="777" spans="3:7" ht="15" thickBot="1" x14ac:dyDescent="0.35">
      <c r="C777" s="61">
        <v>43163</v>
      </c>
      <c r="D777" s="62">
        <v>0.67905092592592586</v>
      </c>
      <c r="E777" s="63" t="s">
        <v>9</v>
      </c>
      <c r="F777" s="64">
        <v>10</v>
      </c>
      <c r="G777" s="63" t="s">
        <v>11</v>
      </c>
    </row>
    <row r="778" spans="3:7" ht="15" thickBot="1" x14ac:dyDescent="0.35">
      <c r="C778" s="61">
        <v>43163</v>
      </c>
      <c r="D778" s="62">
        <v>0.6805092592592592</v>
      </c>
      <c r="E778" s="63" t="s">
        <v>9</v>
      </c>
      <c r="F778" s="64">
        <v>12</v>
      </c>
      <c r="G778" s="63" t="s">
        <v>11</v>
      </c>
    </row>
    <row r="779" spans="3:7" ht="15" thickBot="1" x14ac:dyDescent="0.35">
      <c r="C779" s="61">
        <v>43163</v>
      </c>
      <c r="D779" s="62">
        <v>0.68093750000000008</v>
      </c>
      <c r="E779" s="63" t="s">
        <v>9</v>
      </c>
      <c r="F779" s="64">
        <v>13</v>
      </c>
      <c r="G779" s="63" t="s">
        <v>11</v>
      </c>
    </row>
    <row r="780" spans="3:7" ht="15" thickBot="1" x14ac:dyDescent="0.35">
      <c r="C780" s="61">
        <v>43163</v>
      </c>
      <c r="D780" s="62">
        <v>0.68542824074074071</v>
      </c>
      <c r="E780" s="63" t="s">
        <v>9</v>
      </c>
      <c r="F780" s="64">
        <v>10</v>
      </c>
      <c r="G780" s="63" t="s">
        <v>11</v>
      </c>
    </row>
    <row r="781" spans="3:7" ht="15" thickBot="1" x14ac:dyDescent="0.35">
      <c r="C781" s="61">
        <v>43163</v>
      </c>
      <c r="D781" s="62">
        <v>0.68687500000000001</v>
      </c>
      <c r="E781" s="63" t="s">
        <v>9</v>
      </c>
      <c r="F781" s="64">
        <v>22</v>
      </c>
      <c r="G781" s="63" t="s">
        <v>10</v>
      </c>
    </row>
    <row r="782" spans="3:7" ht="15" thickBot="1" x14ac:dyDescent="0.35">
      <c r="C782" s="61">
        <v>43163</v>
      </c>
      <c r="D782" s="62">
        <v>0.68700231481481477</v>
      </c>
      <c r="E782" s="63" t="s">
        <v>9</v>
      </c>
      <c r="F782" s="64">
        <v>10</v>
      </c>
      <c r="G782" s="63" t="s">
        <v>11</v>
      </c>
    </row>
    <row r="783" spans="3:7" ht="15" thickBot="1" x14ac:dyDescent="0.35">
      <c r="C783" s="61">
        <v>43163</v>
      </c>
      <c r="D783" s="62">
        <v>0.68769675925925933</v>
      </c>
      <c r="E783" s="63" t="s">
        <v>9</v>
      </c>
      <c r="F783" s="64">
        <v>13</v>
      </c>
      <c r="G783" s="63" t="s">
        <v>11</v>
      </c>
    </row>
    <row r="784" spans="3:7" ht="15" thickBot="1" x14ac:dyDescent="0.35">
      <c r="C784" s="61">
        <v>43163</v>
      </c>
      <c r="D784" s="62">
        <v>0.68903935185185183</v>
      </c>
      <c r="E784" s="63" t="s">
        <v>9</v>
      </c>
      <c r="F784" s="64">
        <v>28</v>
      </c>
      <c r="G784" s="63" t="s">
        <v>10</v>
      </c>
    </row>
    <row r="785" spans="3:7" ht="15" thickBot="1" x14ac:dyDescent="0.35">
      <c r="C785" s="61">
        <v>43163</v>
      </c>
      <c r="D785" s="62">
        <v>0.69100694444444455</v>
      </c>
      <c r="E785" s="63" t="s">
        <v>9</v>
      </c>
      <c r="F785" s="64">
        <v>25</v>
      </c>
      <c r="G785" s="63" t="s">
        <v>10</v>
      </c>
    </row>
    <row r="786" spans="3:7" ht="15" thickBot="1" x14ac:dyDescent="0.35">
      <c r="C786" s="61">
        <v>43163</v>
      </c>
      <c r="D786" s="62">
        <v>0.69182870370370375</v>
      </c>
      <c r="E786" s="63" t="s">
        <v>9</v>
      </c>
      <c r="F786" s="64">
        <v>22</v>
      </c>
      <c r="G786" s="63" t="s">
        <v>10</v>
      </c>
    </row>
    <row r="787" spans="3:7" ht="15" thickBot="1" x14ac:dyDescent="0.35">
      <c r="C787" s="61">
        <v>43163</v>
      </c>
      <c r="D787" s="62">
        <v>0.69271990740740741</v>
      </c>
      <c r="E787" s="63" t="s">
        <v>9</v>
      </c>
      <c r="F787" s="64">
        <v>12</v>
      </c>
      <c r="G787" s="63" t="s">
        <v>11</v>
      </c>
    </row>
    <row r="788" spans="3:7" ht="15" thickBot="1" x14ac:dyDescent="0.35">
      <c r="C788" s="61">
        <v>43163</v>
      </c>
      <c r="D788" s="62">
        <v>0.693425925925926</v>
      </c>
      <c r="E788" s="63" t="s">
        <v>9</v>
      </c>
      <c r="F788" s="64">
        <v>12</v>
      </c>
      <c r="G788" s="63" t="s">
        <v>11</v>
      </c>
    </row>
    <row r="789" spans="3:7" ht="15" thickBot="1" x14ac:dyDescent="0.35">
      <c r="C789" s="61">
        <v>43163</v>
      </c>
      <c r="D789" s="62">
        <v>0.6940277777777778</v>
      </c>
      <c r="E789" s="63" t="s">
        <v>9</v>
      </c>
      <c r="F789" s="64">
        <v>34</v>
      </c>
      <c r="G789" s="63" t="s">
        <v>10</v>
      </c>
    </row>
    <row r="790" spans="3:7" ht="15" thickBot="1" x14ac:dyDescent="0.35">
      <c r="C790" s="61">
        <v>43163</v>
      </c>
      <c r="D790" s="62">
        <v>0.70368055555555553</v>
      </c>
      <c r="E790" s="63" t="s">
        <v>9</v>
      </c>
      <c r="F790" s="64">
        <v>18</v>
      </c>
      <c r="G790" s="63" t="s">
        <v>10</v>
      </c>
    </row>
    <row r="791" spans="3:7" ht="15" thickBot="1" x14ac:dyDescent="0.35">
      <c r="C791" s="61">
        <v>43163</v>
      </c>
      <c r="D791" s="62">
        <v>0.70437500000000008</v>
      </c>
      <c r="E791" s="63" t="s">
        <v>9</v>
      </c>
      <c r="F791" s="64">
        <v>11</v>
      </c>
      <c r="G791" s="63" t="s">
        <v>11</v>
      </c>
    </row>
    <row r="792" spans="3:7" ht="15" thickBot="1" x14ac:dyDescent="0.35">
      <c r="C792" s="61">
        <v>43163</v>
      </c>
      <c r="D792" s="62">
        <v>0.70700231481481479</v>
      </c>
      <c r="E792" s="63" t="s">
        <v>9</v>
      </c>
      <c r="F792" s="64">
        <v>13</v>
      </c>
      <c r="G792" s="63" t="s">
        <v>10</v>
      </c>
    </row>
    <row r="793" spans="3:7" ht="15" thickBot="1" x14ac:dyDescent="0.35">
      <c r="C793" s="61">
        <v>43163</v>
      </c>
      <c r="D793" s="62">
        <v>0.7091319444444445</v>
      </c>
      <c r="E793" s="63" t="s">
        <v>9</v>
      </c>
      <c r="F793" s="64">
        <v>14</v>
      </c>
      <c r="G793" s="63" t="s">
        <v>10</v>
      </c>
    </row>
    <row r="794" spans="3:7" ht="15" thickBot="1" x14ac:dyDescent="0.35">
      <c r="C794" s="61">
        <v>43163</v>
      </c>
      <c r="D794" s="62">
        <v>0.71278935185185188</v>
      </c>
      <c r="E794" s="63" t="s">
        <v>9</v>
      </c>
      <c r="F794" s="64">
        <v>10</v>
      </c>
      <c r="G794" s="63" t="s">
        <v>11</v>
      </c>
    </row>
    <row r="795" spans="3:7" ht="15" thickBot="1" x14ac:dyDescent="0.35">
      <c r="C795" s="61">
        <v>43163</v>
      </c>
      <c r="D795" s="62">
        <v>0.71469907407407407</v>
      </c>
      <c r="E795" s="63" t="s">
        <v>9</v>
      </c>
      <c r="F795" s="64">
        <v>11</v>
      </c>
      <c r="G795" s="63" t="s">
        <v>10</v>
      </c>
    </row>
    <row r="796" spans="3:7" ht="15" thickBot="1" x14ac:dyDescent="0.35">
      <c r="C796" s="61">
        <v>43163</v>
      </c>
      <c r="D796" s="62">
        <v>0.72299768518518526</v>
      </c>
      <c r="E796" s="63" t="s">
        <v>9</v>
      </c>
      <c r="F796" s="64">
        <v>20</v>
      </c>
      <c r="G796" s="63" t="s">
        <v>10</v>
      </c>
    </row>
    <row r="797" spans="3:7" ht="15" thickBot="1" x14ac:dyDescent="0.35">
      <c r="C797" s="61">
        <v>43163</v>
      </c>
      <c r="D797" s="62">
        <v>0.72505787037037039</v>
      </c>
      <c r="E797" s="63" t="s">
        <v>9</v>
      </c>
      <c r="F797" s="64">
        <v>11</v>
      </c>
      <c r="G797" s="63" t="s">
        <v>10</v>
      </c>
    </row>
    <row r="798" spans="3:7" ht="15" thickBot="1" x14ac:dyDescent="0.35">
      <c r="C798" s="61">
        <v>43163</v>
      </c>
      <c r="D798" s="62">
        <v>0.73062499999999997</v>
      </c>
      <c r="E798" s="63" t="s">
        <v>9</v>
      </c>
      <c r="F798" s="64">
        <v>13</v>
      </c>
      <c r="G798" s="63" t="s">
        <v>11</v>
      </c>
    </row>
    <row r="799" spans="3:7" ht="15" thickBot="1" x14ac:dyDescent="0.35">
      <c r="C799" s="61">
        <v>43163</v>
      </c>
      <c r="D799" s="62">
        <v>0.73114583333333327</v>
      </c>
      <c r="E799" s="63" t="s">
        <v>9</v>
      </c>
      <c r="F799" s="64">
        <v>26</v>
      </c>
      <c r="G799" s="63" t="s">
        <v>10</v>
      </c>
    </row>
    <row r="800" spans="3:7" ht="15" thickBot="1" x14ac:dyDescent="0.35">
      <c r="C800" s="61">
        <v>43163</v>
      </c>
      <c r="D800" s="62">
        <v>0.73384259259259255</v>
      </c>
      <c r="E800" s="63" t="s">
        <v>9</v>
      </c>
      <c r="F800" s="64">
        <v>10</v>
      </c>
      <c r="G800" s="63" t="s">
        <v>11</v>
      </c>
    </row>
    <row r="801" spans="3:7" ht="15" thickBot="1" x14ac:dyDescent="0.35">
      <c r="C801" s="61">
        <v>43163</v>
      </c>
      <c r="D801" s="62">
        <v>0.73607638888888882</v>
      </c>
      <c r="E801" s="63" t="s">
        <v>9</v>
      </c>
      <c r="F801" s="64">
        <v>12</v>
      </c>
      <c r="G801" s="63" t="s">
        <v>11</v>
      </c>
    </row>
    <row r="802" spans="3:7" ht="15" thickBot="1" x14ac:dyDescent="0.35">
      <c r="C802" s="61">
        <v>43163</v>
      </c>
      <c r="D802" s="62">
        <v>0.75164351851851852</v>
      </c>
      <c r="E802" s="63" t="s">
        <v>9</v>
      </c>
      <c r="F802" s="64">
        <v>10</v>
      </c>
      <c r="G802" s="63" t="s">
        <v>11</v>
      </c>
    </row>
    <row r="803" spans="3:7" ht="15" thickBot="1" x14ac:dyDescent="0.35">
      <c r="C803" s="61">
        <v>43163</v>
      </c>
      <c r="D803" s="62">
        <v>0.75271990740740735</v>
      </c>
      <c r="E803" s="63" t="s">
        <v>9</v>
      </c>
      <c r="F803" s="64">
        <v>13</v>
      </c>
      <c r="G803" s="63" t="s">
        <v>11</v>
      </c>
    </row>
    <row r="804" spans="3:7" ht="15" thickBot="1" x14ac:dyDescent="0.35">
      <c r="C804" s="61">
        <v>43163</v>
      </c>
      <c r="D804" s="62">
        <v>0.76362268518518517</v>
      </c>
      <c r="E804" s="63" t="s">
        <v>9</v>
      </c>
      <c r="F804" s="64">
        <v>13</v>
      </c>
      <c r="G804" s="63" t="s">
        <v>10</v>
      </c>
    </row>
    <row r="805" spans="3:7" ht="15" thickBot="1" x14ac:dyDescent="0.35">
      <c r="C805" s="61">
        <v>43163</v>
      </c>
      <c r="D805" s="62">
        <v>0.78393518518518512</v>
      </c>
      <c r="E805" s="63" t="s">
        <v>9</v>
      </c>
      <c r="F805" s="64">
        <v>22</v>
      </c>
      <c r="G805" s="63" t="s">
        <v>10</v>
      </c>
    </row>
    <row r="806" spans="3:7" ht="15" thickBot="1" x14ac:dyDescent="0.35">
      <c r="C806" s="61">
        <v>43163</v>
      </c>
      <c r="D806" s="62">
        <v>0.80159722222222218</v>
      </c>
      <c r="E806" s="63" t="s">
        <v>9</v>
      </c>
      <c r="F806" s="64">
        <v>21</v>
      </c>
      <c r="G806" s="63" t="s">
        <v>10</v>
      </c>
    </row>
    <row r="807" spans="3:7" ht="15" thickBot="1" x14ac:dyDescent="0.35">
      <c r="C807" s="61">
        <v>43163</v>
      </c>
      <c r="D807" s="62">
        <v>0.80201388888888892</v>
      </c>
      <c r="E807" s="63" t="s">
        <v>9</v>
      </c>
      <c r="F807" s="64">
        <v>11</v>
      </c>
      <c r="G807" s="63" t="s">
        <v>10</v>
      </c>
    </row>
    <row r="808" spans="3:7" ht="15" thickBot="1" x14ac:dyDescent="0.35">
      <c r="C808" s="61">
        <v>43163</v>
      </c>
      <c r="D808" s="62">
        <v>0.80921296296296286</v>
      </c>
      <c r="E808" s="63" t="s">
        <v>9</v>
      </c>
      <c r="F808" s="64">
        <v>12</v>
      </c>
      <c r="G808" s="63" t="s">
        <v>11</v>
      </c>
    </row>
    <row r="809" spans="3:7" ht="15" thickBot="1" x14ac:dyDescent="0.35">
      <c r="C809" s="61">
        <v>43163</v>
      </c>
      <c r="D809" s="62">
        <v>0.81201388888888892</v>
      </c>
      <c r="E809" s="63" t="s">
        <v>9</v>
      </c>
      <c r="F809" s="64">
        <v>17</v>
      </c>
      <c r="G809" s="63" t="s">
        <v>10</v>
      </c>
    </row>
    <row r="810" spans="3:7" ht="15" thickBot="1" x14ac:dyDescent="0.35">
      <c r="C810" s="61">
        <v>43163</v>
      </c>
      <c r="D810" s="62">
        <v>0.8122800925925926</v>
      </c>
      <c r="E810" s="63" t="s">
        <v>9</v>
      </c>
      <c r="F810" s="64">
        <v>15</v>
      </c>
      <c r="G810" s="63" t="s">
        <v>10</v>
      </c>
    </row>
    <row r="811" spans="3:7" ht="15" thickBot="1" x14ac:dyDescent="0.35">
      <c r="C811" s="61">
        <v>43163</v>
      </c>
      <c r="D811" s="62">
        <v>0.81935185185185189</v>
      </c>
      <c r="E811" s="63" t="s">
        <v>9</v>
      </c>
      <c r="F811" s="64">
        <v>11</v>
      </c>
      <c r="G811" s="63" t="s">
        <v>11</v>
      </c>
    </row>
    <row r="812" spans="3:7" ht="15" thickBot="1" x14ac:dyDescent="0.35">
      <c r="C812" s="61">
        <v>43163</v>
      </c>
      <c r="D812" s="62">
        <v>0.82218750000000007</v>
      </c>
      <c r="E812" s="63" t="s">
        <v>9</v>
      </c>
      <c r="F812" s="64">
        <v>12</v>
      </c>
      <c r="G812" s="63" t="s">
        <v>11</v>
      </c>
    </row>
    <row r="813" spans="3:7" ht="15" thickBot="1" x14ac:dyDescent="0.35">
      <c r="C813" s="61">
        <v>43163</v>
      </c>
      <c r="D813" s="62">
        <v>0.82223379629629623</v>
      </c>
      <c r="E813" s="63" t="s">
        <v>9</v>
      </c>
      <c r="F813" s="64">
        <v>10</v>
      </c>
      <c r="G813" s="63" t="s">
        <v>11</v>
      </c>
    </row>
    <row r="814" spans="3:7" ht="15" thickBot="1" x14ac:dyDescent="0.35">
      <c r="C814" s="61">
        <v>43163</v>
      </c>
      <c r="D814" s="62">
        <v>0.82900462962962962</v>
      </c>
      <c r="E814" s="63" t="s">
        <v>9</v>
      </c>
      <c r="F814" s="64">
        <v>10</v>
      </c>
      <c r="G814" s="63" t="s">
        <v>11</v>
      </c>
    </row>
    <row r="815" spans="3:7" ht="15" thickBot="1" x14ac:dyDescent="0.35">
      <c r="C815" s="61">
        <v>43163</v>
      </c>
      <c r="D815" s="62">
        <v>0.83057870370370368</v>
      </c>
      <c r="E815" s="63" t="s">
        <v>9</v>
      </c>
      <c r="F815" s="64">
        <v>26</v>
      </c>
      <c r="G815" s="63" t="s">
        <v>10</v>
      </c>
    </row>
    <row r="816" spans="3:7" ht="15" thickBot="1" x14ac:dyDescent="0.35">
      <c r="C816" s="61">
        <v>43163</v>
      </c>
      <c r="D816" s="62">
        <v>0.83292824074074068</v>
      </c>
      <c r="E816" s="63" t="s">
        <v>9</v>
      </c>
      <c r="F816" s="64">
        <v>15</v>
      </c>
      <c r="G816" s="63" t="s">
        <v>10</v>
      </c>
    </row>
    <row r="817" spans="3:7" ht="15" thickBot="1" x14ac:dyDescent="0.35">
      <c r="C817" s="61">
        <v>43163</v>
      </c>
      <c r="D817" s="62">
        <v>0.83531250000000001</v>
      </c>
      <c r="E817" s="63" t="s">
        <v>9</v>
      </c>
      <c r="F817" s="64">
        <v>19</v>
      </c>
      <c r="G817" s="63" t="s">
        <v>10</v>
      </c>
    </row>
    <row r="818" spans="3:7" ht="15" thickBot="1" x14ac:dyDescent="0.35">
      <c r="C818" s="61">
        <v>43163</v>
      </c>
      <c r="D818" s="62">
        <v>0.84667824074074083</v>
      </c>
      <c r="E818" s="63" t="s">
        <v>9</v>
      </c>
      <c r="F818" s="64">
        <v>13</v>
      </c>
      <c r="G818" s="63" t="s">
        <v>11</v>
      </c>
    </row>
    <row r="819" spans="3:7" ht="15" thickBot="1" x14ac:dyDescent="0.35">
      <c r="C819" s="61">
        <v>43163</v>
      </c>
      <c r="D819" s="62">
        <v>0.85209490740740745</v>
      </c>
      <c r="E819" s="63" t="s">
        <v>9</v>
      </c>
      <c r="F819" s="64">
        <v>38</v>
      </c>
      <c r="G819" s="63" t="s">
        <v>10</v>
      </c>
    </row>
    <row r="820" spans="3:7" ht="15" thickBot="1" x14ac:dyDescent="0.35">
      <c r="C820" s="61">
        <v>43163</v>
      </c>
      <c r="D820" s="62">
        <v>0.85606481481481478</v>
      </c>
      <c r="E820" s="63" t="s">
        <v>9</v>
      </c>
      <c r="F820" s="64">
        <v>33</v>
      </c>
      <c r="G820" s="63" t="s">
        <v>10</v>
      </c>
    </row>
    <row r="821" spans="3:7" ht="15" thickBot="1" x14ac:dyDescent="0.35">
      <c r="C821" s="61">
        <v>43163</v>
      </c>
      <c r="D821" s="62">
        <v>0.85619212962962965</v>
      </c>
      <c r="E821" s="63" t="s">
        <v>9</v>
      </c>
      <c r="F821" s="64">
        <v>16</v>
      </c>
      <c r="G821" s="63" t="s">
        <v>10</v>
      </c>
    </row>
    <row r="822" spans="3:7" ht="15" thickBot="1" x14ac:dyDescent="0.35">
      <c r="C822" s="61">
        <v>43163</v>
      </c>
      <c r="D822" s="62">
        <v>0.85630787037037026</v>
      </c>
      <c r="E822" s="63" t="s">
        <v>9</v>
      </c>
      <c r="F822" s="64">
        <v>10</v>
      </c>
      <c r="G822" s="63" t="s">
        <v>11</v>
      </c>
    </row>
    <row r="823" spans="3:7" ht="15" thickBot="1" x14ac:dyDescent="0.35">
      <c r="C823" s="61">
        <v>43163</v>
      </c>
      <c r="D823" s="62">
        <v>0.85633101851851856</v>
      </c>
      <c r="E823" s="63" t="s">
        <v>9</v>
      </c>
      <c r="F823" s="64">
        <v>9</v>
      </c>
      <c r="G823" s="63" t="s">
        <v>11</v>
      </c>
    </row>
    <row r="824" spans="3:7" ht="15" thickBot="1" x14ac:dyDescent="0.35">
      <c r="C824" s="61">
        <v>43163</v>
      </c>
      <c r="D824" s="62">
        <v>0.85982638888888896</v>
      </c>
      <c r="E824" s="63" t="s">
        <v>9</v>
      </c>
      <c r="F824" s="64">
        <v>26</v>
      </c>
      <c r="G824" s="63" t="s">
        <v>10</v>
      </c>
    </row>
    <row r="825" spans="3:7" ht="15" thickBot="1" x14ac:dyDescent="0.35">
      <c r="C825" s="61">
        <v>43163</v>
      </c>
      <c r="D825" s="62">
        <v>0.85996527777777787</v>
      </c>
      <c r="E825" s="63" t="s">
        <v>9</v>
      </c>
      <c r="F825" s="64">
        <v>11</v>
      </c>
      <c r="G825" s="63" t="s">
        <v>11</v>
      </c>
    </row>
    <row r="826" spans="3:7" ht="15" thickBot="1" x14ac:dyDescent="0.35">
      <c r="C826" s="61">
        <v>43163</v>
      </c>
      <c r="D826" s="62">
        <v>0.86276620370370372</v>
      </c>
      <c r="E826" s="63" t="s">
        <v>9</v>
      </c>
      <c r="F826" s="64">
        <v>13</v>
      </c>
      <c r="G826" s="63" t="s">
        <v>11</v>
      </c>
    </row>
    <row r="827" spans="3:7" ht="15" thickBot="1" x14ac:dyDescent="0.35">
      <c r="C827" s="61">
        <v>43163</v>
      </c>
      <c r="D827" s="62">
        <v>0.87934027777777779</v>
      </c>
      <c r="E827" s="63" t="s">
        <v>9</v>
      </c>
      <c r="F827" s="64">
        <v>11</v>
      </c>
      <c r="G827" s="63" t="s">
        <v>11</v>
      </c>
    </row>
    <row r="828" spans="3:7" ht="15" thickBot="1" x14ac:dyDescent="0.35">
      <c r="C828" s="61">
        <v>43163</v>
      </c>
      <c r="D828" s="62">
        <v>0.88065972222222222</v>
      </c>
      <c r="E828" s="63" t="s">
        <v>9</v>
      </c>
      <c r="F828" s="64">
        <v>12</v>
      </c>
      <c r="G828" s="63" t="s">
        <v>11</v>
      </c>
    </row>
    <row r="829" spans="3:7" ht="15" thickBot="1" x14ac:dyDescent="0.35">
      <c r="C829" s="61">
        <v>43163</v>
      </c>
      <c r="D829" s="62">
        <v>0.88324074074074066</v>
      </c>
      <c r="E829" s="63" t="s">
        <v>9</v>
      </c>
      <c r="F829" s="64">
        <v>12</v>
      </c>
      <c r="G829" s="63" t="s">
        <v>11</v>
      </c>
    </row>
    <row r="830" spans="3:7" ht="15" thickBot="1" x14ac:dyDescent="0.35">
      <c r="C830" s="61">
        <v>43163</v>
      </c>
      <c r="D830" s="62">
        <v>0.88430555555555557</v>
      </c>
      <c r="E830" s="63" t="s">
        <v>9</v>
      </c>
      <c r="F830" s="64">
        <v>11</v>
      </c>
      <c r="G830" s="63" t="s">
        <v>11</v>
      </c>
    </row>
    <row r="831" spans="3:7" ht="15" thickBot="1" x14ac:dyDescent="0.35">
      <c r="C831" s="61">
        <v>43163</v>
      </c>
      <c r="D831" s="62">
        <v>0.88452546296296297</v>
      </c>
      <c r="E831" s="63" t="s">
        <v>9</v>
      </c>
      <c r="F831" s="64">
        <v>11</v>
      </c>
      <c r="G831" s="63" t="s">
        <v>11</v>
      </c>
    </row>
    <row r="832" spans="3:7" ht="15" thickBot="1" x14ac:dyDescent="0.35">
      <c r="C832" s="61">
        <v>43163</v>
      </c>
      <c r="D832" s="62">
        <v>0.88555555555555554</v>
      </c>
      <c r="E832" s="63" t="s">
        <v>9</v>
      </c>
      <c r="F832" s="64">
        <v>11</v>
      </c>
      <c r="G832" s="63" t="s">
        <v>11</v>
      </c>
    </row>
    <row r="833" spans="3:7" ht="15" thickBot="1" x14ac:dyDescent="0.35">
      <c r="C833" s="61">
        <v>43163</v>
      </c>
      <c r="D833" s="62">
        <v>0.88560185185185192</v>
      </c>
      <c r="E833" s="63" t="s">
        <v>9</v>
      </c>
      <c r="F833" s="64">
        <v>11</v>
      </c>
      <c r="G833" s="63" t="s">
        <v>11</v>
      </c>
    </row>
    <row r="834" spans="3:7" ht="15" thickBot="1" x14ac:dyDescent="0.35">
      <c r="C834" s="61">
        <v>43163</v>
      </c>
      <c r="D834" s="62">
        <v>0.89037037037037037</v>
      </c>
      <c r="E834" s="63" t="s">
        <v>9</v>
      </c>
      <c r="F834" s="64">
        <v>10</v>
      </c>
      <c r="G834" s="63" t="s">
        <v>11</v>
      </c>
    </row>
    <row r="835" spans="3:7" ht="15" thickBot="1" x14ac:dyDescent="0.35">
      <c r="C835" s="61">
        <v>43163</v>
      </c>
      <c r="D835" s="62">
        <v>0.89263888888888887</v>
      </c>
      <c r="E835" s="63" t="s">
        <v>9</v>
      </c>
      <c r="F835" s="64">
        <v>17</v>
      </c>
      <c r="G835" s="63" t="s">
        <v>10</v>
      </c>
    </row>
    <row r="836" spans="3:7" ht="15" thickBot="1" x14ac:dyDescent="0.35">
      <c r="C836" s="61">
        <v>43163</v>
      </c>
      <c r="D836" s="62">
        <v>0.95704861111111106</v>
      </c>
      <c r="E836" s="63" t="s">
        <v>9</v>
      </c>
      <c r="F836" s="64">
        <v>11</v>
      </c>
      <c r="G836" s="63" t="s">
        <v>11</v>
      </c>
    </row>
    <row r="837" spans="3:7" ht="15" thickBot="1" x14ac:dyDescent="0.35">
      <c r="C837" s="61">
        <v>43164</v>
      </c>
      <c r="D837" s="62">
        <v>0.11119212962962964</v>
      </c>
      <c r="E837" s="63" t="s">
        <v>9</v>
      </c>
      <c r="F837" s="64">
        <v>36</v>
      </c>
      <c r="G837" s="63" t="s">
        <v>10</v>
      </c>
    </row>
    <row r="838" spans="3:7" ht="15" thickBot="1" x14ac:dyDescent="0.35">
      <c r="C838" s="61">
        <v>43164</v>
      </c>
      <c r="D838" s="62">
        <v>0.16968749999999999</v>
      </c>
      <c r="E838" s="63" t="s">
        <v>9</v>
      </c>
      <c r="F838" s="64">
        <v>14</v>
      </c>
      <c r="G838" s="63" t="s">
        <v>11</v>
      </c>
    </row>
    <row r="839" spans="3:7" ht="15" thickBot="1" x14ac:dyDescent="0.35">
      <c r="C839" s="61">
        <v>43164</v>
      </c>
      <c r="D839" s="62">
        <v>0.17056712962962964</v>
      </c>
      <c r="E839" s="63" t="s">
        <v>9</v>
      </c>
      <c r="F839" s="64">
        <v>27</v>
      </c>
      <c r="G839" s="63" t="s">
        <v>10</v>
      </c>
    </row>
    <row r="840" spans="3:7" ht="15" thickBot="1" x14ac:dyDescent="0.35">
      <c r="C840" s="61">
        <v>43164</v>
      </c>
      <c r="D840" s="62">
        <v>0.17403935185185185</v>
      </c>
      <c r="E840" s="63" t="s">
        <v>9</v>
      </c>
      <c r="F840" s="64">
        <v>12</v>
      </c>
      <c r="G840" s="63" t="s">
        <v>11</v>
      </c>
    </row>
    <row r="841" spans="3:7" ht="15" thickBot="1" x14ac:dyDescent="0.35">
      <c r="C841" s="61">
        <v>43164</v>
      </c>
      <c r="D841" s="62">
        <v>0.23659722222222224</v>
      </c>
      <c r="E841" s="63" t="s">
        <v>9</v>
      </c>
      <c r="F841" s="64">
        <v>14</v>
      </c>
      <c r="G841" s="63" t="s">
        <v>11</v>
      </c>
    </row>
    <row r="842" spans="3:7" ht="15" thickBot="1" x14ac:dyDescent="0.35">
      <c r="C842" s="61">
        <v>43164</v>
      </c>
      <c r="D842" s="62">
        <v>0.25427083333333333</v>
      </c>
      <c r="E842" s="63" t="s">
        <v>9</v>
      </c>
      <c r="F842" s="64">
        <v>10</v>
      </c>
      <c r="G842" s="63" t="s">
        <v>11</v>
      </c>
    </row>
    <row r="843" spans="3:7" ht="15" thickBot="1" x14ac:dyDescent="0.35">
      <c r="C843" s="61">
        <v>43164</v>
      </c>
      <c r="D843" s="62">
        <v>0.25539351851851849</v>
      </c>
      <c r="E843" s="63" t="s">
        <v>9</v>
      </c>
      <c r="F843" s="64">
        <v>12</v>
      </c>
      <c r="G843" s="63" t="s">
        <v>11</v>
      </c>
    </row>
    <row r="844" spans="3:7" ht="15" thickBot="1" x14ac:dyDescent="0.35">
      <c r="C844" s="61">
        <v>43164</v>
      </c>
      <c r="D844" s="62">
        <v>0.25589120370370372</v>
      </c>
      <c r="E844" s="63" t="s">
        <v>9</v>
      </c>
      <c r="F844" s="64">
        <v>15</v>
      </c>
      <c r="G844" s="63" t="s">
        <v>11</v>
      </c>
    </row>
    <row r="845" spans="3:7" ht="15" thickBot="1" x14ac:dyDescent="0.35">
      <c r="C845" s="61">
        <v>43164</v>
      </c>
      <c r="D845" s="62">
        <v>0.25973379629629628</v>
      </c>
      <c r="E845" s="63" t="s">
        <v>9</v>
      </c>
      <c r="F845" s="64">
        <v>21</v>
      </c>
      <c r="G845" s="63" t="s">
        <v>10</v>
      </c>
    </row>
    <row r="846" spans="3:7" ht="15" thickBot="1" x14ac:dyDescent="0.35">
      <c r="C846" s="61">
        <v>43164</v>
      </c>
      <c r="D846" s="62">
        <v>0.26180555555555557</v>
      </c>
      <c r="E846" s="63" t="s">
        <v>9</v>
      </c>
      <c r="F846" s="64">
        <v>10</v>
      </c>
      <c r="G846" s="63" t="s">
        <v>11</v>
      </c>
    </row>
    <row r="847" spans="3:7" ht="15" thickBot="1" x14ac:dyDescent="0.35">
      <c r="C847" s="61">
        <v>43164</v>
      </c>
      <c r="D847" s="62">
        <v>0.26322916666666668</v>
      </c>
      <c r="E847" s="63" t="s">
        <v>9</v>
      </c>
      <c r="F847" s="64">
        <v>25</v>
      </c>
      <c r="G847" s="63" t="s">
        <v>10</v>
      </c>
    </row>
    <row r="848" spans="3:7" ht="15" thickBot="1" x14ac:dyDescent="0.35">
      <c r="C848" s="61">
        <v>43164</v>
      </c>
      <c r="D848" s="62">
        <v>0.26993055555555556</v>
      </c>
      <c r="E848" s="63" t="s">
        <v>9</v>
      </c>
      <c r="F848" s="64">
        <v>20</v>
      </c>
      <c r="G848" s="63" t="s">
        <v>10</v>
      </c>
    </row>
    <row r="849" spans="3:7" ht="15" thickBot="1" x14ac:dyDescent="0.35">
      <c r="C849" s="61">
        <v>43164</v>
      </c>
      <c r="D849" s="62">
        <v>0.27046296296296296</v>
      </c>
      <c r="E849" s="63" t="s">
        <v>9</v>
      </c>
      <c r="F849" s="64">
        <v>22</v>
      </c>
      <c r="G849" s="63" t="s">
        <v>10</v>
      </c>
    </row>
    <row r="850" spans="3:7" ht="15" thickBot="1" x14ac:dyDescent="0.35">
      <c r="C850" s="61">
        <v>43164</v>
      </c>
      <c r="D850" s="62">
        <v>0.27218749999999997</v>
      </c>
      <c r="E850" s="63" t="s">
        <v>9</v>
      </c>
      <c r="F850" s="64">
        <v>11</v>
      </c>
      <c r="G850" s="63" t="s">
        <v>11</v>
      </c>
    </row>
    <row r="851" spans="3:7" ht="15" thickBot="1" x14ac:dyDescent="0.35">
      <c r="C851" s="61">
        <v>43164</v>
      </c>
      <c r="D851" s="62">
        <v>0.27359953703703704</v>
      </c>
      <c r="E851" s="63" t="s">
        <v>9</v>
      </c>
      <c r="F851" s="64">
        <v>28</v>
      </c>
      <c r="G851" s="63" t="s">
        <v>10</v>
      </c>
    </row>
    <row r="852" spans="3:7" ht="15" thickBot="1" x14ac:dyDescent="0.35">
      <c r="C852" s="61">
        <v>43164</v>
      </c>
      <c r="D852" s="62">
        <v>0.27379629629629632</v>
      </c>
      <c r="E852" s="63" t="s">
        <v>9</v>
      </c>
      <c r="F852" s="64">
        <v>17</v>
      </c>
      <c r="G852" s="63" t="s">
        <v>10</v>
      </c>
    </row>
    <row r="853" spans="3:7" ht="15" thickBot="1" x14ac:dyDescent="0.35">
      <c r="C853" s="61">
        <v>43164</v>
      </c>
      <c r="D853" s="62">
        <v>0.27685185185185185</v>
      </c>
      <c r="E853" s="63" t="s">
        <v>9</v>
      </c>
      <c r="F853" s="64">
        <v>18</v>
      </c>
      <c r="G853" s="63" t="s">
        <v>10</v>
      </c>
    </row>
    <row r="854" spans="3:7" ht="15" thickBot="1" x14ac:dyDescent="0.35">
      <c r="C854" s="61">
        <v>43164</v>
      </c>
      <c r="D854" s="62">
        <v>0.27733796296296293</v>
      </c>
      <c r="E854" s="63" t="s">
        <v>9</v>
      </c>
      <c r="F854" s="64">
        <v>24</v>
      </c>
      <c r="G854" s="63" t="s">
        <v>10</v>
      </c>
    </row>
    <row r="855" spans="3:7" ht="15" thickBot="1" x14ac:dyDescent="0.35">
      <c r="C855" s="61">
        <v>43164</v>
      </c>
      <c r="D855" s="62">
        <v>0.27975694444444443</v>
      </c>
      <c r="E855" s="63" t="s">
        <v>9</v>
      </c>
      <c r="F855" s="64">
        <v>29</v>
      </c>
      <c r="G855" s="63" t="s">
        <v>10</v>
      </c>
    </row>
    <row r="856" spans="3:7" ht="15" thickBot="1" x14ac:dyDescent="0.35">
      <c r="C856" s="61">
        <v>43164</v>
      </c>
      <c r="D856" s="62">
        <v>0.2802662037037037</v>
      </c>
      <c r="E856" s="63" t="s">
        <v>9</v>
      </c>
      <c r="F856" s="64">
        <v>26</v>
      </c>
      <c r="G856" s="63" t="s">
        <v>10</v>
      </c>
    </row>
    <row r="857" spans="3:7" ht="15" thickBot="1" x14ac:dyDescent="0.35">
      <c r="C857" s="61">
        <v>43164</v>
      </c>
      <c r="D857" s="62">
        <v>0.28039351851851851</v>
      </c>
      <c r="E857" s="63" t="s">
        <v>9</v>
      </c>
      <c r="F857" s="64">
        <v>17</v>
      </c>
      <c r="G857" s="63" t="s">
        <v>10</v>
      </c>
    </row>
    <row r="858" spans="3:7" ht="15" thickBot="1" x14ac:dyDescent="0.35">
      <c r="C858" s="61">
        <v>43164</v>
      </c>
      <c r="D858" s="62">
        <v>0.28097222222222223</v>
      </c>
      <c r="E858" s="63" t="s">
        <v>9</v>
      </c>
      <c r="F858" s="64">
        <v>10</v>
      </c>
      <c r="G858" s="63" t="s">
        <v>11</v>
      </c>
    </row>
    <row r="859" spans="3:7" ht="15" thickBot="1" x14ac:dyDescent="0.35">
      <c r="C859" s="61">
        <v>43164</v>
      </c>
      <c r="D859" s="62">
        <v>0.28097222222222223</v>
      </c>
      <c r="E859" s="63" t="s">
        <v>9</v>
      </c>
      <c r="F859" s="64">
        <v>10</v>
      </c>
      <c r="G859" s="63" t="s">
        <v>11</v>
      </c>
    </row>
    <row r="860" spans="3:7" ht="15" thickBot="1" x14ac:dyDescent="0.35">
      <c r="C860" s="61">
        <v>43164</v>
      </c>
      <c r="D860" s="62">
        <v>0.2810185185185185</v>
      </c>
      <c r="E860" s="63" t="s">
        <v>9</v>
      </c>
      <c r="F860" s="64">
        <v>9</v>
      </c>
      <c r="G860" s="63" t="s">
        <v>11</v>
      </c>
    </row>
    <row r="861" spans="3:7" ht="15" thickBot="1" x14ac:dyDescent="0.35">
      <c r="C861" s="61">
        <v>43164</v>
      </c>
      <c r="D861" s="62">
        <v>0.2810300925925926</v>
      </c>
      <c r="E861" s="63" t="s">
        <v>9</v>
      </c>
      <c r="F861" s="64">
        <v>9</v>
      </c>
      <c r="G861" s="63" t="s">
        <v>11</v>
      </c>
    </row>
    <row r="862" spans="3:7" ht="15" thickBot="1" x14ac:dyDescent="0.35">
      <c r="C862" s="61">
        <v>43164</v>
      </c>
      <c r="D862" s="62">
        <v>0.28104166666666669</v>
      </c>
      <c r="E862" s="63" t="s">
        <v>9</v>
      </c>
      <c r="F862" s="64">
        <v>10</v>
      </c>
      <c r="G862" s="63" t="s">
        <v>11</v>
      </c>
    </row>
    <row r="863" spans="3:7" ht="15" thickBot="1" x14ac:dyDescent="0.35">
      <c r="C863" s="61">
        <v>43164</v>
      </c>
      <c r="D863" s="62">
        <v>0.28104166666666669</v>
      </c>
      <c r="E863" s="63" t="s">
        <v>9</v>
      </c>
      <c r="F863" s="64">
        <v>9</v>
      </c>
      <c r="G863" s="63" t="s">
        <v>11</v>
      </c>
    </row>
    <row r="864" spans="3:7" ht="15" thickBot="1" x14ac:dyDescent="0.35">
      <c r="C864" s="61">
        <v>43164</v>
      </c>
      <c r="D864" s="62">
        <v>0.28172453703703704</v>
      </c>
      <c r="E864" s="63" t="s">
        <v>9</v>
      </c>
      <c r="F864" s="64">
        <v>22</v>
      </c>
      <c r="G864" s="63" t="s">
        <v>10</v>
      </c>
    </row>
    <row r="865" spans="3:7" ht="15" thickBot="1" x14ac:dyDescent="0.35">
      <c r="C865" s="61">
        <v>43164</v>
      </c>
      <c r="D865" s="62">
        <v>0.28192129629629631</v>
      </c>
      <c r="E865" s="63" t="s">
        <v>9</v>
      </c>
      <c r="F865" s="64">
        <v>23</v>
      </c>
      <c r="G865" s="63" t="s">
        <v>10</v>
      </c>
    </row>
    <row r="866" spans="3:7" ht="15" thickBot="1" x14ac:dyDescent="0.35">
      <c r="C866" s="61">
        <v>43164</v>
      </c>
      <c r="D866" s="62">
        <v>0.28251157407407407</v>
      </c>
      <c r="E866" s="63" t="s">
        <v>9</v>
      </c>
      <c r="F866" s="64">
        <v>27</v>
      </c>
      <c r="G866" s="63" t="s">
        <v>10</v>
      </c>
    </row>
    <row r="867" spans="3:7" ht="15" thickBot="1" x14ac:dyDescent="0.35">
      <c r="C867" s="61">
        <v>43164</v>
      </c>
      <c r="D867" s="62">
        <v>0.28275462962962966</v>
      </c>
      <c r="E867" s="63" t="s">
        <v>9</v>
      </c>
      <c r="F867" s="64">
        <v>32</v>
      </c>
      <c r="G867" s="63" t="s">
        <v>10</v>
      </c>
    </row>
    <row r="868" spans="3:7" ht="15" thickBot="1" x14ac:dyDescent="0.35">
      <c r="C868" s="61">
        <v>43164</v>
      </c>
      <c r="D868" s="62">
        <v>0.2857986111111111</v>
      </c>
      <c r="E868" s="63" t="s">
        <v>9</v>
      </c>
      <c r="F868" s="64">
        <v>18</v>
      </c>
      <c r="G868" s="63" t="s">
        <v>10</v>
      </c>
    </row>
    <row r="869" spans="3:7" ht="15" thickBot="1" x14ac:dyDescent="0.35">
      <c r="C869" s="61">
        <v>43164</v>
      </c>
      <c r="D869" s="62">
        <v>0.28745370370370371</v>
      </c>
      <c r="E869" s="63" t="s">
        <v>9</v>
      </c>
      <c r="F869" s="64">
        <v>33</v>
      </c>
      <c r="G869" s="63" t="s">
        <v>10</v>
      </c>
    </row>
    <row r="870" spans="3:7" ht="15" thickBot="1" x14ac:dyDescent="0.35">
      <c r="C870" s="61">
        <v>43164</v>
      </c>
      <c r="D870" s="62">
        <v>0.28817129629629629</v>
      </c>
      <c r="E870" s="63" t="s">
        <v>9</v>
      </c>
      <c r="F870" s="64">
        <v>29</v>
      </c>
      <c r="G870" s="63" t="s">
        <v>10</v>
      </c>
    </row>
    <row r="871" spans="3:7" ht="15" thickBot="1" x14ac:dyDescent="0.35">
      <c r="C871" s="61">
        <v>43164</v>
      </c>
      <c r="D871" s="62">
        <v>0.29021990740740738</v>
      </c>
      <c r="E871" s="63" t="s">
        <v>9</v>
      </c>
      <c r="F871" s="64">
        <v>30</v>
      </c>
      <c r="G871" s="63" t="s">
        <v>10</v>
      </c>
    </row>
    <row r="872" spans="3:7" ht="15" thickBot="1" x14ac:dyDescent="0.35">
      <c r="C872" s="61">
        <v>43164</v>
      </c>
      <c r="D872" s="62">
        <v>0.29068287037037038</v>
      </c>
      <c r="E872" s="63" t="s">
        <v>9</v>
      </c>
      <c r="F872" s="64">
        <v>30</v>
      </c>
      <c r="G872" s="63" t="s">
        <v>10</v>
      </c>
    </row>
    <row r="873" spans="3:7" ht="15" thickBot="1" x14ac:dyDescent="0.35">
      <c r="C873" s="61">
        <v>43164</v>
      </c>
      <c r="D873" s="62">
        <v>0.29084490740740737</v>
      </c>
      <c r="E873" s="63" t="s">
        <v>9</v>
      </c>
      <c r="F873" s="64">
        <v>19</v>
      </c>
      <c r="G873" s="63" t="s">
        <v>10</v>
      </c>
    </row>
    <row r="874" spans="3:7" ht="15" thickBot="1" x14ac:dyDescent="0.35">
      <c r="C874" s="61">
        <v>43164</v>
      </c>
      <c r="D874" s="62">
        <v>0.2925462962962963</v>
      </c>
      <c r="E874" s="63" t="s">
        <v>9</v>
      </c>
      <c r="F874" s="64">
        <v>24</v>
      </c>
      <c r="G874" s="63" t="s">
        <v>10</v>
      </c>
    </row>
    <row r="875" spans="3:7" ht="15" thickBot="1" x14ac:dyDescent="0.35">
      <c r="C875" s="61">
        <v>43164</v>
      </c>
      <c r="D875" s="62">
        <v>0.29416666666666663</v>
      </c>
      <c r="E875" s="63" t="s">
        <v>9</v>
      </c>
      <c r="F875" s="64">
        <v>26</v>
      </c>
      <c r="G875" s="63" t="s">
        <v>10</v>
      </c>
    </row>
    <row r="876" spans="3:7" ht="15" thickBot="1" x14ac:dyDescent="0.35">
      <c r="C876" s="61">
        <v>43164</v>
      </c>
      <c r="D876" s="62">
        <v>0.29438657407407409</v>
      </c>
      <c r="E876" s="63" t="s">
        <v>9</v>
      </c>
      <c r="F876" s="64">
        <v>11</v>
      </c>
      <c r="G876" s="63" t="s">
        <v>11</v>
      </c>
    </row>
    <row r="877" spans="3:7" ht="15" thickBot="1" x14ac:dyDescent="0.35">
      <c r="C877" s="61">
        <v>43164</v>
      </c>
      <c r="D877" s="62">
        <v>0.29495370370370372</v>
      </c>
      <c r="E877" s="63" t="s">
        <v>9</v>
      </c>
      <c r="F877" s="64">
        <v>12</v>
      </c>
      <c r="G877" s="63" t="s">
        <v>11</v>
      </c>
    </row>
    <row r="878" spans="3:7" ht="15" thickBot="1" x14ac:dyDescent="0.35">
      <c r="C878" s="61">
        <v>43164</v>
      </c>
      <c r="D878" s="62">
        <v>0.29797453703703702</v>
      </c>
      <c r="E878" s="63" t="s">
        <v>9</v>
      </c>
      <c r="F878" s="64">
        <v>21</v>
      </c>
      <c r="G878" s="63" t="s">
        <v>10</v>
      </c>
    </row>
    <row r="879" spans="3:7" ht="15" thickBot="1" x14ac:dyDescent="0.35">
      <c r="C879" s="61">
        <v>43164</v>
      </c>
      <c r="D879" s="62">
        <v>0.3001388888888889</v>
      </c>
      <c r="E879" s="63" t="s">
        <v>9</v>
      </c>
      <c r="F879" s="64">
        <v>10</v>
      </c>
      <c r="G879" s="63" t="s">
        <v>11</v>
      </c>
    </row>
    <row r="880" spans="3:7" ht="15" thickBot="1" x14ac:dyDescent="0.35">
      <c r="C880" s="61">
        <v>43164</v>
      </c>
      <c r="D880" s="62">
        <v>0.30031249999999998</v>
      </c>
      <c r="E880" s="63" t="s">
        <v>9</v>
      </c>
      <c r="F880" s="64">
        <v>10</v>
      </c>
      <c r="G880" s="63" t="s">
        <v>11</v>
      </c>
    </row>
    <row r="881" spans="3:7" ht="15" thickBot="1" x14ac:dyDescent="0.35">
      <c r="C881" s="61">
        <v>43164</v>
      </c>
      <c r="D881" s="62">
        <v>0.30208333333333331</v>
      </c>
      <c r="E881" s="63" t="s">
        <v>9</v>
      </c>
      <c r="F881" s="64">
        <v>10</v>
      </c>
      <c r="G881" s="63" t="s">
        <v>11</v>
      </c>
    </row>
    <row r="882" spans="3:7" ht="15" thickBot="1" x14ac:dyDescent="0.35">
      <c r="C882" s="61">
        <v>43164</v>
      </c>
      <c r="D882" s="62">
        <v>0.30358796296296298</v>
      </c>
      <c r="E882" s="63" t="s">
        <v>9</v>
      </c>
      <c r="F882" s="64">
        <v>26</v>
      </c>
      <c r="G882" s="63" t="s">
        <v>10</v>
      </c>
    </row>
    <row r="883" spans="3:7" ht="15" thickBot="1" x14ac:dyDescent="0.35">
      <c r="C883" s="61">
        <v>43164</v>
      </c>
      <c r="D883" s="62">
        <v>0.30509259259259258</v>
      </c>
      <c r="E883" s="63" t="s">
        <v>9</v>
      </c>
      <c r="F883" s="64">
        <v>34</v>
      </c>
      <c r="G883" s="63" t="s">
        <v>10</v>
      </c>
    </row>
    <row r="884" spans="3:7" ht="15" thickBot="1" x14ac:dyDescent="0.35">
      <c r="C884" s="61">
        <v>43164</v>
      </c>
      <c r="D884" s="62">
        <v>0.30700231481481483</v>
      </c>
      <c r="E884" s="63" t="s">
        <v>9</v>
      </c>
      <c r="F884" s="64">
        <v>31</v>
      </c>
      <c r="G884" s="63" t="s">
        <v>10</v>
      </c>
    </row>
    <row r="885" spans="3:7" ht="15" thickBot="1" x14ac:dyDescent="0.35">
      <c r="C885" s="61">
        <v>43164</v>
      </c>
      <c r="D885" s="62">
        <v>0.30710648148148151</v>
      </c>
      <c r="E885" s="63" t="s">
        <v>9</v>
      </c>
      <c r="F885" s="64">
        <v>11</v>
      </c>
      <c r="G885" s="63" t="s">
        <v>11</v>
      </c>
    </row>
    <row r="886" spans="3:7" ht="15" thickBot="1" x14ac:dyDescent="0.35">
      <c r="C886" s="61">
        <v>43164</v>
      </c>
      <c r="D886" s="62">
        <v>0.30759259259259258</v>
      </c>
      <c r="E886" s="63" t="s">
        <v>9</v>
      </c>
      <c r="F886" s="64">
        <v>11</v>
      </c>
      <c r="G886" s="63" t="s">
        <v>11</v>
      </c>
    </row>
    <row r="887" spans="3:7" ht="15" thickBot="1" x14ac:dyDescent="0.35">
      <c r="C887" s="61">
        <v>43164</v>
      </c>
      <c r="D887" s="62">
        <v>0.30956018518518519</v>
      </c>
      <c r="E887" s="63" t="s">
        <v>9</v>
      </c>
      <c r="F887" s="64">
        <v>10</v>
      </c>
      <c r="G887" s="63" t="s">
        <v>11</v>
      </c>
    </row>
    <row r="888" spans="3:7" ht="15" thickBot="1" x14ac:dyDescent="0.35">
      <c r="C888" s="61">
        <v>43164</v>
      </c>
      <c r="D888" s="62">
        <v>0.31145833333333334</v>
      </c>
      <c r="E888" s="63" t="s">
        <v>9</v>
      </c>
      <c r="F888" s="64">
        <v>29</v>
      </c>
      <c r="G888" s="63" t="s">
        <v>10</v>
      </c>
    </row>
    <row r="889" spans="3:7" ht="15" thickBot="1" x14ac:dyDescent="0.35">
      <c r="C889" s="61">
        <v>43164</v>
      </c>
      <c r="D889" s="62">
        <v>0.31569444444444444</v>
      </c>
      <c r="E889" s="63" t="s">
        <v>9</v>
      </c>
      <c r="F889" s="64">
        <v>16</v>
      </c>
      <c r="G889" s="63" t="s">
        <v>10</v>
      </c>
    </row>
    <row r="890" spans="3:7" ht="15" thickBot="1" x14ac:dyDescent="0.35">
      <c r="C890" s="61">
        <v>43164</v>
      </c>
      <c r="D890" s="62">
        <v>0.31666666666666665</v>
      </c>
      <c r="E890" s="63" t="s">
        <v>9</v>
      </c>
      <c r="F890" s="64">
        <v>27</v>
      </c>
      <c r="G890" s="63" t="s">
        <v>10</v>
      </c>
    </row>
    <row r="891" spans="3:7" ht="15" thickBot="1" x14ac:dyDescent="0.35">
      <c r="C891" s="61">
        <v>43164</v>
      </c>
      <c r="D891" s="62">
        <v>0.32716435185185183</v>
      </c>
      <c r="E891" s="63" t="s">
        <v>9</v>
      </c>
      <c r="F891" s="64">
        <v>21</v>
      </c>
      <c r="G891" s="63" t="s">
        <v>10</v>
      </c>
    </row>
    <row r="892" spans="3:7" ht="15" thickBot="1" x14ac:dyDescent="0.35">
      <c r="C892" s="61">
        <v>43164</v>
      </c>
      <c r="D892" s="62">
        <v>0.33018518518518519</v>
      </c>
      <c r="E892" s="63" t="s">
        <v>9</v>
      </c>
      <c r="F892" s="64">
        <v>11</v>
      </c>
      <c r="G892" s="63" t="s">
        <v>11</v>
      </c>
    </row>
    <row r="893" spans="3:7" ht="15" thickBot="1" x14ac:dyDescent="0.35">
      <c r="C893" s="61">
        <v>43164</v>
      </c>
      <c r="D893" s="62">
        <v>0.33082175925925927</v>
      </c>
      <c r="E893" s="63" t="s">
        <v>9</v>
      </c>
      <c r="F893" s="64">
        <v>14</v>
      </c>
      <c r="G893" s="63" t="s">
        <v>11</v>
      </c>
    </row>
    <row r="894" spans="3:7" ht="15" thickBot="1" x14ac:dyDescent="0.35">
      <c r="C894" s="61">
        <v>43164</v>
      </c>
      <c r="D894" s="62">
        <v>0.3311574074074074</v>
      </c>
      <c r="E894" s="63" t="s">
        <v>9</v>
      </c>
      <c r="F894" s="64">
        <v>7</v>
      </c>
      <c r="G894" s="63" t="s">
        <v>10</v>
      </c>
    </row>
    <row r="895" spans="3:7" ht="15" thickBot="1" x14ac:dyDescent="0.35">
      <c r="C895" s="61">
        <v>43164</v>
      </c>
      <c r="D895" s="62">
        <v>0.33116898148148149</v>
      </c>
      <c r="E895" s="63" t="s">
        <v>9</v>
      </c>
      <c r="F895" s="64">
        <v>10</v>
      </c>
      <c r="G895" s="63" t="s">
        <v>10</v>
      </c>
    </row>
    <row r="896" spans="3:7" ht="15" thickBot="1" x14ac:dyDescent="0.35">
      <c r="C896" s="61">
        <v>43164</v>
      </c>
      <c r="D896" s="62">
        <v>0.33127314814814818</v>
      </c>
      <c r="E896" s="63" t="s">
        <v>9</v>
      </c>
      <c r="F896" s="64">
        <v>26</v>
      </c>
      <c r="G896" s="63" t="s">
        <v>10</v>
      </c>
    </row>
    <row r="897" spans="3:7" ht="15" thickBot="1" x14ac:dyDescent="0.35">
      <c r="C897" s="61">
        <v>43164</v>
      </c>
      <c r="D897" s="62">
        <v>0.332974537037037</v>
      </c>
      <c r="E897" s="63" t="s">
        <v>9</v>
      </c>
      <c r="F897" s="64">
        <v>32</v>
      </c>
      <c r="G897" s="63" t="s">
        <v>10</v>
      </c>
    </row>
    <row r="898" spans="3:7" ht="15" thickBot="1" x14ac:dyDescent="0.35">
      <c r="C898" s="61">
        <v>43164</v>
      </c>
      <c r="D898" s="62">
        <v>0.33550925925925923</v>
      </c>
      <c r="E898" s="63" t="s">
        <v>9</v>
      </c>
      <c r="F898" s="64">
        <v>13</v>
      </c>
      <c r="G898" s="63" t="s">
        <v>11</v>
      </c>
    </row>
    <row r="899" spans="3:7" ht="15" thickBot="1" x14ac:dyDescent="0.35">
      <c r="C899" s="61">
        <v>43164</v>
      </c>
      <c r="D899" s="62">
        <v>0.33552083333333332</v>
      </c>
      <c r="E899" s="63" t="s">
        <v>9</v>
      </c>
      <c r="F899" s="64">
        <v>10</v>
      </c>
      <c r="G899" s="63" t="s">
        <v>11</v>
      </c>
    </row>
    <row r="900" spans="3:7" ht="15" thickBot="1" x14ac:dyDescent="0.35">
      <c r="C900" s="61">
        <v>43164</v>
      </c>
      <c r="D900" s="62">
        <v>0.34019675925925924</v>
      </c>
      <c r="E900" s="63" t="s">
        <v>9</v>
      </c>
      <c r="F900" s="64">
        <v>10</v>
      </c>
      <c r="G900" s="63" t="s">
        <v>11</v>
      </c>
    </row>
    <row r="901" spans="3:7" ht="15" thickBot="1" x14ac:dyDescent="0.35">
      <c r="C901" s="61">
        <v>43164</v>
      </c>
      <c r="D901" s="62">
        <v>0.34241898148148148</v>
      </c>
      <c r="E901" s="63" t="s">
        <v>9</v>
      </c>
      <c r="F901" s="64">
        <v>9</v>
      </c>
      <c r="G901" s="63" t="s">
        <v>11</v>
      </c>
    </row>
    <row r="902" spans="3:7" ht="15" thickBot="1" x14ac:dyDescent="0.35">
      <c r="C902" s="61">
        <v>43164</v>
      </c>
      <c r="D902" s="62">
        <v>0.3507291666666667</v>
      </c>
      <c r="E902" s="63" t="s">
        <v>9</v>
      </c>
      <c r="F902" s="64">
        <v>10</v>
      </c>
      <c r="G902" s="63" t="s">
        <v>11</v>
      </c>
    </row>
    <row r="903" spans="3:7" ht="15" thickBot="1" x14ac:dyDescent="0.35">
      <c r="C903" s="61">
        <v>43164</v>
      </c>
      <c r="D903" s="62">
        <v>0.35087962962962965</v>
      </c>
      <c r="E903" s="63" t="s">
        <v>9</v>
      </c>
      <c r="F903" s="64">
        <v>11</v>
      </c>
      <c r="G903" s="63" t="s">
        <v>10</v>
      </c>
    </row>
    <row r="904" spans="3:7" ht="15" thickBot="1" x14ac:dyDescent="0.35">
      <c r="C904" s="61">
        <v>43164</v>
      </c>
      <c r="D904" s="62">
        <v>0.36054398148148148</v>
      </c>
      <c r="E904" s="63" t="s">
        <v>9</v>
      </c>
      <c r="F904" s="64">
        <v>27</v>
      </c>
      <c r="G904" s="63" t="s">
        <v>10</v>
      </c>
    </row>
    <row r="905" spans="3:7" ht="15" thickBot="1" x14ac:dyDescent="0.35">
      <c r="C905" s="61">
        <v>43164</v>
      </c>
      <c r="D905" s="62">
        <v>0.36548611111111112</v>
      </c>
      <c r="E905" s="63" t="s">
        <v>9</v>
      </c>
      <c r="F905" s="64">
        <v>30</v>
      </c>
      <c r="G905" s="63" t="s">
        <v>10</v>
      </c>
    </row>
    <row r="906" spans="3:7" ht="15" thickBot="1" x14ac:dyDescent="0.35">
      <c r="C906" s="61">
        <v>43164</v>
      </c>
      <c r="D906" s="62">
        <v>0.38163194444444448</v>
      </c>
      <c r="E906" s="63" t="s">
        <v>9</v>
      </c>
      <c r="F906" s="64">
        <v>32</v>
      </c>
      <c r="G906" s="63" t="s">
        <v>10</v>
      </c>
    </row>
    <row r="907" spans="3:7" ht="15" thickBot="1" x14ac:dyDescent="0.35">
      <c r="C907" s="61">
        <v>43164</v>
      </c>
      <c r="D907" s="62">
        <v>0.3820601851851852</v>
      </c>
      <c r="E907" s="63" t="s">
        <v>9</v>
      </c>
      <c r="F907" s="64">
        <v>25</v>
      </c>
      <c r="G907" s="63" t="s">
        <v>10</v>
      </c>
    </row>
    <row r="908" spans="3:7" ht="15" thickBot="1" x14ac:dyDescent="0.35">
      <c r="C908" s="61">
        <v>43164</v>
      </c>
      <c r="D908" s="62">
        <v>0.38780092592592591</v>
      </c>
      <c r="E908" s="63" t="s">
        <v>9</v>
      </c>
      <c r="F908" s="64">
        <v>11</v>
      </c>
      <c r="G908" s="63" t="s">
        <v>11</v>
      </c>
    </row>
    <row r="909" spans="3:7" ht="15" thickBot="1" x14ac:dyDescent="0.35">
      <c r="C909" s="61">
        <v>43164</v>
      </c>
      <c r="D909" s="62">
        <v>0.3982175925925926</v>
      </c>
      <c r="E909" s="63" t="s">
        <v>9</v>
      </c>
      <c r="F909" s="64">
        <v>30</v>
      </c>
      <c r="G909" s="63" t="s">
        <v>10</v>
      </c>
    </row>
    <row r="910" spans="3:7" ht="15" thickBot="1" x14ac:dyDescent="0.35">
      <c r="C910" s="61">
        <v>43164</v>
      </c>
      <c r="D910" s="62">
        <v>0.40009259259259261</v>
      </c>
      <c r="E910" s="63" t="s">
        <v>9</v>
      </c>
      <c r="F910" s="64">
        <v>24</v>
      </c>
      <c r="G910" s="63" t="s">
        <v>10</v>
      </c>
    </row>
    <row r="911" spans="3:7" ht="15" thickBot="1" x14ac:dyDescent="0.35">
      <c r="C911" s="61">
        <v>43164</v>
      </c>
      <c r="D911" s="62">
        <v>0.40079861111111109</v>
      </c>
      <c r="E911" s="63" t="s">
        <v>9</v>
      </c>
      <c r="F911" s="64">
        <v>18</v>
      </c>
      <c r="G911" s="63" t="s">
        <v>10</v>
      </c>
    </row>
    <row r="912" spans="3:7" ht="15" thickBot="1" x14ac:dyDescent="0.35">
      <c r="C912" s="61">
        <v>43164</v>
      </c>
      <c r="D912" s="62">
        <v>0.40895833333333331</v>
      </c>
      <c r="E912" s="63" t="s">
        <v>9</v>
      </c>
      <c r="F912" s="64">
        <v>22</v>
      </c>
      <c r="G912" s="63" t="s">
        <v>10</v>
      </c>
    </row>
    <row r="913" spans="3:7" ht="15" thickBot="1" x14ac:dyDescent="0.35">
      <c r="C913" s="61">
        <v>43164</v>
      </c>
      <c r="D913" s="62">
        <v>0.41171296296296295</v>
      </c>
      <c r="E913" s="63" t="s">
        <v>9</v>
      </c>
      <c r="F913" s="64">
        <v>24</v>
      </c>
      <c r="G913" s="63" t="s">
        <v>10</v>
      </c>
    </row>
    <row r="914" spans="3:7" ht="15" thickBot="1" x14ac:dyDescent="0.35">
      <c r="C914" s="61">
        <v>43164</v>
      </c>
      <c r="D914" s="62">
        <v>0.4168634259259259</v>
      </c>
      <c r="E914" s="63" t="s">
        <v>9</v>
      </c>
      <c r="F914" s="64">
        <v>10</v>
      </c>
      <c r="G914" s="63" t="s">
        <v>11</v>
      </c>
    </row>
    <row r="915" spans="3:7" ht="15" thickBot="1" x14ac:dyDescent="0.35">
      <c r="C915" s="61">
        <v>43164</v>
      </c>
      <c r="D915" s="62">
        <v>0.41817129629629629</v>
      </c>
      <c r="E915" s="63" t="s">
        <v>9</v>
      </c>
      <c r="F915" s="64">
        <v>18</v>
      </c>
      <c r="G915" s="63" t="s">
        <v>10</v>
      </c>
    </row>
    <row r="916" spans="3:7" ht="15" thickBot="1" x14ac:dyDescent="0.35">
      <c r="C916" s="61">
        <v>43164</v>
      </c>
      <c r="D916" s="62">
        <v>0.42523148148148149</v>
      </c>
      <c r="E916" s="63" t="s">
        <v>9</v>
      </c>
      <c r="F916" s="64">
        <v>14</v>
      </c>
      <c r="G916" s="63" t="s">
        <v>11</v>
      </c>
    </row>
    <row r="917" spans="3:7" ht="15" thickBot="1" x14ac:dyDescent="0.35">
      <c r="C917" s="61">
        <v>43164</v>
      </c>
      <c r="D917" s="62">
        <v>0.42560185185185184</v>
      </c>
      <c r="E917" s="63" t="s">
        <v>9</v>
      </c>
      <c r="F917" s="64">
        <v>14</v>
      </c>
      <c r="G917" s="63" t="s">
        <v>11</v>
      </c>
    </row>
    <row r="918" spans="3:7" ht="15" thickBot="1" x14ac:dyDescent="0.35">
      <c r="C918" s="61">
        <v>43164</v>
      </c>
      <c r="D918" s="62">
        <v>0.4256597222222222</v>
      </c>
      <c r="E918" s="63" t="s">
        <v>9</v>
      </c>
      <c r="F918" s="64">
        <v>11</v>
      </c>
      <c r="G918" s="63" t="s">
        <v>11</v>
      </c>
    </row>
    <row r="919" spans="3:7" ht="15" thickBot="1" x14ac:dyDescent="0.35">
      <c r="C919" s="61">
        <v>43164</v>
      </c>
      <c r="D919" s="62">
        <v>0.42579861111111111</v>
      </c>
      <c r="E919" s="63" t="s">
        <v>9</v>
      </c>
      <c r="F919" s="64">
        <v>12</v>
      </c>
      <c r="G919" s="63" t="s">
        <v>11</v>
      </c>
    </row>
    <row r="920" spans="3:7" ht="15" thickBot="1" x14ac:dyDescent="0.35">
      <c r="C920" s="61">
        <v>43164</v>
      </c>
      <c r="D920" s="62">
        <v>0.4261921296296296</v>
      </c>
      <c r="E920" s="63" t="s">
        <v>9</v>
      </c>
      <c r="F920" s="64">
        <v>14</v>
      </c>
      <c r="G920" s="63" t="s">
        <v>11</v>
      </c>
    </row>
    <row r="921" spans="3:7" ht="15" thickBot="1" x14ac:dyDescent="0.35">
      <c r="C921" s="61">
        <v>43164</v>
      </c>
      <c r="D921" s="62">
        <v>0.42708333333333331</v>
      </c>
      <c r="E921" s="63" t="s">
        <v>9</v>
      </c>
      <c r="F921" s="64">
        <v>11</v>
      </c>
      <c r="G921" s="63" t="s">
        <v>11</v>
      </c>
    </row>
    <row r="922" spans="3:7" ht="15" thickBot="1" x14ac:dyDescent="0.35">
      <c r="C922" s="61">
        <v>43164</v>
      </c>
      <c r="D922" s="62">
        <v>0.42829861111111112</v>
      </c>
      <c r="E922" s="63" t="s">
        <v>9</v>
      </c>
      <c r="F922" s="64">
        <v>14</v>
      </c>
      <c r="G922" s="63" t="s">
        <v>10</v>
      </c>
    </row>
    <row r="923" spans="3:7" ht="15" thickBot="1" x14ac:dyDescent="0.35">
      <c r="C923" s="61">
        <v>43164</v>
      </c>
      <c r="D923" s="62">
        <v>0.43328703703703703</v>
      </c>
      <c r="E923" s="63" t="s">
        <v>9</v>
      </c>
      <c r="F923" s="64">
        <v>25</v>
      </c>
      <c r="G923" s="63" t="s">
        <v>10</v>
      </c>
    </row>
    <row r="924" spans="3:7" ht="15" thickBot="1" x14ac:dyDescent="0.35">
      <c r="C924" s="61">
        <v>43164</v>
      </c>
      <c r="D924" s="62">
        <v>0.43527777777777782</v>
      </c>
      <c r="E924" s="63" t="s">
        <v>9</v>
      </c>
      <c r="F924" s="64">
        <v>13</v>
      </c>
      <c r="G924" s="63" t="s">
        <v>11</v>
      </c>
    </row>
    <row r="925" spans="3:7" ht="15" thickBot="1" x14ac:dyDescent="0.35">
      <c r="C925" s="61">
        <v>43164</v>
      </c>
      <c r="D925" s="62">
        <v>0.44071759259259258</v>
      </c>
      <c r="E925" s="63" t="s">
        <v>9</v>
      </c>
      <c r="F925" s="64">
        <v>10</v>
      </c>
      <c r="G925" s="63" t="s">
        <v>11</v>
      </c>
    </row>
    <row r="926" spans="3:7" ht="15" thickBot="1" x14ac:dyDescent="0.35">
      <c r="C926" s="61">
        <v>43164</v>
      </c>
      <c r="D926" s="62">
        <v>0.44158564814814816</v>
      </c>
      <c r="E926" s="63" t="s">
        <v>9</v>
      </c>
      <c r="F926" s="64">
        <v>10</v>
      </c>
      <c r="G926" s="63" t="s">
        <v>11</v>
      </c>
    </row>
    <row r="927" spans="3:7" ht="15" thickBot="1" x14ac:dyDescent="0.35">
      <c r="C927" s="61">
        <v>43164</v>
      </c>
      <c r="D927" s="62">
        <v>0.44377314814814817</v>
      </c>
      <c r="E927" s="63" t="s">
        <v>9</v>
      </c>
      <c r="F927" s="64">
        <v>12</v>
      </c>
      <c r="G927" s="63" t="s">
        <v>11</v>
      </c>
    </row>
    <row r="928" spans="3:7" ht="15" thickBot="1" x14ac:dyDescent="0.35">
      <c r="C928" s="61">
        <v>43164</v>
      </c>
      <c r="D928" s="62">
        <v>0.44842592592592595</v>
      </c>
      <c r="E928" s="63" t="s">
        <v>9</v>
      </c>
      <c r="F928" s="64">
        <v>9</v>
      </c>
      <c r="G928" s="63" t="s">
        <v>11</v>
      </c>
    </row>
    <row r="929" spans="3:7" ht="15" thickBot="1" x14ac:dyDescent="0.35">
      <c r="C929" s="61">
        <v>43164</v>
      </c>
      <c r="D929" s="62">
        <v>0.45756944444444447</v>
      </c>
      <c r="E929" s="63" t="s">
        <v>9</v>
      </c>
      <c r="F929" s="64">
        <v>8</v>
      </c>
      <c r="G929" s="63" t="s">
        <v>10</v>
      </c>
    </row>
    <row r="930" spans="3:7" ht="15" thickBot="1" x14ac:dyDescent="0.35">
      <c r="C930" s="61">
        <v>43164</v>
      </c>
      <c r="D930" s="62">
        <v>0.45773148148148146</v>
      </c>
      <c r="E930" s="63" t="s">
        <v>9</v>
      </c>
      <c r="F930" s="64">
        <v>15</v>
      </c>
      <c r="G930" s="63" t="s">
        <v>10</v>
      </c>
    </row>
    <row r="931" spans="3:7" ht="15" thickBot="1" x14ac:dyDescent="0.35">
      <c r="C931" s="61">
        <v>43164</v>
      </c>
      <c r="D931" s="62">
        <v>0.45787037037037037</v>
      </c>
      <c r="E931" s="63" t="s">
        <v>9</v>
      </c>
      <c r="F931" s="64">
        <v>13</v>
      </c>
      <c r="G931" s="63" t="s">
        <v>10</v>
      </c>
    </row>
    <row r="932" spans="3:7" ht="15" thickBot="1" x14ac:dyDescent="0.35">
      <c r="C932" s="61">
        <v>43164</v>
      </c>
      <c r="D932" s="62">
        <v>0.45789351851851851</v>
      </c>
      <c r="E932" s="63" t="s">
        <v>9</v>
      </c>
      <c r="F932" s="64">
        <v>12</v>
      </c>
      <c r="G932" s="63" t="s">
        <v>10</v>
      </c>
    </row>
    <row r="933" spans="3:7" ht="15" thickBot="1" x14ac:dyDescent="0.35">
      <c r="C933" s="61">
        <v>43164</v>
      </c>
      <c r="D933" s="62">
        <v>0.45796296296296296</v>
      </c>
      <c r="E933" s="63" t="s">
        <v>9</v>
      </c>
      <c r="F933" s="64">
        <v>16</v>
      </c>
      <c r="G933" s="63" t="s">
        <v>10</v>
      </c>
    </row>
    <row r="934" spans="3:7" ht="15" thickBot="1" x14ac:dyDescent="0.35">
      <c r="C934" s="61">
        <v>43164</v>
      </c>
      <c r="D934" s="62">
        <v>0.45807870370370374</v>
      </c>
      <c r="E934" s="63" t="s">
        <v>9</v>
      </c>
      <c r="F934" s="64">
        <v>15</v>
      </c>
      <c r="G934" s="63" t="s">
        <v>10</v>
      </c>
    </row>
    <row r="935" spans="3:7" ht="15" thickBot="1" x14ac:dyDescent="0.35">
      <c r="C935" s="61">
        <v>43164</v>
      </c>
      <c r="D935" s="62">
        <v>0.45861111111111108</v>
      </c>
      <c r="E935" s="63" t="s">
        <v>9</v>
      </c>
      <c r="F935" s="64">
        <v>15</v>
      </c>
      <c r="G935" s="63" t="s">
        <v>10</v>
      </c>
    </row>
    <row r="936" spans="3:7" ht="15" thickBot="1" x14ac:dyDescent="0.35">
      <c r="C936" s="61">
        <v>43164</v>
      </c>
      <c r="D936" s="62">
        <v>0.46174768518518516</v>
      </c>
      <c r="E936" s="63" t="s">
        <v>9</v>
      </c>
      <c r="F936" s="64">
        <v>11</v>
      </c>
      <c r="G936" s="63" t="s">
        <v>11</v>
      </c>
    </row>
    <row r="937" spans="3:7" ht="15" thickBot="1" x14ac:dyDescent="0.35">
      <c r="C937" s="61">
        <v>43164</v>
      </c>
      <c r="D937" s="62">
        <v>0.46429398148148149</v>
      </c>
      <c r="E937" s="63" t="s">
        <v>9</v>
      </c>
      <c r="F937" s="64">
        <v>19</v>
      </c>
      <c r="G937" s="63" t="s">
        <v>10</v>
      </c>
    </row>
    <row r="938" spans="3:7" ht="15" thickBot="1" x14ac:dyDescent="0.35">
      <c r="C938" s="61">
        <v>43164</v>
      </c>
      <c r="D938" s="62">
        <v>0.46430555555555553</v>
      </c>
      <c r="E938" s="63" t="s">
        <v>9</v>
      </c>
      <c r="F938" s="64">
        <v>19</v>
      </c>
      <c r="G938" s="63" t="s">
        <v>10</v>
      </c>
    </row>
    <row r="939" spans="3:7" ht="15" thickBot="1" x14ac:dyDescent="0.35">
      <c r="C939" s="61">
        <v>43164</v>
      </c>
      <c r="D939" s="62">
        <v>0.46431712962962962</v>
      </c>
      <c r="E939" s="63" t="s">
        <v>9</v>
      </c>
      <c r="F939" s="64">
        <v>16</v>
      </c>
      <c r="G939" s="63" t="s">
        <v>10</v>
      </c>
    </row>
    <row r="940" spans="3:7" ht="15" thickBot="1" x14ac:dyDescent="0.35">
      <c r="C940" s="61">
        <v>43164</v>
      </c>
      <c r="D940" s="62">
        <v>0.46484953703703707</v>
      </c>
      <c r="E940" s="63" t="s">
        <v>9</v>
      </c>
      <c r="F940" s="64">
        <v>10</v>
      </c>
      <c r="G940" s="63" t="s">
        <v>11</v>
      </c>
    </row>
    <row r="941" spans="3:7" ht="15" thickBot="1" x14ac:dyDescent="0.35">
      <c r="C941" s="61">
        <v>43164</v>
      </c>
      <c r="D941" s="62">
        <v>0.46587962962962964</v>
      </c>
      <c r="E941" s="63" t="s">
        <v>9</v>
      </c>
      <c r="F941" s="64">
        <v>10</v>
      </c>
      <c r="G941" s="63" t="s">
        <v>11</v>
      </c>
    </row>
    <row r="942" spans="3:7" ht="15" thickBot="1" x14ac:dyDescent="0.35">
      <c r="C942" s="61">
        <v>43164</v>
      </c>
      <c r="D942" s="62">
        <v>0.46657407407407409</v>
      </c>
      <c r="E942" s="63" t="s">
        <v>9</v>
      </c>
      <c r="F942" s="64">
        <v>22</v>
      </c>
      <c r="G942" s="63" t="s">
        <v>10</v>
      </c>
    </row>
    <row r="943" spans="3:7" ht="15" thickBot="1" x14ac:dyDescent="0.35">
      <c r="C943" s="61">
        <v>43164</v>
      </c>
      <c r="D943" s="62">
        <v>0.46812499999999996</v>
      </c>
      <c r="E943" s="63" t="s">
        <v>9</v>
      </c>
      <c r="F943" s="64">
        <v>10</v>
      </c>
      <c r="G943" s="63" t="s">
        <v>11</v>
      </c>
    </row>
    <row r="944" spans="3:7" ht="15" thickBot="1" x14ac:dyDescent="0.35">
      <c r="C944" s="61">
        <v>43164</v>
      </c>
      <c r="D944" s="62">
        <v>0.46861111111111109</v>
      </c>
      <c r="E944" s="63" t="s">
        <v>9</v>
      </c>
      <c r="F944" s="64">
        <v>11</v>
      </c>
      <c r="G944" s="63" t="s">
        <v>11</v>
      </c>
    </row>
    <row r="945" spans="3:7" ht="15" thickBot="1" x14ac:dyDescent="0.35">
      <c r="C945" s="61">
        <v>43164</v>
      </c>
      <c r="D945" s="62">
        <v>0.46929398148148144</v>
      </c>
      <c r="E945" s="63" t="s">
        <v>9</v>
      </c>
      <c r="F945" s="64">
        <v>21</v>
      </c>
      <c r="G945" s="63" t="s">
        <v>10</v>
      </c>
    </row>
    <row r="946" spans="3:7" ht="15" thickBot="1" x14ac:dyDescent="0.35">
      <c r="C946" s="61">
        <v>43164</v>
      </c>
      <c r="D946" s="62">
        <v>0.46998842592592593</v>
      </c>
      <c r="E946" s="63" t="s">
        <v>9</v>
      </c>
      <c r="F946" s="64">
        <v>11</v>
      </c>
      <c r="G946" s="63" t="s">
        <v>10</v>
      </c>
    </row>
    <row r="947" spans="3:7" ht="15" thickBot="1" x14ac:dyDescent="0.35">
      <c r="C947" s="61">
        <v>43164</v>
      </c>
      <c r="D947" s="62">
        <v>0.47361111111111115</v>
      </c>
      <c r="E947" s="63" t="s">
        <v>9</v>
      </c>
      <c r="F947" s="64">
        <v>21</v>
      </c>
      <c r="G947" s="63" t="s">
        <v>10</v>
      </c>
    </row>
    <row r="948" spans="3:7" ht="15" thickBot="1" x14ac:dyDescent="0.35">
      <c r="C948" s="61">
        <v>43164</v>
      </c>
      <c r="D948" s="62">
        <v>0.47423611111111108</v>
      </c>
      <c r="E948" s="63" t="s">
        <v>9</v>
      </c>
      <c r="F948" s="64">
        <v>11</v>
      </c>
      <c r="G948" s="63" t="s">
        <v>11</v>
      </c>
    </row>
    <row r="949" spans="3:7" ht="15" thickBot="1" x14ac:dyDescent="0.35">
      <c r="C949" s="61">
        <v>43164</v>
      </c>
      <c r="D949" s="62">
        <v>0.47508101851851853</v>
      </c>
      <c r="E949" s="63" t="s">
        <v>9</v>
      </c>
      <c r="F949" s="64">
        <v>10</v>
      </c>
      <c r="G949" s="63" t="s">
        <v>11</v>
      </c>
    </row>
    <row r="950" spans="3:7" ht="15" thickBot="1" x14ac:dyDescent="0.35">
      <c r="C950" s="61">
        <v>43164</v>
      </c>
      <c r="D950" s="62">
        <v>0.47555555555555556</v>
      </c>
      <c r="E950" s="63" t="s">
        <v>9</v>
      </c>
      <c r="F950" s="64">
        <v>26</v>
      </c>
      <c r="G950" s="63" t="s">
        <v>10</v>
      </c>
    </row>
    <row r="951" spans="3:7" ht="15" thickBot="1" x14ac:dyDescent="0.35">
      <c r="C951" s="61">
        <v>43164</v>
      </c>
      <c r="D951" s="62">
        <v>0.47614583333333332</v>
      </c>
      <c r="E951" s="63" t="s">
        <v>9</v>
      </c>
      <c r="F951" s="64">
        <v>23</v>
      </c>
      <c r="G951" s="63" t="s">
        <v>10</v>
      </c>
    </row>
    <row r="952" spans="3:7" ht="15" thickBot="1" x14ac:dyDescent="0.35">
      <c r="C952" s="61">
        <v>43164</v>
      </c>
      <c r="D952" s="62">
        <v>0.47675925925925927</v>
      </c>
      <c r="E952" s="63" t="s">
        <v>9</v>
      </c>
      <c r="F952" s="64">
        <v>17</v>
      </c>
      <c r="G952" s="63" t="s">
        <v>10</v>
      </c>
    </row>
    <row r="953" spans="3:7" ht="15" thickBot="1" x14ac:dyDescent="0.35">
      <c r="C953" s="61">
        <v>43164</v>
      </c>
      <c r="D953" s="62">
        <v>0.47828703703703707</v>
      </c>
      <c r="E953" s="63" t="s">
        <v>9</v>
      </c>
      <c r="F953" s="64">
        <v>25</v>
      </c>
      <c r="G953" s="63" t="s">
        <v>10</v>
      </c>
    </row>
    <row r="954" spans="3:7" ht="15" thickBot="1" x14ac:dyDescent="0.35">
      <c r="C954" s="61">
        <v>43164</v>
      </c>
      <c r="D954" s="62">
        <v>0.48056712962962966</v>
      </c>
      <c r="E954" s="63" t="s">
        <v>9</v>
      </c>
      <c r="F954" s="64">
        <v>14</v>
      </c>
      <c r="G954" s="63" t="s">
        <v>11</v>
      </c>
    </row>
    <row r="955" spans="3:7" ht="15" thickBot="1" x14ac:dyDescent="0.35">
      <c r="C955" s="61">
        <v>43164</v>
      </c>
      <c r="D955" s="62">
        <v>0.48104166666666665</v>
      </c>
      <c r="E955" s="63" t="s">
        <v>9</v>
      </c>
      <c r="F955" s="64">
        <v>26</v>
      </c>
      <c r="G955" s="63" t="s">
        <v>10</v>
      </c>
    </row>
    <row r="956" spans="3:7" ht="15" thickBot="1" x14ac:dyDescent="0.35">
      <c r="C956" s="61">
        <v>43164</v>
      </c>
      <c r="D956" s="62">
        <v>0.4821064814814815</v>
      </c>
      <c r="E956" s="63" t="s">
        <v>9</v>
      </c>
      <c r="F956" s="64">
        <v>11</v>
      </c>
      <c r="G956" s="63" t="s">
        <v>11</v>
      </c>
    </row>
    <row r="957" spans="3:7" ht="15" thickBot="1" x14ac:dyDescent="0.35">
      <c r="C957" s="61">
        <v>43164</v>
      </c>
      <c r="D957" s="62">
        <v>0.4830787037037037</v>
      </c>
      <c r="E957" s="63" t="s">
        <v>9</v>
      </c>
      <c r="F957" s="64">
        <v>37</v>
      </c>
      <c r="G957" s="63" t="s">
        <v>10</v>
      </c>
    </row>
    <row r="958" spans="3:7" ht="15" thickBot="1" x14ac:dyDescent="0.35">
      <c r="C958" s="61">
        <v>43164</v>
      </c>
      <c r="D958" s="62">
        <v>0.48333333333333334</v>
      </c>
      <c r="E958" s="63" t="s">
        <v>9</v>
      </c>
      <c r="F958" s="64">
        <v>26</v>
      </c>
      <c r="G958" s="63" t="s">
        <v>10</v>
      </c>
    </row>
    <row r="959" spans="3:7" ht="15" thickBot="1" x14ac:dyDescent="0.35">
      <c r="C959" s="61">
        <v>43164</v>
      </c>
      <c r="D959" s="62">
        <v>0.48446759259259259</v>
      </c>
      <c r="E959" s="63" t="s">
        <v>9</v>
      </c>
      <c r="F959" s="64">
        <v>23</v>
      </c>
      <c r="G959" s="63" t="s">
        <v>10</v>
      </c>
    </row>
    <row r="960" spans="3:7" ht="15" thickBot="1" x14ac:dyDescent="0.35">
      <c r="C960" s="61">
        <v>43164</v>
      </c>
      <c r="D960" s="62">
        <v>0.48465277777777777</v>
      </c>
      <c r="E960" s="63" t="s">
        <v>9</v>
      </c>
      <c r="F960" s="64">
        <v>11</v>
      </c>
      <c r="G960" s="63" t="s">
        <v>11</v>
      </c>
    </row>
    <row r="961" spans="3:7" ht="15" thickBot="1" x14ac:dyDescent="0.35">
      <c r="C961" s="61">
        <v>43164</v>
      </c>
      <c r="D961" s="62">
        <v>0.48516203703703703</v>
      </c>
      <c r="E961" s="63" t="s">
        <v>9</v>
      </c>
      <c r="F961" s="64">
        <v>20</v>
      </c>
      <c r="G961" s="63" t="s">
        <v>10</v>
      </c>
    </row>
    <row r="962" spans="3:7" ht="15" thickBot="1" x14ac:dyDescent="0.35">
      <c r="C962" s="61">
        <v>43164</v>
      </c>
      <c r="D962" s="62">
        <v>0.48605324074074074</v>
      </c>
      <c r="E962" s="63" t="s">
        <v>9</v>
      </c>
      <c r="F962" s="64">
        <v>10</v>
      </c>
      <c r="G962" s="63" t="s">
        <v>11</v>
      </c>
    </row>
    <row r="963" spans="3:7" ht="15" thickBot="1" x14ac:dyDescent="0.35">
      <c r="C963" s="61">
        <v>43164</v>
      </c>
      <c r="D963" s="62">
        <v>0.48616898148148152</v>
      </c>
      <c r="E963" s="63" t="s">
        <v>9</v>
      </c>
      <c r="F963" s="64">
        <v>12</v>
      </c>
      <c r="G963" s="63" t="s">
        <v>11</v>
      </c>
    </row>
    <row r="964" spans="3:7" ht="15" thickBot="1" x14ac:dyDescent="0.35">
      <c r="C964" s="61">
        <v>43164</v>
      </c>
      <c r="D964" s="62">
        <v>0.48623842592592598</v>
      </c>
      <c r="E964" s="63" t="s">
        <v>9</v>
      </c>
      <c r="F964" s="64">
        <v>10</v>
      </c>
      <c r="G964" s="63" t="s">
        <v>11</v>
      </c>
    </row>
    <row r="965" spans="3:7" ht="15" thickBot="1" x14ac:dyDescent="0.35">
      <c r="C965" s="61">
        <v>43164</v>
      </c>
      <c r="D965" s="62">
        <v>0.48643518518518519</v>
      </c>
      <c r="E965" s="63" t="s">
        <v>9</v>
      </c>
      <c r="F965" s="64">
        <v>14</v>
      </c>
      <c r="G965" s="63" t="s">
        <v>10</v>
      </c>
    </row>
    <row r="966" spans="3:7" ht="15" thickBot="1" x14ac:dyDescent="0.35">
      <c r="C966" s="61">
        <v>43164</v>
      </c>
      <c r="D966" s="62">
        <v>0.48692129629629632</v>
      </c>
      <c r="E966" s="63" t="s">
        <v>9</v>
      </c>
      <c r="F966" s="64">
        <v>19</v>
      </c>
      <c r="G966" s="63" t="s">
        <v>10</v>
      </c>
    </row>
    <row r="967" spans="3:7" ht="15" thickBot="1" x14ac:dyDescent="0.35">
      <c r="C967" s="61">
        <v>43164</v>
      </c>
      <c r="D967" s="62">
        <v>0.48709490740740741</v>
      </c>
      <c r="E967" s="63" t="s">
        <v>9</v>
      </c>
      <c r="F967" s="64">
        <v>25</v>
      </c>
      <c r="G967" s="63" t="s">
        <v>10</v>
      </c>
    </row>
    <row r="968" spans="3:7" ht="15" thickBot="1" x14ac:dyDescent="0.35">
      <c r="C968" s="61">
        <v>43164</v>
      </c>
      <c r="D968" s="62">
        <v>0.48795138888888889</v>
      </c>
      <c r="E968" s="63" t="s">
        <v>9</v>
      </c>
      <c r="F968" s="64">
        <v>15</v>
      </c>
      <c r="G968" s="63" t="s">
        <v>10</v>
      </c>
    </row>
    <row r="969" spans="3:7" ht="15" thickBot="1" x14ac:dyDescent="0.35">
      <c r="C969" s="61">
        <v>43164</v>
      </c>
      <c r="D969" s="62">
        <v>0.48844907407407406</v>
      </c>
      <c r="E969" s="63" t="s">
        <v>9</v>
      </c>
      <c r="F969" s="64">
        <v>12</v>
      </c>
      <c r="G969" s="63" t="s">
        <v>11</v>
      </c>
    </row>
    <row r="970" spans="3:7" ht="15" thickBot="1" x14ac:dyDescent="0.35">
      <c r="C970" s="61">
        <v>43164</v>
      </c>
      <c r="D970" s="62">
        <v>0.48885416666666665</v>
      </c>
      <c r="E970" s="63" t="s">
        <v>9</v>
      </c>
      <c r="F970" s="64">
        <v>11</v>
      </c>
      <c r="G970" s="63" t="s">
        <v>11</v>
      </c>
    </row>
    <row r="971" spans="3:7" ht="15" thickBot="1" x14ac:dyDescent="0.35">
      <c r="C971" s="61">
        <v>43164</v>
      </c>
      <c r="D971" s="62">
        <v>0.48912037037037037</v>
      </c>
      <c r="E971" s="63" t="s">
        <v>9</v>
      </c>
      <c r="F971" s="64">
        <v>12</v>
      </c>
      <c r="G971" s="63" t="s">
        <v>11</v>
      </c>
    </row>
    <row r="972" spans="3:7" ht="15" thickBot="1" x14ac:dyDescent="0.35">
      <c r="C972" s="61">
        <v>43164</v>
      </c>
      <c r="D972" s="62">
        <v>0.48962962962962964</v>
      </c>
      <c r="E972" s="63" t="s">
        <v>9</v>
      </c>
      <c r="F972" s="64">
        <v>20</v>
      </c>
      <c r="G972" s="63" t="s">
        <v>10</v>
      </c>
    </row>
    <row r="973" spans="3:7" ht="15" thickBot="1" x14ac:dyDescent="0.35">
      <c r="C973" s="61">
        <v>43164</v>
      </c>
      <c r="D973" s="62">
        <v>0.49087962962962961</v>
      </c>
      <c r="E973" s="63" t="s">
        <v>9</v>
      </c>
      <c r="F973" s="64">
        <v>17</v>
      </c>
      <c r="G973" s="63" t="s">
        <v>10</v>
      </c>
    </row>
    <row r="974" spans="3:7" ht="15" thickBot="1" x14ac:dyDescent="0.35">
      <c r="C974" s="61">
        <v>43164</v>
      </c>
      <c r="D974" s="62">
        <v>0.49247685185185186</v>
      </c>
      <c r="E974" s="63" t="s">
        <v>9</v>
      </c>
      <c r="F974" s="64">
        <v>13</v>
      </c>
      <c r="G974" s="63" t="s">
        <v>10</v>
      </c>
    </row>
    <row r="975" spans="3:7" ht="15" thickBot="1" x14ac:dyDescent="0.35">
      <c r="C975" s="61">
        <v>43164</v>
      </c>
      <c r="D975" s="62">
        <v>0.49260416666666668</v>
      </c>
      <c r="E975" s="63" t="s">
        <v>9</v>
      </c>
      <c r="F975" s="64">
        <v>18</v>
      </c>
      <c r="G975" s="63" t="s">
        <v>10</v>
      </c>
    </row>
    <row r="976" spans="3:7" ht="15" thickBot="1" x14ac:dyDescent="0.35">
      <c r="C976" s="61">
        <v>43164</v>
      </c>
      <c r="D976" s="62">
        <v>0.49333333333333335</v>
      </c>
      <c r="E976" s="63" t="s">
        <v>9</v>
      </c>
      <c r="F976" s="64">
        <v>16</v>
      </c>
      <c r="G976" s="63" t="s">
        <v>10</v>
      </c>
    </row>
    <row r="977" spans="3:7" ht="15" thickBot="1" x14ac:dyDescent="0.35">
      <c r="C977" s="61">
        <v>43164</v>
      </c>
      <c r="D977" s="62">
        <v>0.49465277777777777</v>
      </c>
      <c r="E977" s="63" t="s">
        <v>9</v>
      </c>
      <c r="F977" s="64">
        <v>24</v>
      </c>
      <c r="G977" s="63" t="s">
        <v>10</v>
      </c>
    </row>
    <row r="978" spans="3:7" ht="15" thickBot="1" x14ac:dyDescent="0.35">
      <c r="C978" s="61">
        <v>43164</v>
      </c>
      <c r="D978" s="62">
        <v>0.49666666666666665</v>
      </c>
      <c r="E978" s="63" t="s">
        <v>9</v>
      </c>
      <c r="F978" s="64">
        <v>24</v>
      </c>
      <c r="G978" s="63" t="s">
        <v>10</v>
      </c>
    </row>
    <row r="979" spans="3:7" ht="15" thickBot="1" x14ac:dyDescent="0.35">
      <c r="C979" s="61">
        <v>43164</v>
      </c>
      <c r="D979" s="62">
        <v>0.4984837962962963</v>
      </c>
      <c r="E979" s="63" t="s">
        <v>9</v>
      </c>
      <c r="F979" s="64">
        <v>15</v>
      </c>
      <c r="G979" s="63" t="s">
        <v>10</v>
      </c>
    </row>
    <row r="980" spans="3:7" ht="15" thickBot="1" x14ac:dyDescent="0.35">
      <c r="C980" s="61">
        <v>43164</v>
      </c>
      <c r="D980" s="62">
        <v>0.4987037037037037</v>
      </c>
      <c r="E980" s="63" t="s">
        <v>9</v>
      </c>
      <c r="F980" s="64">
        <v>14</v>
      </c>
      <c r="G980" s="63" t="s">
        <v>10</v>
      </c>
    </row>
    <row r="981" spans="3:7" ht="15" thickBot="1" x14ac:dyDescent="0.35">
      <c r="C981" s="61">
        <v>43164</v>
      </c>
      <c r="D981" s="62">
        <v>0.49959490740740736</v>
      </c>
      <c r="E981" s="63" t="s">
        <v>9</v>
      </c>
      <c r="F981" s="64">
        <v>11</v>
      </c>
      <c r="G981" s="63" t="s">
        <v>11</v>
      </c>
    </row>
    <row r="982" spans="3:7" ht="15" thickBot="1" x14ac:dyDescent="0.35">
      <c r="C982" s="61">
        <v>43164</v>
      </c>
      <c r="D982" s="62">
        <v>0.49960648148148151</v>
      </c>
      <c r="E982" s="63" t="s">
        <v>9</v>
      </c>
      <c r="F982" s="64">
        <v>10</v>
      </c>
      <c r="G982" s="63" t="s">
        <v>11</v>
      </c>
    </row>
    <row r="983" spans="3:7" ht="15" thickBot="1" x14ac:dyDescent="0.35">
      <c r="C983" s="61">
        <v>43164</v>
      </c>
      <c r="D983" s="62">
        <v>0.49962962962962965</v>
      </c>
      <c r="E983" s="63" t="s">
        <v>9</v>
      </c>
      <c r="F983" s="64">
        <v>10</v>
      </c>
      <c r="G983" s="63" t="s">
        <v>11</v>
      </c>
    </row>
    <row r="984" spans="3:7" ht="15" thickBot="1" x14ac:dyDescent="0.35">
      <c r="C984" s="61">
        <v>43164</v>
      </c>
      <c r="D984" s="62">
        <v>0.49993055555555554</v>
      </c>
      <c r="E984" s="63" t="s">
        <v>9</v>
      </c>
      <c r="F984" s="64">
        <v>10</v>
      </c>
      <c r="G984" s="63" t="s">
        <v>11</v>
      </c>
    </row>
    <row r="985" spans="3:7" ht="15" thickBot="1" x14ac:dyDescent="0.35">
      <c r="C985" s="61">
        <v>43164</v>
      </c>
      <c r="D985" s="62">
        <v>0.49994212962962964</v>
      </c>
      <c r="E985" s="63" t="s">
        <v>9</v>
      </c>
      <c r="F985" s="64">
        <v>9</v>
      </c>
      <c r="G985" s="63" t="s">
        <v>11</v>
      </c>
    </row>
    <row r="986" spans="3:7" ht="15" thickBot="1" x14ac:dyDescent="0.35">
      <c r="C986" s="61">
        <v>43164</v>
      </c>
      <c r="D986" s="62">
        <v>0.49997685185185187</v>
      </c>
      <c r="E986" s="63" t="s">
        <v>9</v>
      </c>
      <c r="F986" s="64">
        <v>10</v>
      </c>
      <c r="G986" s="63" t="s">
        <v>11</v>
      </c>
    </row>
    <row r="987" spans="3:7" ht="15" thickBot="1" x14ac:dyDescent="0.35">
      <c r="C987" s="61">
        <v>43164</v>
      </c>
      <c r="D987" s="62">
        <v>0.49998842592592596</v>
      </c>
      <c r="E987" s="63" t="s">
        <v>9</v>
      </c>
      <c r="F987" s="64">
        <v>10</v>
      </c>
      <c r="G987" s="63" t="s">
        <v>11</v>
      </c>
    </row>
    <row r="988" spans="3:7" ht="15" thickBot="1" x14ac:dyDescent="0.35">
      <c r="C988" s="61">
        <v>43164</v>
      </c>
      <c r="D988" s="62">
        <v>0.5</v>
      </c>
      <c r="E988" s="63" t="s">
        <v>9</v>
      </c>
      <c r="F988" s="64">
        <v>10</v>
      </c>
      <c r="G988" s="63" t="s">
        <v>11</v>
      </c>
    </row>
    <row r="989" spans="3:7" ht="15" thickBot="1" x14ac:dyDescent="0.35">
      <c r="C989" s="61">
        <v>43164</v>
      </c>
      <c r="D989" s="62">
        <v>0.50269675925925927</v>
      </c>
      <c r="E989" s="63" t="s">
        <v>9</v>
      </c>
      <c r="F989" s="64">
        <v>10</v>
      </c>
      <c r="G989" s="63" t="s">
        <v>11</v>
      </c>
    </row>
    <row r="990" spans="3:7" ht="15" thickBot="1" x14ac:dyDescent="0.35">
      <c r="C990" s="61">
        <v>43164</v>
      </c>
      <c r="D990" s="62">
        <v>0.50484953703703705</v>
      </c>
      <c r="E990" s="63" t="s">
        <v>9</v>
      </c>
      <c r="F990" s="64">
        <v>12</v>
      </c>
      <c r="G990" s="63" t="s">
        <v>11</v>
      </c>
    </row>
    <row r="991" spans="3:7" ht="15" thickBot="1" x14ac:dyDescent="0.35">
      <c r="C991" s="61">
        <v>43164</v>
      </c>
      <c r="D991" s="62">
        <v>0.50486111111111109</v>
      </c>
      <c r="E991" s="63" t="s">
        <v>9</v>
      </c>
      <c r="F991" s="64">
        <v>11</v>
      </c>
      <c r="G991" s="63" t="s">
        <v>11</v>
      </c>
    </row>
    <row r="992" spans="3:7" ht="15" thickBot="1" x14ac:dyDescent="0.35">
      <c r="C992" s="61">
        <v>43164</v>
      </c>
      <c r="D992" s="62">
        <v>0.50681712962962966</v>
      </c>
      <c r="E992" s="63" t="s">
        <v>9</v>
      </c>
      <c r="F992" s="64">
        <v>11</v>
      </c>
      <c r="G992" s="63" t="s">
        <v>10</v>
      </c>
    </row>
    <row r="993" spans="3:7" ht="15" thickBot="1" x14ac:dyDescent="0.35">
      <c r="C993" s="61">
        <v>43164</v>
      </c>
      <c r="D993" s="62">
        <v>0.50709490740740748</v>
      </c>
      <c r="E993" s="63" t="s">
        <v>9</v>
      </c>
      <c r="F993" s="64">
        <v>11</v>
      </c>
      <c r="G993" s="63" t="s">
        <v>11</v>
      </c>
    </row>
    <row r="994" spans="3:7" ht="15" thickBot="1" x14ac:dyDescent="0.35">
      <c r="C994" s="61">
        <v>43164</v>
      </c>
      <c r="D994" s="62">
        <v>0.51005787037037031</v>
      </c>
      <c r="E994" s="63" t="s">
        <v>9</v>
      </c>
      <c r="F994" s="64">
        <v>12</v>
      </c>
      <c r="G994" s="63" t="s">
        <v>10</v>
      </c>
    </row>
    <row r="995" spans="3:7" ht="15" thickBot="1" x14ac:dyDescent="0.35">
      <c r="C995" s="61">
        <v>43164</v>
      </c>
      <c r="D995" s="62">
        <v>0.51010416666666669</v>
      </c>
      <c r="E995" s="63" t="s">
        <v>9</v>
      </c>
      <c r="F995" s="64">
        <v>17</v>
      </c>
      <c r="G995" s="63" t="s">
        <v>10</v>
      </c>
    </row>
    <row r="996" spans="3:7" ht="15" thickBot="1" x14ac:dyDescent="0.35">
      <c r="C996" s="61">
        <v>43164</v>
      </c>
      <c r="D996" s="62">
        <v>0.51045138888888886</v>
      </c>
      <c r="E996" s="63" t="s">
        <v>9</v>
      </c>
      <c r="F996" s="64">
        <v>21</v>
      </c>
      <c r="G996" s="63" t="s">
        <v>10</v>
      </c>
    </row>
    <row r="997" spans="3:7" ht="15" thickBot="1" x14ac:dyDescent="0.35">
      <c r="C997" s="61">
        <v>43164</v>
      </c>
      <c r="D997" s="62">
        <v>0.51113425925925926</v>
      </c>
      <c r="E997" s="63" t="s">
        <v>9</v>
      </c>
      <c r="F997" s="64">
        <v>11</v>
      </c>
      <c r="G997" s="63" t="s">
        <v>11</v>
      </c>
    </row>
    <row r="998" spans="3:7" ht="15" thickBot="1" x14ac:dyDescent="0.35">
      <c r="C998" s="61">
        <v>43164</v>
      </c>
      <c r="D998" s="62">
        <v>0.51170138888888894</v>
      </c>
      <c r="E998" s="63" t="s">
        <v>9</v>
      </c>
      <c r="F998" s="64">
        <v>12</v>
      </c>
      <c r="G998" s="63" t="s">
        <v>11</v>
      </c>
    </row>
    <row r="999" spans="3:7" ht="15" thickBot="1" x14ac:dyDescent="0.35">
      <c r="C999" s="61">
        <v>43164</v>
      </c>
      <c r="D999" s="62">
        <v>0.51700231481481485</v>
      </c>
      <c r="E999" s="63" t="s">
        <v>9</v>
      </c>
      <c r="F999" s="64">
        <v>18</v>
      </c>
      <c r="G999" s="63" t="s">
        <v>10</v>
      </c>
    </row>
    <row r="1000" spans="3:7" ht="15" thickBot="1" x14ac:dyDescent="0.35">
      <c r="C1000" s="61">
        <v>43164</v>
      </c>
      <c r="D1000" s="62">
        <v>0.51763888888888887</v>
      </c>
      <c r="E1000" s="63" t="s">
        <v>9</v>
      </c>
      <c r="F1000" s="64">
        <v>10</v>
      </c>
      <c r="G1000" s="63" t="s">
        <v>11</v>
      </c>
    </row>
    <row r="1001" spans="3:7" ht="15" thickBot="1" x14ac:dyDescent="0.35">
      <c r="C1001" s="61">
        <v>43164</v>
      </c>
      <c r="D1001" s="62">
        <v>0.51993055555555556</v>
      </c>
      <c r="E1001" s="63" t="s">
        <v>9</v>
      </c>
      <c r="F1001" s="64">
        <v>10</v>
      </c>
      <c r="G1001" s="63" t="s">
        <v>11</v>
      </c>
    </row>
    <row r="1002" spans="3:7" ht="15" thickBot="1" x14ac:dyDescent="0.35">
      <c r="C1002" s="61">
        <v>43164</v>
      </c>
      <c r="D1002" s="62">
        <v>0.52244212962962966</v>
      </c>
      <c r="E1002" s="63" t="s">
        <v>9</v>
      </c>
      <c r="F1002" s="64">
        <v>10</v>
      </c>
      <c r="G1002" s="63" t="s">
        <v>11</v>
      </c>
    </row>
    <row r="1003" spans="3:7" ht="15" thickBot="1" x14ac:dyDescent="0.35">
      <c r="C1003" s="61">
        <v>43164</v>
      </c>
      <c r="D1003" s="62">
        <v>0.52506944444444448</v>
      </c>
      <c r="E1003" s="63" t="s">
        <v>9</v>
      </c>
      <c r="F1003" s="64">
        <v>11</v>
      </c>
      <c r="G1003" s="63" t="s">
        <v>11</v>
      </c>
    </row>
    <row r="1004" spans="3:7" ht="15" thickBot="1" x14ac:dyDescent="0.35">
      <c r="C1004" s="61">
        <v>43164</v>
      </c>
      <c r="D1004" s="62">
        <v>0.52515046296296297</v>
      </c>
      <c r="E1004" s="63" t="s">
        <v>9</v>
      </c>
      <c r="F1004" s="64">
        <v>28</v>
      </c>
      <c r="G1004" s="63" t="s">
        <v>10</v>
      </c>
    </row>
    <row r="1005" spans="3:7" ht="15" thickBot="1" x14ac:dyDescent="0.35">
      <c r="C1005" s="61">
        <v>43164</v>
      </c>
      <c r="D1005" s="62">
        <v>0.5251851851851852</v>
      </c>
      <c r="E1005" s="63" t="s">
        <v>9</v>
      </c>
      <c r="F1005" s="64">
        <v>11</v>
      </c>
      <c r="G1005" s="63" t="s">
        <v>11</v>
      </c>
    </row>
    <row r="1006" spans="3:7" ht="15" thickBot="1" x14ac:dyDescent="0.35">
      <c r="C1006" s="61">
        <v>43164</v>
      </c>
      <c r="D1006" s="62">
        <v>0.52579861111111115</v>
      </c>
      <c r="E1006" s="63" t="s">
        <v>9</v>
      </c>
      <c r="F1006" s="64">
        <v>11</v>
      </c>
      <c r="G1006" s="63" t="s">
        <v>11</v>
      </c>
    </row>
    <row r="1007" spans="3:7" ht="15" thickBot="1" x14ac:dyDescent="0.35">
      <c r="C1007" s="61">
        <v>43164</v>
      </c>
      <c r="D1007" s="62">
        <v>0.52942129629629631</v>
      </c>
      <c r="E1007" s="63" t="s">
        <v>9</v>
      </c>
      <c r="F1007" s="64">
        <v>10</v>
      </c>
      <c r="G1007" s="63" t="s">
        <v>10</v>
      </c>
    </row>
    <row r="1008" spans="3:7" ht="15" thickBot="1" x14ac:dyDescent="0.35">
      <c r="C1008" s="61">
        <v>43164</v>
      </c>
      <c r="D1008" s="62">
        <v>0.52965277777777775</v>
      </c>
      <c r="E1008" s="63" t="s">
        <v>9</v>
      </c>
      <c r="F1008" s="64">
        <v>13</v>
      </c>
      <c r="G1008" s="63" t="s">
        <v>11</v>
      </c>
    </row>
    <row r="1009" spans="3:7" ht="15" thickBot="1" x14ac:dyDescent="0.35">
      <c r="C1009" s="61">
        <v>43164</v>
      </c>
      <c r="D1009" s="62">
        <v>0.52972222222222221</v>
      </c>
      <c r="E1009" s="63" t="s">
        <v>9</v>
      </c>
      <c r="F1009" s="64">
        <v>10</v>
      </c>
      <c r="G1009" s="63" t="s">
        <v>10</v>
      </c>
    </row>
    <row r="1010" spans="3:7" ht="15" thickBot="1" x14ac:dyDescent="0.35">
      <c r="C1010" s="61">
        <v>43164</v>
      </c>
      <c r="D1010" s="62">
        <v>0.5302662037037037</v>
      </c>
      <c r="E1010" s="63" t="s">
        <v>9</v>
      </c>
      <c r="F1010" s="64">
        <v>18</v>
      </c>
      <c r="G1010" s="63" t="s">
        <v>10</v>
      </c>
    </row>
    <row r="1011" spans="3:7" ht="15" thickBot="1" x14ac:dyDescent="0.35">
      <c r="C1011" s="61">
        <v>43164</v>
      </c>
      <c r="D1011" s="62">
        <v>0.53215277777777781</v>
      </c>
      <c r="E1011" s="63" t="s">
        <v>9</v>
      </c>
      <c r="F1011" s="64">
        <v>18</v>
      </c>
      <c r="G1011" s="63" t="s">
        <v>10</v>
      </c>
    </row>
    <row r="1012" spans="3:7" ht="15" thickBot="1" x14ac:dyDescent="0.35">
      <c r="C1012" s="61">
        <v>43164</v>
      </c>
      <c r="D1012" s="62">
        <v>0.53226851851851853</v>
      </c>
      <c r="E1012" s="63" t="s">
        <v>9</v>
      </c>
      <c r="F1012" s="64">
        <v>23</v>
      </c>
      <c r="G1012" s="63" t="s">
        <v>10</v>
      </c>
    </row>
    <row r="1013" spans="3:7" ht="15" thickBot="1" x14ac:dyDescent="0.35">
      <c r="C1013" s="61">
        <v>43164</v>
      </c>
      <c r="D1013" s="62">
        <v>0.53486111111111112</v>
      </c>
      <c r="E1013" s="63" t="s">
        <v>9</v>
      </c>
      <c r="F1013" s="64">
        <v>10</v>
      </c>
      <c r="G1013" s="63" t="s">
        <v>11</v>
      </c>
    </row>
    <row r="1014" spans="3:7" ht="15" thickBot="1" x14ac:dyDescent="0.35">
      <c r="C1014" s="61">
        <v>43164</v>
      </c>
      <c r="D1014" s="62">
        <v>0.53560185185185183</v>
      </c>
      <c r="E1014" s="63" t="s">
        <v>9</v>
      </c>
      <c r="F1014" s="64">
        <v>10</v>
      </c>
      <c r="G1014" s="63" t="s">
        <v>11</v>
      </c>
    </row>
    <row r="1015" spans="3:7" ht="15" thickBot="1" x14ac:dyDescent="0.35">
      <c r="C1015" s="61">
        <v>43164</v>
      </c>
      <c r="D1015" s="62">
        <v>0.53996527777777781</v>
      </c>
      <c r="E1015" s="63" t="s">
        <v>9</v>
      </c>
      <c r="F1015" s="64">
        <v>31</v>
      </c>
      <c r="G1015" s="63" t="s">
        <v>10</v>
      </c>
    </row>
    <row r="1016" spans="3:7" ht="15" thickBot="1" x14ac:dyDescent="0.35">
      <c r="C1016" s="61">
        <v>43164</v>
      </c>
      <c r="D1016" s="62">
        <v>0.54442129629629632</v>
      </c>
      <c r="E1016" s="63" t="s">
        <v>9</v>
      </c>
      <c r="F1016" s="64">
        <v>18</v>
      </c>
      <c r="G1016" s="63" t="s">
        <v>10</v>
      </c>
    </row>
    <row r="1017" spans="3:7" ht="15" thickBot="1" x14ac:dyDescent="0.35">
      <c r="C1017" s="61">
        <v>43164</v>
      </c>
      <c r="D1017" s="62">
        <v>0.54523148148148148</v>
      </c>
      <c r="E1017" s="63" t="s">
        <v>9</v>
      </c>
      <c r="F1017" s="64">
        <v>27</v>
      </c>
      <c r="G1017" s="63" t="s">
        <v>10</v>
      </c>
    </row>
    <row r="1018" spans="3:7" ht="15" thickBot="1" x14ac:dyDescent="0.35">
      <c r="C1018" s="61">
        <v>43164</v>
      </c>
      <c r="D1018" s="62">
        <v>0.54571759259259256</v>
      </c>
      <c r="E1018" s="63" t="s">
        <v>9</v>
      </c>
      <c r="F1018" s="64">
        <v>10</v>
      </c>
      <c r="G1018" s="63" t="s">
        <v>11</v>
      </c>
    </row>
    <row r="1019" spans="3:7" ht="15" thickBot="1" x14ac:dyDescent="0.35">
      <c r="C1019" s="61">
        <v>43164</v>
      </c>
      <c r="D1019" s="62">
        <v>0.5464930555555555</v>
      </c>
      <c r="E1019" s="63" t="s">
        <v>9</v>
      </c>
      <c r="F1019" s="64">
        <v>10</v>
      </c>
      <c r="G1019" s="63" t="s">
        <v>11</v>
      </c>
    </row>
    <row r="1020" spans="3:7" ht="15" thickBot="1" x14ac:dyDescent="0.35">
      <c r="C1020" s="61">
        <v>43164</v>
      </c>
      <c r="D1020" s="62">
        <v>0.54754629629629636</v>
      </c>
      <c r="E1020" s="63" t="s">
        <v>9</v>
      </c>
      <c r="F1020" s="64">
        <v>10</v>
      </c>
      <c r="G1020" s="63" t="s">
        <v>11</v>
      </c>
    </row>
    <row r="1021" spans="3:7" ht="15" thickBot="1" x14ac:dyDescent="0.35">
      <c r="C1021" s="61">
        <v>43164</v>
      </c>
      <c r="D1021" s="62">
        <v>0.54834490740740738</v>
      </c>
      <c r="E1021" s="63" t="s">
        <v>9</v>
      </c>
      <c r="F1021" s="64">
        <v>11</v>
      </c>
      <c r="G1021" s="63" t="s">
        <v>11</v>
      </c>
    </row>
    <row r="1022" spans="3:7" ht="15" thickBot="1" x14ac:dyDescent="0.35">
      <c r="C1022" s="61">
        <v>43164</v>
      </c>
      <c r="D1022" s="62">
        <v>0.55107638888888888</v>
      </c>
      <c r="E1022" s="63" t="s">
        <v>9</v>
      </c>
      <c r="F1022" s="64">
        <v>27</v>
      </c>
      <c r="G1022" s="63" t="s">
        <v>10</v>
      </c>
    </row>
    <row r="1023" spans="3:7" ht="15" thickBot="1" x14ac:dyDescent="0.35">
      <c r="C1023" s="61">
        <v>43164</v>
      </c>
      <c r="D1023" s="62">
        <v>0.5536226851851852</v>
      </c>
      <c r="E1023" s="63" t="s">
        <v>9</v>
      </c>
      <c r="F1023" s="64">
        <v>14</v>
      </c>
      <c r="G1023" s="63" t="s">
        <v>11</v>
      </c>
    </row>
    <row r="1024" spans="3:7" ht="15" thickBot="1" x14ac:dyDescent="0.35">
      <c r="C1024" s="61">
        <v>43164</v>
      </c>
      <c r="D1024" s="62">
        <v>0.55366898148148147</v>
      </c>
      <c r="E1024" s="63" t="s">
        <v>9</v>
      </c>
      <c r="F1024" s="64">
        <v>36</v>
      </c>
      <c r="G1024" s="63" t="s">
        <v>11</v>
      </c>
    </row>
    <row r="1025" spans="3:7" ht="15" thickBot="1" x14ac:dyDescent="0.35">
      <c r="C1025" s="61">
        <v>43164</v>
      </c>
      <c r="D1025" s="62">
        <v>0.55548611111111112</v>
      </c>
      <c r="E1025" s="63" t="s">
        <v>9</v>
      </c>
      <c r="F1025" s="64">
        <v>10</v>
      </c>
      <c r="G1025" s="63" t="s">
        <v>11</v>
      </c>
    </row>
    <row r="1026" spans="3:7" ht="15" thickBot="1" x14ac:dyDescent="0.35">
      <c r="C1026" s="61">
        <v>43164</v>
      </c>
      <c r="D1026" s="62">
        <v>0.55702546296296296</v>
      </c>
      <c r="E1026" s="63" t="s">
        <v>9</v>
      </c>
      <c r="F1026" s="64">
        <v>17</v>
      </c>
      <c r="G1026" s="63" t="s">
        <v>10</v>
      </c>
    </row>
    <row r="1027" spans="3:7" ht="15" thickBot="1" x14ac:dyDescent="0.35">
      <c r="C1027" s="61">
        <v>43164</v>
      </c>
      <c r="D1027" s="62">
        <v>0.55817129629629625</v>
      </c>
      <c r="E1027" s="63" t="s">
        <v>9</v>
      </c>
      <c r="F1027" s="64">
        <v>11</v>
      </c>
      <c r="G1027" s="63" t="s">
        <v>11</v>
      </c>
    </row>
    <row r="1028" spans="3:7" ht="15" thickBot="1" x14ac:dyDescent="0.35">
      <c r="C1028" s="61">
        <v>43164</v>
      </c>
      <c r="D1028" s="62">
        <v>0.56067129629629631</v>
      </c>
      <c r="E1028" s="63" t="s">
        <v>9</v>
      </c>
      <c r="F1028" s="64">
        <v>10</v>
      </c>
      <c r="G1028" s="63" t="s">
        <v>11</v>
      </c>
    </row>
    <row r="1029" spans="3:7" ht="15" thickBot="1" x14ac:dyDescent="0.35">
      <c r="C1029" s="61">
        <v>43164</v>
      </c>
      <c r="D1029" s="62">
        <v>0.56070601851851853</v>
      </c>
      <c r="E1029" s="63" t="s">
        <v>9</v>
      </c>
      <c r="F1029" s="64">
        <v>10</v>
      </c>
      <c r="G1029" s="63" t="s">
        <v>11</v>
      </c>
    </row>
    <row r="1030" spans="3:7" ht="15" thickBot="1" x14ac:dyDescent="0.35">
      <c r="C1030" s="61">
        <v>43164</v>
      </c>
      <c r="D1030" s="62">
        <v>0.56236111111111109</v>
      </c>
      <c r="E1030" s="63" t="s">
        <v>9</v>
      </c>
      <c r="F1030" s="64">
        <v>19</v>
      </c>
      <c r="G1030" s="63" t="s">
        <v>10</v>
      </c>
    </row>
    <row r="1031" spans="3:7" ht="15" thickBot="1" x14ac:dyDescent="0.35">
      <c r="C1031" s="61">
        <v>43164</v>
      </c>
      <c r="D1031" s="62">
        <v>0.56329861111111112</v>
      </c>
      <c r="E1031" s="63" t="s">
        <v>9</v>
      </c>
      <c r="F1031" s="64">
        <v>16</v>
      </c>
      <c r="G1031" s="63" t="s">
        <v>10</v>
      </c>
    </row>
    <row r="1032" spans="3:7" ht="15" thickBot="1" x14ac:dyDescent="0.35">
      <c r="C1032" s="61">
        <v>43164</v>
      </c>
      <c r="D1032" s="62">
        <v>0.56638888888888894</v>
      </c>
      <c r="E1032" s="63" t="s">
        <v>9</v>
      </c>
      <c r="F1032" s="64">
        <v>23</v>
      </c>
      <c r="G1032" s="63" t="s">
        <v>10</v>
      </c>
    </row>
    <row r="1033" spans="3:7" ht="15" thickBot="1" x14ac:dyDescent="0.35">
      <c r="C1033" s="61">
        <v>43164</v>
      </c>
      <c r="D1033" s="62">
        <v>0.56678240740740737</v>
      </c>
      <c r="E1033" s="63" t="s">
        <v>9</v>
      </c>
      <c r="F1033" s="64">
        <v>10</v>
      </c>
      <c r="G1033" s="63" t="s">
        <v>11</v>
      </c>
    </row>
    <row r="1034" spans="3:7" ht="15" thickBot="1" x14ac:dyDescent="0.35">
      <c r="C1034" s="61">
        <v>43164</v>
      </c>
      <c r="D1034" s="62">
        <v>0.56819444444444445</v>
      </c>
      <c r="E1034" s="63" t="s">
        <v>9</v>
      </c>
      <c r="F1034" s="64">
        <v>10</v>
      </c>
      <c r="G1034" s="63" t="s">
        <v>11</v>
      </c>
    </row>
    <row r="1035" spans="3:7" ht="15" thickBot="1" x14ac:dyDescent="0.35">
      <c r="C1035" s="61">
        <v>43164</v>
      </c>
      <c r="D1035" s="62">
        <v>0.57126157407407407</v>
      </c>
      <c r="E1035" s="63" t="s">
        <v>9</v>
      </c>
      <c r="F1035" s="64">
        <v>12</v>
      </c>
      <c r="G1035" s="63" t="s">
        <v>11</v>
      </c>
    </row>
    <row r="1036" spans="3:7" ht="15" thickBot="1" x14ac:dyDescent="0.35">
      <c r="C1036" s="61">
        <v>43164</v>
      </c>
      <c r="D1036" s="62">
        <v>0.57307870370370373</v>
      </c>
      <c r="E1036" s="63" t="s">
        <v>9</v>
      </c>
      <c r="F1036" s="64">
        <v>23</v>
      </c>
      <c r="G1036" s="63" t="s">
        <v>10</v>
      </c>
    </row>
    <row r="1037" spans="3:7" ht="15" thickBot="1" x14ac:dyDescent="0.35">
      <c r="C1037" s="61">
        <v>43164</v>
      </c>
      <c r="D1037" s="62">
        <v>0.5756134259259259</v>
      </c>
      <c r="E1037" s="63" t="s">
        <v>9</v>
      </c>
      <c r="F1037" s="64">
        <v>14</v>
      </c>
      <c r="G1037" s="63" t="s">
        <v>11</v>
      </c>
    </row>
    <row r="1038" spans="3:7" ht="15" thickBot="1" x14ac:dyDescent="0.35">
      <c r="C1038" s="61">
        <v>43164</v>
      </c>
      <c r="D1038" s="62">
        <v>0.57660879629629636</v>
      </c>
      <c r="E1038" s="63" t="s">
        <v>9</v>
      </c>
      <c r="F1038" s="64">
        <v>10</v>
      </c>
      <c r="G1038" s="63" t="s">
        <v>11</v>
      </c>
    </row>
    <row r="1039" spans="3:7" ht="15" thickBot="1" x14ac:dyDescent="0.35">
      <c r="C1039" s="61">
        <v>43164</v>
      </c>
      <c r="D1039" s="62">
        <v>0.57813657407407404</v>
      </c>
      <c r="E1039" s="63" t="s">
        <v>9</v>
      </c>
      <c r="F1039" s="64">
        <v>13</v>
      </c>
      <c r="G1039" s="63" t="s">
        <v>11</v>
      </c>
    </row>
    <row r="1040" spans="3:7" ht="15" thickBot="1" x14ac:dyDescent="0.35">
      <c r="C1040" s="61">
        <v>43164</v>
      </c>
      <c r="D1040" s="62">
        <v>0.5785069444444445</v>
      </c>
      <c r="E1040" s="63" t="s">
        <v>9</v>
      </c>
      <c r="F1040" s="64">
        <v>20</v>
      </c>
      <c r="G1040" s="63" t="s">
        <v>10</v>
      </c>
    </row>
    <row r="1041" spans="3:7" ht="15" thickBot="1" x14ac:dyDescent="0.35">
      <c r="C1041" s="61">
        <v>43164</v>
      </c>
      <c r="D1041" s="62">
        <v>0.57909722222222226</v>
      </c>
      <c r="E1041" s="63" t="s">
        <v>9</v>
      </c>
      <c r="F1041" s="64">
        <v>11</v>
      </c>
      <c r="G1041" s="63" t="s">
        <v>11</v>
      </c>
    </row>
    <row r="1042" spans="3:7" ht="15" thickBot="1" x14ac:dyDescent="0.35">
      <c r="C1042" s="61">
        <v>43164</v>
      </c>
      <c r="D1042" s="62">
        <v>0.57986111111111105</v>
      </c>
      <c r="E1042" s="63" t="s">
        <v>9</v>
      </c>
      <c r="F1042" s="64">
        <v>22</v>
      </c>
      <c r="G1042" s="63" t="s">
        <v>10</v>
      </c>
    </row>
    <row r="1043" spans="3:7" ht="15" thickBot="1" x14ac:dyDescent="0.35">
      <c r="C1043" s="61">
        <v>43164</v>
      </c>
      <c r="D1043" s="62">
        <v>0.58035879629629628</v>
      </c>
      <c r="E1043" s="63" t="s">
        <v>9</v>
      </c>
      <c r="F1043" s="64">
        <v>12</v>
      </c>
      <c r="G1043" s="63" t="s">
        <v>11</v>
      </c>
    </row>
    <row r="1044" spans="3:7" ht="15" thickBot="1" x14ac:dyDescent="0.35">
      <c r="C1044" s="61">
        <v>43164</v>
      </c>
      <c r="D1044" s="62">
        <v>0.58070601851851855</v>
      </c>
      <c r="E1044" s="63" t="s">
        <v>9</v>
      </c>
      <c r="F1044" s="64">
        <v>26</v>
      </c>
      <c r="G1044" s="63" t="s">
        <v>10</v>
      </c>
    </row>
    <row r="1045" spans="3:7" ht="15" thickBot="1" x14ac:dyDescent="0.35">
      <c r="C1045" s="61">
        <v>43164</v>
      </c>
      <c r="D1045" s="62">
        <v>0.58109953703703698</v>
      </c>
      <c r="E1045" s="63" t="s">
        <v>9</v>
      </c>
      <c r="F1045" s="64">
        <v>29</v>
      </c>
      <c r="G1045" s="63" t="s">
        <v>11</v>
      </c>
    </row>
    <row r="1046" spans="3:7" ht="15" thickBot="1" x14ac:dyDescent="0.35">
      <c r="C1046" s="61">
        <v>43164</v>
      </c>
      <c r="D1046" s="62">
        <v>0.58179398148148154</v>
      </c>
      <c r="E1046" s="63" t="s">
        <v>9</v>
      </c>
      <c r="F1046" s="64">
        <v>13</v>
      </c>
      <c r="G1046" s="63" t="s">
        <v>11</v>
      </c>
    </row>
    <row r="1047" spans="3:7" ht="15" thickBot="1" x14ac:dyDescent="0.35">
      <c r="C1047" s="61">
        <v>43164</v>
      </c>
      <c r="D1047" s="62">
        <v>0.58285879629629633</v>
      </c>
      <c r="E1047" s="63" t="s">
        <v>9</v>
      </c>
      <c r="F1047" s="64">
        <v>12</v>
      </c>
      <c r="G1047" s="63" t="s">
        <v>11</v>
      </c>
    </row>
    <row r="1048" spans="3:7" ht="15" thickBot="1" x14ac:dyDescent="0.35">
      <c r="C1048" s="61">
        <v>43164</v>
      </c>
      <c r="D1048" s="62">
        <v>0.58664351851851848</v>
      </c>
      <c r="E1048" s="63" t="s">
        <v>9</v>
      </c>
      <c r="F1048" s="64">
        <v>12</v>
      </c>
      <c r="G1048" s="63" t="s">
        <v>11</v>
      </c>
    </row>
    <row r="1049" spans="3:7" ht="15" thickBot="1" x14ac:dyDescent="0.35">
      <c r="C1049" s="61">
        <v>43164</v>
      </c>
      <c r="D1049" s="62">
        <v>0.58861111111111108</v>
      </c>
      <c r="E1049" s="63" t="s">
        <v>9</v>
      </c>
      <c r="F1049" s="64">
        <v>11</v>
      </c>
      <c r="G1049" s="63" t="s">
        <v>10</v>
      </c>
    </row>
    <row r="1050" spans="3:7" ht="15" thickBot="1" x14ac:dyDescent="0.35">
      <c r="C1050" s="61">
        <v>43164</v>
      </c>
      <c r="D1050" s="62">
        <v>0.58884259259259253</v>
      </c>
      <c r="E1050" s="63" t="s">
        <v>9</v>
      </c>
      <c r="F1050" s="64">
        <v>12</v>
      </c>
      <c r="G1050" s="63" t="s">
        <v>11</v>
      </c>
    </row>
    <row r="1051" spans="3:7" ht="15" thickBot="1" x14ac:dyDescent="0.35">
      <c r="C1051" s="61">
        <v>43164</v>
      </c>
      <c r="D1051" s="62">
        <v>0.58892361111111113</v>
      </c>
      <c r="E1051" s="63" t="s">
        <v>9</v>
      </c>
      <c r="F1051" s="64">
        <v>9</v>
      </c>
      <c r="G1051" s="63" t="s">
        <v>11</v>
      </c>
    </row>
    <row r="1052" spans="3:7" ht="15" thickBot="1" x14ac:dyDescent="0.35">
      <c r="C1052" s="61">
        <v>43164</v>
      </c>
      <c r="D1052" s="62">
        <v>0.58906249999999993</v>
      </c>
      <c r="E1052" s="63" t="s">
        <v>9</v>
      </c>
      <c r="F1052" s="64">
        <v>19</v>
      </c>
      <c r="G1052" s="63" t="s">
        <v>10</v>
      </c>
    </row>
    <row r="1053" spans="3:7" ht="15" thickBot="1" x14ac:dyDescent="0.35">
      <c r="C1053" s="61">
        <v>43164</v>
      </c>
      <c r="D1053" s="62">
        <v>0.5929861111111111</v>
      </c>
      <c r="E1053" s="63" t="s">
        <v>9</v>
      </c>
      <c r="F1053" s="64">
        <v>10</v>
      </c>
      <c r="G1053" s="63" t="s">
        <v>11</v>
      </c>
    </row>
    <row r="1054" spans="3:7" ht="15" thickBot="1" x14ac:dyDescent="0.35">
      <c r="C1054" s="61">
        <v>43164</v>
      </c>
      <c r="D1054" s="62">
        <v>0.59646990740740746</v>
      </c>
      <c r="E1054" s="63" t="s">
        <v>9</v>
      </c>
      <c r="F1054" s="64">
        <v>27</v>
      </c>
      <c r="G1054" s="63" t="s">
        <v>10</v>
      </c>
    </row>
    <row r="1055" spans="3:7" ht="15" thickBot="1" x14ac:dyDescent="0.35">
      <c r="C1055" s="61">
        <v>43164</v>
      </c>
      <c r="D1055" s="62">
        <v>0.5999768518518519</v>
      </c>
      <c r="E1055" s="63" t="s">
        <v>9</v>
      </c>
      <c r="F1055" s="64">
        <v>13</v>
      </c>
      <c r="G1055" s="63" t="s">
        <v>11</v>
      </c>
    </row>
    <row r="1056" spans="3:7" ht="15" thickBot="1" x14ac:dyDescent="0.35">
      <c r="C1056" s="61">
        <v>43164</v>
      </c>
      <c r="D1056" s="62">
        <v>0.60005787037037039</v>
      </c>
      <c r="E1056" s="63" t="s">
        <v>9</v>
      </c>
      <c r="F1056" s="64">
        <v>24</v>
      </c>
      <c r="G1056" s="63" t="s">
        <v>10</v>
      </c>
    </row>
    <row r="1057" spans="3:7" ht="15" thickBot="1" x14ac:dyDescent="0.35">
      <c r="C1057" s="61">
        <v>43164</v>
      </c>
      <c r="D1057" s="62">
        <v>0.60261574074074076</v>
      </c>
      <c r="E1057" s="63" t="s">
        <v>9</v>
      </c>
      <c r="F1057" s="64">
        <v>25</v>
      </c>
      <c r="G1057" s="63" t="s">
        <v>10</v>
      </c>
    </row>
    <row r="1058" spans="3:7" ht="15" thickBot="1" x14ac:dyDescent="0.35">
      <c r="C1058" s="61">
        <v>43164</v>
      </c>
      <c r="D1058" s="62">
        <v>0.60334490740740743</v>
      </c>
      <c r="E1058" s="63" t="s">
        <v>9</v>
      </c>
      <c r="F1058" s="64">
        <v>14</v>
      </c>
      <c r="G1058" s="63" t="s">
        <v>10</v>
      </c>
    </row>
    <row r="1059" spans="3:7" ht="15" thickBot="1" x14ac:dyDescent="0.35">
      <c r="C1059" s="61">
        <v>43164</v>
      </c>
      <c r="D1059" s="62">
        <v>0.60601851851851851</v>
      </c>
      <c r="E1059" s="63" t="s">
        <v>9</v>
      </c>
      <c r="F1059" s="64">
        <v>9</v>
      </c>
      <c r="G1059" s="63" t="s">
        <v>10</v>
      </c>
    </row>
    <row r="1060" spans="3:7" ht="15" thickBot="1" x14ac:dyDescent="0.35">
      <c r="C1060" s="61">
        <v>43164</v>
      </c>
      <c r="D1060" s="62">
        <v>0.60603009259259266</v>
      </c>
      <c r="E1060" s="63" t="s">
        <v>9</v>
      </c>
      <c r="F1060" s="64">
        <v>10</v>
      </c>
      <c r="G1060" s="63" t="s">
        <v>10</v>
      </c>
    </row>
    <row r="1061" spans="3:7" ht="15" thickBot="1" x14ac:dyDescent="0.35">
      <c r="C1061" s="61">
        <v>43164</v>
      </c>
      <c r="D1061" s="62">
        <v>0.6060416666666667</v>
      </c>
      <c r="E1061" s="63" t="s">
        <v>9</v>
      </c>
      <c r="F1061" s="64">
        <v>13</v>
      </c>
      <c r="G1061" s="63" t="s">
        <v>10</v>
      </c>
    </row>
    <row r="1062" spans="3:7" ht="15" thickBot="1" x14ac:dyDescent="0.35">
      <c r="C1062" s="61">
        <v>43164</v>
      </c>
      <c r="D1062" s="62">
        <v>0.60605324074074074</v>
      </c>
      <c r="E1062" s="63" t="s">
        <v>9</v>
      </c>
      <c r="F1062" s="64">
        <v>15</v>
      </c>
      <c r="G1062" s="63" t="s">
        <v>10</v>
      </c>
    </row>
    <row r="1063" spans="3:7" ht="15" thickBot="1" x14ac:dyDescent="0.35">
      <c r="C1063" s="61">
        <v>43164</v>
      </c>
      <c r="D1063" s="62">
        <v>0.60606481481481478</v>
      </c>
      <c r="E1063" s="63" t="s">
        <v>9</v>
      </c>
      <c r="F1063" s="64">
        <v>18</v>
      </c>
      <c r="G1063" s="63" t="s">
        <v>10</v>
      </c>
    </row>
    <row r="1064" spans="3:7" ht="15" thickBot="1" x14ac:dyDescent="0.35">
      <c r="C1064" s="61">
        <v>43164</v>
      </c>
      <c r="D1064" s="62">
        <v>0.60607638888888882</v>
      </c>
      <c r="E1064" s="63" t="s">
        <v>9</v>
      </c>
      <c r="F1064" s="64">
        <v>19</v>
      </c>
      <c r="G1064" s="63" t="s">
        <v>10</v>
      </c>
    </row>
    <row r="1065" spans="3:7" ht="15" thickBot="1" x14ac:dyDescent="0.35">
      <c r="C1065" s="61">
        <v>43164</v>
      </c>
      <c r="D1065" s="62">
        <v>0.60607638888888882</v>
      </c>
      <c r="E1065" s="63" t="s">
        <v>9</v>
      </c>
      <c r="F1065" s="64">
        <v>18</v>
      </c>
      <c r="G1065" s="63" t="s">
        <v>10</v>
      </c>
    </row>
    <row r="1066" spans="3:7" ht="15" thickBot="1" x14ac:dyDescent="0.35">
      <c r="C1066" s="61">
        <v>43164</v>
      </c>
      <c r="D1066" s="62">
        <v>0.60608796296296297</v>
      </c>
      <c r="E1066" s="63" t="s">
        <v>9</v>
      </c>
      <c r="F1066" s="64">
        <v>15</v>
      </c>
      <c r="G1066" s="63" t="s">
        <v>10</v>
      </c>
    </row>
    <row r="1067" spans="3:7" ht="15" thickBot="1" x14ac:dyDescent="0.35">
      <c r="C1067" s="61">
        <v>43164</v>
      </c>
      <c r="D1067" s="62">
        <v>0.60770833333333341</v>
      </c>
      <c r="E1067" s="63" t="s">
        <v>9</v>
      </c>
      <c r="F1067" s="64">
        <v>11</v>
      </c>
      <c r="G1067" s="63" t="s">
        <v>11</v>
      </c>
    </row>
    <row r="1068" spans="3:7" ht="15" thickBot="1" x14ac:dyDescent="0.35">
      <c r="C1068" s="61">
        <v>43164</v>
      </c>
      <c r="D1068" s="62">
        <v>0.61092592592592598</v>
      </c>
      <c r="E1068" s="63" t="s">
        <v>9</v>
      </c>
      <c r="F1068" s="64">
        <v>11</v>
      </c>
      <c r="G1068" s="63" t="s">
        <v>11</v>
      </c>
    </row>
    <row r="1069" spans="3:7" ht="15" thickBot="1" x14ac:dyDescent="0.35">
      <c r="C1069" s="61">
        <v>43164</v>
      </c>
      <c r="D1069" s="62">
        <v>0.61107638888888893</v>
      </c>
      <c r="E1069" s="63" t="s">
        <v>9</v>
      </c>
      <c r="F1069" s="64">
        <v>12</v>
      </c>
      <c r="G1069" s="63" t="s">
        <v>11</v>
      </c>
    </row>
    <row r="1070" spans="3:7" ht="15" thickBot="1" x14ac:dyDescent="0.35">
      <c r="C1070" s="61">
        <v>43164</v>
      </c>
      <c r="D1070" s="62">
        <v>0.61185185185185187</v>
      </c>
      <c r="E1070" s="63" t="s">
        <v>9</v>
      </c>
      <c r="F1070" s="64">
        <v>10</v>
      </c>
      <c r="G1070" s="63" t="s">
        <v>11</v>
      </c>
    </row>
    <row r="1071" spans="3:7" ht="15" thickBot="1" x14ac:dyDescent="0.35">
      <c r="C1071" s="61">
        <v>43164</v>
      </c>
      <c r="D1071" s="62">
        <v>0.61420138888888887</v>
      </c>
      <c r="E1071" s="63" t="s">
        <v>9</v>
      </c>
      <c r="F1071" s="64">
        <v>16</v>
      </c>
      <c r="G1071" s="63" t="s">
        <v>10</v>
      </c>
    </row>
    <row r="1072" spans="3:7" ht="15" thickBot="1" x14ac:dyDescent="0.35">
      <c r="C1072" s="61">
        <v>43164</v>
      </c>
      <c r="D1072" s="62">
        <v>0.61549768518518522</v>
      </c>
      <c r="E1072" s="63" t="s">
        <v>9</v>
      </c>
      <c r="F1072" s="64">
        <v>10</v>
      </c>
      <c r="G1072" s="63" t="s">
        <v>11</v>
      </c>
    </row>
    <row r="1073" spans="3:7" ht="15" thickBot="1" x14ac:dyDescent="0.35">
      <c r="C1073" s="61">
        <v>43164</v>
      </c>
      <c r="D1073" s="62">
        <v>0.616724537037037</v>
      </c>
      <c r="E1073" s="63" t="s">
        <v>9</v>
      </c>
      <c r="F1073" s="64">
        <v>10</v>
      </c>
      <c r="G1073" s="63" t="s">
        <v>11</v>
      </c>
    </row>
    <row r="1074" spans="3:7" ht="15" thickBot="1" x14ac:dyDescent="0.35">
      <c r="C1074" s="61">
        <v>43164</v>
      </c>
      <c r="D1074" s="62">
        <v>0.61809027777777781</v>
      </c>
      <c r="E1074" s="63" t="s">
        <v>9</v>
      </c>
      <c r="F1074" s="64">
        <v>27</v>
      </c>
      <c r="G1074" s="63" t="s">
        <v>10</v>
      </c>
    </row>
    <row r="1075" spans="3:7" ht="15" thickBot="1" x14ac:dyDescent="0.35">
      <c r="C1075" s="61">
        <v>43164</v>
      </c>
      <c r="D1075" s="62">
        <v>0.62067129629629625</v>
      </c>
      <c r="E1075" s="63" t="s">
        <v>9</v>
      </c>
      <c r="F1075" s="64">
        <v>31</v>
      </c>
      <c r="G1075" s="63" t="s">
        <v>10</v>
      </c>
    </row>
    <row r="1076" spans="3:7" ht="15" thickBot="1" x14ac:dyDescent="0.35">
      <c r="C1076" s="61">
        <v>43164</v>
      </c>
      <c r="D1076" s="62">
        <v>0.6246180555555555</v>
      </c>
      <c r="E1076" s="63" t="s">
        <v>9</v>
      </c>
      <c r="F1076" s="64">
        <v>31</v>
      </c>
      <c r="G1076" s="63" t="s">
        <v>11</v>
      </c>
    </row>
    <row r="1077" spans="3:7" ht="15" thickBot="1" x14ac:dyDescent="0.35">
      <c r="C1077" s="61">
        <v>43164</v>
      </c>
      <c r="D1077" s="62">
        <v>0.62950231481481478</v>
      </c>
      <c r="E1077" s="63" t="s">
        <v>9</v>
      </c>
      <c r="F1077" s="64">
        <v>21</v>
      </c>
      <c r="G1077" s="63" t="s">
        <v>11</v>
      </c>
    </row>
    <row r="1078" spans="3:7" ht="15" thickBot="1" x14ac:dyDescent="0.35">
      <c r="C1078" s="61">
        <v>43164</v>
      </c>
      <c r="D1078" s="62">
        <v>0.63010416666666669</v>
      </c>
      <c r="E1078" s="63" t="s">
        <v>9</v>
      </c>
      <c r="F1078" s="64">
        <v>13</v>
      </c>
      <c r="G1078" s="63" t="s">
        <v>11</v>
      </c>
    </row>
    <row r="1079" spans="3:7" ht="15" thickBot="1" x14ac:dyDescent="0.35">
      <c r="C1079" s="61">
        <v>43164</v>
      </c>
      <c r="D1079" s="62">
        <v>0.6306018518518518</v>
      </c>
      <c r="E1079" s="63" t="s">
        <v>9</v>
      </c>
      <c r="F1079" s="64">
        <v>11</v>
      </c>
      <c r="G1079" s="63" t="s">
        <v>11</v>
      </c>
    </row>
    <row r="1080" spans="3:7" ht="15" thickBot="1" x14ac:dyDescent="0.35">
      <c r="C1080" s="61">
        <v>43164</v>
      </c>
      <c r="D1080" s="62">
        <v>0.6383564814814815</v>
      </c>
      <c r="E1080" s="63" t="s">
        <v>9</v>
      </c>
      <c r="F1080" s="64">
        <v>12</v>
      </c>
      <c r="G1080" s="63" t="s">
        <v>11</v>
      </c>
    </row>
    <row r="1081" spans="3:7" ht="15" thickBot="1" x14ac:dyDescent="0.35">
      <c r="C1081" s="61">
        <v>43164</v>
      </c>
      <c r="D1081" s="62">
        <v>0.6416898148148148</v>
      </c>
      <c r="E1081" s="63" t="s">
        <v>9</v>
      </c>
      <c r="F1081" s="64">
        <v>26</v>
      </c>
      <c r="G1081" s="63" t="s">
        <v>10</v>
      </c>
    </row>
    <row r="1082" spans="3:7" ht="15" thickBot="1" x14ac:dyDescent="0.35">
      <c r="C1082" s="61">
        <v>43164</v>
      </c>
      <c r="D1082" s="62">
        <v>0.64193287037037039</v>
      </c>
      <c r="E1082" s="63" t="s">
        <v>9</v>
      </c>
      <c r="F1082" s="64">
        <v>21</v>
      </c>
      <c r="G1082" s="63" t="s">
        <v>10</v>
      </c>
    </row>
    <row r="1083" spans="3:7" ht="15" thickBot="1" x14ac:dyDescent="0.35">
      <c r="C1083" s="61">
        <v>43164</v>
      </c>
      <c r="D1083" s="62">
        <v>0.64263888888888887</v>
      </c>
      <c r="E1083" s="63" t="s">
        <v>9</v>
      </c>
      <c r="F1083" s="64">
        <v>14</v>
      </c>
      <c r="G1083" s="63" t="s">
        <v>10</v>
      </c>
    </row>
    <row r="1084" spans="3:7" ht="15" thickBot="1" x14ac:dyDescent="0.35">
      <c r="C1084" s="61">
        <v>43164</v>
      </c>
      <c r="D1084" s="62">
        <v>0.64725694444444437</v>
      </c>
      <c r="E1084" s="63" t="s">
        <v>9</v>
      </c>
      <c r="F1084" s="64">
        <v>22</v>
      </c>
      <c r="G1084" s="63" t="s">
        <v>10</v>
      </c>
    </row>
    <row r="1085" spans="3:7" ht="15" thickBot="1" x14ac:dyDescent="0.35">
      <c r="C1085" s="61">
        <v>43164</v>
      </c>
      <c r="D1085" s="62">
        <v>0.64795138888888892</v>
      </c>
      <c r="E1085" s="63" t="s">
        <v>9</v>
      </c>
      <c r="F1085" s="64">
        <v>11</v>
      </c>
      <c r="G1085" s="63" t="s">
        <v>11</v>
      </c>
    </row>
    <row r="1086" spans="3:7" ht="15" thickBot="1" x14ac:dyDescent="0.35">
      <c r="C1086" s="61">
        <v>43164</v>
      </c>
      <c r="D1086" s="62">
        <v>0.65020833333333339</v>
      </c>
      <c r="E1086" s="63" t="s">
        <v>9</v>
      </c>
      <c r="F1086" s="64">
        <v>11</v>
      </c>
      <c r="G1086" s="63" t="s">
        <v>11</v>
      </c>
    </row>
    <row r="1087" spans="3:7" ht="15" thickBot="1" x14ac:dyDescent="0.35">
      <c r="C1087" s="61">
        <v>43164</v>
      </c>
      <c r="D1087" s="62">
        <v>0.65057870370370374</v>
      </c>
      <c r="E1087" s="63" t="s">
        <v>9</v>
      </c>
      <c r="F1087" s="64">
        <v>12</v>
      </c>
      <c r="G1087" s="63" t="s">
        <v>11</v>
      </c>
    </row>
    <row r="1088" spans="3:7" ht="15" thickBot="1" x14ac:dyDescent="0.35">
      <c r="C1088" s="61">
        <v>43164</v>
      </c>
      <c r="D1088" s="62">
        <v>0.65113425925925927</v>
      </c>
      <c r="E1088" s="63" t="s">
        <v>9</v>
      </c>
      <c r="F1088" s="64">
        <v>10</v>
      </c>
      <c r="G1088" s="63" t="s">
        <v>11</v>
      </c>
    </row>
    <row r="1089" spans="3:7" ht="15" thickBot="1" x14ac:dyDescent="0.35">
      <c r="C1089" s="61">
        <v>43164</v>
      </c>
      <c r="D1089" s="62">
        <v>0.65118055555555554</v>
      </c>
      <c r="E1089" s="63" t="s">
        <v>9</v>
      </c>
      <c r="F1089" s="64">
        <v>10</v>
      </c>
      <c r="G1089" s="63" t="s">
        <v>11</v>
      </c>
    </row>
    <row r="1090" spans="3:7" ht="15" thickBot="1" x14ac:dyDescent="0.35">
      <c r="C1090" s="61">
        <v>43164</v>
      </c>
      <c r="D1090" s="62">
        <v>0.65459490740740744</v>
      </c>
      <c r="E1090" s="63" t="s">
        <v>9</v>
      </c>
      <c r="F1090" s="64">
        <v>26</v>
      </c>
      <c r="G1090" s="63" t="s">
        <v>10</v>
      </c>
    </row>
    <row r="1091" spans="3:7" ht="15" thickBot="1" x14ac:dyDescent="0.35">
      <c r="C1091" s="61">
        <v>43164</v>
      </c>
      <c r="D1091" s="62">
        <v>0.65541666666666665</v>
      </c>
      <c r="E1091" s="63" t="s">
        <v>9</v>
      </c>
      <c r="F1091" s="64">
        <v>24</v>
      </c>
      <c r="G1091" s="63" t="s">
        <v>10</v>
      </c>
    </row>
    <row r="1092" spans="3:7" ht="15" thickBot="1" x14ac:dyDescent="0.35">
      <c r="C1092" s="61">
        <v>43164</v>
      </c>
      <c r="D1092" s="62">
        <v>0.65560185185185182</v>
      </c>
      <c r="E1092" s="63" t="s">
        <v>9</v>
      </c>
      <c r="F1092" s="64">
        <v>21</v>
      </c>
      <c r="G1092" s="63" t="s">
        <v>10</v>
      </c>
    </row>
    <row r="1093" spans="3:7" ht="15" thickBot="1" x14ac:dyDescent="0.35">
      <c r="C1093" s="61">
        <v>43164</v>
      </c>
      <c r="D1093" s="62">
        <v>0.65839120370370374</v>
      </c>
      <c r="E1093" s="63" t="s">
        <v>9</v>
      </c>
      <c r="F1093" s="64">
        <v>11</v>
      </c>
      <c r="G1093" s="63" t="s">
        <v>11</v>
      </c>
    </row>
    <row r="1094" spans="3:7" ht="15" thickBot="1" x14ac:dyDescent="0.35">
      <c r="C1094" s="61">
        <v>43164</v>
      </c>
      <c r="D1094" s="62">
        <v>0.65967592592592594</v>
      </c>
      <c r="E1094" s="63" t="s">
        <v>9</v>
      </c>
      <c r="F1094" s="64">
        <v>11</v>
      </c>
      <c r="G1094" s="63" t="s">
        <v>11</v>
      </c>
    </row>
    <row r="1095" spans="3:7" ht="15" thickBot="1" x14ac:dyDescent="0.35">
      <c r="C1095" s="61">
        <v>43164</v>
      </c>
      <c r="D1095" s="62">
        <v>0.66233796296296299</v>
      </c>
      <c r="E1095" s="63" t="s">
        <v>9</v>
      </c>
      <c r="F1095" s="64">
        <v>10</v>
      </c>
      <c r="G1095" s="63" t="s">
        <v>11</v>
      </c>
    </row>
    <row r="1096" spans="3:7" ht="15" thickBot="1" x14ac:dyDescent="0.35">
      <c r="C1096" s="61">
        <v>43164</v>
      </c>
      <c r="D1096" s="62">
        <v>0.66304398148148147</v>
      </c>
      <c r="E1096" s="63" t="s">
        <v>9</v>
      </c>
      <c r="F1096" s="64">
        <v>13</v>
      </c>
      <c r="G1096" s="63" t="s">
        <v>11</v>
      </c>
    </row>
    <row r="1097" spans="3:7" ht="15" thickBot="1" x14ac:dyDescent="0.35">
      <c r="C1097" s="61">
        <v>43164</v>
      </c>
      <c r="D1097" s="62">
        <v>0.66599537037037038</v>
      </c>
      <c r="E1097" s="63" t="s">
        <v>9</v>
      </c>
      <c r="F1097" s="64">
        <v>11</v>
      </c>
      <c r="G1097" s="63" t="s">
        <v>11</v>
      </c>
    </row>
    <row r="1098" spans="3:7" ht="15" thickBot="1" x14ac:dyDescent="0.35">
      <c r="C1098" s="61">
        <v>43164</v>
      </c>
      <c r="D1098" s="62">
        <v>0.66723379629629631</v>
      </c>
      <c r="E1098" s="63" t="s">
        <v>9</v>
      </c>
      <c r="F1098" s="64">
        <v>10</v>
      </c>
      <c r="G1098" s="63" t="s">
        <v>11</v>
      </c>
    </row>
    <row r="1099" spans="3:7" ht="15" thickBot="1" x14ac:dyDescent="0.35">
      <c r="C1099" s="61">
        <v>43164</v>
      </c>
      <c r="D1099" s="62">
        <v>0.66954861111111119</v>
      </c>
      <c r="E1099" s="63" t="s">
        <v>9</v>
      </c>
      <c r="F1099" s="64">
        <v>30</v>
      </c>
      <c r="G1099" s="63" t="s">
        <v>10</v>
      </c>
    </row>
    <row r="1100" spans="3:7" ht="15" thickBot="1" x14ac:dyDescent="0.35">
      <c r="C1100" s="61">
        <v>43164</v>
      </c>
      <c r="D1100" s="62">
        <v>0.67003472222222227</v>
      </c>
      <c r="E1100" s="63" t="s">
        <v>9</v>
      </c>
      <c r="F1100" s="64">
        <v>11</v>
      </c>
      <c r="G1100" s="63" t="s">
        <v>11</v>
      </c>
    </row>
    <row r="1101" spans="3:7" ht="15" thickBot="1" x14ac:dyDescent="0.35">
      <c r="C1101" s="61">
        <v>43164</v>
      </c>
      <c r="D1101" s="62">
        <v>0.67020833333333341</v>
      </c>
      <c r="E1101" s="63" t="s">
        <v>9</v>
      </c>
      <c r="F1101" s="64">
        <v>21</v>
      </c>
      <c r="G1101" s="63" t="s">
        <v>10</v>
      </c>
    </row>
    <row r="1102" spans="3:7" ht="15" thickBot="1" x14ac:dyDescent="0.35">
      <c r="C1102" s="61">
        <v>43164</v>
      </c>
      <c r="D1102" s="62">
        <v>0.67192129629629627</v>
      </c>
      <c r="E1102" s="63" t="s">
        <v>9</v>
      </c>
      <c r="F1102" s="64">
        <v>12</v>
      </c>
      <c r="G1102" s="63" t="s">
        <v>11</v>
      </c>
    </row>
    <row r="1103" spans="3:7" ht="15" thickBot="1" x14ac:dyDescent="0.35">
      <c r="C1103" s="61">
        <v>43164</v>
      </c>
      <c r="D1103" s="62">
        <v>0.67211805555555548</v>
      </c>
      <c r="E1103" s="63" t="s">
        <v>9</v>
      </c>
      <c r="F1103" s="64">
        <v>10</v>
      </c>
      <c r="G1103" s="63" t="s">
        <v>11</v>
      </c>
    </row>
    <row r="1104" spans="3:7" ht="15" thickBot="1" x14ac:dyDescent="0.35">
      <c r="C1104" s="61">
        <v>43164</v>
      </c>
      <c r="D1104" s="62">
        <v>0.67457175925925927</v>
      </c>
      <c r="E1104" s="63" t="s">
        <v>9</v>
      </c>
      <c r="F1104" s="64">
        <v>11</v>
      </c>
      <c r="G1104" s="63" t="s">
        <v>11</v>
      </c>
    </row>
    <row r="1105" spans="3:7" ht="15" thickBot="1" x14ac:dyDescent="0.35">
      <c r="C1105" s="61">
        <v>43164</v>
      </c>
      <c r="D1105" s="62">
        <v>0.67906250000000001</v>
      </c>
      <c r="E1105" s="63" t="s">
        <v>9</v>
      </c>
      <c r="F1105" s="64">
        <v>12</v>
      </c>
      <c r="G1105" s="63" t="s">
        <v>11</v>
      </c>
    </row>
    <row r="1106" spans="3:7" ht="15" thickBot="1" x14ac:dyDescent="0.35">
      <c r="C1106" s="61">
        <v>43164</v>
      </c>
      <c r="D1106" s="62">
        <v>0.6791666666666667</v>
      </c>
      <c r="E1106" s="63" t="s">
        <v>9</v>
      </c>
      <c r="F1106" s="64">
        <v>26</v>
      </c>
      <c r="G1106" s="63" t="s">
        <v>10</v>
      </c>
    </row>
    <row r="1107" spans="3:7" ht="15" thickBot="1" x14ac:dyDescent="0.35">
      <c r="C1107" s="61">
        <v>43164</v>
      </c>
      <c r="D1107" s="62">
        <v>0.68046296296296294</v>
      </c>
      <c r="E1107" s="63" t="s">
        <v>9</v>
      </c>
      <c r="F1107" s="64">
        <v>31</v>
      </c>
      <c r="G1107" s="63" t="s">
        <v>10</v>
      </c>
    </row>
    <row r="1108" spans="3:7" ht="15" thickBot="1" x14ac:dyDescent="0.35">
      <c r="C1108" s="61">
        <v>43164</v>
      </c>
      <c r="D1108" s="62">
        <v>0.68118055555555557</v>
      </c>
      <c r="E1108" s="63" t="s">
        <v>9</v>
      </c>
      <c r="F1108" s="64">
        <v>10</v>
      </c>
      <c r="G1108" s="63" t="s">
        <v>11</v>
      </c>
    </row>
    <row r="1109" spans="3:7" ht="15" thickBot="1" x14ac:dyDescent="0.35">
      <c r="C1109" s="61">
        <v>43164</v>
      </c>
      <c r="D1109" s="62">
        <v>0.68270833333333336</v>
      </c>
      <c r="E1109" s="63" t="s">
        <v>9</v>
      </c>
      <c r="F1109" s="64">
        <v>10</v>
      </c>
      <c r="G1109" s="63" t="s">
        <v>11</v>
      </c>
    </row>
    <row r="1110" spans="3:7" ht="15" thickBot="1" x14ac:dyDescent="0.35">
      <c r="C1110" s="61">
        <v>43164</v>
      </c>
      <c r="D1110" s="62">
        <v>0.68285879629629631</v>
      </c>
      <c r="E1110" s="63" t="s">
        <v>9</v>
      </c>
      <c r="F1110" s="64">
        <v>10</v>
      </c>
      <c r="G1110" s="63" t="s">
        <v>11</v>
      </c>
    </row>
    <row r="1111" spans="3:7" ht="15" thickBot="1" x14ac:dyDescent="0.35">
      <c r="C1111" s="61">
        <v>43164</v>
      </c>
      <c r="D1111" s="62">
        <v>0.68303240740740734</v>
      </c>
      <c r="E1111" s="63" t="s">
        <v>9</v>
      </c>
      <c r="F1111" s="64">
        <v>14</v>
      </c>
      <c r="G1111" s="63" t="s">
        <v>11</v>
      </c>
    </row>
    <row r="1112" spans="3:7" ht="15" thickBot="1" x14ac:dyDescent="0.35">
      <c r="C1112" s="61">
        <v>43164</v>
      </c>
      <c r="D1112" s="62">
        <v>0.68355324074074064</v>
      </c>
      <c r="E1112" s="63" t="s">
        <v>9</v>
      </c>
      <c r="F1112" s="64">
        <v>11</v>
      </c>
      <c r="G1112" s="63" t="s">
        <v>11</v>
      </c>
    </row>
    <row r="1113" spans="3:7" ht="15" thickBot="1" x14ac:dyDescent="0.35">
      <c r="C1113" s="61">
        <v>43164</v>
      </c>
      <c r="D1113" s="62">
        <v>0.68684027777777779</v>
      </c>
      <c r="E1113" s="63" t="s">
        <v>9</v>
      </c>
      <c r="F1113" s="64">
        <v>12</v>
      </c>
      <c r="G1113" s="63" t="s">
        <v>11</v>
      </c>
    </row>
    <row r="1114" spans="3:7" ht="15" thickBot="1" x14ac:dyDescent="0.35">
      <c r="C1114" s="61">
        <v>43164</v>
      </c>
      <c r="D1114" s="62">
        <v>0.68966435185185182</v>
      </c>
      <c r="E1114" s="63" t="s">
        <v>9</v>
      </c>
      <c r="F1114" s="64">
        <v>23</v>
      </c>
      <c r="G1114" s="63" t="s">
        <v>10</v>
      </c>
    </row>
    <row r="1115" spans="3:7" ht="15" thickBot="1" x14ac:dyDescent="0.35">
      <c r="C1115" s="61">
        <v>43164</v>
      </c>
      <c r="D1115" s="62">
        <v>0.69199074074074074</v>
      </c>
      <c r="E1115" s="63" t="s">
        <v>9</v>
      </c>
      <c r="F1115" s="64">
        <v>23</v>
      </c>
      <c r="G1115" s="63" t="s">
        <v>10</v>
      </c>
    </row>
    <row r="1116" spans="3:7" ht="15" thickBot="1" x14ac:dyDescent="0.35">
      <c r="C1116" s="61">
        <v>43164</v>
      </c>
      <c r="D1116" s="62">
        <v>0.69488425925925934</v>
      </c>
      <c r="E1116" s="63" t="s">
        <v>9</v>
      </c>
      <c r="F1116" s="64">
        <v>11</v>
      </c>
      <c r="G1116" s="63" t="s">
        <v>11</v>
      </c>
    </row>
    <row r="1117" spans="3:7" ht="15" thickBot="1" x14ac:dyDescent="0.35">
      <c r="C1117" s="61">
        <v>43164</v>
      </c>
      <c r="D1117" s="62">
        <v>0.69707175925925924</v>
      </c>
      <c r="E1117" s="63" t="s">
        <v>9</v>
      </c>
      <c r="F1117" s="64">
        <v>11</v>
      </c>
      <c r="G1117" s="63" t="s">
        <v>11</v>
      </c>
    </row>
    <row r="1118" spans="3:7" ht="15" thickBot="1" x14ac:dyDescent="0.35">
      <c r="C1118" s="61">
        <v>43164</v>
      </c>
      <c r="D1118" s="62">
        <v>0.70028935185185182</v>
      </c>
      <c r="E1118" s="63" t="s">
        <v>9</v>
      </c>
      <c r="F1118" s="64">
        <v>10</v>
      </c>
      <c r="G1118" s="63" t="s">
        <v>11</v>
      </c>
    </row>
    <row r="1119" spans="3:7" ht="15" thickBot="1" x14ac:dyDescent="0.35">
      <c r="C1119" s="61">
        <v>43164</v>
      </c>
      <c r="D1119" s="62">
        <v>0.70190972222222225</v>
      </c>
      <c r="E1119" s="63" t="s">
        <v>9</v>
      </c>
      <c r="F1119" s="64">
        <v>10</v>
      </c>
      <c r="G1119" s="63" t="s">
        <v>11</v>
      </c>
    </row>
    <row r="1120" spans="3:7" ht="15" thickBot="1" x14ac:dyDescent="0.35">
      <c r="C1120" s="61">
        <v>43164</v>
      </c>
      <c r="D1120" s="62">
        <v>0.7025231481481482</v>
      </c>
      <c r="E1120" s="63" t="s">
        <v>9</v>
      </c>
      <c r="F1120" s="64">
        <v>10</v>
      </c>
      <c r="G1120" s="63" t="s">
        <v>10</v>
      </c>
    </row>
    <row r="1121" spans="3:7" ht="15" thickBot="1" x14ac:dyDescent="0.35">
      <c r="C1121" s="61">
        <v>43164</v>
      </c>
      <c r="D1121" s="62">
        <v>0.70254629629629628</v>
      </c>
      <c r="E1121" s="63" t="s">
        <v>9</v>
      </c>
      <c r="F1121" s="64">
        <v>11</v>
      </c>
      <c r="G1121" s="63" t="s">
        <v>10</v>
      </c>
    </row>
    <row r="1122" spans="3:7" ht="15" thickBot="1" x14ac:dyDescent="0.35">
      <c r="C1122" s="61">
        <v>43164</v>
      </c>
      <c r="D1122" s="62">
        <v>0.70624999999999993</v>
      </c>
      <c r="E1122" s="63" t="s">
        <v>9</v>
      </c>
      <c r="F1122" s="64">
        <v>10</v>
      </c>
      <c r="G1122" s="63" t="s">
        <v>10</v>
      </c>
    </row>
    <row r="1123" spans="3:7" ht="15" thickBot="1" x14ac:dyDescent="0.35">
      <c r="C1123" s="61">
        <v>43164</v>
      </c>
      <c r="D1123" s="62">
        <v>0.70747685185185183</v>
      </c>
      <c r="E1123" s="63" t="s">
        <v>9</v>
      </c>
      <c r="F1123" s="64">
        <v>12</v>
      </c>
      <c r="G1123" s="63" t="s">
        <v>10</v>
      </c>
    </row>
    <row r="1124" spans="3:7" ht="15" thickBot="1" x14ac:dyDescent="0.35">
      <c r="C1124" s="61">
        <v>43164</v>
      </c>
      <c r="D1124" s="62">
        <v>0.71185185185185185</v>
      </c>
      <c r="E1124" s="63" t="s">
        <v>9</v>
      </c>
      <c r="F1124" s="64">
        <v>13</v>
      </c>
      <c r="G1124" s="63" t="s">
        <v>11</v>
      </c>
    </row>
    <row r="1125" spans="3:7" ht="15" thickBot="1" x14ac:dyDescent="0.35">
      <c r="C1125" s="61">
        <v>43164</v>
      </c>
      <c r="D1125" s="62">
        <v>0.71240740740740749</v>
      </c>
      <c r="E1125" s="63" t="s">
        <v>9</v>
      </c>
      <c r="F1125" s="64">
        <v>10</v>
      </c>
      <c r="G1125" s="63" t="s">
        <v>11</v>
      </c>
    </row>
    <row r="1126" spans="3:7" ht="15" thickBot="1" x14ac:dyDescent="0.35">
      <c r="C1126" s="61">
        <v>43164</v>
      </c>
      <c r="D1126" s="62">
        <v>0.71243055555555557</v>
      </c>
      <c r="E1126" s="63" t="s">
        <v>9</v>
      </c>
      <c r="F1126" s="64">
        <v>10</v>
      </c>
      <c r="G1126" s="63" t="s">
        <v>11</v>
      </c>
    </row>
    <row r="1127" spans="3:7" ht="15" thickBot="1" x14ac:dyDescent="0.35">
      <c r="C1127" s="61">
        <v>43164</v>
      </c>
      <c r="D1127" s="62">
        <v>0.71341435185185187</v>
      </c>
      <c r="E1127" s="63" t="s">
        <v>9</v>
      </c>
      <c r="F1127" s="64">
        <v>14</v>
      </c>
      <c r="G1127" s="63" t="s">
        <v>11</v>
      </c>
    </row>
    <row r="1128" spans="3:7" ht="15" thickBot="1" x14ac:dyDescent="0.35">
      <c r="C1128" s="61">
        <v>43164</v>
      </c>
      <c r="D1128" s="62">
        <v>0.71594907407407404</v>
      </c>
      <c r="E1128" s="63" t="s">
        <v>9</v>
      </c>
      <c r="F1128" s="64">
        <v>23</v>
      </c>
      <c r="G1128" s="63" t="s">
        <v>10</v>
      </c>
    </row>
    <row r="1129" spans="3:7" ht="15" thickBot="1" x14ac:dyDescent="0.35">
      <c r="C1129" s="61">
        <v>43164</v>
      </c>
      <c r="D1129" s="62">
        <v>0.71704861111111118</v>
      </c>
      <c r="E1129" s="63" t="s">
        <v>9</v>
      </c>
      <c r="F1129" s="64">
        <v>11</v>
      </c>
      <c r="G1129" s="63" t="s">
        <v>10</v>
      </c>
    </row>
    <row r="1130" spans="3:7" ht="15" thickBot="1" x14ac:dyDescent="0.35">
      <c r="C1130" s="61">
        <v>43164</v>
      </c>
      <c r="D1130" s="62">
        <v>0.7184490740740741</v>
      </c>
      <c r="E1130" s="63" t="s">
        <v>9</v>
      </c>
      <c r="F1130" s="64">
        <v>10</v>
      </c>
      <c r="G1130" s="63" t="s">
        <v>11</v>
      </c>
    </row>
    <row r="1131" spans="3:7" ht="15" thickBot="1" x14ac:dyDescent="0.35">
      <c r="C1131" s="61">
        <v>43164</v>
      </c>
      <c r="D1131" s="62">
        <v>0.71848379629629633</v>
      </c>
      <c r="E1131" s="63" t="s">
        <v>9</v>
      </c>
      <c r="F1131" s="64">
        <v>12</v>
      </c>
      <c r="G1131" s="63" t="s">
        <v>11</v>
      </c>
    </row>
    <row r="1132" spans="3:7" ht="15" thickBot="1" x14ac:dyDescent="0.35">
      <c r="C1132" s="61">
        <v>43164</v>
      </c>
      <c r="D1132" s="62">
        <v>0.72016203703703707</v>
      </c>
      <c r="E1132" s="63" t="s">
        <v>9</v>
      </c>
      <c r="F1132" s="64">
        <v>10</v>
      </c>
      <c r="G1132" s="63" t="s">
        <v>11</v>
      </c>
    </row>
    <row r="1133" spans="3:7" ht="15" thickBot="1" x14ac:dyDescent="0.35">
      <c r="C1133" s="61">
        <v>43164</v>
      </c>
      <c r="D1133" s="62">
        <v>0.72017361111111111</v>
      </c>
      <c r="E1133" s="63" t="s">
        <v>9</v>
      </c>
      <c r="F1133" s="64">
        <v>10</v>
      </c>
      <c r="G1133" s="63" t="s">
        <v>11</v>
      </c>
    </row>
    <row r="1134" spans="3:7" ht="15" thickBot="1" x14ac:dyDescent="0.35">
      <c r="C1134" s="61">
        <v>43164</v>
      </c>
      <c r="D1134" s="62">
        <v>0.72024305555555557</v>
      </c>
      <c r="E1134" s="63" t="s">
        <v>9</v>
      </c>
      <c r="F1134" s="64">
        <v>9</v>
      </c>
      <c r="G1134" s="63" t="s">
        <v>11</v>
      </c>
    </row>
    <row r="1135" spans="3:7" ht="15" thickBot="1" x14ac:dyDescent="0.35">
      <c r="C1135" s="61">
        <v>43164</v>
      </c>
      <c r="D1135" s="62">
        <v>0.72079861111111121</v>
      </c>
      <c r="E1135" s="63" t="s">
        <v>9</v>
      </c>
      <c r="F1135" s="64">
        <v>18</v>
      </c>
      <c r="G1135" s="63" t="s">
        <v>10</v>
      </c>
    </row>
    <row r="1136" spans="3:7" ht="15" thickBot="1" x14ac:dyDescent="0.35">
      <c r="C1136" s="61">
        <v>43164</v>
      </c>
      <c r="D1136" s="62">
        <v>0.72233796296296304</v>
      </c>
      <c r="E1136" s="63" t="s">
        <v>9</v>
      </c>
      <c r="F1136" s="64">
        <v>22</v>
      </c>
      <c r="G1136" s="63" t="s">
        <v>10</v>
      </c>
    </row>
    <row r="1137" spans="3:7" ht="15" thickBot="1" x14ac:dyDescent="0.35">
      <c r="C1137" s="61">
        <v>43164</v>
      </c>
      <c r="D1137" s="62">
        <v>0.72410879629629632</v>
      </c>
      <c r="E1137" s="63" t="s">
        <v>9</v>
      </c>
      <c r="F1137" s="64">
        <v>17</v>
      </c>
      <c r="G1137" s="63" t="s">
        <v>10</v>
      </c>
    </row>
    <row r="1138" spans="3:7" ht="15" thickBot="1" x14ac:dyDescent="0.35">
      <c r="C1138" s="61">
        <v>43164</v>
      </c>
      <c r="D1138" s="62">
        <v>0.72469907407407408</v>
      </c>
      <c r="E1138" s="63" t="s">
        <v>9</v>
      </c>
      <c r="F1138" s="64">
        <v>26</v>
      </c>
      <c r="G1138" s="63" t="s">
        <v>10</v>
      </c>
    </row>
    <row r="1139" spans="3:7" ht="15" thickBot="1" x14ac:dyDescent="0.35">
      <c r="C1139" s="61">
        <v>43164</v>
      </c>
      <c r="D1139" s="62">
        <v>0.72483796296296299</v>
      </c>
      <c r="E1139" s="63" t="s">
        <v>9</v>
      </c>
      <c r="F1139" s="64">
        <v>27</v>
      </c>
      <c r="G1139" s="63" t="s">
        <v>10</v>
      </c>
    </row>
    <row r="1140" spans="3:7" ht="15" thickBot="1" x14ac:dyDescent="0.35">
      <c r="C1140" s="61">
        <v>43164</v>
      </c>
      <c r="D1140" s="62">
        <v>0.72628472222222218</v>
      </c>
      <c r="E1140" s="63" t="s">
        <v>9</v>
      </c>
      <c r="F1140" s="64">
        <v>26</v>
      </c>
      <c r="G1140" s="63" t="s">
        <v>10</v>
      </c>
    </row>
    <row r="1141" spans="3:7" ht="15" thickBot="1" x14ac:dyDescent="0.35">
      <c r="C1141" s="61">
        <v>43164</v>
      </c>
      <c r="D1141" s="62">
        <v>0.72660879629629627</v>
      </c>
      <c r="E1141" s="63" t="s">
        <v>9</v>
      </c>
      <c r="F1141" s="64">
        <v>12</v>
      </c>
      <c r="G1141" s="63" t="s">
        <v>11</v>
      </c>
    </row>
    <row r="1142" spans="3:7" ht="15" thickBot="1" x14ac:dyDescent="0.35">
      <c r="C1142" s="61">
        <v>43164</v>
      </c>
      <c r="D1142" s="62">
        <v>0.72983796296296299</v>
      </c>
      <c r="E1142" s="63" t="s">
        <v>9</v>
      </c>
      <c r="F1142" s="64">
        <v>11</v>
      </c>
      <c r="G1142" s="63" t="s">
        <v>11</v>
      </c>
    </row>
    <row r="1143" spans="3:7" ht="15" thickBot="1" x14ac:dyDescent="0.35">
      <c r="C1143" s="61">
        <v>43164</v>
      </c>
      <c r="D1143" s="62">
        <v>0.73163194444444446</v>
      </c>
      <c r="E1143" s="63" t="s">
        <v>9</v>
      </c>
      <c r="F1143" s="64">
        <v>11</v>
      </c>
      <c r="G1143" s="63" t="s">
        <v>11</v>
      </c>
    </row>
    <row r="1144" spans="3:7" ht="15" thickBot="1" x14ac:dyDescent="0.35">
      <c r="C1144" s="61">
        <v>43164</v>
      </c>
      <c r="D1144" s="62">
        <v>0.73208333333333331</v>
      </c>
      <c r="E1144" s="63" t="s">
        <v>9</v>
      </c>
      <c r="F1144" s="64">
        <v>11</v>
      </c>
      <c r="G1144" s="63" t="s">
        <v>11</v>
      </c>
    </row>
    <row r="1145" spans="3:7" ht="15" thickBot="1" x14ac:dyDescent="0.35">
      <c r="C1145" s="61">
        <v>43164</v>
      </c>
      <c r="D1145" s="62">
        <v>0.7333912037037037</v>
      </c>
      <c r="E1145" s="63" t="s">
        <v>9</v>
      </c>
      <c r="F1145" s="64">
        <v>20</v>
      </c>
      <c r="G1145" s="63" t="s">
        <v>10</v>
      </c>
    </row>
    <row r="1146" spans="3:7" ht="15" thickBot="1" x14ac:dyDescent="0.35">
      <c r="C1146" s="61">
        <v>43164</v>
      </c>
      <c r="D1146" s="62">
        <v>0.73458333333333325</v>
      </c>
      <c r="E1146" s="63" t="s">
        <v>9</v>
      </c>
      <c r="F1146" s="64">
        <v>20</v>
      </c>
      <c r="G1146" s="63" t="s">
        <v>10</v>
      </c>
    </row>
    <row r="1147" spans="3:7" ht="15" thickBot="1" x14ac:dyDescent="0.35">
      <c r="C1147" s="61">
        <v>43164</v>
      </c>
      <c r="D1147" s="62">
        <v>0.73643518518518514</v>
      </c>
      <c r="E1147" s="63" t="s">
        <v>9</v>
      </c>
      <c r="F1147" s="64">
        <v>17</v>
      </c>
      <c r="G1147" s="63" t="s">
        <v>10</v>
      </c>
    </row>
    <row r="1148" spans="3:7" ht="15" thickBot="1" x14ac:dyDescent="0.35">
      <c r="C1148" s="61">
        <v>43164</v>
      </c>
      <c r="D1148" s="62">
        <v>0.73712962962962969</v>
      </c>
      <c r="E1148" s="63" t="s">
        <v>9</v>
      </c>
      <c r="F1148" s="64">
        <v>9</v>
      </c>
      <c r="G1148" s="63" t="s">
        <v>11</v>
      </c>
    </row>
    <row r="1149" spans="3:7" ht="15" thickBot="1" x14ac:dyDescent="0.35">
      <c r="C1149" s="61">
        <v>43164</v>
      </c>
      <c r="D1149" s="62">
        <v>0.74167824074074085</v>
      </c>
      <c r="E1149" s="63" t="s">
        <v>9</v>
      </c>
      <c r="F1149" s="64">
        <v>12</v>
      </c>
      <c r="G1149" s="63" t="s">
        <v>10</v>
      </c>
    </row>
    <row r="1150" spans="3:7" ht="15" thickBot="1" x14ac:dyDescent="0.35">
      <c r="C1150" s="61">
        <v>43164</v>
      </c>
      <c r="D1150" s="62">
        <v>0.74179398148148146</v>
      </c>
      <c r="E1150" s="63" t="s">
        <v>9</v>
      </c>
      <c r="F1150" s="64">
        <v>20</v>
      </c>
      <c r="G1150" s="63" t="s">
        <v>10</v>
      </c>
    </row>
    <row r="1151" spans="3:7" ht="15" thickBot="1" x14ac:dyDescent="0.35">
      <c r="C1151" s="61">
        <v>43164</v>
      </c>
      <c r="D1151" s="62">
        <v>0.74516203703703709</v>
      </c>
      <c r="E1151" s="63" t="s">
        <v>9</v>
      </c>
      <c r="F1151" s="64">
        <v>10</v>
      </c>
      <c r="G1151" s="63" t="s">
        <v>11</v>
      </c>
    </row>
    <row r="1152" spans="3:7" ht="15" thickBot="1" x14ac:dyDescent="0.35">
      <c r="C1152" s="61">
        <v>43164</v>
      </c>
      <c r="D1152" s="62">
        <v>0.74701388888888898</v>
      </c>
      <c r="E1152" s="63" t="s">
        <v>9</v>
      </c>
      <c r="F1152" s="64">
        <v>12</v>
      </c>
      <c r="G1152" s="63" t="s">
        <v>10</v>
      </c>
    </row>
    <row r="1153" spans="3:7" ht="15" thickBot="1" x14ac:dyDescent="0.35">
      <c r="C1153" s="61">
        <v>43164</v>
      </c>
      <c r="D1153" s="62">
        <v>0.74703703703703705</v>
      </c>
      <c r="E1153" s="63" t="s">
        <v>9</v>
      </c>
      <c r="F1153" s="64">
        <v>15</v>
      </c>
      <c r="G1153" s="63" t="s">
        <v>10</v>
      </c>
    </row>
    <row r="1154" spans="3:7" ht="15" thickBot="1" x14ac:dyDescent="0.35">
      <c r="C1154" s="61">
        <v>43164</v>
      </c>
      <c r="D1154" s="62">
        <v>0.74708333333333332</v>
      </c>
      <c r="E1154" s="63" t="s">
        <v>9</v>
      </c>
      <c r="F1154" s="64">
        <v>13</v>
      </c>
      <c r="G1154" s="63" t="s">
        <v>10</v>
      </c>
    </row>
    <row r="1155" spans="3:7" ht="15" thickBot="1" x14ac:dyDescent="0.35">
      <c r="C1155" s="61">
        <v>43164</v>
      </c>
      <c r="D1155" s="62">
        <v>0.74710648148148151</v>
      </c>
      <c r="E1155" s="63" t="s">
        <v>9</v>
      </c>
      <c r="F1155" s="64">
        <v>15</v>
      </c>
      <c r="G1155" s="63" t="s">
        <v>10</v>
      </c>
    </row>
    <row r="1156" spans="3:7" ht="15" thickBot="1" x14ac:dyDescent="0.35">
      <c r="C1156" s="61">
        <v>43164</v>
      </c>
      <c r="D1156" s="62">
        <v>0.74711805555555555</v>
      </c>
      <c r="E1156" s="63" t="s">
        <v>9</v>
      </c>
      <c r="F1156" s="64">
        <v>10</v>
      </c>
      <c r="G1156" s="63" t="s">
        <v>10</v>
      </c>
    </row>
    <row r="1157" spans="3:7" ht="15" thickBot="1" x14ac:dyDescent="0.35">
      <c r="C1157" s="61">
        <v>43164</v>
      </c>
      <c r="D1157" s="62">
        <v>0.74714120370370374</v>
      </c>
      <c r="E1157" s="63" t="s">
        <v>9</v>
      </c>
      <c r="F1157" s="64">
        <v>16</v>
      </c>
      <c r="G1157" s="63" t="s">
        <v>10</v>
      </c>
    </row>
    <row r="1158" spans="3:7" ht="15" thickBot="1" x14ac:dyDescent="0.35">
      <c r="C1158" s="61">
        <v>43164</v>
      </c>
      <c r="D1158" s="62">
        <v>0.74887731481481479</v>
      </c>
      <c r="E1158" s="63" t="s">
        <v>9</v>
      </c>
      <c r="F1158" s="64">
        <v>11</v>
      </c>
      <c r="G1158" s="63" t="s">
        <v>11</v>
      </c>
    </row>
    <row r="1159" spans="3:7" ht="15" thickBot="1" x14ac:dyDescent="0.35">
      <c r="C1159" s="61">
        <v>43164</v>
      </c>
      <c r="D1159" s="62">
        <v>0.74912037037037038</v>
      </c>
      <c r="E1159" s="63" t="s">
        <v>9</v>
      </c>
      <c r="F1159" s="64">
        <v>13</v>
      </c>
      <c r="G1159" s="63" t="s">
        <v>11</v>
      </c>
    </row>
    <row r="1160" spans="3:7" ht="15" thickBot="1" x14ac:dyDescent="0.35">
      <c r="C1160" s="61">
        <v>43164</v>
      </c>
      <c r="D1160" s="62">
        <v>0.75660879629629629</v>
      </c>
      <c r="E1160" s="63" t="s">
        <v>9</v>
      </c>
      <c r="F1160" s="64">
        <v>13</v>
      </c>
      <c r="G1160" s="63" t="s">
        <v>11</v>
      </c>
    </row>
    <row r="1161" spans="3:7" ht="15" thickBot="1" x14ac:dyDescent="0.35">
      <c r="C1161" s="61">
        <v>43164</v>
      </c>
      <c r="D1161" s="62">
        <v>0.7587962962962963</v>
      </c>
      <c r="E1161" s="63" t="s">
        <v>9</v>
      </c>
      <c r="F1161" s="64">
        <v>12</v>
      </c>
      <c r="G1161" s="63" t="s">
        <v>11</v>
      </c>
    </row>
    <row r="1162" spans="3:7" ht="15" thickBot="1" x14ac:dyDescent="0.35">
      <c r="C1162" s="61">
        <v>43164</v>
      </c>
      <c r="D1162" s="62">
        <v>0.76192129629629635</v>
      </c>
      <c r="E1162" s="63" t="s">
        <v>9</v>
      </c>
      <c r="F1162" s="64">
        <v>24</v>
      </c>
      <c r="G1162" s="63" t="s">
        <v>10</v>
      </c>
    </row>
    <row r="1163" spans="3:7" ht="15" thickBot="1" x14ac:dyDescent="0.35">
      <c r="C1163" s="61">
        <v>43164</v>
      </c>
      <c r="D1163" s="62">
        <v>0.76810185185185187</v>
      </c>
      <c r="E1163" s="63" t="s">
        <v>9</v>
      </c>
      <c r="F1163" s="64">
        <v>18</v>
      </c>
      <c r="G1163" s="63" t="s">
        <v>10</v>
      </c>
    </row>
    <row r="1164" spans="3:7" ht="15" thickBot="1" x14ac:dyDescent="0.35">
      <c r="C1164" s="61">
        <v>43164</v>
      </c>
      <c r="D1164" s="62">
        <v>0.76958333333333329</v>
      </c>
      <c r="E1164" s="63" t="s">
        <v>9</v>
      </c>
      <c r="F1164" s="64">
        <v>15</v>
      </c>
      <c r="G1164" s="63" t="s">
        <v>11</v>
      </c>
    </row>
    <row r="1165" spans="3:7" ht="15" thickBot="1" x14ac:dyDescent="0.35">
      <c r="C1165" s="61">
        <v>43164</v>
      </c>
      <c r="D1165" s="62">
        <v>0.77381944444444439</v>
      </c>
      <c r="E1165" s="63" t="s">
        <v>9</v>
      </c>
      <c r="F1165" s="64">
        <v>17</v>
      </c>
      <c r="G1165" s="63" t="s">
        <v>10</v>
      </c>
    </row>
    <row r="1166" spans="3:7" ht="15" thickBot="1" x14ac:dyDescent="0.35">
      <c r="C1166" s="61">
        <v>43164</v>
      </c>
      <c r="D1166" s="62">
        <v>0.78167824074074066</v>
      </c>
      <c r="E1166" s="63" t="s">
        <v>9</v>
      </c>
      <c r="F1166" s="64">
        <v>12</v>
      </c>
      <c r="G1166" s="63" t="s">
        <v>11</v>
      </c>
    </row>
    <row r="1167" spans="3:7" ht="15" thickBot="1" x14ac:dyDescent="0.35">
      <c r="C1167" s="61">
        <v>43164</v>
      </c>
      <c r="D1167" s="62">
        <v>0.78722222222222227</v>
      </c>
      <c r="E1167" s="63" t="s">
        <v>9</v>
      </c>
      <c r="F1167" s="64">
        <v>12</v>
      </c>
      <c r="G1167" s="63" t="s">
        <v>10</v>
      </c>
    </row>
    <row r="1168" spans="3:7" ht="15" thickBot="1" x14ac:dyDescent="0.35">
      <c r="C1168" s="61">
        <v>43164</v>
      </c>
      <c r="D1168" s="62">
        <v>0.78924768518518518</v>
      </c>
      <c r="E1168" s="63" t="s">
        <v>9</v>
      </c>
      <c r="F1168" s="64">
        <v>10</v>
      </c>
      <c r="G1168" s="63" t="s">
        <v>11</v>
      </c>
    </row>
    <row r="1169" spans="3:7" ht="15" thickBot="1" x14ac:dyDescent="0.35">
      <c r="C1169" s="61">
        <v>43164</v>
      </c>
      <c r="D1169" s="62">
        <v>0.80342592592592599</v>
      </c>
      <c r="E1169" s="63" t="s">
        <v>9</v>
      </c>
      <c r="F1169" s="64">
        <v>22</v>
      </c>
      <c r="G1169" s="63" t="s">
        <v>10</v>
      </c>
    </row>
    <row r="1170" spans="3:7" ht="15" thickBot="1" x14ac:dyDescent="0.35">
      <c r="C1170" s="61">
        <v>43164</v>
      </c>
      <c r="D1170" s="62">
        <v>0.80395833333333344</v>
      </c>
      <c r="E1170" s="63" t="s">
        <v>9</v>
      </c>
      <c r="F1170" s="64">
        <v>18</v>
      </c>
      <c r="G1170" s="63" t="s">
        <v>10</v>
      </c>
    </row>
    <row r="1171" spans="3:7" ht="15" thickBot="1" x14ac:dyDescent="0.35">
      <c r="C1171" s="61">
        <v>43164</v>
      </c>
      <c r="D1171" s="62">
        <v>0.80762731481481476</v>
      </c>
      <c r="E1171" s="63" t="s">
        <v>9</v>
      </c>
      <c r="F1171" s="64">
        <v>10</v>
      </c>
      <c r="G1171" s="63" t="s">
        <v>11</v>
      </c>
    </row>
    <row r="1172" spans="3:7" ht="15" thickBot="1" x14ac:dyDescent="0.35">
      <c r="C1172" s="61">
        <v>43164</v>
      </c>
      <c r="D1172" s="62">
        <v>0.80781249999999993</v>
      </c>
      <c r="E1172" s="63" t="s">
        <v>9</v>
      </c>
      <c r="F1172" s="64">
        <v>12</v>
      </c>
      <c r="G1172" s="63" t="s">
        <v>11</v>
      </c>
    </row>
    <row r="1173" spans="3:7" ht="15" thickBot="1" x14ac:dyDescent="0.35">
      <c r="C1173" s="61">
        <v>43164</v>
      </c>
      <c r="D1173" s="62">
        <v>0.80851851851851853</v>
      </c>
      <c r="E1173" s="63" t="s">
        <v>9</v>
      </c>
      <c r="F1173" s="64">
        <v>22</v>
      </c>
      <c r="G1173" s="63" t="s">
        <v>10</v>
      </c>
    </row>
    <row r="1174" spans="3:7" ht="15" thickBot="1" x14ac:dyDescent="0.35">
      <c r="C1174" s="61">
        <v>43164</v>
      </c>
      <c r="D1174" s="62">
        <v>0.80931712962962965</v>
      </c>
      <c r="E1174" s="63" t="s">
        <v>9</v>
      </c>
      <c r="F1174" s="64">
        <v>11</v>
      </c>
      <c r="G1174" s="63" t="s">
        <v>10</v>
      </c>
    </row>
    <row r="1175" spans="3:7" ht="15" thickBot="1" x14ac:dyDescent="0.35">
      <c r="C1175" s="61">
        <v>43164</v>
      </c>
      <c r="D1175" s="62">
        <v>0.81638888888888894</v>
      </c>
      <c r="E1175" s="63" t="s">
        <v>9</v>
      </c>
      <c r="F1175" s="64">
        <v>22</v>
      </c>
      <c r="G1175" s="63" t="s">
        <v>10</v>
      </c>
    </row>
    <row r="1176" spans="3:7" ht="15" thickBot="1" x14ac:dyDescent="0.35">
      <c r="C1176" s="61">
        <v>43164</v>
      </c>
      <c r="D1176" s="62">
        <v>0.82587962962962969</v>
      </c>
      <c r="E1176" s="63" t="s">
        <v>9</v>
      </c>
      <c r="F1176" s="64">
        <v>37</v>
      </c>
      <c r="G1176" s="63" t="s">
        <v>10</v>
      </c>
    </row>
    <row r="1177" spans="3:7" ht="15" thickBot="1" x14ac:dyDescent="0.35">
      <c r="C1177" s="61">
        <v>43164</v>
      </c>
      <c r="D1177" s="62">
        <v>0.82597222222222222</v>
      </c>
      <c r="E1177" s="63" t="s">
        <v>9</v>
      </c>
      <c r="F1177" s="64">
        <v>10</v>
      </c>
      <c r="G1177" s="63" t="s">
        <v>10</v>
      </c>
    </row>
    <row r="1178" spans="3:7" ht="15" thickBot="1" x14ac:dyDescent="0.35">
      <c r="C1178" s="61">
        <v>43164</v>
      </c>
      <c r="D1178" s="62">
        <v>0.83817129629629628</v>
      </c>
      <c r="E1178" s="63" t="s">
        <v>9</v>
      </c>
      <c r="F1178" s="64">
        <v>10</v>
      </c>
      <c r="G1178" s="63" t="s">
        <v>11</v>
      </c>
    </row>
    <row r="1179" spans="3:7" ht="15" thickBot="1" x14ac:dyDescent="0.35">
      <c r="C1179" s="61">
        <v>43164</v>
      </c>
      <c r="D1179" s="62">
        <v>0.84670138888888891</v>
      </c>
      <c r="E1179" s="63" t="s">
        <v>9</v>
      </c>
      <c r="F1179" s="64">
        <v>26</v>
      </c>
      <c r="G1179" s="63" t="s">
        <v>10</v>
      </c>
    </row>
    <row r="1180" spans="3:7" ht="15" thickBot="1" x14ac:dyDescent="0.35">
      <c r="C1180" s="61">
        <v>43164</v>
      </c>
      <c r="D1180" s="62">
        <v>0.84718749999999998</v>
      </c>
      <c r="E1180" s="63" t="s">
        <v>9</v>
      </c>
      <c r="F1180" s="64">
        <v>15</v>
      </c>
      <c r="G1180" s="63" t="s">
        <v>10</v>
      </c>
    </row>
    <row r="1181" spans="3:7" ht="15" thickBot="1" x14ac:dyDescent="0.35">
      <c r="C1181" s="61">
        <v>43164</v>
      </c>
      <c r="D1181" s="62">
        <v>0.84768518518518521</v>
      </c>
      <c r="E1181" s="63" t="s">
        <v>9</v>
      </c>
      <c r="F1181" s="64">
        <v>12</v>
      </c>
      <c r="G1181" s="63" t="s">
        <v>11</v>
      </c>
    </row>
    <row r="1182" spans="3:7" ht="15" thickBot="1" x14ac:dyDescent="0.35">
      <c r="C1182" s="61">
        <v>43164</v>
      </c>
      <c r="D1182" s="62">
        <v>0.85204861111111108</v>
      </c>
      <c r="E1182" s="63" t="s">
        <v>9</v>
      </c>
      <c r="F1182" s="64">
        <v>11</v>
      </c>
      <c r="G1182" s="63" t="s">
        <v>11</v>
      </c>
    </row>
    <row r="1183" spans="3:7" ht="15" thickBot="1" x14ac:dyDescent="0.35">
      <c r="C1183" s="61">
        <v>43164</v>
      </c>
      <c r="D1183" s="62">
        <v>0.85268518518518521</v>
      </c>
      <c r="E1183" s="63" t="s">
        <v>9</v>
      </c>
      <c r="F1183" s="64">
        <v>13</v>
      </c>
      <c r="G1183" s="63" t="s">
        <v>10</v>
      </c>
    </row>
    <row r="1184" spans="3:7" ht="15" thickBot="1" x14ac:dyDescent="0.35">
      <c r="C1184" s="61">
        <v>43164</v>
      </c>
      <c r="D1184" s="62">
        <v>0.85270833333333329</v>
      </c>
      <c r="E1184" s="63" t="s">
        <v>9</v>
      </c>
      <c r="F1184" s="64">
        <v>13</v>
      </c>
      <c r="G1184" s="63" t="s">
        <v>10</v>
      </c>
    </row>
    <row r="1185" spans="3:7" ht="15" thickBot="1" x14ac:dyDescent="0.35">
      <c r="C1185" s="61">
        <v>43164</v>
      </c>
      <c r="D1185" s="62">
        <v>0.85270833333333329</v>
      </c>
      <c r="E1185" s="63" t="s">
        <v>9</v>
      </c>
      <c r="F1185" s="64">
        <v>12</v>
      </c>
      <c r="G1185" s="63" t="s">
        <v>10</v>
      </c>
    </row>
    <row r="1186" spans="3:7" ht="15" thickBot="1" x14ac:dyDescent="0.35">
      <c r="C1186" s="61">
        <v>43164</v>
      </c>
      <c r="D1186" s="62">
        <v>0.85274305555555552</v>
      </c>
      <c r="E1186" s="63" t="s">
        <v>9</v>
      </c>
      <c r="F1186" s="64">
        <v>19</v>
      </c>
      <c r="G1186" s="63" t="s">
        <v>10</v>
      </c>
    </row>
    <row r="1187" spans="3:7" ht="15" thickBot="1" x14ac:dyDescent="0.35">
      <c r="C1187" s="61">
        <v>43164</v>
      </c>
      <c r="D1187" s="62">
        <v>0.85274305555555552</v>
      </c>
      <c r="E1187" s="63" t="s">
        <v>9</v>
      </c>
      <c r="F1187" s="64">
        <v>22</v>
      </c>
      <c r="G1187" s="63" t="s">
        <v>10</v>
      </c>
    </row>
    <row r="1188" spans="3:7" ht="15" thickBot="1" x14ac:dyDescent="0.35">
      <c r="C1188" s="61">
        <v>43164</v>
      </c>
      <c r="D1188" s="62">
        <v>0.85275462962962967</v>
      </c>
      <c r="E1188" s="63" t="s">
        <v>9</v>
      </c>
      <c r="F1188" s="64">
        <v>15</v>
      </c>
      <c r="G1188" s="63" t="s">
        <v>10</v>
      </c>
    </row>
    <row r="1189" spans="3:7" ht="15" thickBot="1" x14ac:dyDescent="0.35">
      <c r="C1189" s="61">
        <v>43164</v>
      </c>
      <c r="D1189" s="62">
        <v>0.85275462962962967</v>
      </c>
      <c r="E1189" s="63" t="s">
        <v>9</v>
      </c>
      <c r="F1189" s="64">
        <v>17</v>
      </c>
      <c r="G1189" s="63" t="s">
        <v>10</v>
      </c>
    </row>
    <row r="1190" spans="3:7" ht="15" thickBot="1" x14ac:dyDescent="0.35">
      <c r="C1190" s="61">
        <v>43164</v>
      </c>
      <c r="D1190" s="62">
        <v>0.85680555555555549</v>
      </c>
      <c r="E1190" s="63" t="s">
        <v>9</v>
      </c>
      <c r="F1190" s="64">
        <v>21</v>
      </c>
      <c r="G1190" s="63" t="s">
        <v>10</v>
      </c>
    </row>
    <row r="1191" spans="3:7" ht="15" thickBot="1" x14ac:dyDescent="0.35">
      <c r="C1191" s="61">
        <v>43164</v>
      </c>
      <c r="D1191" s="62">
        <v>0.86052083333333329</v>
      </c>
      <c r="E1191" s="63" t="s">
        <v>9</v>
      </c>
      <c r="F1191" s="64">
        <v>10</v>
      </c>
      <c r="G1191" s="63" t="s">
        <v>11</v>
      </c>
    </row>
    <row r="1192" spans="3:7" ht="15" thickBot="1" x14ac:dyDescent="0.35">
      <c r="C1192" s="61">
        <v>43164</v>
      </c>
      <c r="D1192" s="62">
        <v>0.86192129629629621</v>
      </c>
      <c r="E1192" s="63" t="s">
        <v>9</v>
      </c>
      <c r="F1192" s="64">
        <v>11</v>
      </c>
      <c r="G1192" s="63" t="s">
        <v>11</v>
      </c>
    </row>
    <row r="1193" spans="3:7" ht="15" thickBot="1" x14ac:dyDescent="0.35">
      <c r="C1193" s="61">
        <v>43164</v>
      </c>
      <c r="D1193" s="62">
        <v>0.86332175925925936</v>
      </c>
      <c r="E1193" s="63" t="s">
        <v>9</v>
      </c>
      <c r="F1193" s="64">
        <v>10</v>
      </c>
      <c r="G1193" s="63" t="s">
        <v>11</v>
      </c>
    </row>
    <row r="1194" spans="3:7" ht="15" thickBot="1" x14ac:dyDescent="0.35">
      <c r="C1194" s="61">
        <v>43164</v>
      </c>
      <c r="D1194" s="62">
        <v>0.86784722222222221</v>
      </c>
      <c r="E1194" s="63" t="s">
        <v>9</v>
      </c>
      <c r="F1194" s="64">
        <v>11</v>
      </c>
      <c r="G1194" s="63" t="s">
        <v>11</v>
      </c>
    </row>
    <row r="1195" spans="3:7" ht="15" thickBot="1" x14ac:dyDescent="0.35">
      <c r="C1195" s="61">
        <v>43164</v>
      </c>
      <c r="D1195" s="62">
        <v>0.87392361111111105</v>
      </c>
      <c r="E1195" s="63" t="s">
        <v>9</v>
      </c>
      <c r="F1195" s="64">
        <v>20</v>
      </c>
      <c r="G1195" s="63" t="s">
        <v>10</v>
      </c>
    </row>
    <row r="1196" spans="3:7" ht="15" thickBot="1" x14ac:dyDescent="0.35">
      <c r="C1196" s="61">
        <v>43164</v>
      </c>
      <c r="D1196" s="62">
        <v>0.87866898148148154</v>
      </c>
      <c r="E1196" s="63" t="s">
        <v>9</v>
      </c>
      <c r="F1196" s="64">
        <v>23</v>
      </c>
      <c r="G1196" s="63" t="s">
        <v>10</v>
      </c>
    </row>
    <row r="1197" spans="3:7" ht="15" thickBot="1" x14ac:dyDescent="0.35">
      <c r="C1197" s="61">
        <v>43164</v>
      </c>
      <c r="D1197" s="62">
        <v>0.8809027777777777</v>
      </c>
      <c r="E1197" s="63" t="s">
        <v>9</v>
      </c>
      <c r="F1197" s="64">
        <v>15</v>
      </c>
      <c r="G1197" s="63" t="s">
        <v>10</v>
      </c>
    </row>
    <row r="1198" spans="3:7" ht="15" thickBot="1" x14ac:dyDescent="0.35">
      <c r="C1198" s="61">
        <v>43164</v>
      </c>
      <c r="D1198" s="62">
        <v>0.8825925925925926</v>
      </c>
      <c r="E1198" s="63" t="s">
        <v>9</v>
      </c>
      <c r="F1198" s="64">
        <v>17</v>
      </c>
      <c r="G1198" s="63" t="s">
        <v>11</v>
      </c>
    </row>
    <row r="1199" spans="3:7" ht="15" thickBot="1" x14ac:dyDescent="0.35">
      <c r="C1199" s="61">
        <v>43164</v>
      </c>
      <c r="D1199" s="62">
        <v>0.88293981481481476</v>
      </c>
      <c r="E1199" s="63" t="s">
        <v>9</v>
      </c>
      <c r="F1199" s="64">
        <v>13</v>
      </c>
      <c r="G1199" s="63" t="s">
        <v>11</v>
      </c>
    </row>
    <row r="1200" spans="3:7" ht="15" thickBot="1" x14ac:dyDescent="0.35">
      <c r="C1200" s="61">
        <v>43164</v>
      </c>
      <c r="D1200" s="62">
        <v>0.88295138888888891</v>
      </c>
      <c r="E1200" s="63" t="s">
        <v>9</v>
      </c>
      <c r="F1200" s="64">
        <v>26</v>
      </c>
      <c r="G1200" s="63" t="s">
        <v>11</v>
      </c>
    </row>
    <row r="1201" spans="3:7" ht="15" thickBot="1" x14ac:dyDescent="0.35">
      <c r="C1201" s="61">
        <v>43164</v>
      </c>
      <c r="D1201" s="62">
        <v>0.88297453703703699</v>
      </c>
      <c r="E1201" s="63" t="s">
        <v>9</v>
      </c>
      <c r="F1201" s="64">
        <v>25</v>
      </c>
      <c r="G1201" s="63" t="s">
        <v>11</v>
      </c>
    </row>
    <row r="1202" spans="3:7" ht="15" thickBot="1" x14ac:dyDescent="0.35">
      <c r="C1202" s="61">
        <v>43164</v>
      </c>
      <c r="D1202" s="62">
        <v>0.88298611111111114</v>
      </c>
      <c r="E1202" s="63" t="s">
        <v>9</v>
      </c>
      <c r="F1202" s="64">
        <v>25</v>
      </c>
      <c r="G1202" s="63" t="s">
        <v>11</v>
      </c>
    </row>
    <row r="1203" spans="3:7" ht="15" thickBot="1" x14ac:dyDescent="0.35">
      <c r="C1203" s="61">
        <v>43164</v>
      </c>
      <c r="D1203" s="62">
        <v>0.88299768518518518</v>
      </c>
      <c r="E1203" s="63" t="s">
        <v>9</v>
      </c>
      <c r="F1203" s="64">
        <v>16</v>
      </c>
      <c r="G1203" s="63" t="s">
        <v>11</v>
      </c>
    </row>
    <row r="1204" spans="3:7" ht="15" thickBot="1" x14ac:dyDescent="0.35">
      <c r="C1204" s="61">
        <v>43164</v>
      </c>
      <c r="D1204" s="62">
        <v>0.88300925925925933</v>
      </c>
      <c r="E1204" s="63" t="s">
        <v>9</v>
      </c>
      <c r="F1204" s="64">
        <v>15</v>
      </c>
      <c r="G1204" s="63" t="s">
        <v>11</v>
      </c>
    </row>
    <row r="1205" spans="3:7" ht="15" thickBot="1" x14ac:dyDescent="0.35">
      <c r="C1205" s="61">
        <v>43164</v>
      </c>
      <c r="D1205" s="62">
        <v>0.88300925925925933</v>
      </c>
      <c r="E1205" s="63" t="s">
        <v>9</v>
      </c>
      <c r="F1205" s="64">
        <v>13</v>
      </c>
      <c r="G1205" s="63" t="s">
        <v>11</v>
      </c>
    </row>
    <row r="1206" spans="3:7" ht="15" thickBot="1" x14ac:dyDescent="0.35">
      <c r="C1206" s="61">
        <v>43164</v>
      </c>
      <c r="D1206" s="62">
        <v>0.88525462962962964</v>
      </c>
      <c r="E1206" s="63" t="s">
        <v>9</v>
      </c>
      <c r="F1206" s="64">
        <v>11</v>
      </c>
      <c r="G1206" s="63" t="s">
        <v>11</v>
      </c>
    </row>
    <row r="1207" spans="3:7" ht="15" thickBot="1" x14ac:dyDescent="0.35">
      <c r="C1207" s="61">
        <v>43164</v>
      </c>
      <c r="D1207" s="62">
        <v>0.88526620370370368</v>
      </c>
      <c r="E1207" s="63" t="s">
        <v>9</v>
      </c>
      <c r="F1207" s="64">
        <v>9</v>
      </c>
      <c r="G1207" s="63" t="s">
        <v>11</v>
      </c>
    </row>
    <row r="1208" spans="3:7" ht="15" thickBot="1" x14ac:dyDescent="0.35">
      <c r="C1208" s="61">
        <v>43164</v>
      </c>
      <c r="D1208" s="62">
        <v>0.88826388888888896</v>
      </c>
      <c r="E1208" s="63" t="s">
        <v>9</v>
      </c>
      <c r="F1208" s="64">
        <v>12</v>
      </c>
      <c r="G1208" s="63" t="s">
        <v>11</v>
      </c>
    </row>
    <row r="1209" spans="3:7" ht="15" thickBot="1" x14ac:dyDescent="0.35">
      <c r="C1209" s="61">
        <v>43164</v>
      </c>
      <c r="D1209" s="62">
        <v>0.89376157407407408</v>
      </c>
      <c r="E1209" s="63" t="s">
        <v>9</v>
      </c>
      <c r="F1209" s="64">
        <v>11</v>
      </c>
      <c r="G1209" s="63" t="s">
        <v>11</v>
      </c>
    </row>
    <row r="1210" spans="3:7" ht="15" thickBot="1" x14ac:dyDescent="0.35">
      <c r="C1210" s="61">
        <v>43164</v>
      </c>
      <c r="D1210" s="62">
        <v>0.92021990740740733</v>
      </c>
      <c r="E1210" s="63" t="s">
        <v>9</v>
      </c>
      <c r="F1210" s="64">
        <v>23</v>
      </c>
      <c r="G1210" s="63" t="s">
        <v>10</v>
      </c>
    </row>
    <row r="1211" spans="3:7" ht="15" thickBot="1" x14ac:dyDescent="0.35">
      <c r="C1211" s="61">
        <v>43165</v>
      </c>
      <c r="D1211" s="62">
        <v>0.12059027777777777</v>
      </c>
      <c r="E1211" s="63" t="s">
        <v>9</v>
      </c>
      <c r="F1211" s="64">
        <v>36</v>
      </c>
      <c r="G1211" s="63" t="s">
        <v>10</v>
      </c>
    </row>
    <row r="1212" spans="3:7" ht="15" thickBot="1" x14ac:dyDescent="0.35">
      <c r="C1212" s="61">
        <v>43165</v>
      </c>
      <c r="D1212" s="62">
        <v>0.12277777777777778</v>
      </c>
      <c r="E1212" s="63" t="s">
        <v>9</v>
      </c>
      <c r="F1212" s="64">
        <v>11</v>
      </c>
      <c r="G1212" s="63" t="s">
        <v>11</v>
      </c>
    </row>
    <row r="1213" spans="3:7" ht="15" thickBot="1" x14ac:dyDescent="0.35">
      <c r="C1213" s="61">
        <v>43165</v>
      </c>
      <c r="D1213" s="62">
        <v>0.13681712962962964</v>
      </c>
      <c r="E1213" s="63" t="s">
        <v>9</v>
      </c>
      <c r="F1213" s="64">
        <v>28</v>
      </c>
      <c r="G1213" s="63" t="s">
        <v>10</v>
      </c>
    </row>
    <row r="1214" spans="3:7" ht="15" thickBot="1" x14ac:dyDescent="0.35">
      <c r="C1214" s="61">
        <v>43165</v>
      </c>
      <c r="D1214" s="62">
        <v>0.21162037037037038</v>
      </c>
      <c r="E1214" s="63" t="s">
        <v>9</v>
      </c>
      <c r="F1214" s="64">
        <v>16</v>
      </c>
      <c r="G1214" s="63" t="s">
        <v>10</v>
      </c>
    </row>
    <row r="1215" spans="3:7" ht="15" thickBot="1" x14ac:dyDescent="0.35">
      <c r="C1215" s="61">
        <v>43165</v>
      </c>
      <c r="D1215" s="62">
        <v>0.23319444444444445</v>
      </c>
      <c r="E1215" s="63" t="s">
        <v>9</v>
      </c>
      <c r="F1215" s="64">
        <v>11</v>
      </c>
      <c r="G1215" s="63" t="s">
        <v>11</v>
      </c>
    </row>
    <row r="1216" spans="3:7" ht="15" thickBot="1" x14ac:dyDescent="0.35">
      <c r="C1216" s="61">
        <v>43165</v>
      </c>
      <c r="D1216" s="62">
        <v>0.24974537037037037</v>
      </c>
      <c r="E1216" s="63" t="s">
        <v>9</v>
      </c>
      <c r="F1216" s="64">
        <v>14</v>
      </c>
      <c r="G1216" s="63" t="s">
        <v>11</v>
      </c>
    </row>
    <row r="1217" spans="3:7" ht="15" thickBot="1" x14ac:dyDescent="0.35">
      <c r="C1217" s="61">
        <v>43165</v>
      </c>
      <c r="D1217" s="62">
        <v>0.2558449074074074</v>
      </c>
      <c r="E1217" s="63" t="s">
        <v>9</v>
      </c>
      <c r="F1217" s="64">
        <v>29</v>
      </c>
      <c r="G1217" s="63" t="s">
        <v>10</v>
      </c>
    </row>
    <row r="1218" spans="3:7" ht="15" thickBot="1" x14ac:dyDescent="0.35">
      <c r="C1218" s="61">
        <v>43165</v>
      </c>
      <c r="D1218" s="62">
        <v>0.25700231481481478</v>
      </c>
      <c r="E1218" s="63" t="s">
        <v>9</v>
      </c>
      <c r="F1218" s="64">
        <v>10</v>
      </c>
      <c r="G1218" s="63" t="s">
        <v>11</v>
      </c>
    </row>
    <row r="1219" spans="3:7" ht="15" thickBot="1" x14ac:dyDescent="0.35">
      <c r="C1219" s="61">
        <v>43165</v>
      </c>
      <c r="D1219" s="62">
        <v>0.25953703703703707</v>
      </c>
      <c r="E1219" s="63" t="s">
        <v>9</v>
      </c>
      <c r="F1219" s="64">
        <v>13</v>
      </c>
      <c r="G1219" s="63" t="s">
        <v>11</v>
      </c>
    </row>
    <row r="1220" spans="3:7" ht="15" thickBot="1" x14ac:dyDescent="0.35">
      <c r="C1220" s="61">
        <v>43165</v>
      </c>
      <c r="D1220" s="62">
        <v>0.26171296296296298</v>
      </c>
      <c r="E1220" s="63" t="s">
        <v>9</v>
      </c>
      <c r="F1220" s="64">
        <v>10</v>
      </c>
      <c r="G1220" s="63" t="s">
        <v>11</v>
      </c>
    </row>
    <row r="1221" spans="3:7" ht="15" thickBot="1" x14ac:dyDescent="0.35">
      <c r="C1221" s="61">
        <v>43165</v>
      </c>
      <c r="D1221" s="62">
        <v>0.26571759259259259</v>
      </c>
      <c r="E1221" s="63" t="s">
        <v>9</v>
      </c>
      <c r="F1221" s="64">
        <v>13</v>
      </c>
      <c r="G1221" s="63" t="s">
        <v>11</v>
      </c>
    </row>
    <row r="1222" spans="3:7" ht="15" thickBot="1" x14ac:dyDescent="0.35">
      <c r="C1222" s="61">
        <v>43165</v>
      </c>
      <c r="D1222" s="62">
        <v>0.26847222222222222</v>
      </c>
      <c r="E1222" s="63" t="s">
        <v>9</v>
      </c>
      <c r="F1222" s="64">
        <v>30</v>
      </c>
      <c r="G1222" s="63" t="s">
        <v>10</v>
      </c>
    </row>
    <row r="1223" spans="3:7" ht="15" thickBot="1" x14ac:dyDescent="0.35">
      <c r="C1223" s="61">
        <v>43165</v>
      </c>
      <c r="D1223" s="62">
        <v>0.27030092592592592</v>
      </c>
      <c r="E1223" s="63" t="s">
        <v>9</v>
      </c>
      <c r="F1223" s="64">
        <v>26</v>
      </c>
      <c r="G1223" s="63" t="s">
        <v>10</v>
      </c>
    </row>
    <row r="1224" spans="3:7" ht="15" thickBot="1" x14ac:dyDescent="0.35">
      <c r="C1224" s="61">
        <v>43165</v>
      </c>
      <c r="D1224" s="62">
        <v>0.27167824074074071</v>
      </c>
      <c r="E1224" s="63" t="s">
        <v>9</v>
      </c>
      <c r="F1224" s="64">
        <v>11</v>
      </c>
      <c r="G1224" s="63" t="s">
        <v>11</v>
      </c>
    </row>
    <row r="1225" spans="3:7" ht="15" thickBot="1" x14ac:dyDescent="0.35">
      <c r="C1225" s="61">
        <v>43165</v>
      </c>
      <c r="D1225" s="62">
        <v>0.27212962962962961</v>
      </c>
      <c r="E1225" s="63" t="s">
        <v>9</v>
      </c>
      <c r="F1225" s="64">
        <v>28</v>
      </c>
      <c r="G1225" s="63" t="s">
        <v>10</v>
      </c>
    </row>
    <row r="1226" spans="3:7" ht="15" thickBot="1" x14ac:dyDescent="0.35">
      <c r="C1226" s="61">
        <v>43165</v>
      </c>
      <c r="D1226" s="62">
        <v>0.27255787037037038</v>
      </c>
      <c r="E1226" s="63" t="s">
        <v>9</v>
      </c>
      <c r="F1226" s="64">
        <v>28</v>
      </c>
      <c r="G1226" s="63" t="s">
        <v>10</v>
      </c>
    </row>
    <row r="1227" spans="3:7" ht="15" thickBot="1" x14ac:dyDescent="0.35">
      <c r="C1227" s="61">
        <v>43165</v>
      </c>
      <c r="D1227" s="62">
        <v>0.27406249999999999</v>
      </c>
      <c r="E1227" s="63" t="s">
        <v>9</v>
      </c>
      <c r="F1227" s="64">
        <v>36</v>
      </c>
      <c r="G1227" s="63" t="s">
        <v>10</v>
      </c>
    </row>
    <row r="1228" spans="3:7" ht="15" thickBot="1" x14ac:dyDescent="0.35">
      <c r="C1228" s="61">
        <v>43165</v>
      </c>
      <c r="D1228" s="62">
        <v>0.27780092592592592</v>
      </c>
      <c r="E1228" s="63" t="s">
        <v>9</v>
      </c>
      <c r="F1228" s="64">
        <v>26</v>
      </c>
      <c r="G1228" s="63" t="s">
        <v>10</v>
      </c>
    </row>
    <row r="1229" spans="3:7" ht="15" thickBot="1" x14ac:dyDescent="0.35">
      <c r="C1229" s="61">
        <v>43165</v>
      </c>
      <c r="D1229" s="62">
        <v>0.27869212962962964</v>
      </c>
      <c r="E1229" s="63" t="s">
        <v>9</v>
      </c>
      <c r="F1229" s="64">
        <v>10</v>
      </c>
      <c r="G1229" s="63" t="s">
        <v>11</v>
      </c>
    </row>
    <row r="1230" spans="3:7" ht="15" thickBot="1" x14ac:dyDescent="0.35">
      <c r="C1230" s="61">
        <v>43165</v>
      </c>
      <c r="D1230" s="62">
        <v>0.27875</v>
      </c>
      <c r="E1230" s="63" t="s">
        <v>9</v>
      </c>
      <c r="F1230" s="64">
        <v>11</v>
      </c>
      <c r="G1230" s="63" t="s">
        <v>11</v>
      </c>
    </row>
    <row r="1231" spans="3:7" ht="15" thickBot="1" x14ac:dyDescent="0.35">
      <c r="C1231" s="61">
        <v>43165</v>
      </c>
      <c r="D1231" s="62">
        <v>0.27883101851851849</v>
      </c>
      <c r="E1231" s="63" t="s">
        <v>9</v>
      </c>
      <c r="F1231" s="64">
        <v>12</v>
      </c>
      <c r="G1231" s="63" t="s">
        <v>10</v>
      </c>
    </row>
    <row r="1232" spans="3:7" ht="15" thickBot="1" x14ac:dyDescent="0.35">
      <c r="C1232" s="61">
        <v>43165</v>
      </c>
      <c r="D1232" s="62">
        <v>0.27893518518518517</v>
      </c>
      <c r="E1232" s="63" t="s">
        <v>9</v>
      </c>
      <c r="F1232" s="64">
        <v>29</v>
      </c>
      <c r="G1232" s="63" t="s">
        <v>10</v>
      </c>
    </row>
    <row r="1233" spans="3:7" ht="15" thickBot="1" x14ac:dyDescent="0.35">
      <c r="C1233" s="61">
        <v>43165</v>
      </c>
      <c r="D1233" s="62">
        <v>0.28082175925925928</v>
      </c>
      <c r="E1233" s="63" t="s">
        <v>9</v>
      </c>
      <c r="F1233" s="64">
        <v>19</v>
      </c>
      <c r="G1233" s="63" t="s">
        <v>10</v>
      </c>
    </row>
    <row r="1234" spans="3:7" ht="15" thickBot="1" x14ac:dyDescent="0.35">
      <c r="C1234" s="61">
        <v>43165</v>
      </c>
      <c r="D1234" s="62">
        <v>0.28115740740740741</v>
      </c>
      <c r="E1234" s="63" t="s">
        <v>9</v>
      </c>
      <c r="F1234" s="64">
        <v>19</v>
      </c>
      <c r="G1234" s="63" t="s">
        <v>10</v>
      </c>
    </row>
    <row r="1235" spans="3:7" ht="15" thickBot="1" x14ac:dyDescent="0.35">
      <c r="C1235" s="61">
        <v>43165</v>
      </c>
      <c r="D1235" s="62">
        <v>0.28260416666666666</v>
      </c>
      <c r="E1235" s="63" t="s">
        <v>9</v>
      </c>
      <c r="F1235" s="64">
        <v>25</v>
      </c>
      <c r="G1235" s="63" t="s">
        <v>10</v>
      </c>
    </row>
    <row r="1236" spans="3:7" ht="15" thickBot="1" x14ac:dyDescent="0.35">
      <c r="C1236" s="61">
        <v>43165</v>
      </c>
      <c r="D1236" s="62">
        <v>0.28349537037037037</v>
      </c>
      <c r="E1236" s="63" t="s">
        <v>9</v>
      </c>
      <c r="F1236" s="64">
        <v>27</v>
      </c>
      <c r="G1236" s="63" t="s">
        <v>10</v>
      </c>
    </row>
    <row r="1237" spans="3:7" ht="15" thickBot="1" x14ac:dyDescent="0.35">
      <c r="C1237" s="61">
        <v>43165</v>
      </c>
      <c r="D1237" s="62">
        <v>0.28373842592592591</v>
      </c>
      <c r="E1237" s="63" t="s">
        <v>9</v>
      </c>
      <c r="F1237" s="64">
        <v>26</v>
      </c>
      <c r="G1237" s="63" t="s">
        <v>10</v>
      </c>
    </row>
    <row r="1238" spans="3:7" ht="15" thickBot="1" x14ac:dyDescent="0.35">
      <c r="C1238" s="61">
        <v>43165</v>
      </c>
      <c r="D1238" s="62">
        <v>0.28539351851851852</v>
      </c>
      <c r="E1238" s="63" t="s">
        <v>9</v>
      </c>
      <c r="F1238" s="64">
        <v>27</v>
      </c>
      <c r="G1238" s="63" t="s">
        <v>10</v>
      </c>
    </row>
    <row r="1239" spans="3:7" ht="15" thickBot="1" x14ac:dyDescent="0.35">
      <c r="C1239" s="61">
        <v>43165</v>
      </c>
      <c r="D1239" s="62">
        <v>0.286099537037037</v>
      </c>
      <c r="E1239" s="63" t="s">
        <v>9</v>
      </c>
      <c r="F1239" s="64">
        <v>27</v>
      </c>
      <c r="G1239" s="63" t="s">
        <v>10</v>
      </c>
    </row>
    <row r="1240" spans="3:7" ht="15" thickBot="1" x14ac:dyDescent="0.35">
      <c r="C1240" s="61">
        <v>43165</v>
      </c>
      <c r="D1240" s="62">
        <v>0.28715277777777776</v>
      </c>
      <c r="E1240" s="63" t="s">
        <v>9</v>
      </c>
      <c r="F1240" s="64">
        <v>29</v>
      </c>
      <c r="G1240" s="63" t="s">
        <v>10</v>
      </c>
    </row>
    <row r="1241" spans="3:7" ht="15" thickBot="1" x14ac:dyDescent="0.35">
      <c r="C1241" s="61">
        <v>43165</v>
      </c>
      <c r="D1241" s="62">
        <v>0.28827546296296297</v>
      </c>
      <c r="E1241" s="63" t="s">
        <v>9</v>
      </c>
      <c r="F1241" s="64">
        <v>32</v>
      </c>
      <c r="G1241" s="63" t="s">
        <v>10</v>
      </c>
    </row>
    <row r="1242" spans="3:7" ht="15" thickBot="1" x14ac:dyDescent="0.35">
      <c r="C1242" s="61">
        <v>43165</v>
      </c>
      <c r="D1242" s="62">
        <v>0.28991898148148149</v>
      </c>
      <c r="E1242" s="63" t="s">
        <v>9</v>
      </c>
      <c r="F1242" s="64">
        <v>28</v>
      </c>
      <c r="G1242" s="63" t="s">
        <v>10</v>
      </c>
    </row>
    <row r="1243" spans="3:7" ht="15" thickBot="1" x14ac:dyDescent="0.35">
      <c r="C1243" s="61">
        <v>43165</v>
      </c>
      <c r="D1243" s="62">
        <v>0.29314814814814816</v>
      </c>
      <c r="E1243" s="63" t="s">
        <v>9</v>
      </c>
      <c r="F1243" s="64">
        <v>12</v>
      </c>
      <c r="G1243" s="63" t="s">
        <v>11</v>
      </c>
    </row>
    <row r="1244" spans="3:7" ht="15" thickBot="1" x14ac:dyDescent="0.35">
      <c r="C1244" s="61">
        <v>43165</v>
      </c>
      <c r="D1244" s="62">
        <v>0.29878472222222224</v>
      </c>
      <c r="E1244" s="63" t="s">
        <v>9</v>
      </c>
      <c r="F1244" s="64">
        <v>31</v>
      </c>
      <c r="G1244" s="63" t="s">
        <v>10</v>
      </c>
    </row>
    <row r="1245" spans="3:7" ht="15" thickBot="1" x14ac:dyDescent="0.35">
      <c r="C1245" s="61">
        <v>43165</v>
      </c>
      <c r="D1245" s="62">
        <v>0.30145833333333333</v>
      </c>
      <c r="E1245" s="63" t="s">
        <v>9</v>
      </c>
      <c r="F1245" s="64">
        <v>10</v>
      </c>
      <c r="G1245" s="63" t="s">
        <v>11</v>
      </c>
    </row>
    <row r="1246" spans="3:7" ht="15" thickBot="1" x14ac:dyDescent="0.35">
      <c r="C1246" s="61">
        <v>43165</v>
      </c>
      <c r="D1246" s="62">
        <v>0.30168981481481483</v>
      </c>
      <c r="E1246" s="63" t="s">
        <v>9</v>
      </c>
      <c r="F1246" s="64">
        <v>10</v>
      </c>
      <c r="G1246" s="63" t="s">
        <v>11</v>
      </c>
    </row>
    <row r="1247" spans="3:7" ht="15" thickBot="1" x14ac:dyDescent="0.35">
      <c r="C1247" s="61">
        <v>43165</v>
      </c>
      <c r="D1247" s="62">
        <v>0.30202546296296295</v>
      </c>
      <c r="E1247" s="63" t="s">
        <v>9</v>
      </c>
      <c r="F1247" s="64">
        <v>11</v>
      </c>
      <c r="G1247" s="63" t="s">
        <v>11</v>
      </c>
    </row>
    <row r="1248" spans="3:7" ht="15" thickBot="1" x14ac:dyDescent="0.35">
      <c r="C1248" s="61">
        <v>43165</v>
      </c>
      <c r="D1248" s="62">
        <v>0.30232638888888891</v>
      </c>
      <c r="E1248" s="63" t="s">
        <v>9</v>
      </c>
      <c r="F1248" s="64">
        <v>24</v>
      </c>
      <c r="G1248" s="63" t="s">
        <v>10</v>
      </c>
    </row>
    <row r="1249" spans="3:7" ht="15" thickBot="1" x14ac:dyDescent="0.35">
      <c r="C1249" s="61">
        <v>43165</v>
      </c>
      <c r="D1249" s="62">
        <v>0.30410879629629628</v>
      </c>
      <c r="E1249" s="63" t="s">
        <v>9</v>
      </c>
      <c r="F1249" s="64">
        <v>16</v>
      </c>
      <c r="G1249" s="63" t="s">
        <v>10</v>
      </c>
    </row>
    <row r="1250" spans="3:7" ht="15" thickBot="1" x14ac:dyDescent="0.35">
      <c r="C1250" s="61">
        <v>43165</v>
      </c>
      <c r="D1250" s="62">
        <v>0.30461805555555554</v>
      </c>
      <c r="E1250" s="63" t="s">
        <v>9</v>
      </c>
      <c r="F1250" s="64">
        <v>22</v>
      </c>
      <c r="G1250" s="63" t="s">
        <v>10</v>
      </c>
    </row>
    <row r="1251" spans="3:7" ht="15" thickBot="1" x14ac:dyDescent="0.35">
      <c r="C1251" s="61">
        <v>43165</v>
      </c>
      <c r="D1251" s="62">
        <v>0.30628472222222219</v>
      </c>
      <c r="E1251" s="63" t="s">
        <v>9</v>
      </c>
      <c r="F1251" s="64">
        <v>28</v>
      </c>
      <c r="G1251" s="63" t="s">
        <v>10</v>
      </c>
    </row>
    <row r="1252" spans="3:7" ht="15" thickBot="1" x14ac:dyDescent="0.35">
      <c r="C1252" s="61">
        <v>43165</v>
      </c>
      <c r="D1252" s="62">
        <v>0.31214120370370374</v>
      </c>
      <c r="E1252" s="63" t="s">
        <v>9</v>
      </c>
      <c r="F1252" s="64">
        <v>17</v>
      </c>
      <c r="G1252" s="63" t="s">
        <v>10</v>
      </c>
    </row>
    <row r="1253" spans="3:7" ht="15" thickBot="1" x14ac:dyDescent="0.35">
      <c r="C1253" s="61">
        <v>43165</v>
      </c>
      <c r="D1253" s="62">
        <v>0.3125</v>
      </c>
      <c r="E1253" s="63" t="s">
        <v>9</v>
      </c>
      <c r="F1253" s="64">
        <v>10</v>
      </c>
      <c r="G1253" s="63" t="s">
        <v>11</v>
      </c>
    </row>
    <row r="1254" spans="3:7" ht="15" thickBot="1" x14ac:dyDescent="0.35">
      <c r="C1254" s="61">
        <v>43165</v>
      </c>
      <c r="D1254" s="62">
        <v>0.31429398148148152</v>
      </c>
      <c r="E1254" s="63" t="s">
        <v>9</v>
      </c>
      <c r="F1254" s="64">
        <v>23</v>
      </c>
      <c r="G1254" s="63" t="s">
        <v>10</v>
      </c>
    </row>
    <row r="1255" spans="3:7" ht="15" thickBot="1" x14ac:dyDescent="0.35">
      <c r="C1255" s="61">
        <v>43165</v>
      </c>
      <c r="D1255" s="62">
        <v>0.33173611111111112</v>
      </c>
      <c r="E1255" s="63" t="s">
        <v>9</v>
      </c>
      <c r="F1255" s="64">
        <v>12</v>
      </c>
      <c r="G1255" s="63" t="s">
        <v>11</v>
      </c>
    </row>
    <row r="1256" spans="3:7" ht="15" thickBot="1" x14ac:dyDescent="0.35">
      <c r="C1256" s="61">
        <v>43165</v>
      </c>
      <c r="D1256" s="62">
        <v>0.33475694444444443</v>
      </c>
      <c r="E1256" s="63" t="s">
        <v>9</v>
      </c>
      <c r="F1256" s="64">
        <v>21</v>
      </c>
      <c r="G1256" s="63" t="s">
        <v>10</v>
      </c>
    </row>
    <row r="1257" spans="3:7" ht="15" thickBot="1" x14ac:dyDescent="0.35">
      <c r="C1257" s="61">
        <v>43165</v>
      </c>
      <c r="D1257" s="62">
        <v>0.33746527777777779</v>
      </c>
      <c r="E1257" s="63" t="s">
        <v>9</v>
      </c>
      <c r="F1257" s="64">
        <v>36</v>
      </c>
      <c r="G1257" s="63" t="s">
        <v>10</v>
      </c>
    </row>
    <row r="1258" spans="3:7" ht="15" thickBot="1" x14ac:dyDescent="0.35">
      <c r="C1258" s="61">
        <v>43165</v>
      </c>
      <c r="D1258" s="62">
        <v>0.33899305555555559</v>
      </c>
      <c r="E1258" s="63" t="s">
        <v>9</v>
      </c>
      <c r="F1258" s="64">
        <v>34</v>
      </c>
      <c r="G1258" s="63" t="s">
        <v>10</v>
      </c>
    </row>
    <row r="1259" spans="3:7" ht="15" thickBot="1" x14ac:dyDescent="0.35">
      <c r="C1259" s="61">
        <v>43165</v>
      </c>
      <c r="D1259" s="62">
        <v>0.34366898148148151</v>
      </c>
      <c r="E1259" s="63" t="s">
        <v>9</v>
      </c>
      <c r="F1259" s="64">
        <v>11</v>
      </c>
      <c r="G1259" s="63" t="s">
        <v>11</v>
      </c>
    </row>
    <row r="1260" spans="3:7" ht="15" thickBot="1" x14ac:dyDescent="0.35">
      <c r="C1260" s="61">
        <v>43165</v>
      </c>
      <c r="D1260" s="62">
        <v>0.34765046296296293</v>
      </c>
      <c r="E1260" s="63" t="s">
        <v>9</v>
      </c>
      <c r="F1260" s="64">
        <v>20</v>
      </c>
      <c r="G1260" s="63" t="s">
        <v>10</v>
      </c>
    </row>
    <row r="1261" spans="3:7" ht="15" thickBot="1" x14ac:dyDescent="0.35">
      <c r="C1261" s="61">
        <v>43165</v>
      </c>
      <c r="D1261" s="62">
        <v>0.34913194444444445</v>
      </c>
      <c r="E1261" s="63" t="s">
        <v>9</v>
      </c>
      <c r="F1261" s="64">
        <v>24</v>
      </c>
      <c r="G1261" s="63" t="s">
        <v>10</v>
      </c>
    </row>
    <row r="1262" spans="3:7" ht="15" thickBot="1" x14ac:dyDescent="0.35">
      <c r="C1262" s="61">
        <v>43165</v>
      </c>
      <c r="D1262" s="62">
        <v>0.35575231481481479</v>
      </c>
      <c r="E1262" s="63" t="s">
        <v>9</v>
      </c>
      <c r="F1262" s="64">
        <v>27</v>
      </c>
      <c r="G1262" s="63" t="s">
        <v>10</v>
      </c>
    </row>
    <row r="1263" spans="3:7" ht="15" thickBot="1" x14ac:dyDescent="0.35">
      <c r="C1263" s="61">
        <v>43165</v>
      </c>
      <c r="D1263" s="62">
        <v>0.35790509259259262</v>
      </c>
      <c r="E1263" s="63" t="s">
        <v>9</v>
      </c>
      <c r="F1263" s="64">
        <v>33</v>
      </c>
      <c r="G1263" s="63" t="s">
        <v>10</v>
      </c>
    </row>
    <row r="1264" spans="3:7" ht="15" thickBot="1" x14ac:dyDescent="0.35">
      <c r="C1264" s="61">
        <v>43165</v>
      </c>
      <c r="D1264" s="62">
        <v>0.36180555555555555</v>
      </c>
      <c r="E1264" s="63" t="s">
        <v>9</v>
      </c>
      <c r="F1264" s="64">
        <v>21</v>
      </c>
      <c r="G1264" s="63" t="s">
        <v>10</v>
      </c>
    </row>
    <row r="1265" spans="3:7" ht="15" thickBot="1" x14ac:dyDescent="0.35">
      <c r="C1265" s="61">
        <v>43165</v>
      </c>
      <c r="D1265" s="62">
        <v>0.36351851851851852</v>
      </c>
      <c r="E1265" s="63" t="s">
        <v>9</v>
      </c>
      <c r="F1265" s="64">
        <v>18</v>
      </c>
      <c r="G1265" s="63" t="s">
        <v>10</v>
      </c>
    </row>
    <row r="1266" spans="3:7" ht="15" thickBot="1" x14ac:dyDescent="0.35">
      <c r="C1266" s="61">
        <v>43165</v>
      </c>
      <c r="D1266" s="62">
        <v>0.36363425925925924</v>
      </c>
      <c r="E1266" s="63" t="s">
        <v>9</v>
      </c>
      <c r="F1266" s="64">
        <v>22</v>
      </c>
      <c r="G1266" s="63" t="s">
        <v>10</v>
      </c>
    </row>
    <row r="1267" spans="3:7" ht="15" thickBot="1" x14ac:dyDescent="0.35">
      <c r="C1267" s="61">
        <v>43165</v>
      </c>
      <c r="D1267" s="62">
        <v>0.36451388888888886</v>
      </c>
      <c r="E1267" s="63" t="s">
        <v>9</v>
      </c>
      <c r="F1267" s="64">
        <v>21</v>
      </c>
      <c r="G1267" s="63" t="s">
        <v>10</v>
      </c>
    </row>
    <row r="1268" spans="3:7" ht="15" thickBot="1" x14ac:dyDescent="0.35">
      <c r="C1268" s="61">
        <v>43165</v>
      </c>
      <c r="D1268" s="62">
        <v>0.36628472222222225</v>
      </c>
      <c r="E1268" s="63" t="s">
        <v>9</v>
      </c>
      <c r="F1268" s="64">
        <v>11</v>
      </c>
      <c r="G1268" s="63" t="s">
        <v>10</v>
      </c>
    </row>
    <row r="1269" spans="3:7" ht="15" thickBot="1" x14ac:dyDescent="0.35">
      <c r="C1269" s="61">
        <v>43165</v>
      </c>
      <c r="D1269" s="62">
        <v>0.36784722222222221</v>
      </c>
      <c r="E1269" s="63" t="s">
        <v>9</v>
      </c>
      <c r="F1269" s="64">
        <v>11</v>
      </c>
      <c r="G1269" s="63" t="s">
        <v>11</v>
      </c>
    </row>
    <row r="1270" spans="3:7" ht="15" thickBot="1" x14ac:dyDescent="0.35">
      <c r="C1270" s="61">
        <v>43165</v>
      </c>
      <c r="D1270" s="62">
        <v>0.37144675925925924</v>
      </c>
      <c r="E1270" s="63" t="s">
        <v>9</v>
      </c>
      <c r="F1270" s="64">
        <v>24</v>
      </c>
      <c r="G1270" s="63" t="s">
        <v>10</v>
      </c>
    </row>
    <row r="1271" spans="3:7" ht="15" thickBot="1" x14ac:dyDescent="0.35">
      <c r="C1271" s="61">
        <v>43165</v>
      </c>
      <c r="D1271" s="62">
        <v>0.37886574074074075</v>
      </c>
      <c r="E1271" s="63" t="s">
        <v>9</v>
      </c>
      <c r="F1271" s="64">
        <v>20</v>
      </c>
      <c r="G1271" s="63" t="s">
        <v>10</v>
      </c>
    </row>
    <row r="1272" spans="3:7" ht="15" thickBot="1" x14ac:dyDescent="0.35">
      <c r="C1272" s="61">
        <v>43165</v>
      </c>
      <c r="D1272" s="62">
        <v>0.3819791666666667</v>
      </c>
      <c r="E1272" s="63" t="s">
        <v>9</v>
      </c>
      <c r="F1272" s="64">
        <v>26</v>
      </c>
      <c r="G1272" s="63" t="s">
        <v>10</v>
      </c>
    </row>
    <row r="1273" spans="3:7" ht="15" thickBot="1" x14ac:dyDescent="0.35">
      <c r="C1273" s="61">
        <v>43165</v>
      </c>
      <c r="D1273" s="62">
        <v>0.38217592592592592</v>
      </c>
      <c r="E1273" s="63" t="s">
        <v>9</v>
      </c>
      <c r="F1273" s="64">
        <v>21</v>
      </c>
      <c r="G1273" s="63" t="s">
        <v>10</v>
      </c>
    </row>
    <row r="1274" spans="3:7" ht="15" thickBot="1" x14ac:dyDescent="0.35">
      <c r="C1274" s="61">
        <v>43165</v>
      </c>
      <c r="D1274" s="62">
        <v>0.38671296296296293</v>
      </c>
      <c r="E1274" s="63" t="s">
        <v>9</v>
      </c>
      <c r="F1274" s="64">
        <v>10</v>
      </c>
      <c r="G1274" s="63" t="s">
        <v>11</v>
      </c>
    </row>
    <row r="1275" spans="3:7" ht="15" thickBot="1" x14ac:dyDescent="0.35">
      <c r="C1275" s="61">
        <v>43165</v>
      </c>
      <c r="D1275" s="62">
        <v>0.39048611111111109</v>
      </c>
      <c r="E1275" s="63" t="s">
        <v>9</v>
      </c>
      <c r="F1275" s="64">
        <v>30</v>
      </c>
      <c r="G1275" s="63" t="s">
        <v>10</v>
      </c>
    </row>
    <row r="1276" spans="3:7" ht="15" thickBot="1" x14ac:dyDescent="0.35">
      <c r="C1276" s="61">
        <v>43165</v>
      </c>
      <c r="D1276" s="62">
        <v>0.39093749999999999</v>
      </c>
      <c r="E1276" s="63" t="s">
        <v>9</v>
      </c>
      <c r="F1276" s="64">
        <v>10</v>
      </c>
      <c r="G1276" s="63" t="s">
        <v>11</v>
      </c>
    </row>
    <row r="1277" spans="3:7" ht="15" thickBot="1" x14ac:dyDescent="0.35">
      <c r="C1277" s="61">
        <v>43165</v>
      </c>
      <c r="D1277" s="62">
        <v>0.39096064814814818</v>
      </c>
      <c r="E1277" s="63" t="s">
        <v>9</v>
      </c>
      <c r="F1277" s="64">
        <v>9</v>
      </c>
      <c r="G1277" s="63" t="s">
        <v>11</v>
      </c>
    </row>
    <row r="1278" spans="3:7" ht="15" thickBot="1" x14ac:dyDescent="0.35">
      <c r="C1278" s="61">
        <v>43165</v>
      </c>
      <c r="D1278" s="62">
        <v>0.40061342592592591</v>
      </c>
      <c r="E1278" s="63" t="s">
        <v>9</v>
      </c>
      <c r="F1278" s="64">
        <v>21</v>
      </c>
      <c r="G1278" s="63" t="s">
        <v>10</v>
      </c>
    </row>
    <row r="1279" spans="3:7" ht="15" thickBot="1" x14ac:dyDescent="0.35">
      <c r="C1279" s="61">
        <v>43165</v>
      </c>
      <c r="D1279" s="62">
        <v>0.40181712962962962</v>
      </c>
      <c r="E1279" s="63" t="s">
        <v>9</v>
      </c>
      <c r="F1279" s="64">
        <v>24</v>
      </c>
      <c r="G1279" s="63" t="s">
        <v>10</v>
      </c>
    </row>
    <row r="1280" spans="3:7" ht="15" thickBot="1" x14ac:dyDescent="0.35">
      <c r="C1280" s="61">
        <v>43165</v>
      </c>
      <c r="D1280" s="62">
        <v>0.40259259259259261</v>
      </c>
      <c r="E1280" s="63" t="s">
        <v>9</v>
      </c>
      <c r="F1280" s="64">
        <v>31</v>
      </c>
      <c r="G1280" s="63" t="s">
        <v>10</v>
      </c>
    </row>
    <row r="1281" spans="3:7" ht="15" thickBot="1" x14ac:dyDescent="0.35">
      <c r="C1281" s="61">
        <v>43165</v>
      </c>
      <c r="D1281" s="62">
        <v>0.40490740740740744</v>
      </c>
      <c r="E1281" s="63" t="s">
        <v>9</v>
      </c>
      <c r="F1281" s="64">
        <v>19</v>
      </c>
      <c r="G1281" s="63" t="s">
        <v>10</v>
      </c>
    </row>
    <row r="1282" spans="3:7" ht="15" thickBot="1" x14ac:dyDescent="0.35">
      <c r="C1282" s="61">
        <v>43165</v>
      </c>
      <c r="D1282" s="62">
        <v>0.40892361111111114</v>
      </c>
      <c r="E1282" s="63" t="s">
        <v>9</v>
      </c>
      <c r="F1282" s="64">
        <v>24</v>
      </c>
      <c r="G1282" s="63" t="s">
        <v>10</v>
      </c>
    </row>
    <row r="1283" spans="3:7" ht="15" thickBot="1" x14ac:dyDescent="0.35">
      <c r="C1283" s="61">
        <v>43165</v>
      </c>
      <c r="D1283" s="62">
        <v>0.43087962962962961</v>
      </c>
      <c r="E1283" s="63" t="s">
        <v>9</v>
      </c>
      <c r="F1283" s="64">
        <v>11</v>
      </c>
      <c r="G1283" s="63" t="s">
        <v>10</v>
      </c>
    </row>
    <row r="1284" spans="3:7" ht="15" thickBot="1" x14ac:dyDescent="0.35">
      <c r="C1284" s="61">
        <v>43165</v>
      </c>
      <c r="D1284" s="62">
        <v>0.43266203703703704</v>
      </c>
      <c r="E1284" s="63" t="s">
        <v>9</v>
      </c>
      <c r="F1284" s="64">
        <v>26</v>
      </c>
      <c r="G1284" s="63" t="s">
        <v>10</v>
      </c>
    </row>
    <row r="1285" spans="3:7" ht="15" thickBot="1" x14ac:dyDescent="0.35">
      <c r="C1285" s="61">
        <v>43165</v>
      </c>
      <c r="D1285" s="62">
        <v>0.43417824074074068</v>
      </c>
      <c r="E1285" s="63" t="s">
        <v>9</v>
      </c>
      <c r="F1285" s="64">
        <v>13</v>
      </c>
      <c r="G1285" s="63" t="s">
        <v>11</v>
      </c>
    </row>
    <row r="1286" spans="3:7" ht="15" thickBot="1" x14ac:dyDescent="0.35">
      <c r="C1286" s="61">
        <v>43165</v>
      </c>
      <c r="D1286" s="62">
        <v>0.43417824074074068</v>
      </c>
      <c r="E1286" s="63" t="s">
        <v>9</v>
      </c>
      <c r="F1286" s="64">
        <v>12</v>
      </c>
      <c r="G1286" s="63" t="s">
        <v>11</v>
      </c>
    </row>
    <row r="1287" spans="3:7" ht="15" thickBot="1" x14ac:dyDescent="0.35">
      <c r="C1287" s="61">
        <v>43165</v>
      </c>
      <c r="D1287" s="62">
        <v>0.43466435185185182</v>
      </c>
      <c r="E1287" s="63" t="s">
        <v>9</v>
      </c>
      <c r="F1287" s="64">
        <v>11</v>
      </c>
      <c r="G1287" s="63" t="s">
        <v>11</v>
      </c>
    </row>
    <row r="1288" spans="3:7" ht="15" thickBot="1" x14ac:dyDescent="0.35">
      <c r="C1288" s="61">
        <v>43165</v>
      </c>
      <c r="D1288" s="62">
        <v>0.43481481481481482</v>
      </c>
      <c r="E1288" s="63" t="s">
        <v>9</v>
      </c>
      <c r="F1288" s="64">
        <v>11</v>
      </c>
      <c r="G1288" s="63" t="s">
        <v>11</v>
      </c>
    </row>
    <row r="1289" spans="3:7" ht="15" thickBot="1" x14ac:dyDescent="0.35">
      <c r="C1289" s="61">
        <v>43165</v>
      </c>
      <c r="D1289" s="62">
        <v>0.43503472222222223</v>
      </c>
      <c r="E1289" s="63" t="s">
        <v>9</v>
      </c>
      <c r="F1289" s="64">
        <v>12</v>
      </c>
      <c r="G1289" s="63" t="s">
        <v>11</v>
      </c>
    </row>
    <row r="1290" spans="3:7" ht="15" thickBot="1" x14ac:dyDescent="0.35">
      <c r="C1290" s="61">
        <v>43165</v>
      </c>
      <c r="D1290" s="62">
        <v>0.44031250000000005</v>
      </c>
      <c r="E1290" s="63" t="s">
        <v>9</v>
      </c>
      <c r="F1290" s="64">
        <v>28</v>
      </c>
      <c r="G1290" s="63" t="s">
        <v>10</v>
      </c>
    </row>
    <row r="1291" spans="3:7" ht="15" thickBot="1" x14ac:dyDescent="0.35">
      <c r="C1291" s="61">
        <v>43165</v>
      </c>
      <c r="D1291" s="62">
        <v>0.4430439814814815</v>
      </c>
      <c r="E1291" s="63" t="s">
        <v>9</v>
      </c>
      <c r="F1291" s="64">
        <v>20</v>
      </c>
      <c r="G1291" s="63" t="s">
        <v>10</v>
      </c>
    </row>
    <row r="1292" spans="3:7" ht="15" thickBot="1" x14ac:dyDescent="0.35">
      <c r="C1292" s="61">
        <v>43165</v>
      </c>
      <c r="D1292" s="62">
        <v>0.44596064814814818</v>
      </c>
      <c r="E1292" s="63" t="s">
        <v>9</v>
      </c>
      <c r="F1292" s="64">
        <v>15</v>
      </c>
      <c r="G1292" s="63" t="s">
        <v>11</v>
      </c>
    </row>
    <row r="1293" spans="3:7" ht="15" thickBot="1" x14ac:dyDescent="0.35">
      <c r="C1293" s="61">
        <v>43165</v>
      </c>
      <c r="D1293" s="62">
        <v>0.4460648148148148</v>
      </c>
      <c r="E1293" s="63" t="s">
        <v>9</v>
      </c>
      <c r="F1293" s="64">
        <v>18</v>
      </c>
      <c r="G1293" s="63" t="s">
        <v>11</v>
      </c>
    </row>
    <row r="1294" spans="3:7" ht="15" thickBot="1" x14ac:dyDescent="0.35">
      <c r="C1294" s="61">
        <v>43165</v>
      </c>
      <c r="D1294" s="62">
        <v>0.4481134259259259</v>
      </c>
      <c r="E1294" s="63" t="s">
        <v>9</v>
      </c>
      <c r="F1294" s="64">
        <v>13</v>
      </c>
      <c r="G1294" s="63" t="s">
        <v>11</v>
      </c>
    </row>
    <row r="1295" spans="3:7" ht="15" thickBot="1" x14ac:dyDescent="0.35">
      <c r="C1295" s="61">
        <v>43165</v>
      </c>
      <c r="D1295" s="62">
        <v>0.44864583333333335</v>
      </c>
      <c r="E1295" s="63" t="s">
        <v>9</v>
      </c>
      <c r="F1295" s="64">
        <v>27</v>
      </c>
      <c r="G1295" s="63" t="s">
        <v>10</v>
      </c>
    </row>
    <row r="1296" spans="3:7" ht="15" thickBot="1" x14ac:dyDescent="0.35">
      <c r="C1296" s="61">
        <v>43165</v>
      </c>
      <c r="D1296" s="62">
        <v>0.4554050925925926</v>
      </c>
      <c r="E1296" s="63" t="s">
        <v>9</v>
      </c>
      <c r="F1296" s="64">
        <v>24</v>
      </c>
      <c r="G1296" s="63" t="s">
        <v>10</v>
      </c>
    </row>
    <row r="1297" spans="3:7" ht="15" thickBot="1" x14ac:dyDescent="0.35">
      <c r="C1297" s="61">
        <v>43165</v>
      </c>
      <c r="D1297" s="62">
        <v>0.45572916666666669</v>
      </c>
      <c r="E1297" s="63" t="s">
        <v>9</v>
      </c>
      <c r="F1297" s="64">
        <v>23</v>
      </c>
      <c r="G1297" s="63" t="s">
        <v>10</v>
      </c>
    </row>
    <row r="1298" spans="3:7" ht="15" thickBot="1" x14ac:dyDescent="0.35">
      <c r="C1298" s="61">
        <v>43165</v>
      </c>
      <c r="D1298" s="62">
        <v>0.45790509259259254</v>
      </c>
      <c r="E1298" s="63" t="s">
        <v>9</v>
      </c>
      <c r="F1298" s="64">
        <v>12</v>
      </c>
      <c r="G1298" s="63" t="s">
        <v>11</v>
      </c>
    </row>
    <row r="1299" spans="3:7" ht="15" thickBot="1" x14ac:dyDescent="0.35">
      <c r="C1299" s="61">
        <v>43165</v>
      </c>
      <c r="D1299" s="62">
        <v>0.45809027777777778</v>
      </c>
      <c r="E1299" s="63" t="s">
        <v>9</v>
      </c>
      <c r="F1299" s="64">
        <v>11</v>
      </c>
      <c r="G1299" s="63" t="s">
        <v>11</v>
      </c>
    </row>
    <row r="1300" spans="3:7" ht="15" thickBot="1" x14ac:dyDescent="0.35">
      <c r="C1300" s="61">
        <v>43165</v>
      </c>
      <c r="D1300" s="62">
        <v>0.45833333333333331</v>
      </c>
      <c r="E1300" s="63" t="s">
        <v>9</v>
      </c>
      <c r="F1300" s="64">
        <v>15</v>
      </c>
      <c r="G1300" s="63" t="s">
        <v>10</v>
      </c>
    </row>
    <row r="1301" spans="3:7" ht="15" thickBot="1" x14ac:dyDescent="0.35">
      <c r="C1301" s="61">
        <v>43165</v>
      </c>
      <c r="D1301" s="62">
        <v>0.45876157407407409</v>
      </c>
      <c r="E1301" s="63" t="s">
        <v>9</v>
      </c>
      <c r="F1301" s="64">
        <v>24</v>
      </c>
      <c r="G1301" s="63" t="s">
        <v>10</v>
      </c>
    </row>
    <row r="1302" spans="3:7" ht="15" thickBot="1" x14ac:dyDescent="0.35">
      <c r="C1302" s="61">
        <v>43165</v>
      </c>
      <c r="D1302" s="62">
        <v>0.45925925925925926</v>
      </c>
      <c r="E1302" s="63" t="s">
        <v>9</v>
      </c>
      <c r="F1302" s="64">
        <v>10</v>
      </c>
      <c r="G1302" s="63" t="s">
        <v>11</v>
      </c>
    </row>
    <row r="1303" spans="3:7" ht="15" thickBot="1" x14ac:dyDescent="0.35">
      <c r="C1303" s="61">
        <v>43165</v>
      </c>
      <c r="D1303" s="62">
        <v>0.4611689814814815</v>
      </c>
      <c r="E1303" s="63" t="s">
        <v>9</v>
      </c>
      <c r="F1303" s="64">
        <v>11</v>
      </c>
      <c r="G1303" s="63" t="s">
        <v>11</v>
      </c>
    </row>
    <row r="1304" spans="3:7" ht="15" thickBot="1" x14ac:dyDescent="0.35">
      <c r="C1304" s="61">
        <v>43165</v>
      </c>
      <c r="D1304" s="62">
        <v>0.4622337962962963</v>
      </c>
      <c r="E1304" s="63" t="s">
        <v>9</v>
      </c>
      <c r="F1304" s="64">
        <v>12</v>
      </c>
      <c r="G1304" s="63" t="s">
        <v>11</v>
      </c>
    </row>
    <row r="1305" spans="3:7" ht="15" thickBot="1" x14ac:dyDescent="0.35">
      <c r="C1305" s="61">
        <v>43165</v>
      </c>
      <c r="D1305" s="62">
        <v>0.46303240740740742</v>
      </c>
      <c r="E1305" s="63" t="s">
        <v>9</v>
      </c>
      <c r="F1305" s="64">
        <v>11</v>
      </c>
      <c r="G1305" s="63" t="s">
        <v>10</v>
      </c>
    </row>
    <row r="1306" spans="3:7" ht="15" thickBot="1" x14ac:dyDescent="0.35">
      <c r="C1306" s="61">
        <v>43165</v>
      </c>
      <c r="D1306" s="62">
        <v>0.46398148148148149</v>
      </c>
      <c r="E1306" s="63" t="s">
        <v>9</v>
      </c>
      <c r="F1306" s="64">
        <v>22</v>
      </c>
      <c r="G1306" s="63" t="s">
        <v>10</v>
      </c>
    </row>
    <row r="1307" spans="3:7" ht="15" thickBot="1" x14ac:dyDescent="0.35">
      <c r="C1307" s="61">
        <v>43165</v>
      </c>
      <c r="D1307" s="62">
        <v>0.46466435185185184</v>
      </c>
      <c r="E1307" s="63" t="s">
        <v>9</v>
      </c>
      <c r="F1307" s="64">
        <v>10</v>
      </c>
      <c r="G1307" s="63" t="s">
        <v>10</v>
      </c>
    </row>
    <row r="1308" spans="3:7" ht="15" thickBot="1" x14ac:dyDescent="0.35">
      <c r="C1308" s="61">
        <v>43165</v>
      </c>
      <c r="D1308" s="62">
        <v>0.46484953703703707</v>
      </c>
      <c r="E1308" s="63" t="s">
        <v>9</v>
      </c>
      <c r="F1308" s="64">
        <v>11</v>
      </c>
      <c r="G1308" s="63" t="s">
        <v>11</v>
      </c>
    </row>
    <row r="1309" spans="3:7" ht="15" thickBot="1" x14ac:dyDescent="0.35">
      <c r="C1309" s="61">
        <v>43165</v>
      </c>
      <c r="D1309" s="62">
        <v>0.46489583333333334</v>
      </c>
      <c r="E1309" s="63" t="s">
        <v>9</v>
      </c>
      <c r="F1309" s="64">
        <v>17</v>
      </c>
      <c r="G1309" s="63" t="s">
        <v>10</v>
      </c>
    </row>
    <row r="1310" spans="3:7" ht="15" thickBot="1" x14ac:dyDescent="0.35">
      <c r="C1310" s="61">
        <v>43165</v>
      </c>
      <c r="D1310" s="62">
        <v>0.46581018518518519</v>
      </c>
      <c r="E1310" s="63" t="s">
        <v>9</v>
      </c>
      <c r="F1310" s="64">
        <v>11</v>
      </c>
      <c r="G1310" s="63" t="s">
        <v>11</v>
      </c>
    </row>
    <row r="1311" spans="3:7" ht="15" thickBot="1" x14ac:dyDescent="0.35">
      <c r="C1311" s="61">
        <v>43165</v>
      </c>
      <c r="D1311" s="62">
        <v>0.47019675925925924</v>
      </c>
      <c r="E1311" s="63" t="s">
        <v>9</v>
      </c>
      <c r="F1311" s="64">
        <v>10</v>
      </c>
      <c r="G1311" s="63" t="s">
        <v>11</v>
      </c>
    </row>
    <row r="1312" spans="3:7" ht="15" thickBot="1" x14ac:dyDescent="0.35">
      <c r="C1312" s="61">
        <v>43165</v>
      </c>
      <c r="D1312" s="62">
        <v>0.47241898148148148</v>
      </c>
      <c r="E1312" s="63" t="s">
        <v>9</v>
      </c>
      <c r="F1312" s="64">
        <v>10</v>
      </c>
      <c r="G1312" s="63" t="s">
        <v>11</v>
      </c>
    </row>
    <row r="1313" spans="3:7" ht="15" thickBot="1" x14ac:dyDescent="0.35">
      <c r="C1313" s="61">
        <v>43165</v>
      </c>
      <c r="D1313" s="62">
        <v>0.47473379629629631</v>
      </c>
      <c r="E1313" s="63" t="s">
        <v>9</v>
      </c>
      <c r="F1313" s="64">
        <v>11</v>
      </c>
      <c r="G1313" s="63" t="s">
        <v>11</v>
      </c>
    </row>
    <row r="1314" spans="3:7" ht="15" thickBot="1" x14ac:dyDescent="0.35">
      <c r="C1314" s="61">
        <v>43165</v>
      </c>
      <c r="D1314" s="62">
        <v>0.47943287037037036</v>
      </c>
      <c r="E1314" s="63" t="s">
        <v>9</v>
      </c>
      <c r="F1314" s="64">
        <v>24</v>
      </c>
      <c r="G1314" s="63" t="s">
        <v>10</v>
      </c>
    </row>
    <row r="1315" spans="3:7" ht="15" thickBot="1" x14ac:dyDescent="0.35">
      <c r="C1315" s="61">
        <v>43165</v>
      </c>
      <c r="D1315" s="62">
        <v>0.48158564814814814</v>
      </c>
      <c r="E1315" s="63" t="s">
        <v>9</v>
      </c>
      <c r="F1315" s="64">
        <v>17</v>
      </c>
      <c r="G1315" s="63" t="s">
        <v>10</v>
      </c>
    </row>
    <row r="1316" spans="3:7" ht="15" thickBot="1" x14ac:dyDescent="0.35">
      <c r="C1316" s="61">
        <v>43165</v>
      </c>
      <c r="D1316" s="62">
        <v>0.48168981481481482</v>
      </c>
      <c r="E1316" s="63" t="s">
        <v>9</v>
      </c>
      <c r="F1316" s="64">
        <v>10</v>
      </c>
      <c r="G1316" s="63" t="s">
        <v>11</v>
      </c>
    </row>
    <row r="1317" spans="3:7" ht="15" thickBot="1" x14ac:dyDescent="0.35">
      <c r="C1317" s="61">
        <v>43165</v>
      </c>
      <c r="D1317" s="62">
        <v>0.48182870370370368</v>
      </c>
      <c r="E1317" s="63" t="s">
        <v>9</v>
      </c>
      <c r="F1317" s="64">
        <v>21</v>
      </c>
      <c r="G1317" s="63" t="s">
        <v>10</v>
      </c>
    </row>
    <row r="1318" spans="3:7" ht="15" thickBot="1" x14ac:dyDescent="0.35">
      <c r="C1318" s="61">
        <v>43165</v>
      </c>
      <c r="D1318" s="62">
        <v>0.48196759259259259</v>
      </c>
      <c r="E1318" s="63" t="s">
        <v>9</v>
      </c>
      <c r="F1318" s="64">
        <v>22</v>
      </c>
      <c r="G1318" s="63" t="s">
        <v>10</v>
      </c>
    </row>
    <row r="1319" spans="3:7" ht="15" thickBot="1" x14ac:dyDescent="0.35">
      <c r="C1319" s="61">
        <v>43165</v>
      </c>
      <c r="D1319" s="62">
        <v>0.48417824074074073</v>
      </c>
      <c r="E1319" s="63" t="s">
        <v>9</v>
      </c>
      <c r="F1319" s="64">
        <v>19</v>
      </c>
      <c r="G1319" s="63" t="s">
        <v>10</v>
      </c>
    </row>
    <row r="1320" spans="3:7" ht="15" thickBot="1" x14ac:dyDescent="0.35">
      <c r="C1320" s="61">
        <v>43165</v>
      </c>
      <c r="D1320" s="62">
        <v>0.48439814814814813</v>
      </c>
      <c r="E1320" s="63" t="s">
        <v>9</v>
      </c>
      <c r="F1320" s="64">
        <v>13</v>
      </c>
      <c r="G1320" s="63" t="s">
        <v>11</v>
      </c>
    </row>
    <row r="1321" spans="3:7" ht="15" thickBot="1" x14ac:dyDescent="0.35">
      <c r="C1321" s="61">
        <v>43165</v>
      </c>
      <c r="D1321" s="62">
        <v>0.48462962962962958</v>
      </c>
      <c r="E1321" s="63" t="s">
        <v>9</v>
      </c>
      <c r="F1321" s="64">
        <v>14</v>
      </c>
      <c r="G1321" s="63" t="s">
        <v>11</v>
      </c>
    </row>
    <row r="1322" spans="3:7" ht="15" thickBot="1" x14ac:dyDescent="0.35">
      <c r="C1322" s="61">
        <v>43165</v>
      </c>
      <c r="D1322" s="62">
        <v>0.48495370370370372</v>
      </c>
      <c r="E1322" s="63" t="s">
        <v>9</v>
      </c>
      <c r="F1322" s="64">
        <v>25</v>
      </c>
      <c r="G1322" s="63" t="s">
        <v>10</v>
      </c>
    </row>
    <row r="1323" spans="3:7" ht="15" thickBot="1" x14ac:dyDescent="0.35">
      <c r="C1323" s="61">
        <v>43165</v>
      </c>
      <c r="D1323" s="62">
        <v>0.48508101851851854</v>
      </c>
      <c r="E1323" s="63" t="s">
        <v>9</v>
      </c>
      <c r="F1323" s="64">
        <v>23</v>
      </c>
      <c r="G1323" s="63" t="s">
        <v>10</v>
      </c>
    </row>
    <row r="1324" spans="3:7" ht="15" thickBot="1" x14ac:dyDescent="0.35">
      <c r="C1324" s="61">
        <v>43165</v>
      </c>
      <c r="D1324" s="62">
        <v>0.4854282407407407</v>
      </c>
      <c r="E1324" s="63" t="s">
        <v>9</v>
      </c>
      <c r="F1324" s="64">
        <v>24</v>
      </c>
      <c r="G1324" s="63" t="s">
        <v>10</v>
      </c>
    </row>
    <row r="1325" spans="3:7" ht="15" thickBot="1" x14ac:dyDescent="0.35">
      <c r="C1325" s="61">
        <v>43165</v>
      </c>
      <c r="D1325" s="62">
        <v>0.48635416666666664</v>
      </c>
      <c r="E1325" s="63" t="s">
        <v>9</v>
      </c>
      <c r="F1325" s="64">
        <v>24</v>
      </c>
      <c r="G1325" s="63" t="s">
        <v>10</v>
      </c>
    </row>
    <row r="1326" spans="3:7" ht="15" thickBot="1" x14ac:dyDescent="0.35">
      <c r="C1326" s="61">
        <v>43165</v>
      </c>
      <c r="D1326" s="62">
        <v>0.48670138888888892</v>
      </c>
      <c r="E1326" s="63" t="s">
        <v>9</v>
      </c>
      <c r="F1326" s="64">
        <v>23</v>
      </c>
      <c r="G1326" s="63" t="s">
        <v>10</v>
      </c>
    </row>
    <row r="1327" spans="3:7" ht="15" thickBot="1" x14ac:dyDescent="0.35">
      <c r="C1327" s="61">
        <v>43165</v>
      </c>
      <c r="D1327" s="62">
        <v>0.48759259259259258</v>
      </c>
      <c r="E1327" s="63" t="s">
        <v>9</v>
      </c>
      <c r="F1327" s="64">
        <v>17</v>
      </c>
      <c r="G1327" s="63" t="s">
        <v>10</v>
      </c>
    </row>
    <row r="1328" spans="3:7" ht="15" thickBot="1" x14ac:dyDescent="0.35">
      <c r="C1328" s="61">
        <v>43165</v>
      </c>
      <c r="D1328" s="62">
        <v>0.48883101851851851</v>
      </c>
      <c r="E1328" s="63" t="s">
        <v>9</v>
      </c>
      <c r="F1328" s="64">
        <v>11</v>
      </c>
      <c r="G1328" s="63" t="s">
        <v>11</v>
      </c>
    </row>
    <row r="1329" spans="3:7" ht="15" thickBot="1" x14ac:dyDescent="0.35">
      <c r="C1329" s="61">
        <v>43165</v>
      </c>
      <c r="D1329" s="62">
        <v>0.48965277777777777</v>
      </c>
      <c r="E1329" s="63" t="s">
        <v>9</v>
      </c>
      <c r="F1329" s="64">
        <v>8</v>
      </c>
      <c r="G1329" s="63" t="s">
        <v>10</v>
      </c>
    </row>
    <row r="1330" spans="3:7" ht="15" thickBot="1" x14ac:dyDescent="0.35">
      <c r="C1330" s="61">
        <v>43165</v>
      </c>
      <c r="D1330" s="62">
        <v>0.48975694444444445</v>
      </c>
      <c r="E1330" s="63" t="s">
        <v>9</v>
      </c>
      <c r="F1330" s="64">
        <v>13</v>
      </c>
      <c r="G1330" s="63" t="s">
        <v>11</v>
      </c>
    </row>
    <row r="1331" spans="3:7" ht="15" thickBot="1" x14ac:dyDescent="0.35">
      <c r="C1331" s="61">
        <v>43165</v>
      </c>
      <c r="D1331" s="62">
        <v>0.48978009259259259</v>
      </c>
      <c r="E1331" s="63" t="s">
        <v>9</v>
      </c>
      <c r="F1331" s="64">
        <v>10</v>
      </c>
      <c r="G1331" s="63" t="s">
        <v>10</v>
      </c>
    </row>
    <row r="1332" spans="3:7" ht="15" thickBot="1" x14ac:dyDescent="0.35">
      <c r="C1332" s="61">
        <v>43165</v>
      </c>
      <c r="D1332" s="62">
        <v>0.49057870370370371</v>
      </c>
      <c r="E1332" s="63" t="s">
        <v>9</v>
      </c>
      <c r="F1332" s="64">
        <v>12</v>
      </c>
      <c r="G1332" s="63" t="s">
        <v>11</v>
      </c>
    </row>
    <row r="1333" spans="3:7" ht="15" thickBot="1" x14ac:dyDescent="0.35">
      <c r="C1333" s="61">
        <v>43165</v>
      </c>
      <c r="D1333" s="62">
        <v>0.49107638888888888</v>
      </c>
      <c r="E1333" s="63" t="s">
        <v>9</v>
      </c>
      <c r="F1333" s="64">
        <v>25</v>
      </c>
      <c r="G1333" s="63" t="s">
        <v>10</v>
      </c>
    </row>
    <row r="1334" spans="3:7" ht="15" thickBot="1" x14ac:dyDescent="0.35">
      <c r="C1334" s="61">
        <v>43165</v>
      </c>
      <c r="D1334" s="62">
        <v>0.49151620370370369</v>
      </c>
      <c r="E1334" s="63" t="s">
        <v>9</v>
      </c>
      <c r="F1334" s="64">
        <v>12</v>
      </c>
      <c r="G1334" s="63" t="s">
        <v>11</v>
      </c>
    </row>
    <row r="1335" spans="3:7" ht="15" thickBot="1" x14ac:dyDescent="0.35">
      <c r="C1335" s="61">
        <v>43165</v>
      </c>
      <c r="D1335" s="62">
        <v>0.49177083333333332</v>
      </c>
      <c r="E1335" s="63" t="s">
        <v>9</v>
      </c>
      <c r="F1335" s="64">
        <v>13</v>
      </c>
      <c r="G1335" s="63" t="s">
        <v>11</v>
      </c>
    </row>
    <row r="1336" spans="3:7" ht="15" thickBot="1" x14ac:dyDescent="0.35">
      <c r="C1336" s="61">
        <v>43165</v>
      </c>
      <c r="D1336" s="62">
        <v>0.49267361111111113</v>
      </c>
      <c r="E1336" s="63" t="s">
        <v>9</v>
      </c>
      <c r="F1336" s="64">
        <v>10</v>
      </c>
      <c r="G1336" s="63" t="s">
        <v>11</v>
      </c>
    </row>
    <row r="1337" spans="3:7" ht="15" thickBot="1" x14ac:dyDescent="0.35">
      <c r="C1337" s="61">
        <v>43165</v>
      </c>
      <c r="D1337" s="62">
        <v>0.49325231481481485</v>
      </c>
      <c r="E1337" s="63" t="s">
        <v>9</v>
      </c>
      <c r="F1337" s="64">
        <v>10</v>
      </c>
      <c r="G1337" s="63" t="s">
        <v>10</v>
      </c>
    </row>
    <row r="1338" spans="3:7" ht="15" thickBot="1" x14ac:dyDescent="0.35">
      <c r="C1338" s="61">
        <v>43165</v>
      </c>
      <c r="D1338" s="62">
        <v>0.49471064814814819</v>
      </c>
      <c r="E1338" s="63" t="s">
        <v>9</v>
      </c>
      <c r="F1338" s="64">
        <v>13</v>
      </c>
      <c r="G1338" s="63" t="s">
        <v>10</v>
      </c>
    </row>
    <row r="1339" spans="3:7" ht="15" thickBot="1" x14ac:dyDescent="0.35">
      <c r="C1339" s="61">
        <v>43165</v>
      </c>
      <c r="D1339" s="62">
        <v>0.49537037037037041</v>
      </c>
      <c r="E1339" s="63" t="s">
        <v>9</v>
      </c>
      <c r="F1339" s="64">
        <v>12</v>
      </c>
      <c r="G1339" s="63" t="s">
        <v>11</v>
      </c>
    </row>
    <row r="1340" spans="3:7" ht="15" thickBot="1" x14ac:dyDescent="0.35">
      <c r="C1340" s="61">
        <v>43165</v>
      </c>
      <c r="D1340" s="62">
        <v>0.49564814814814812</v>
      </c>
      <c r="E1340" s="63" t="s">
        <v>9</v>
      </c>
      <c r="F1340" s="64">
        <v>15</v>
      </c>
      <c r="G1340" s="63" t="s">
        <v>11</v>
      </c>
    </row>
    <row r="1341" spans="3:7" ht="15" thickBot="1" x14ac:dyDescent="0.35">
      <c r="C1341" s="61">
        <v>43165</v>
      </c>
      <c r="D1341" s="62">
        <v>0.49569444444444444</v>
      </c>
      <c r="E1341" s="63" t="s">
        <v>9</v>
      </c>
      <c r="F1341" s="64">
        <v>20</v>
      </c>
      <c r="G1341" s="63" t="s">
        <v>10</v>
      </c>
    </row>
    <row r="1342" spans="3:7" ht="15" thickBot="1" x14ac:dyDescent="0.35">
      <c r="C1342" s="61">
        <v>43165</v>
      </c>
      <c r="D1342" s="62">
        <v>0.49572916666666672</v>
      </c>
      <c r="E1342" s="63" t="s">
        <v>9</v>
      </c>
      <c r="F1342" s="64">
        <v>11</v>
      </c>
      <c r="G1342" s="63" t="s">
        <v>11</v>
      </c>
    </row>
    <row r="1343" spans="3:7" ht="15" thickBot="1" x14ac:dyDescent="0.35">
      <c r="C1343" s="61">
        <v>43165</v>
      </c>
      <c r="D1343" s="62">
        <v>0.49726851851851855</v>
      </c>
      <c r="E1343" s="63" t="s">
        <v>9</v>
      </c>
      <c r="F1343" s="64">
        <v>10</v>
      </c>
      <c r="G1343" s="63" t="s">
        <v>11</v>
      </c>
    </row>
    <row r="1344" spans="3:7" ht="15" thickBot="1" x14ac:dyDescent="0.35">
      <c r="C1344" s="61">
        <v>43165</v>
      </c>
      <c r="D1344" s="62">
        <v>0.49758101851851855</v>
      </c>
      <c r="E1344" s="63" t="s">
        <v>9</v>
      </c>
      <c r="F1344" s="64">
        <v>12</v>
      </c>
      <c r="G1344" s="63" t="s">
        <v>11</v>
      </c>
    </row>
    <row r="1345" spans="3:7" ht="15" thickBot="1" x14ac:dyDescent="0.35">
      <c r="C1345" s="61">
        <v>43165</v>
      </c>
      <c r="D1345" s="62">
        <v>0.49791666666666662</v>
      </c>
      <c r="E1345" s="63" t="s">
        <v>9</v>
      </c>
      <c r="F1345" s="64">
        <v>27</v>
      </c>
      <c r="G1345" s="63" t="s">
        <v>10</v>
      </c>
    </row>
    <row r="1346" spans="3:7" ht="15" thickBot="1" x14ac:dyDescent="0.35">
      <c r="C1346" s="61">
        <v>43165</v>
      </c>
      <c r="D1346" s="62">
        <v>0.49806712962962968</v>
      </c>
      <c r="E1346" s="63" t="s">
        <v>9</v>
      </c>
      <c r="F1346" s="64">
        <v>24</v>
      </c>
      <c r="G1346" s="63" t="s">
        <v>10</v>
      </c>
    </row>
    <row r="1347" spans="3:7" ht="15" thickBot="1" x14ac:dyDescent="0.35">
      <c r="C1347" s="61">
        <v>43165</v>
      </c>
      <c r="D1347" s="62">
        <v>0.5010648148148148</v>
      </c>
      <c r="E1347" s="63" t="s">
        <v>9</v>
      </c>
      <c r="F1347" s="64">
        <v>11</v>
      </c>
      <c r="G1347" s="63" t="s">
        <v>10</v>
      </c>
    </row>
    <row r="1348" spans="3:7" ht="15" thickBot="1" x14ac:dyDescent="0.35">
      <c r="C1348" s="61">
        <v>43165</v>
      </c>
      <c r="D1348" s="62">
        <v>0.50150462962962961</v>
      </c>
      <c r="E1348" s="63" t="s">
        <v>9</v>
      </c>
      <c r="F1348" s="64">
        <v>10</v>
      </c>
      <c r="G1348" s="63" t="s">
        <v>11</v>
      </c>
    </row>
    <row r="1349" spans="3:7" ht="15" thickBot="1" x14ac:dyDescent="0.35">
      <c r="C1349" s="61">
        <v>43165</v>
      </c>
      <c r="D1349" s="62">
        <v>0.50258101851851855</v>
      </c>
      <c r="E1349" s="63" t="s">
        <v>9</v>
      </c>
      <c r="F1349" s="64">
        <v>23</v>
      </c>
      <c r="G1349" s="63" t="s">
        <v>10</v>
      </c>
    </row>
    <row r="1350" spans="3:7" ht="15" thickBot="1" x14ac:dyDescent="0.35">
      <c r="C1350" s="61">
        <v>43165</v>
      </c>
      <c r="D1350" s="62">
        <v>0.50334490740740734</v>
      </c>
      <c r="E1350" s="63" t="s">
        <v>9</v>
      </c>
      <c r="F1350" s="64">
        <v>10</v>
      </c>
      <c r="G1350" s="63" t="s">
        <v>11</v>
      </c>
    </row>
    <row r="1351" spans="3:7" ht="15" thickBot="1" x14ac:dyDescent="0.35">
      <c r="C1351" s="61">
        <v>43165</v>
      </c>
      <c r="D1351" s="62">
        <v>0.50481481481481483</v>
      </c>
      <c r="E1351" s="63" t="s">
        <v>9</v>
      </c>
      <c r="F1351" s="64">
        <v>11</v>
      </c>
      <c r="G1351" s="63" t="s">
        <v>11</v>
      </c>
    </row>
    <row r="1352" spans="3:7" ht="15" thickBot="1" x14ac:dyDescent="0.35">
      <c r="C1352" s="61">
        <v>43165</v>
      </c>
      <c r="D1352" s="62">
        <v>0.50509259259259254</v>
      </c>
      <c r="E1352" s="63" t="s">
        <v>9</v>
      </c>
      <c r="F1352" s="64">
        <v>10</v>
      </c>
      <c r="G1352" s="63" t="s">
        <v>11</v>
      </c>
    </row>
    <row r="1353" spans="3:7" ht="15" thickBot="1" x14ac:dyDescent="0.35">
      <c r="C1353" s="61">
        <v>43165</v>
      </c>
      <c r="D1353" s="62">
        <v>0.50526620370370368</v>
      </c>
      <c r="E1353" s="63" t="s">
        <v>9</v>
      </c>
      <c r="F1353" s="64">
        <v>11</v>
      </c>
      <c r="G1353" s="63" t="s">
        <v>11</v>
      </c>
    </row>
    <row r="1354" spans="3:7" ht="15" thickBot="1" x14ac:dyDescent="0.35">
      <c r="C1354" s="61">
        <v>43165</v>
      </c>
      <c r="D1354" s="62">
        <v>0.50613425925925926</v>
      </c>
      <c r="E1354" s="63" t="s">
        <v>9</v>
      </c>
      <c r="F1354" s="64">
        <v>26</v>
      </c>
      <c r="G1354" s="63" t="s">
        <v>10</v>
      </c>
    </row>
    <row r="1355" spans="3:7" ht="15" thickBot="1" x14ac:dyDescent="0.35">
      <c r="C1355" s="61">
        <v>43165</v>
      </c>
      <c r="D1355" s="62">
        <v>0.50658564814814822</v>
      </c>
      <c r="E1355" s="63" t="s">
        <v>9</v>
      </c>
      <c r="F1355" s="64">
        <v>20</v>
      </c>
      <c r="G1355" s="63" t="s">
        <v>10</v>
      </c>
    </row>
    <row r="1356" spans="3:7" ht="15" thickBot="1" x14ac:dyDescent="0.35">
      <c r="C1356" s="61">
        <v>43165</v>
      </c>
      <c r="D1356" s="62">
        <v>0.50870370370370377</v>
      </c>
      <c r="E1356" s="63" t="s">
        <v>9</v>
      </c>
      <c r="F1356" s="64">
        <v>13</v>
      </c>
      <c r="G1356" s="63" t="s">
        <v>11</v>
      </c>
    </row>
    <row r="1357" spans="3:7" ht="15" thickBot="1" x14ac:dyDescent="0.35">
      <c r="C1357" s="61">
        <v>43165</v>
      </c>
      <c r="D1357" s="62">
        <v>0.50898148148148148</v>
      </c>
      <c r="E1357" s="63" t="s">
        <v>9</v>
      </c>
      <c r="F1357" s="64">
        <v>23</v>
      </c>
      <c r="G1357" s="63" t="s">
        <v>10</v>
      </c>
    </row>
    <row r="1358" spans="3:7" ht="15" thickBot="1" x14ac:dyDescent="0.35">
      <c r="C1358" s="61">
        <v>43165</v>
      </c>
      <c r="D1358" s="62">
        <v>0.51168981481481479</v>
      </c>
      <c r="E1358" s="63" t="s">
        <v>9</v>
      </c>
      <c r="F1358" s="64">
        <v>27</v>
      </c>
      <c r="G1358" s="63" t="s">
        <v>10</v>
      </c>
    </row>
    <row r="1359" spans="3:7" ht="15" thickBot="1" x14ac:dyDescent="0.35">
      <c r="C1359" s="61">
        <v>43165</v>
      </c>
      <c r="D1359" s="62">
        <v>0.51192129629629635</v>
      </c>
      <c r="E1359" s="63" t="s">
        <v>9</v>
      </c>
      <c r="F1359" s="64">
        <v>13</v>
      </c>
      <c r="G1359" s="63" t="s">
        <v>11</v>
      </c>
    </row>
    <row r="1360" spans="3:7" ht="15" thickBot="1" x14ac:dyDescent="0.35">
      <c r="C1360" s="61">
        <v>43165</v>
      </c>
      <c r="D1360" s="62">
        <v>0.51430555555555557</v>
      </c>
      <c r="E1360" s="63" t="s">
        <v>9</v>
      </c>
      <c r="F1360" s="64">
        <v>12</v>
      </c>
      <c r="G1360" s="63" t="s">
        <v>11</v>
      </c>
    </row>
    <row r="1361" spans="3:7" ht="15" thickBot="1" x14ac:dyDescent="0.35">
      <c r="C1361" s="61">
        <v>43165</v>
      </c>
      <c r="D1361" s="62">
        <v>0.51461805555555562</v>
      </c>
      <c r="E1361" s="63" t="s">
        <v>9</v>
      </c>
      <c r="F1361" s="64">
        <v>28</v>
      </c>
      <c r="G1361" s="63" t="s">
        <v>10</v>
      </c>
    </row>
    <row r="1362" spans="3:7" ht="15" thickBot="1" x14ac:dyDescent="0.35">
      <c r="C1362" s="61">
        <v>43165</v>
      </c>
      <c r="D1362" s="62">
        <v>0.51814814814814814</v>
      </c>
      <c r="E1362" s="63" t="s">
        <v>9</v>
      </c>
      <c r="F1362" s="64">
        <v>10</v>
      </c>
      <c r="G1362" s="63" t="s">
        <v>11</v>
      </c>
    </row>
    <row r="1363" spans="3:7" ht="15" thickBot="1" x14ac:dyDescent="0.35">
      <c r="C1363" s="61">
        <v>43165</v>
      </c>
      <c r="D1363" s="62">
        <v>0.52223379629629629</v>
      </c>
      <c r="E1363" s="63" t="s">
        <v>9</v>
      </c>
      <c r="F1363" s="64">
        <v>10</v>
      </c>
      <c r="G1363" s="63" t="s">
        <v>11</v>
      </c>
    </row>
    <row r="1364" spans="3:7" ht="15" thickBot="1" x14ac:dyDescent="0.35">
      <c r="C1364" s="61">
        <v>43165</v>
      </c>
      <c r="D1364" s="62">
        <v>0.52356481481481476</v>
      </c>
      <c r="E1364" s="63" t="s">
        <v>9</v>
      </c>
      <c r="F1364" s="64">
        <v>19</v>
      </c>
      <c r="G1364" s="63" t="s">
        <v>10</v>
      </c>
    </row>
    <row r="1365" spans="3:7" ht="15" thickBot="1" x14ac:dyDescent="0.35">
      <c r="C1365" s="61">
        <v>43165</v>
      </c>
      <c r="D1365" s="62">
        <v>0.52494212962962961</v>
      </c>
      <c r="E1365" s="63" t="s">
        <v>9</v>
      </c>
      <c r="F1365" s="64">
        <v>10</v>
      </c>
      <c r="G1365" s="63" t="s">
        <v>11</v>
      </c>
    </row>
    <row r="1366" spans="3:7" ht="15" thickBot="1" x14ac:dyDescent="0.35">
      <c r="C1366" s="61">
        <v>43165</v>
      </c>
      <c r="D1366" s="62">
        <v>0.52523148148148147</v>
      </c>
      <c r="E1366" s="63" t="s">
        <v>9</v>
      </c>
      <c r="F1366" s="64">
        <v>10</v>
      </c>
      <c r="G1366" s="63" t="s">
        <v>10</v>
      </c>
    </row>
    <row r="1367" spans="3:7" ht="15" thickBot="1" x14ac:dyDescent="0.35">
      <c r="C1367" s="61">
        <v>43165</v>
      </c>
      <c r="D1367" s="62">
        <v>0.52534722222222219</v>
      </c>
      <c r="E1367" s="63" t="s">
        <v>9</v>
      </c>
      <c r="F1367" s="64">
        <v>12</v>
      </c>
      <c r="G1367" s="63" t="s">
        <v>11</v>
      </c>
    </row>
    <row r="1368" spans="3:7" ht="15" thickBot="1" x14ac:dyDescent="0.35">
      <c r="C1368" s="61">
        <v>43165</v>
      </c>
      <c r="D1368" s="62">
        <v>0.52538194444444442</v>
      </c>
      <c r="E1368" s="63" t="s">
        <v>9</v>
      </c>
      <c r="F1368" s="64">
        <v>11</v>
      </c>
      <c r="G1368" s="63" t="s">
        <v>10</v>
      </c>
    </row>
    <row r="1369" spans="3:7" ht="15" thickBot="1" x14ac:dyDescent="0.35">
      <c r="C1369" s="61">
        <v>43165</v>
      </c>
      <c r="D1369" s="62">
        <v>0.52668981481481481</v>
      </c>
      <c r="E1369" s="63" t="s">
        <v>9</v>
      </c>
      <c r="F1369" s="64">
        <v>21</v>
      </c>
      <c r="G1369" s="63" t="s">
        <v>10</v>
      </c>
    </row>
    <row r="1370" spans="3:7" ht="15" thickBot="1" x14ac:dyDescent="0.35">
      <c r="C1370" s="61">
        <v>43165</v>
      </c>
      <c r="D1370" s="62">
        <v>0.52708333333333335</v>
      </c>
      <c r="E1370" s="63" t="s">
        <v>9</v>
      </c>
      <c r="F1370" s="64">
        <v>9</v>
      </c>
      <c r="G1370" s="63" t="s">
        <v>10</v>
      </c>
    </row>
    <row r="1371" spans="3:7" ht="15" thickBot="1" x14ac:dyDescent="0.35">
      <c r="C1371" s="61">
        <v>43165</v>
      </c>
      <c r="D1371" s="62">
        <v>0.52709490740740739</v>
      </c>
      <c r="E1371" s="63" t="s">
        <v>9</v>
      </c>
      <c r="F1371" s="64">
        <v>10</v>
      </c>
      <c r="G1371" s="63" t="s">
        <v>11</v>
      </c>
    </row>
    <row r="1372" spans="3:7" ht="15" thickBot="1" x14ac:dyDescent="0.35">
      <c r="C1372" s="61">
        <v>43165</v>
      </c>
      <c r="D1372" s="62">
        <v>0.52716435185185184</v>
      </c>
      <c r="E1372" s="63" t="s">
        <v>9</v>
      </c>
      <c r="F1372" s="64">
        <v>10</v>
      </c>
      <c r="G1372" s="63" t="s">
        <v>11</v>
      </c>
    </row>
    <row r="1373" spans="3:7" ht="15" thickBot="1" x14ac:dyDescent="0.35">
      <c r="C1373" s="61">
        <v>43165</v>
      </c>
      <c r="D1373" s="62">
        <v>0.52726851851851853</v>
      </c>
      <c r="E1373" s="63" t="s">
        <v>9</v>
      </c>
      <c r="F1373" s="64">
        <v>21</v>
      </c>
      <c r="G1373" s="63" t="s">
        <v>10</v>
      </c>
    </row>
    <row r="1374" spans="3:7" ht="15" thickBot="1" x14ac:dyDescent="0.35">
      <c r="C1374" s="61">
        <v>43165</v>
      </c>
      <c r="D1374" s="62">
        <v>0.52740740740740744</v>
      </c>
      <c r="E1374" s="63" t="s">
        <v>9</v>
      </c>
      <c r="F1374" s="64">
        <v>25</v>
      </c>
      <c r="G1374" s="63" t="s">
        <v>10</v>
      </c>
    </row>
    <row r="1375" spans="3:7" ht="15" thickBot="1" x14ac:dyDescent="0.35">
      <c r="C1375" s="61">
        <v>43165</v>
      </c>
      <c r="D1375" s="62">
        <v>0.52766203703703707</v>
      </c>
      <c r="E1375" s="63" t="s">
        <v>9</v>
      </c>
      <c r="F1375" s="64">
        <v>30</v>
      </c>
      <c r="G1375" s="63" t="s">
        <v>10</v>
      </c>
    </row>
    <row r="1376" spans="3:7" ht="15" thickBot="1" x14ac:dyDescent="0.35">
      <c r="C1376" s="61">
        <v>43165</v>
      </c>
      <c r="D1376" s="62">
        <v>0.52813657407407411</v>
      </c>
      <c r="E1376" s="63" t="s">
        <v>9</v>
      </c>
      <c r="F1376" s="64">
        <v>30</v>
      </c>
      <c r="G1376" s="63" t="s">
        <v>10</v>
      </c>
    </row>
    <row r="1377" spans="3:7" ht="15" thickBot="1" x14ac:dyDescent="0.35">
      <c r="C1377" s="61">
        <v>43165</v>
      </c>
      <c r="D1377" s="62">
        <v>0.52932870370370366</v>
      </c>
      <c r="E1377" s="63" t="s">
        <v>9</v>
      </c>
      <c r="F1377" s="64">
        <v>10</v>
      </c>
      <c r="G1377" s="63" t="s">
        <v>11</v>
      </c>
    </row>
    <row r="1378" spans="3:7" ht="15" thickBot="1" x14ac:dyDescent="0.35">
      <c r="C1378" s="61">
        <v>43165</v>
      </c>
      <c r="D1378" s="62">
        <v>0.52982638888888889</v>
      </c>
      <c r="E1378" s="63" t="s">
        <v>9</v>
      </c>
      <c r="F1378" s="64">
        <v>9</v>
      </c>
      <c r="G1378" s="63" t="s">
        <v>10</v>
      </c>
    </row>
    <row r="1379" spans="3:7" ht="15" thickBot="1" x14ac:dyDescent="0.35">
      <c r="C1379" s="61">
        <v>43165</v>
      </c>
      <c r="D1379" s="62">
        <v>0.53</v>
      </c>
      <c r="E1379" s="63" t="s">
        <v>9</v>
      </c>
      <c r="F1379" s="64">
        <v>20</v>
      </c>
      <c r="G1379" s="63" t="s">
        <v>10</v>
      </c>
    </row>
    <row r="1380" spans="3:7" ht="15" thickBot="1" x14ac:dyDescent="0.35">
      <c r="C1380" s="61">
        <v>43165</v>
      </c>
      <c r="D1380" s="62">
        <v>0.53043981481481484</v>
      </c>
      <c r="E1380" s="63" t="s">
        <v>9</v>
      </c>
      <c r="F1380" s="64">
        <v>12</v>
      </c>
      <c r="G1380" s="63" t="s">
        <v>11</v>
      </c>
    </row>
    <row r="1381" spans="3:7" ht="15" thickBot="1" x14ac:dyDescent="0.35">
      <c r="C1381" s="61">
        <v>43165</v>
      </c>
      <c r="D1381" s="62">
        <v>0.53069444444444447</v>
      </c>
      <c r="E1381" s="63" t="s">
        <v>9</v>
      </c>
      <c r="F1381" s="64">
        <v>12</v>
      </c>
      <c r="G1381" s="63" t="s">
        <v>11</v>
      </c>
    </row>
    <row r="1382" spans="3:7" ht="15" thickBot="1" x14ac:dyDescent="0.35">
      <c r="C1382" s="61">
        <v>43165</v>
      </c>
      <c r="D1382" s="62">
        <v>0.53069444444444447</v>
      </c>
      <c r="E1382" s="63" t="s">
        <v>9</v>
      </c>
      <c r="F1382" s="64">
        <v>12</v>
      </c>
      <c r="G1382" s="63" t="s">
        <v>11</v>
      </c>
    </row>
    <row r="1383" spans="3:7" ht="15" thickBot="1" x14ac:dyDescent="0.35">
      <c r="C1383" s="61">
        <v>43165</v>
      </c>
      <c r="D1383" s="62">
        <v>0.53182870370370372</v>
      </c>
      <c r="E1383" s="63" t="s">
        <v>9</v>
      </c>
      <c r="F1383" s="64">
        <v>25</v>
      </c>
      <c r="G1383" s="63" t="s">
        <v>10</v>
      </c>
    </row>
    <row r="1384" spans="3:7" ht="15" thickBot="1" x14ac:dyDescent="0.35">
      <c r="C1384" s="61">
        <v>43165</v>
      </c>
      <c r="D1384" s="62">
        <v>0.5323148148148148</v>
      </c>
      <c r="E1384" s="63" t="s">
        <v>9</v>
      </c>
      <c r="F1384" s="64">
        <v>26</v>
      </c>
      <c r="G1384" s="63" t="s">
        <v>10</v>
      </c>
    </row>
    <row r="1385" spans="3:7" ht="15" thickBot="1" x14ac:dyDescent="0.35">
      <c r="C1385" s="61">
        <v>43165</v>
      </c>
      <c r="D1385" s="62">
        <v>0.53289351851851852</v>
      </c>
      <c r="E1385" s="63" t="s">
        <v>9</v>
      </c>
      <c r="F1385" s="64">
        <v>15</v>
      </c>
      <c r="G1385" s="63" t="s">
        <v>11</v>
      </c>
    </row>
    <row r="1386" spans="3:7" ht="15" thickBot="1" x14ac:dyDescent="0.35">
      <c r="C1386" s="61">
        <v>43165</v>
      </c>
      <c r="D1386" s="62">
        <v>0.53377314814814814</v>
      </c>
      <c r="E1386" s="63" t="s">
        <v>9</v>
      </c>
      <c r="F1386" s="64">
        <v>13</v>
      </c>
      <c r="G1386" s="63" t="s">
        <v>11</v>
      </c>
    </row>
    <row r="1387" spans="3:7" ht="15" thickBot="1" x14ac:dyDescent="0.35">
      <c r="C1387" s="61">
        <v>43165</v>
      </c>
      <c r="D1387" s="62">
        <v>0.53487268518518516</v>
      </c>
      <c r="E1387" s="63" t="s">
        <v>9</v>
      </c>
      <c r="F1387" s="64">
        <v>11</v>
      </c>
      <c r="G1387" s="63" t="s">
        <v>11</v>
      </c>
    </row>
    <row r="1388" spans="3:7" ht="15" thickBot="1" x14ac:dyDescent="0.35">
      <c r="C1388" s="61">
        <v>43165</v>
      </c>
      <c r="D1388" s="62">
        <v>0.53605324074074068</v>
      </c>
      <c r="E1388" s="63" t="s">
        <v>9</v>
      </c>
      <c r="F1388" s="64">
        <v>34</v>
      </c>
      <c r="G1388" s="63" t="s">
        <v>10</v>
      </c>
    </row>
    <row r="1389" spans="3:7" ht="15" thickBot="1" x14ac:dyDescent="0.35">
      <c r="C1389" s="61">
        <v>43165</v>
      </c>
      <c r="D1389" s="62">
        <v>0.53785879629629629</v>
      </c>
      <c r="E1389" s="63" t="s">
        <v>9</v>
      </c>
      <c r="F1389" s="64">
        <v>12</v>
      </c>
      <c r="G1389" s="63" t="s">
        <v>11</v>
      </c>
    </row>
    <row r="1390" spans="3:7" ht="15" thickBot="1" x14ac:dyDescent="0.35">
      <c r="C1390" s="61">
        <v>43165</v>
      </c>
      <c r="D1390" s="62">
        <v>0.53902777777777777</v>
      </c>
      <c r="E1390" s="63" t="s">
        <v>9</v>
      </c>
      <c r="F1390" s="64">
        <v>12</v>
      </c>
      <c r="G1390" s="63" t="s">
        <v>11</v>
      </c>
    </row>
    <row r="1391" spans="3:7" ht="15" thickBot="1" x14ac:dyDescent="0.35">
      <c r="C1391" s="61">
        <v>43165</v>
      </c>
      <c r="D1391" s="62">
        <v>0.54443287037037036</v>
      </c>
      <c r="E1391" s="63" t="s">
        <v>9</v>
      </c>
      <c r="F1391" s="64">
        <v>38</v>
      </c>
      <c r="G1391" s="63" t="s">
        <v>10</v>
      </c>
    </row>
    <row r="1392" spans="3:7" ht="15" thickBot="1" x14ac:dyDescent="0.35">
      <c r="C1392" s="61">
        <v>43165</v>
      </c>
      <c r="D1392" s="62">
        <v>0.5455092592592593</v>
      </c>
      <c r="E1392" s="63" t="s">
        <v>9</v>
      </c>
      <c r="F1392" s="64">
        <v>29</v>
      </c>
      <c r="G1392" s="63" t="s">
        <v>10</v>
      </c>
    </row>
    <row r="1393" spans="3:7" ht="15" thickBot="1" x14ac:dyDescent="0.35">
      <c r="C1393" s="61">
        <v>43165</v>
      </c>
      <c r="D1393" s="62">
        <v>0.54576388888888883</v>
      </c>
      <c r="E1393" s="63" t="s">
        <v>9</v>
      </c>
      <c r="F1393" s="64">
        <v>15</v>
      </c>
      <c r="G1393" s="63" t="s">
        <v>10</v>
      </c>
    </row>
    <row r="1394" spans="3:7" ht="15" thickBot="1" x14ac:dyDescent="0.35">
      <c r="C1394" s="61">
        <v>43165</v>
      </c>
      <c r="D1394" s="62">
        <v>0.54603009259259261</v>
      </c>
      <c r="E1394" s="63" t="s">
        <v>9</v>
      </c>
      <c r="F1394" s="64">
        <v>21</v>
      </c>
      <c r="G1394" s="63" t="s">
        <v>10</v>
      </c>
    </row>
    <row r="1395" spans="3:7" ht="15" thickBot="1" x14ac:dyDescent="0.35">
      <c r="C1395" s="61">
        <v>43165</v>
      </c>
      <c r="D1395" s="62">
        <v>0.54604166666666665</v>
      </c>
      <c r="E1395" s="63" t="s">
        <v>9</v>
      </c>
      <c r="F1395" s="64">
        <v>20</v>
      </c>
      <c r="G1395" s="63" t="s">
        <v>11</v>
      </c>
    </row>
    <row r="1396" spans="3:7" ht="15" thickBot="1" x14ac:dyDescent="0.35">
      <c r="C1396" s="61">
        <v>43165</v>
      </c>
      <c r="D1396" s="62">
        <v>0.54609953703703706</v>
      </c>
      <c r="E1396" s="63" t="s">
        <v>9</v>
      </c>
      <c r="F1396" s="64">
        <v>15</v>
      </c>
      <c r="G1396" s="63" t="s">
        <v>11</v>
      </c>
    </row>
    <row r="1397" spans="3:7" ht="15" thickBot="1" x14ac:dyDescent="0.35">
      <c r="C1397" s="61">
        <v>43165</v>
      </c>
      <c r="D1397" s="62">
        <v>0.54706018518518518</v>
      </c>
      <c r="E1397" s="63" t="s">
        <v>9</v>
      </c>
      <c r="F1397" s="64">
        <v>11</v>
      </c>
      <c r="G1397" s="63" t="s">
        <v>11</v>
      </c>
    </row>
    <row r="1398" spans="3:7" ht="15" thickBot="1" x14ac:dyDescent="0.35">
      <c r="C1398" s="61">
        <v>43165</v>
      </c>
      <c r="D1398" s="62">
        <v>0.54859953703703701</v>
      </c>
      <c r="E1398" s="63" t="s">
        <v>9</v>
      </c>
      <c r="F1398" s="64">
        <v>22</v>
      </c>
      <c r="G1398" s="63" t="s">
        <v>10</v>
      </c>
    </row>
    <row r="1399" spans="3:7" ht="15" thickBot="1" x14ac:dyDescent="0.35">
      <c r="C1399" s="61">
        <v>43165</v>
      </c>
      <c r="D1399" s="62">
        <v>0.54874999999999996</v>
      </c>
      <c r="E1399" s="63" t="s">
        <v>9</v>
      </c>
      <c r="F1399" s="64">
        <v>24</v>
      </c>
      <c r="G1399" s="63" t="s">
        <v>10</v>
      </c>
    </row>
    <row r="1400" spans="3:7" ht="15" thickBot="1" x14ac:dyDescent="0.35">
      <c r="C1400" s="61">
        <v>43165</v>
      </c>
      <c r="D1400" s="62">
        <v>0.55192129629629627</v>
      </c>
      <c r="E1400" s="63" t="s">
        <v>9</v>
      </c>
      <c r="F1400" s="64">
        <v>36</v>
      </c>
      <c r="G1400" s="63" t="s">
        <v>10</v>
      </c>
    </row>
    <row r="1401" spans="3:7" ht="15" thickBot="1" x14ac:dyDescent="0.35">
      <c r="C1401" s="61">
        <v>43165</v>
      </c>
      <c r="D1401" s="62">
        <v>0.55216435185185186</v>
      </c>
      <c r="E1401" s="63" t="s">
        <v>9</v>
      </c>
      <c r="F1401" s="64">
        <v>24</v>
      </c>
      <c r="G1401" s="63" t="s">
        <v>10</v>
      </c>
    </row>
    <row r="1402" spans="3:7" ht="15" thickBot="1" x14ac:dyDescent="0.35">
      <c r="C1402" s="61">
        <v>43165</v>
      </c>
      <c r="D1402" s="62">
        <v>0.55615740740740738</v>
      </c>
      <c r="E1402" s="63" t="s">
        <v>9</v>
      </c>
      <c r="F1402" s="64">
        <v>11</v>
      </c>
      <c r="G1402" s="63" t="s">
        <v>11</v>
      </c>
    </row>
    <row r="1403" spans="3:7" ht="15" thickBot="1" x14ac:dyDescent="0.35">
      <c r="C1403" s="61">
        <v>43165</v>
      </c>
      <c r="D1403" s="62">
        <v>0.56619212962962961</v>
      </c>
      <c r="E1403" s="63" t="s">
        <v>9</v>
      </c>
      <c r="F1403" s="64">
        <v>20</v>
      </c>
      <c r="G1403" s="63" t="s">
        <v>10</v>
      </c>
    </row>
    <row r="1404" spans="3:7" ht="15" thickBot="1" x14ac:dyDescent="0.35">
      <c r="C1404" s="61">
        <v>43165</v>
      </c>
      <c r="D1404" s="62">
        <v>0.56784722222222228</v>
      </c>
      <c r="E1404" s="63" t="s">
        <v>9</v>
      </c>
      <c r="F1404" s="64">
        <v>11</v>
      </c>
      <c r="G1404" s="63" t="s">
        <v>11</v>
      </c>
    </row>
    <row r="1405" spans="3:7" ht="15" thickBot="1" x14ac:dyDescent="0.35">
      <c r="C1405" s="61">
        <v>43165</v>
      </c>
      <c r="D1405" s="62">
        <v>0.56849537037037035</v>
      </c>
      <c r="E1405" s="63" t="s">
        <v>9</v>
      </c>
      <c r="F1405" s="64">
        <v>16</v>
      </c>
      <c r="G1405" s="63" t="s">
        <v>11</v>
      </c>
    </row>
    <row r="1406" spans="3:7" ht="15" thickBot="1" x14ac:dyDescent="0.35">
      <c r="C1406" s="61">
        <v>43165</v>
      </c>
      <c r="D1406" s="62">
        <v>0.57018518518518524</v>
      </c>
      <c r="E1406" s="63" t="s">
        <v>9</v>
      </c>
      <c r="F1406" s="64">
        <v>15</v>
      </c>
      <c r="G1406" s="63" t="s">
        <v>10</v>
      </c>
    </row>
    <row r="1407" spans="3:7" ht="15" thickBot="1" x14ac:dyDescent="0.35">
      <c r="C1407" s="61">
        <v>43165</v>
      </c>
      <c r="D1407" s="62">
        <v>0.57214120370370369</v>
      </c>
      <c r="E1407" s="63" t="s">
        <v>9</v>
      </c>
      <c r="F1407" s="64">
        <v>11</v>
      </c>
      <c r="G1407" s="63" t="s">
        <v>11</v>
      </c>
    </row>
    <row r="1408" spans="3:7" ht="15" thickBot="1" x14ac:dyDescent="0.35">
      <c r="C1408" s="61">
        <v>43165</v>
      </c>
      <c r="D1408" s="62">
        <v>0.57317129629629626</v>
      </c>
      <c r="E1408" s="63" t="s">
        <v>9</v>
      </c>
      <c r="F1408" s="64">
        <v>12</v>
      </c>
      <c r="G1408" s="63" t="s">
        <v>10</v>
      </c>
    </row>
    <row r="1409" spans="3:7" ht="15" thickBot="1" x14ac:dyDescent="0.35">
      <c r="C1409" s="61">
        <v>43165</v>
      </c>
      <c r="D1409" s="62">
        <v>0.57517361111111109</v>
      </c>
      <c r="E1409" s="63" t="s">
        <v>9</v>
      </c>
      <c r="F1409" s="64">
        <v>26</v>
      </c>
      <c r="G1409" s="63" t="s">
        <v>10</v>
      </c>
    </row>
    <row r="1410" spans="3:7" ht="15" thickBot="1" x14ac:dyDescent="0.35">
      <c r="C1410" s="61">
        <v>43165</v>
      </c>
      <c r="D1410" s="62">
        <v>0.57555555555555549</v>
      </c>
      <c r="E1410" s="63" t="s">
        <v>9</v>
      </c>
      <c r="F1410" s="64">
        <v>36</v>
      </c>
      <c r="G1410" s="63" t="s">
        <v>10</v>
      </c>
    </row>
    <row r="1411" spans="3:7" ht="15" thickBot="1" x14ac:dyDescent="0.35">
      <c r="C1411" s="61">
        <v>43165</v>
      </c>
      <c r="D1411" s="62">
        <v>0.57745370370370364</v>
      </c>
      <c r="E1411" s="63" t="s">
        <v>9</v>
      </c>
      <c r="F1411" s="64">
        <v>25</v>
      </c>
      <c r="G1411" s="63" t="s">
        <v>10</v>
      </c>
    </row>
    <row r="1412" spans="3:7" ht="15" thickBot="1" x14ac:dyDescent="0.35">
      <c r="C1412" s="61">
        <v>43165</v>
      </c>
      <c r="D1412" s="62">
        <v>0.57944444444444443</v>
      </c>
      <c r="E1412" s="63" t="s">
        <v>9</v>
      </c>
      <c r="F1412" s="64">
        <v>14</v>
      </c>
      <c r="G1412" s="63" t="s">
        <v>11</v>
      </c>
    </row>
    <row r="1413" spans="3:7" ht="15" thickBot="1" x14ac:dyDescent="0.35">
      <c r="C1413" s="61">
        <v>43165</v>
      </c>
      <c r="D1413" s="62">
        <v>0.58016203703703706</v>
      </c>
      <c r="E1413" s="63" t="s">
        <v>9</v>
      </c>
      <c r="F1413" s="64">
        <v>12</v>
      </c>
      <c r="G1413" s="63" t="s">
        <v>11</v>
      </c>
    </row>
    <row r="1414" spans="3:7" ht="15" thickBot="1" x14ac:dyDescent="0.35">
      <c r="C1414" s="61">
        <v>43165</v>
      </c>
      <c r="D1414" s="62">
        <v>0.58405092592592589</v>
      </c>
      <c r="E1414" s="63" t="s">
        <v>9</v>
      </c>
      <c r="F1414" s="64">
        <v>12</v>
      </c>
      <c r="G1414" s="63" t="s">
        <v>10</v>
      </c>
    </row>
    <row r="1415" spans="3:7" ht="15" thickBot="1" x14ac:dyDescent="0.35">
      <c r="C1415" s="61">
        <v>43165</v>
      </c>
      <c r="D1415" s="62">
        <v>0.58462962962962961</v>
      </c>
      <c r="E1415" s="63" t="s">
        <v>9</v>
      </c>
      <c r="F1415" s="64">
        <v>15</v>
      </c>
      <c r="G1415" s="63" t="s">
        <v>10</v>
      </c>
    </row>
    <row r="1416" spans="3:7" ht="15" thickBot="1" x14ac:dyDescent="0.35">
      <c r="C1416" s="61">
        <v>43165</v>
      </c>
      <c r="D1416" s="62">
        <v>0.58890046296296295</v>
      </c>
      <c r="E1416" s="63" t="s">
        <v>9</v>
      </c>
      <c r="F1416" s="64">
        <v>16</v>
      </c>
      <c r="G1416" s="63" t="s">
        <v>10</v>
      </c>
    </row>
    <row r="1417" spans="3:7" ht="15" thickBot="1" x14ac:dyDescent="0.35">
      <c r="C1417" s="61">
        <v>43165</v>
      </c>
      <c r="D1417" s="62">
        <v>0.58908564814814812</v>
      </c>
      <c r="E1417" s="63" t="s">
        <v>9</v>
      </c>
      <c r="F1417" s="64">
        <v>10</v>
      </c>
      <c r="G1417" s="63" t="s">
        <v>11</v>
      </c>
    </row>
    <row r="1418" spans="3:7" ht="15" thickBot="1" x14ac:dyDescent="0.35">
      <c r="C1418" s="61">
        <v>43165</v>
      </c>
      <c r="D1418" s="62">
        <v>0.59347222222222229</v>
      </c>
      <c r="E1418" s="63" t="s">
        <v>9</v>
      </c>
      <c r="F1418" s="64">
        <v>15</v>
      </c>
      <c r="G1418" s="63" t="s">
        <v>10</v>
      </c>
    </row>
    <row r="1419" spans="3:7" ht="15" thickBot="1" x14ac:dyDescent="0.35">
      <c r="C1419" s="61">
        <v>43165</v>
      </c>
      <c r="D1419" s="62">
        <v>0.59487268518518521</v>
      </c>
      <c r="E1419" s="63" t="s">
        <v>9</v>
      </c>
      <c r="F1419" s="64">
        <v>11</v>
      </c>
      <c r="G1419" s="63" t="s">
        <v>11</v>
      </c>
    </row>
    <row r="1420" spans="3:7" ht="15" thickBot="1" x14ac:dyDescent="0.35">
      <c r="C1420" s="61">
        <v>43165</v>
      </c>
      <c r="D1420" s="62">
        <v>0.59631944444444451</v>
      </c>
      <c r="E1420" s="63" t="s">
        <v>9</v>
      </c>
      <c r="F1420" s="64">
        <v>12</v>
      </c>
      <c r="G1420" s="63" t="s">
        <v>11</v>
      </c>
    </row>
    <row r="1421" spans="3:7" ht="15" thickBot="1" x14ac:dyDescent="0.35">
      <c r="C1421" s="61">
        <v>43165</v>
      </c>
      <c r="D1421" s="62">
        <v>0.60145833333333332</v>
      </c>
      <c r="E1421" s="63" t="s">
        <v>9</v>
      </c>
      <c r="F1421" s="64">
        <v>15</v>
      </c>
      <c r="G1421" s="63" t="s">
        <v>11</v>
      </c>
    </row>
    <row r="1422" spans="3:7" ht="15" thickBot="1" x14ac:dyDescent="0.35">
      <c r="C1422" s="61">
        <v>43165</v>
      </c>
      <c r="D1422" s="62">
        <v>0.6086111111111111</v>
      </c>
      <c r="E1422" s="63" t="s">
        <v>9</v>
      </c>
      <c r="F1422" s="64">
        <v>22</v>
      </c>
      <c r="G1422" s="63" t="s">
        <v>10</v>
      </c>
    </row>
    <row r="1423" spans="3:7" ht="15" thickBot="1" x14ac:dyDescent="0.35">
      <c r="C1423" s="61">
        <v>43165</v>
      </c>
      <c r="D1423" s="62">
        <v>0.6107407407407407</v>
      </c>
      <c r="E1423" s="63" t="s">
        <v>9</v>
      </c>
      <c r="F1423" s="64">
        <v>12</v>
      </c>
      <c r="G1423" s="63" t="s">
        <v>10</v>
      </c>
    </row>
    <row r="1424" spans="3:7" ht="15" thickBot="1" x14ac:dyDescent="0.35">
      <c r="C1424" s="61">
        <v>43165</v>
      </c>
      <c r="D1424" s="62">
        <v>0.61083333333333334</v>
      </c>
      <c r="E1424" s="63" t="s">
        <v>9</v>
      </c>
      <c r="F1424" s="64">
        <v>18</v>
      </c>
      <c r="G1424" s="63" t="s">
        <v>11</v>
      </c>
    </row>
    <row r="1425" spans="3:7" ht="15" thickBot="1" x14ac:dyDescent="0.35">
      <c r="C1425" s="61">
        <v>43165</v>
      </c>
      <c r="D1425" s="62">
        <v>0.61087962962962961</v>
      </c>
      <c r="E1425" s="63" t="s">
        <v>9</v>
      </c>
      <c r="F1425" s="64">
        <v>28</v>
      </c>
      <c r="G1425" s="63" t="s">
        <v>10</v>
      </c>
    </row>
    <row r="1426" spans="3:7" ht="15" thickBot="1" x14ac:dyDescent="0.35">
      <c r="C1426" s="61">
        <v>43165</v>
      </c>
      <c r="D1426" s="62">
        <v>0.61417824074074068</v>
      </c>
      <c r="E1426" s="63" t="s">
        <v>9</v>
      </c>
      <c r="F1426" s="64">
        <v>10</v>
      </c>
      <c r="G1426" s="63" t="s">
        <v>11</v>
      </c>
    </row>
    <row r="1427" spans="3:7" ht="15" thickBot="1" x14ac:dyDescent="0.35">
      <c r="C1427" s="61">
        <v>43165</v>
      </c>
      <c r="D1427" s="62">
        <v>0.61473379629629632</v>
      </c>
      <c r="E1427" s="63" t="s">
        <v>9</v>
      </c>
      <c r="F1427" s="64">
        <v>23</v>
      </c>
      <c r="G1427" s="63" t="s">
        <v>10</v>
      </c>
    </row>
    <row r="1428" spans="3:7" ht="15" thickBot="1" x14ac:dyDescent="0.35">
      <c r="C1428" s="61">
        <v>43165</v>
      </c>
      <c r="D1428" s="62">
        <v>0.61624999999999996</v>
      </c>
      <c r="E1428" s="63" t="s">
        <v>9</v>
      </c>
      <c r="F1428" s="64">
        <v>30</v>
      </c>
      <c r="G1428" s="63" t="s">
        <v>10</v>
      </c>
    </row>
    <row r="1429" spans="3:7" ht="15" thickBot="1" x14ac:dyDescent="0.35">
      <c r="C1429" s="61">
        <v>43165</v>
      </c>
      <c r="D1429" s="62">
        <v>0.61687499999999995</v>
      </c>
      <c r="E1429" s="63" t="s">
        <v>9</v>
      </c>
      <c r="F1429" s="64">
        <v>10</v>
      </c>
      <c r="G1429" s="63" t="s">
        <v>11</v>
      </c>
    </row>
    <row r="1430" spans="3:7" ht="15" thickBot="1" x14ac:dyDescent="0.35">
      <c r="C1430" s="61">
        <v>43165</v>
      </c>
      <c r="D1430" s="62">
        <v>0.61689814814814814</v>
      </c>
      <c r="E1430" s="63" t="s">
        <v>9</v>
      </c>
      <c r="F1430" s="64">
        <v>10</v>
      </c>
      <c r="G1430" s="63" t="s">
        <v>11</v>
      </c>
    </row>
    <row r="1431" spans="3:7" ht="15" thickBot="1" x14ac:dyDescent="0.35">
      <c r="C1431" s="61">
        <v>43165</v>
      </c>
      <c r="D1431" s="62">
        <v>0.62056712962962968</v>
      </c>
      <c r="E1431" s="63" t="s">
        <v>9</v>
      </c>
      <c r="F1431" s="64">
        <v>12</v>
      </c>
      <c r="G1431" s="63" t="s">
        <v>11</v>
      </c>
    </row>
    <row r="1432" spans="3:7" ht="15" thickBot="1" x14ac:dyDescent="0.35">
      <c r="C1432" s="61">
        <v>43165</v>
      </c>
      <c r="D1432" s="62">
        <v>0.62267361111111108</v>
      </c>
      <c r="E1432" s="63" t="s">
        <v>9</v>
      </c>
      <c r="F1432" s="64">
        <v>12</v>
      </c>
      <c r="G1432" s="63" t="s">
        <v>11</v>
      </c>
    </row>
    <row r="1433" spans="3:7" ht="15" thickBot="1" x14ac:dyDescent="0.35">
      <c r="C1433" s="61">
        <v>43165</v>
      </c>
      <c r="D1433" s="62">
        <v>0.62343749999999998</v>
      </c>
      <c r="E1433" s="63" t="s">
        <v>9</v>
      </c>
      <c r="F1433" s="64">
        <v>24</v>
      </c>
      <c r="G1433" s="63" t="s">
        <v>10</v>
      </c>
    </row>
    <row r="1434" spans="3:7" ht="15" thickBot="1" x14ac:dyDescent="0.35">
      <c r="C1434" s="61">
        <v>43165</v>
      </c>
      <c r="D1434" s="62">
        <v>0.62527777777777771</v>
      </c>
      <c r="E1434" s="63" t="s">
        <v>9</v>
      </c>
      <c r="F1434" s="64">
        <v>11</v>
      </c>
      <c r="G1434" s="63" t="s">
        <v>11</v>
      </c>
    </row>
    <row r="1435" spans="3:7" ht="15" thickBot="1" x14ac:dyDescent="0.35">
      <c r="C1435" s="61">
        <v>43165</v>
      </c>
      <c r="D1435" s="62">
        <v>0.62542824074074077</v>
      </c>
      <c r="E1435" s="63" t="s">
        <v>9</v>
      </c>
      <c r="F1435" s="64">
        <v>11</v>
      </c>
      <c r="G1435" s="63" t="s">
        <v>11</v>
      </c>
    </row>
    <row r="1436" spans="3:7" ht="15" thickBot="1" x14ac:dyDescent="0.35">
      <c r="C1436" s="61">
        <v>43165</v>
      </c>
      <c r="D1436" s="62">
        <v>0.62556712962962957</v>
      </c>
      <c r="E1436" s="63" t="s">
        <v>9</v>
      </c>
      <c r="F1436" s="64">
        <v>12</v>
      </c>
      <c r="G1436" s="63" t="s">
        <v>11</v>
      </c>
    </row>
    <row r="1437" spans="3:7" ht="15" thickBot="1" x14ac:dyDescent="0.35">
      <c r="C1437" s="61">
        <v>43165</v>
      </c>
      <c r="D1437" s="62">
        <v>0.62557870370370372</v>
      </c>
      <c r="E1437" s="63" t="s">
        <v>9</v>
      </c>
      <c r="F1437" s="64">
        <v>10</v>
      </c>
      <c r="G1437" s="63" t="s">
        <v>11</v>
      </c>
    </row>
    <row r="1438" spans="3:7" ht="15" thickBot="1" x14ac:dyDescent="0.35">
      <c r="C1438" s="61">
        <v>43165</v>
      </c>
      <c r="D1438" s="62">
        <v>0.62616898148148148</v>
      </c>
      <c r="E1438" s="63" t="s">
        <v>9</v>
      </c>
      <c r="F1438" s="64">
        <v>10</v>
      </c>
      <c r="G1438" s="63" t="s">
        <v>11</v>
      </c>
    </row>
    <row r="1439" spans="3:7" ht="15" thickBot="1" x14ac:dyDescent="0.35">
      <c r="C1439" s="61">
        <v>43165</v>
      </c>
      <c r="D1439" s="62">
        <v>0.62785879629629626</v>
      </c>
      <c r="E1439" s="63" t="s">
        <v>9</v>
      </c>
      <c r="F1439" s="64">
        <v>12</v>
      </c>
      <c r="G1439" s="63" t="s">
        <v>11</v>
      </c>
    </row>
    <row r="1440" spans="3:7" ht="15" thickBot="1" x14ac:dyDescent="0.35">
      <c r="C1440" s="61">
        <v>43165</v>
      </c>
      <c r="D1440" s="62">
        <v>0.62834490740740734</v>
      </c>
      <c r="E1440" s="63" t="s">
        <v>9</v>
      </c>
      <c r="F1440" s="64">
        <v>20</v>
      </c>
      <c r="G1440" s="63" t="s">
        <v>10</v>
      </c>
    </row>
    <row r="1441" spans="3:7" ht="15" thickBot="1" x14ac:dyDescent="0.35">
      <c r="C1441" s="61">
        <v>43165</v>
      </c>
      <c r="D1441" s="62">
        <v>0.6291782407407408</v>
      </c>
      <c r="E1441" s="63" t="s">
        <v>9</v>
      </c>
      <c r="F1441" s="64">
        <v>21</v>
      </c>
      <c r="G1441" s="63" t="s">
        <v>10</v>
      </c>
    </row>
    <row r="1442" spans="3:7" ht="15" thickBot="1" x14ac:dyDescent="0.35">
      <c r="C1442" s="61">
        <v>43165</v>
      </c>
      <c r="D1442" s="62">
        <v>0.62945601851851851</v>
      </c>
      <c r="E1442" s="63" t="s">
        <v>9</v>
      </c>
      <c r="F1442" s="64">
        <v>12</v>
      </c>
      <c r="G1442" s="63" t="s">
        <v>11</v>
      </c>
    </row>
    <row r="1443" spans="3:7" ht="15" thickBot="1" x14ac:dyDescent="0.35">
      <c r="C1443" s="61">
        <v>43165</v>
      </c>
      <c r="D1443" s="62">
        <v>0.63018518518518518</v>
      </c>
      <c r="E1443" s="63" t="s">
        <v>9</v>
      </c>
      <c r="F1443" s="64">
        <v>10</v>
      </c>
      <c r="G1443" s="63" t="s">
        <v>10</v>
      </c>
    </row>
    <row r="1444" spans="3:7" ht="15" thickBot="1" x14ac:dyDescent="0.35">
      <c r="C1444" s="61">
        <v>43165</v>
      </c>
      <c r="D1444" s="62">
        <v>0.63096064814814812</v>
      </c>
      <c r="E1444" s="63" t="s">
        <v>9</v>
      </c>
      <c r="F1444" s="64">
        <v>23</v>
      </c>
      <c r="G1444" s="63" t="s">
        <v>10</v>
      </c>
    </row>
    <row r="1445" spans="3:7" ht="15" thickBot="1" x14ac:dyDescent="0.35">
      <c r="C1445" s="61">
        <v>43165</v>
      </c>
      <c r="D1445" s="62">
        <v>0.63180555555555562</v>
      </c>
      <c r="E1445" s="63" t="s">
        <v>9</v>
      </c>
      <c r="F1445" s="64">
        <v>16</v>
      </c>
      <c r="G1445" s="63" t="s">
        <v>11</v>
      </c>
    </row>
    <row r="1446" spans="3:7" ht="15" thickBot="1" x14ac:dyDescent="0.35">
      <c r="C1446" s="61">
        <v>43165</v>
      </c>
      <c r="D1446" s="62">
        <v>0.63476851851851845</v>
      </c>
      <c r="E1446" s="63" t="s">
        <v>9</v>
      </c>
      <c r="F1446" s="64">
        <v>14</v>
      </c>
      <c r="G1446" s="63" t="s">
        <v>11</v>
      </c>
    </row>
    <row r="1447" spans="3:7" ht="15" thickBot="1" x14ac:dyDescent="0.35">
      <c r="C1447" s="61">
        <v>43165</v>
      </c>
      <c r="D1447" s="62">
        <v>0.63513888888888892</v>
      </c>
      <c r="E1447" s="63" t="s">
        <v>9</v>
      </c>
      <c r="F1447" s="64">
        <v>12</v>
      </c>
      <c r="G1447" s="63" t="s">
        <v>11</v>
      </c>
    </row>
    <row r="1448" spans="3:7" ht="15" thickBot="1" x14ac:dyDescent="0.35">
      <c r="C1448" s="61">
        <v>43165</v>
      </c>
      <c r="D1448" s="62">
        <v>0.6352430555555556</v>
      </c>
      <c r="E1448" s="63" t="s">
        <v>9</v>
      </c>
      <c r="F1448" s="64">
        <v>10</v>
      </c>
      <c r="G1448" s="63" t="s">
        <v>11</v>
      </c>
    </row>
    <row r="1449" spans="3:7" ht="15" thickBot="1" x14ac:dyDescent="0.35">
      <c r="C1449" s="61">
        <v>43165</v>
      </c>
      <c r="D1449" s="62">
        <v>0.63725694444444447</v>
      </c>
      <c r="E1449" s="63" t="s">
        <v>9</v>
      </c>
      <c r="F1449" s="64">
        <v>13</v>
      </c>
      <c r="G1449" s="63" t="s">
        <v>11</v>
      </c>
    </row>
    <row r="1450" spans="3:7" ht="15" thickBot="1" x14ac:dyDescent="0.35">
      <c r="C1450" s="61">
        <v>43165</v>
      </c>
      <c r="D1450" s="62">
        <v>0.6448032407407408</v>
      </c>
      <c r="E1450" s="63" t="s">
        <v>9</v>
      </c>
      <c r="F1450" s="64">
        <v>21</v>
      </c>
      <c r="G1450" s="63" t="s">
        <v>10</v>
      </c>
    </row>
    <row r="1451" spans="3:7" ht="15" thickBot="1" x14ac:dyDescent="0.35">
      <c r="C1451" s="61">
        <v>43165</v>
      </c>
      <c r="D1451" s="62">
        <v>0.64542824074074068</v>
      </c>
      <c r="E1451" s="63" t="s">
        <v>9</v>
      </c>
      <c r="F1451" s="64">
        <v>12</v>
      </c>
      <c r="G1451" s="63" t="s">
        <v>11</v>
      </c>
    </row>
    <row r="1452" spans="3:7" ht="15" thickBot="1" x14ac:dyDescent="0.35">
      <c r="C1452" s="61">
        <v>43165</v>
      </c>
      <c r="D1452" s="62">
        <v>0.64744212962962966</v>
      </c>
      <c r="E1452" s="63" t="s">
        <v>9</v>
      </c>
      <c r="F1452" s="64">
        <v>10</v>
      </c>
      <c r="G1452" s="63" t="s">
        <v>11</v>
      </c>
    </row>
    <row r="1453" spans="3:7" ht="15" thickBot="1" x14ac:dyDescent="0.35">
      <c r="C1453" s="61">
        <v>43165</v>
      </c>
      <c r="D1453" s="62">
        <v>0.64936342592592589</v>
      </c>
      <c r="E1453" s="63" t="s">
        <v>9</v>
      </c>
      <c r="F1453" s="64">
        <v>10</v>
      </c>
      <c r="G1453" s="63" t="s">
        <v>11</v>
      </c>
    </row>
    <row r="1454" spans="3:7" ht="15" thickBot="1" x14ac:dyDescent="0.35">
      <c r="C1454" s="61">
        <v>43165</v>
      </c>
      <c r="D1454" s="62">
        <v>0.64981481481481485</v>
      </c>
      <c r="E1454" s="63" t="s">
        <v>9</v>
      </c>
      <c r="F1454" s="64">
        <v>10</v>
      </c>
      <c r="G1454" s="63" t="s">
        <v>10</v>
      </c>
    </row>
    <row r="1455" spans="3:7" ht="15" thickBot="1" x14ac:dyDescent="0.35">
      <c r="C1455" s="61">
        <v>43165</v>
      </c>
      <c r="D1455" s="62">
        <v>0.64986111111111111</v>
      </c>
      <c r="E1455" s="63" t="s">
        <v>9</v>
      </c>
      <c r="F1455" s="64">
        <v>26</v>
      </c>
      <c r="G1455" s="63" t="s">
        <v>10</v>
      </c>
    </row>
    <row r="1456" spans="3:7" ht="15" thickBot="1" x14ac:dyDescent="0.35">
      <c r="C1456" s="61">
        <v>43165</v>
      </c>
      <c r="D1456" s="62">
        <v>0.65144675925925932</v>
      </c>
      <c r="E1456" s="63" t="s">
        <v>9</v>
      </c>
      <c r="F1456" s="64">
        <v>13</v>
      </c>
      <c r="G1456" s="63" t="s">
        <v>11</v>
      </c>
    </row>
    <row r="1457" spans="3:7" ht="15" thickBot="1" x14ac:dyDescent="0.35">
      <c r="C1457" s="61">
        <v>43165</v>
      </c>
      <c r="D1457" s="62">
        <v>0.65155092592592589</v>
      </c>
      <c r="E1457" s="63" t="s">
        <v>9</v>
      </c>
      <c r="F1457" s="64">
        <v>29</v>
      </c>
      <c r="G1457" s="63" t="s">
        <v>10</v>
      </c>
    </row>
    <row r="1458" spans="3:7" ht="15" thickBot="1" x14ac:dyDescent="0.35">
      <c r="C1458" s="61">
        <v>43165</v>
      </c>
      <c r="D1458" s="62">
        <v>0.65391203703703704</v>
      </c>
      <c r="E1458" s="63" t="s">
        <v>9</v>
      </c>
      <c r="F1458" s="64">
        <v>14</v>
      </c>
      <c r="G1458" s="63" t="s">
        <v>11</v>
      </c>
    </row>
    <row r="1459" spans="3:7" ht="15" thickBot="1" x14ac:dyDescent="0.35">
      <c r="C1459" s="61">
        <v>43165</v>
      </c>
      <c r="D1459" s="62">
        <v>0.65593749999999995</v>
      </c>
      <c r="E1459" s="63" t="s">
        <v>9</v>
      </c>
      <c r="F1459" s="64">
        <v>11</v>
      </c>
      <c r="G1459" s="63" t="s">
        <v>11</v>
      </c>
    </row>
    <row r="1460" spans="3:7" ht="15" thickBot="1" x14ac:dyDescent="0.35">
      <c r="C1460" s="61">
        <v>43165</v>
      </c>
      <c r="D1460" s="62">
        <v>0.65678240740740745</v>
      </c>
      <c r="E1460" s="63" t="s">
        <v>9</v>
      </c>
      <c r="F1460" s="64">
        <v>11</v>
      </c>
      <c r="G1460" s="63" t="s">
        <v>11</v>
      </c>
    </row>
    <row r="1461" spans="3:7" ht="15" thickBot="1" x14ac:dyDescent="0.35">
      <c r="C1461" s="61">
        <v>43165</v>
      </c>
      <c r="D1461" s="62">
        <v>0.66192129629629626</v>
      </c>
      <c r="E1461" s="63" t="s">
        <v>9</v>
      </c>
      <c r="F1461" s="64">
        <v>11</v>
      </c>
      <c r="G1461" s="63" t="s">
        <v>10</v>
      </c>
    </row>
    <row r="1462" spans="3:7" ht="15" thickBot="1" x14ac:dyDescent="0.35">
      <c r="C1462" s="61">
        <v>43165</v>
      </c>
      <c r="D1462" s="62">
        <v>0.66432870370370367</v>
      </c>
      <c r="E1462" s="63" t="s">
        <v>9</v>
      </c>
      <c r="F1462" s="64">
        <v>18</v>
      </c>
      <c r="G1462" s="63" t="s">
        <v>10</v>
      </c>
    </row>
    <row r="1463" spans="3:7" ht="15" thickBot="1" x14ac:dyDescent="0.35">
      <c r="C1463" s="61">
        <v>43165</v>
      </c>
      <c r="D1463" s="62">
        <v>0.66612268518518525</v>
      </c>
      <c r="E1463" s="63" t="s">
        <v>9</v>
      </c>
      <c r="F1463" s="64">
        <v>10</v>
      </c>
      <c r="G1463" s="63" t="s">
        <v>10</v>
      </c>
    </row>
    <row r="1464" spans="3:7" ht="15" thickBot="1" x14ac:dyDescent="0.35">
      <c r="C1464" s="61">
        <v>43165</v>
      </c>
      <c r="D1464" s="62">
        <v>0.6685416666666667</v>
      </c>
      <c r="E1464" s="63" t="s">
        <v>9</v>
      </c>
      <c r="F1464" s="64">
        <v>12</v>
      </c>
      <c r="G1464" s="63" t="s">
        <v>11</v>
      </c>
    </row>
    <row r="1465" spans="3:7" ht="15" thickBot="1" x14ac:dyDescent="0.35">
      <c r="C1465" s="61">
        <v>43165</v>
      </c>
      <c r="D1465" s="62">
        <v>0.66877314814814814</v>
      </c>
      <c r="E1465" s="63" t="s">
        <v>9</v>
      </c>
      <c r="F1465" s="64">
        <v>12</v>
      </c>
      <c r="G1465" s="63" t="s">
        <v>11</v>
      </c>
    </row>
    <row r="1466" spans="3:7" ht="15" thickBot="1" x14ac:dyDescent="0.35">
      <c r="C1466" s="61">
        <v>43165</v>
      </c>
      <c r="D1466" s="62">
        <v>0.67023148148148148</v>
      </c>
      <c r="E1466" s="63" t="s">
        <v>9</v>
      </c>
      <c r="F1466" s="64">
        <v>11</v>
      </c>
      <c r="G1466" s="63" t="s">
        <v>11</v>
      </c>
    </row>
    <row r="1467" spans="3:7" ht="15" thickBot="1" x14ac:dyDescent="0.35">
      <c r="C1467" s="61">
        <v>43165</v>
      </c>
      <c r="D1467" s="62">
        <v>0.67039351851851858</v>
      </c>
      <c r="E1467" s="63" t="s">
        <v>9</v>
      </c>
      <c r="F1467" s="64">
        <v>11</v>
      </c>
      <c r="G1467" s="63" t="s">
        <v>11</v>
      </c>
    </row>
    <row r="1468" spans="3:7" ht="15" thickBot="1" x14ac:dyDescent="0.35">
      <c r="C1468" s="61">
        <v>43165</v>
      </c>
      <c r="D1468" s="62">
        <v>0.67112268518518514</v>
      </c>
      <c r="E1468" s="63" t="s">
        <v>9</v>
      </c>
      <c r="F1468" s="64">
        <v>11</v>
      </c>
      <c r="G1468" s="63" t="s">
        <v>11</v>
      </c>
    </row>
    <row r="1469" spans="3:7" ht="15" thickBot="1" x14ac:dyDescent="0.35">
      <c r="C1469" s="61">
        <v>43165</v>
      </c>
      <c r="D1469" s="62">
        <v>0.67307870370370371</v>
      </c>
      <c r="E1469" s="63" t="s">
        <v>9</v>
      </c>
      <c r="F1469" s="64">
        <v>11</v>
      </c>
      <c r="G1469" s="63" t="s">
        <v>11</v>
      </c>
    </row>
    <row r="1470" spans="3:7" ht="15" thickBot="1" x14ac:dyDescent="0.35">
      <c r="C1470" s="61">
        <v>43165</v>
      </c>
      <c r="D1470" s="62">
        <v>0.67327546296296292</v>
      </c>
      <c r="E1470" s="63" t="s">
        <v>9</v>
      </c>
      <c r="F1470" s="64">
        <v>34</v>
      </c>
      <c r="G1470" s="63" t="s">
        <v>10</v>
      </c>
    </row>
    <row r="1471" spans="3:7" ht="15" thickBot="1" x14ac:dyDescent="0.35">
      <c r="C1471" s="61">
        <v>43165</v>
      </c>
      <c r="D1471" s="62">
        <v>0.67442129629629621</v>
      </c>
      <c r="E1471" s="63" t="s">
        <v>9</v>
      </c>
      <c r="F1471" s="64">
        <v>11</v>
      </c>
      <c r="G1471" s="63" t="s">
        <v>10</v>
      </c>
    </row>
    <row r="1472" spans="3:7" ht="15" thickBot="1" x14ac:dyDescent="0.35">
      <c r="C1472" s="61">
        <v>43165</v>
      </c>
      <c r="D1472" s="62">
        <v>0.67662037037037026</v>
      </c>
      <c r="E1472" s="63" t="s">
        <v>9</v>
      </c>
      <c r="F1472" s="64">
        <v>11</v>
      </c>
      <c r="G1472" s="63" t="s">
        <v>11</v>
      </c>
    </row>
    <row r="1473" spans="3:7" ht="15" thickBot="1" x14ac:dyDescent="0.35">
      <c r="C1473" s="61">
        <v>43165</v>
      </c>
      <c r="D1473" s="62">
        <v>0.67680555555555555</v>
      </c>
      <c r="E1473" s="63" t="s">
        <v>9</v>
      </c>
      <c r="F1473" s="64">
        <v>23</v>
      </c>
      <c r="G1473" s="63" t="s">
        <v>10</v>
      </c>
    </row>
    <row r="1474" spans="3:7" ht="15" thickBot="1" x14ac:dyDescent="0.35">
      <c r="C1474" s="61">
        <v>43165</v>
      </c>
      <c r="D1474" s="62">
        <v>0.67680555555555555</v>
      </c>
      <c r="E1474" s="63" t="s">
        <v>9</v>
      </c>
      <c r="F1474" s="64">
        <v>23</v>
      </c>
      <c r="G1474" s="63" t="s">
        <v>10</v>
      </c>
    </row>
    <row r="1475" spans="3:7" ht="15" thickBot="1" x14ac:dyDescent="0.35">
      <c r="C1475" s="61">
        <v>43165</v>
      </c>
      <c r="D1475" s="62">
        <v>0.67702546296296295</v>
      </c>
      <c r="E1475" s="63" t="s">
        <v>9</v>
      </c>
      <c r="F1475" s="64">
        <v>14</v>
      </c>
      <c r="G1475" s="63" t="s">
        <v>11</v>
      </c>
    </row>
    <row r="1476" spans="3:7" ht="15" thickBot="1" x14ac:dyDescent="0.35">
      <c r="C1476" s="61">
        <v>43165</v>
      </c>
      <c r="D1476" s="62">
        <v>0.67756944444444445</v>
      </c>
      <c r="E1476" s="63" t="s">
        <v>9</v>
      </c>
      <c r="F1476" s="64">
        <v>31</v>
      </c>
      <c r="G1476" s="63" t="s">
        <v>10</v>
      </c>
    </row>
    <row r="1477" spans="3:7" ht="15" thickBot="1" x14ac:dyDescent="0.35">
      <c r="C1477" s="61">
        <v>43165</v>
      </c>
      <c r="D1477" s="62">
        <v>0.67819444444444443</v>
      </c>
      <c r="E1477" s="63" t="s">
        <v>9</v>
      </c>
      <c r="F1477" s="64">
        <v>12</v>
      </c>
      <c r="G1477" s="63" t="s">
        <v>11</v>
      </c>
    </row>
    <row r="1478" spans="3:7" ht="15" thickBot="1" x14ac:dyDescent="0.35">
      <c r="C1478" s="61">
        <v>43165</v>
      </c>
      <c r="D1478" s="62">
        <v>0.67837962962962972</v>
      </c>
      <c r="E1478" s="63" t="s">
        <v>9</v>
      </c>
      <c r="F1478" s="64">
        <v>11</v>
      </c>
      <c r="G1478" s="63" t="s">
        <v>10</v>
      </c>
    </row>
    <row r="1479" spans="3:7" ht="15" thickBot="1" x14ac:dyDescent="0.35">
      <c r="C1479" s="61">
        <v>43165</v>
      </c>
      <c r="D1479" s="62">
        <v>0.67855324074074075</v>
      </c>
      <c r="E1479" s="63" t="s">
        <v>9</v>
      </c>
      <c r="F1479" s="64">
        <v>12</v>
      </c>
      <c r="G1479" s="63" t="s">
        <v>11</v>
      </c>
    </row>
    <row r="1480" spans="3:7" ht="15" thickBot="1" x14ac:dyDescent="0.35">
      <c r="C1480" s="61">
        <v>43165</v>
      </c>
      <c r="D1480" s="62">
        <v>0.68317129629629625</v>
      </c>
      <c r="E1480" s="63" t="s">
        <v>9</v>
      </c>
      <c r="F1480" s="64">
        <v>11</v>
      </c>
      <c r="G1480" s="63" t="s">
        <v>11</v>
      </c>
    </row>
    <row r="1481" spans="3:7" ht="15" thickBot="1" x14ac:dyDescent="0.35">
      <c r="C1481" s="61">
        <v>43165</v>
      </c>
      <c r="D1481" s="62">
        <v>0.6841666666666667</v>
      </c>
      <c r="E1481" s="63" t="s">
        <v>9</v>
      </c>
      <c r="F1481" s="64">
        <v>10</v>
      </c>
      <c r="G1481" s="63" t="s">
        <v>11</v>
      </c>
    </row>
    <row r="1482" spans="3:7" ht="15" thickBot="1" x14ac:dyDescent="0.35">
      <c r="C1482" s="61">
        <v>43165</v>
      </c>
      <c r="D1482" s="62">
        <v>0.68438657407407411</v>
      </c>
      <c r="E1482" s="63" t="s">
        <v>9</v>
      </c>
      <c r="F1482" s="64">
        <v>10</v>
      </c>
      <c r="G1482" s="63" t="s">
        <v>11</v>
      </c>
    </row>
    <row r="1483" spans="3:7" ht="15" thickBot="1" x14ac:dyDescent="0.35">
      <c r="C1483" s="61">
        <v>43165</v>
      </c>
      <c r="D1483" s="62">
        <v>0.68454861111111109</v>
      </c>
      <c r="E1483" s="63" t="s">
        <v>9</v>
      </c>
      <c r="F1483" s="64">
        <v>11</v>
      </c>
      <c r="G1483" s="63" t="s">
        <v>11</v>
      </c>
    </row>
    <row r="1484" spans="3:7" ht="15" thickBot="1" x14ac:dyDescent="0.35">
      <c r="C1484" s="61">
        <v>43165</v>
      </c>
      <c r="D1484" s="62">
        <v>0.68583333333333341</v>
      </c>
      <c r="E1484" s="63" t="s">
        <v>9</v>
      </c>
      <c r="F1484" s="64">
        <v>15</v>
      </c>
      <c r="G1484" s="63" t="s">
        <v>11</v>
      </c>
    </row>
    <row r="1485" spans="3:7" ht="15" thickBot="1" x14ac:dyDescent="0.35">
      <c r="C1485" s="61">
        <v>43165</v>
      </c>
      <c r="D1485" s="62">
        <v>0.68586805555555552</v>
      </c>
      <c r="E1485" s="63" t="s">
        <v>9</v>
      </c>
      <c r="F1485" s="64">
        <v>11</v>
      </c>
      <c r="G1485" s="63" t="s">
        <v>11</v>
      </c>
    </row>
    <row r="1486" spans="3:7" ht="15" thickBot="1" x14ac:dyDescent="0.35">
      <c r="C1486" s="61">
        <v>43165</v>
      </c>
      <c r="D1486" s="62">
        <v>0.6865162037037037</v>
      </c>
      <c r="E1486" s="63" t="s">
        <v>9</v>
      </c>
      <c r="F1486" s="64">
        <v>12</v>
      </c>
      <c r="G1486" s="63" t="s">
        <v>11</v>
      </c>
    </row>
    <row r="1487" spans="3:7" ht="15" thickBot="1" x14ac:dyDescent="0.35">
      <c r="C1487" s="61">
        <v>43165</v>
      </c>
      <c r="D1487" s="62">
        <v>0.68767361111111114</v>
      </c>
      <c r="E1487" s="63" t="s">
        <v>9</v>
      </c>
      <c r="F1487" s="64">
        <v>19</v>
      </c>
      <c r="G1487" s="63" t="s">
        <v>10</v>
      </c>
    </row>
    <row r="1488" spans="3:7" ht="15" thickBot="1" x14ac:dyDescent="0.35">
      <c r="C1488" s="61">
        <v>43165</v>
      </c>
      <c r="D1488" s="62">
        <v>0.69216435185185177</v>
      </c>
      <c r="E1488" s="63" t="s">
        <v>9</v>
      </c>
      <c r="F1488" s="64">
        <v>10</v>
      </c>
      <c r="G1488" s="63" t="s">
        <v>11</v>
      </c>
    </row>
    <row r="1489" spans="3:7" ht="15" thickBot="1" x14ac:dyDescent="0.35">
      <c r="C1489" s="61">
        <v>43165</v>
      </c>
      <c r="D1489" s="62">
        <v>0.69658564814814816</v>
      </c>
      <c r="E1489" s="63" t="s">
        <v>9</v>
      </c>
      <c r="F1489" s="64">
        <v>21</v>
      </c>
      <c r="G1489" s="63" t="s">
        <v>10</v>
      </c>
    </row>
    <row r="1490" spans="3:7" ht="15" thickBot="1" x14ac:dyDescent="0.35">
      <c r="C1490" s="61">
        <v>43165</v>
      </c>
      <c r="D1490" s="62">
        <v>0.69770833333333337</v>
      </c>
      <c r="E1490" s="63" t="s">
        <v>9</v>
      </c>
      <c r="F1490" s="64">
        <v>11</v>
      </c>
      <c r="G1490" s="63" t="s">
        <v>11</v>
      </c>
    </row>
    <row r="1491" spans="3:7" ht="15" thickBot="1" x14ac:dyDescent="0.35">
      <c r="C1491" s="61">
        <v>43165</v>
      </c>
      <c r="D1491" s="62">
        <v>0.70056712962962964</v>
      </c>
      <c r="E1491" s="63" t="s">
        <v>9</v>
      </c>
      <c r="F1491" s="64">
        <v>11</v>
      </c>
      <c r="G1491" s="63" t="s">
        <v>11</v>
      </c>
    </row>
    <row r="1492" spans="3:7" ht="15" thickBot="1" x14ac:dyDescent="0.35">
      <c r="C1492" s="61">
        <v>43165</v>
      </c>
      <c r="D1492" s="62">
        <v>0.70650462962962957</v>
      </c>
      <c r="E1492" s="63" t="s">
        <v>9</v>
      </c>
      <c r="F1492" s="64">
        <v>14</v>
      </c>
      <c r="G1492" s="63" t="s">
        <v>10</v>
      </c>
    </row>
    <row r="1493" spans="3:7" ht="15" thickBot="1" x14ac:dyDescent="0.35">
      <c r="C1493" s="61">
        <v>43165</v>
      </c>
      <c r="D1493" s="62">
        <v>0.71001157407407411</v>
      </c>
      <c r="E1493" s="63" t="s">
        <v>9</v>
      </c>
      <c r="F1493" s="64">
        <v>15</v>
      </c>
      <c r="G1493" s="63" t="s">
        <v>10</v>
      </c>
    </row>
    <row r="1494" spans="3:7" ht="15" thickBot="1" x14ac:dyDescent="0.35">
      <c r="C1494" s="61">
        <v>43165</v>
      </c>
      <c r="D1494" s="62">
        <v>0.71159722222222221</v>
      </c>
      <c r="E1494" s="63" t="s">
        <v>9</v>
      </c>
      <c r="F1494" s="64">
        <v>9</v>
      </c>
      <c r="G1494" s="63" t="s">
        <v>10</v>
      </c>
    </row>
    <row r="1495" spans="3:7" ht="15" thickBot="1" x14ac:dyDescent="0.35">
      <c r="C1495" s="61">
        <v>43165</v>
      </c>
      <c r="D1495" s="62">
        <v>0.71428240740740734</v>
      </c>
      <c r="E1495" s="63" t="s">
        <v>9</v>
      </c>
      <c r="F1495" s="64">
        <v>24</v>
      </c>
      <c r="G1495" s="63" t="s">
        <v>10</v>
      </c>
    </row>
    <row r="1496" spans="3:7" ht="15" thickBot="1" x14ac:dyDescent="0.35">
      <c r="C1496" s="61">
        <v>43165</v>
      </c>
      <c r="D1496" s="62">
        <v>0.71481481481481479</v>
      </c>
      <c r="E1496" s="63" t="s">
        <v>9</v>
      </c>
      <c r="F1496" s="64">
        <v>10</v>
      </c>
      <c r="G1496" s="63" t="s">
        <v>11</v>
      </c>
    </row>
    <row r="1497" spans="3:7" ht="15" thickBot="1" x14ac:dyDescent="0.35">
      <c r="C1497" s="61">
        <v>43165</v>
      </c>
      <c r="D1497" s="62">
        <v>0.71833333333333327</v>
      </c>
      <c r="E1497" s="63" t="s">
        <v>9</v>
      </c>
      <c r="F1497" s="64">
        <v>12</v>
      </c>
      <c r="G1497" s="63" t="s">
        <v>11</v>
      </c>
    </row>
    <row r="1498" spans="3:7" ht="15" thickBot="1" x14ac:dyDescent="0.35">
      <c r="C1498" s="61">
        <v>43165</v>
      </c>
      <c r="D1498" s="62">
        <v>0.72086805555555555</v>
      </c>
      <c r="E1498" s="63" t="s">
        <v>9</v>
      </c>
      <c r="F1498" s="64">
        <v>11</v>
      </c>
      <c r="G1498" s="63" t="s">
        <v>10</v>
      </c>
    </row>
    <row r="1499" spans="3:7" ht="15" thickBot="1" x14ac:dyDescent="0.35">
      <c r="C1499" s="61">
        <v>43165</v>
      </c>
      <c r="D1499" s="62">
        <v>0.7227662037037037</v>
      </c>
      <c r="E1499" s="63" t="s">
        <v>9</v>
      </c>
      <c r="F1499" s="64">
        <v>24</v>
      </c>
      <c r="G1499" s="63" t="s">
        <v>10</v>
      </c>
    </row>
    <row r="1500" spans="3:7" ht="15" thickBot="1" x14ac:dyDescent="0.35">
      <c r="C1500" s="61">
        <v>43165</v>
      </c>
      <c r="D1500" s="62">
        <v>0.72615740740740742</v>
      </c>
      <c r="E1500" s="63" t="s">
        <v>9</v>
      </c>
      <c r="F1500" s="64">
        <v>29</v>
      </c>
      <c r="G1500" s="63" t="s">
        <v>10</v>
      </c>
    </row>
    <row r="1501" spans="3:7" ht="15" thickBot="1" x14ac:dyDescent="0.35">
      <c r="C1501" s="61">
        <v>43165</v>
      </c>
      <c r="D1501" s="62">
        <v>0.72685185185185175</v>
      </c>
      <c r="E1501" s="63" t="s">
        <v>9</v>
      </c>
      <c r="F1501" s="64">
        <v>35</v>
      </c>
      <c r="G1501" s="63" t="s">
        <v>10</v>
      </c>
    </row>
    <row r="1502" spans="3:7" ht="15" thickBot="1" x14ac:dyDescent="0.35">
      <c r="C1502" s="61">
        <v>43165</v>
      </c>
      <c r="D1502" s="62">
        <v>0.72851851851851857</v>
      </c>
      <c r="E1502" s="63" t="s">
        <v>9</v>
      </c>
      <c r="F1502" s="64">
        <v>10</v>
      </c>
      <c r="G1502" s="63" t="s">
        <v>11</v>
      </c>
    </row>
    <row r="1503" spans="3:7" ht="15" thickBot="1" x14ac:dyDescent="0.35">
      <c r="C1503" s="61">
        <v>43165</v>
      </c>
      <c r="D1503" s="62">
        <v>0.73094907407407417</v>
      </c>
      <c r="E1503" s="63" t="s">
        <v>9</v>
      </c>
      <c r="F1503" s="64">
        <v>13</v>
      </c>
      <c r="G1503" s="63" t="s">
        <v>11</v>
      </c>
    </row>
    <row r="1504" spans="3:7" ht="15" thickBot="1" x14ac:dyDescent="0.35">
      <c r="C1504" s="61">
        <v>43165</v>
      </c>
      <c r="D1504" s="62">
        <v>0.74179398148148146</v>
      </c>
      <c r="E1504" s="63" t="s">
        <v>9</v>
      </c>
      <c r="F1504" s="64">
        <v>11</v>
      </c>
      <c r="G1504" s="63" t="s">
        <v>11</v>
      </c>
    </row>
    <row r="1505" spans="3:7" ht="15" thickBot="1" x14ac:dyDescent="0.35">
      <c r="C1505" s="61">
        <v>43165</v>
      </c>
      <c r="D1505" s="62">
        <v>0.74285879629629636</v>
      </c>
      <c r="E1505" s="63" t="s">
        <v>9</v>
      </c>
      <c r="F1505" s="64">
        <v>10</v>
      </c>
      <c r="G1505" s="63" t="s">
        <v>10</v>
      </c>
    </row>
    <row r="1506" spans="3:7" ht="15" thickBot="1" x14ac:dyDescent="0.35">
      <c r="C1506" s="61">
        <v>43165</v>
      </c>
      <c r="D1506" s="62">
        <v>0.74307870370370377</v>
      </c>
      <c r="E1506" s="63" t="s">
        <v>9</v>
      </c>
      <c r="F1506" s="64">
        <v>12</v>
      </c>
      <c r="G1506" s="63" t="s">
        <v>10</v>
      </c>
    </row>
    <row r="1507" spans="3:7" ht="15" thickBot="1" x14ac:dyDescent="0.35">
      <c r="C1507" s="61">
        <v>43165</v>
      </c>
      <c r="D1507" s="62">
        <v>0.75013888888888891</v>
      </c>
      <c r="E1507" s="63" t="s">
        <v>9</v>
      </c>
      <c r="F1507" s="64">
        <v>20</v>
      </c>
      <c r="G1507" s="63" t="s">
        <v>10</v>
      </c>
    </row>
    <row r="1508" spans="3:7" ht="15" thickBot="1" x14ac:dyDescent="0.35">
      <c r="C1508" s="61">
        <v>43165</v>
      </c>
      <c r="D1508" s="62">
        <v>0.76025462962962964</v>
      </c>
      <c r="E1508" s="63" t="s">
        <v>9</v>
      </c>
      <c r="F1508" s="64">
        <v>22</v>
      </c>
      <c r="G1508" s="63" t="s">
        <v>10</v>
      </c>
    </row>
    <row r="1509" spans="3:7" ht="15" thickBot="1" x14ac:dyDescent="0.35">
      <c r="C1509" s="61">
        <v>43165</v>
      </c>
      <c r="D1509" s="62">
        <v>0.77991898148148142</v>
      </c>
      <c r="E1509" s="63" t="s">
        <v>9</v>
      </c>
      <c r="F1509" s="64">
        <v>10</v>
      </c>
      <c r="G1509" s="63" t="s">
        <v>10</v>
      </c>
    </row>
    <row r="1510" spans="3:7" ht="15" thickBot="1" x14ac:dyDescent="0.35">
      <c r="C1510" s="61">
        <v>43165</v>
      </c>
      <c r="D1510" s="62">
        <v>0.78107638888888886</v>
      </c>
      <c r="E1510" s="63" t="s">
        <v>9</v>
      </c>
      <c r="F1510" s="64">
        <v>17</v>
      </c>
      <c r="G1510" s="63" t="s">
        <v>10</v>
      </c>
    </row>
    <row r="1511" spans="3:7" ht="15" thickBot="1" x14ac:dyDescent="0.35">
      <c r="C1511" s="61">
        <v>43165</v>
      </c>
      <c r="D1511" s="62">
        <v>0.78334490740740748</v>
      </c>
      <c r="E1511" s="63" t="s">
        <v>9</v>
      </c>
      <c r="F1511" s="64">
        <v>10</v>
      </c>
      <c r="G1511" s="63" t="s">
        <v>10</v>
      </c>
    </row>
    <row r="1512" spans="3:7" ht="15" thickBot="1" x14ac:dyDescent="0.35">
      <c r="C1512" s="61">
        <v>43165</v>
      </c>
      <c r="D1512" s="62">
        <v>0.78354166666666669</v>
      </c>
      <c r="E1512" s="63" t="s">
        <v>9</v>
      </c>
      <c r="F1512" s="64">
        <v>13</v>
      </c>
      <c r="G1512" s="63" t="s">
        <v>11</v>
      </c>
    </row>
    <row r="1513" spans="3:7" ht="15" thickBot="1" x14ac:dyDescent="0.35">
      <c r="C1513" s="61">
        <v>43165</v>
      </c>
      <c r="D1513" s="62">
        <v>0.78359953703703711</v>
      </c>
      <c r="E1513" s="63" t="s">
        <v>9</v>
      </c>
      <c r="F1513" s="64">
        <v>10</v>
      </c>
      <c r="G1513" s="63" t="s">
        <v>10</v>
      </c>
    </row>
    <row r="1514" spans="3:7" ht="15" thickBot="1" x14ac:dyDescent="0.35">
      <c r="C1514" s="61">
        <v>43165</v>
      </c>
      <c r="D1514" s="62">
        <v>0.78702546296296294</v>
      </c>
      <c r="E1514" s="63" t="s">
        <v>9</v>
      </c>
      <c r="F1514" s="64">
        <v>19</v>
      </c>
      <c r="G1514" s="63" t="s">
        <v>10</v>
      </c>
    </row>
    <row r="1515" spans="3:7" ht="15" thickBot="1" x14ac:dyDescent="0.35">
      <c r="C1515" s="61">
        <v>43165</v>
      </c>
      <c r="D1515" s="62">
        <v>0.79040509259259262</v>
      </c>
      <c r="E1515" s="63" t="s">
        <v>9</v>
      </c>
      <c r="F1515" s="64">
        <v>13</v>
      </c>
      <c r="G1515" s="63" t="s">
        <v>11</v>
      </c>
    </row>
    <row r="1516" spans="3:7" ht="15" thickBot="1" x14ac:dyDescent="0.35">
      <c r="C1516" s="61">
        <v>43165</v>
      </c>
      <c r="D1516" s="62">
        <v>0.79164351851851855</v>
      </c>
      <c r="E1516" s="63" t="s">
        <v>9</v>
      </c>
      <c r="F1516" s="64">
        <v>25</v>
      </c>
      <c r="G1516" s="63" t="s">
        <v>10</v>
      </c>
    </row>
    <row r="1517" spans="3:7" ht="15" thickBot="1" x14ac:dyDescent="0.35">
      <c r="C1517" s="61">
        <v>43165</v>
      </c>
      <c r="D1517" s="62">
        <v>0.79820601851851858</v>
      </c>
      <c r="E1517" s="63" t="s">
        <v>9</v>
      </c>
      <c r="F1517" s="64">
        <v>12</v>
      </c>
      <c r="G1517" s="63" t="s">
        <v>11</v>
      </c>
    </row>
    <row r="1518" spans="3:7" ht="15" thickBot="1" x14ac:dyDescent="0.35">
      <c r="C1518" s="61">
        <v>43165</v>
      </c>
      <c r="D1518" s="62">
        <v>0.79851851851851852</v>
      </c>
      <c r="E1518" s="63" t="s">
        <v>9</v>
      </c>
      <c r="F1518" s="64">
        <v>22</v>
      </c>
      <c r="G1518" s="63" t="s">
        <v>10</v>
      </c>
    </row>
    <row r="1519" spans="3:7" ht="15" thickBot="1" x14ac:dyDescent="0.35">
      <c r="C1519" s="61">
        <v>43165</v>
      </c>
      <c r="D1519" s="62">
        <v>0.80917824074074074</v>
      </c>
      <c r="E1519" s="63" t="s">
        <v>9</v>
      </c>
      <c r="F1519" s="64">
        <v>25</v>
      </c>
      <c r="G1519" s="63" t="s">
        <v>10</v>
      </c>
    </row>
    <row r="1520" spans="3:7" ht="15" thickBot="1" x14ac:dyDescent="0.35">
      <c r="C1520" s="61">
        <v>43165</v>
      </c>
      <c r="D1520" s="62">
        <v>0.81618055555555558</v>
      </c>
      <c r="E1520" s="63" t="s">
        <v>9</v>
      </c>
      <c r="F1520" s="64">
        <v>10</v>
      </c>
      <c r="G1520" s="63" t="s">
        <v>10</v>
      </c>
    </row>
    <row r="1521" spans="3:7" ht="15" thickBot="1" x14ac:dyDescent="0.35">
      <c r="C1521" s="61">
        <v>43165</v>
      </c>
      <c r="D1521" s="62">
        <v>0.81724537037037026</v>
      </c>
      <c r="E1521" s="63" t="s">
        <v>9</v>
      </c>
      <c r="F1521" s="64">
        <v>18</v>
      </c>
      <c r="G1521" s="63" t="s">
        <v>10</v>
      </c>
    </row>
    <row r="1522" spans="3:7" ht="15" thickBot="1" x14ac:dyDescent="0.35">
      <c r="C1522" s="61">
        <v>43165</v>
      </c>
      <c r="D1522" s="62">
        <v>0.82641203703703703</v>
      </c>
      <c r="E1522" s="63" t="s">
        <v>9</v>
      </c>
      <c r="F1522" s="64">
        <v>10</v>
      </c>
      <c r="G1522" s="63" t="s">
        <v>11</v>
      </c>
    </row>
    <row r="1523" spans="3:7" ht="15" thickBot="1" x14ac:dyDescent="0.35">
      <c r="C1523" s="61">
        <v>43165</v>
      </c>
      <c r="D1523" s="62">
        <v>0.82659722222222232</v>
      </c>
      <c r="E1523" s="63" t="s">
        <v>9</v>
      </c>
      <c r="F1523" s="64">
        <v>11</v>
      </c>
      <c r="G1523" s="63" t="s">
        <v>10</v>
      </c>
    </row>
    <row r="1524" spans="3:7" ht="15" thickBot="1" x14ac:dyDescent="0.35">
      <c r="C1524" s="61">
        <v>43165</v>
      </c>
      <c r="D1524" s="62">
        <v>0.82951388888888899</v>
      </c>
      <c r="E1524" s="63" t="s">
        <v>9</v>
      </c>
      <c r="F1524" s="64">
        <v>25</v>
      </c>
      <c r="G1524" s="63" t="s">
        <v>10</v>
      </c>
    </row>
    <row r="1525" spans="3:7" ht="15" thickBot="1" x14ac:dyDescent="0.35">
      <c r="C1525" s="61">
        <v>43165</v>
      </c>
      <c r="D1525" s="62">
        <v>0.83052083333333337</v>
      </c>
      <c r="E1525" s="63" t="s">
        <v>9</v>
      </c>
      <c r="F1525" s="64">
        <v>12</v>
      </c>
      <c r="G1525" s="63" t="s">
        <v>11</v>
      </c>
    </row>
    <row r="1526" spans="3:7" ht="15" thickBot="1" x14ac:dyDescent="0.35">
      <c r="C1526" s="61">
        <v>43165</v>
      </c>
      <c r="D1526" s="62">
        <v>0.83920138888888884</v>
      </c>
      <c r="E1526" s="63" t="s">
        <v>9</v>
      </c>
      <c r="F1526" s="64">
        <v>10</v>
      </c>
      <c r="G1526" s="63" t="s">
        <v>11</v>
      </c>
    </row>
    <row r="1527" spans="3:7" ht="15" thickBot="1" x14ac:dyDescent="0.35">
      <c r="C1527" s="61">
        <v>43165</v>
      </c>
      <c r="D1527" s="62">
        <v>0.83932870370370372</v>
      </c>
      <c r="E1527" s="63" t="s">
        <v>9</v>
      </c>
      <c r="F1527" s="64">
        <v>10</v>
      </c>
      <c r="G1527" s="63" t="s">
        <v>11</v>
      </c>
    </row>
    <row r="1528" spans="3:7" ht="15" thickBot="1" x14ac:dyDescent="0.35">
      <c r="C1528" s="61">
        <v>43165</v>
      </c>
      <c r="D1528" s="62">
        <v>0.8394328703703704</v>
      </c>
      <c r="E1528" s="63" t="s">
        <v>9</v>
      </c>
      <c r="F1528" s="64">
        <v>9</v>
      </c>
      <c r="G1528" s="63" t="s">
        <v>11</v>
      </c>
    </row>
    <row r="1529" spans="3:7" ht="15" thickBot="1" x14ac:dyDescent="0.35">
      <c r="C1529" s="61">
        <v>43165</v>
      </c>
      <c r="D1529" s="62">
        <v>0.84640046296296301</v>
      </c>
      <c r="E1529" s="63" t="s">
        <v>9</v>
      </c>
      <c r="F1529" s="64">
        <v>10</v>
      </c>
      <c r="G1529" s="63" t="s">
        <v>11</v>
      </c>
    </row>
    <row r="1530" spans="3:7" ht="15" thickBot="1" x14ac:dyDescent="0.35">
      <c r="C1530" s="61">
        <v>43165</v>
      </c>
      <c r="D1530" s="62">
        <v>0.84719907407407413</v>
      </c>
      <c r="E1530" s="63" t="s">
        <v>9</v>
      </c>
      <c r="F1530" s="64">
        <v>29</v>
      </c>
      <c r="G1530" s="63" t="s">
        <v>10</v>
      </c>
    </row>
    <row r="1531" spans="3:7" ht="15" thickBot="1" x14ac:dyDescent="0.35">
      <c r="C1531" s="61">
        <v>43165</v>
      </c>
      <c r="D1531" s="62">
        <v>0.84811342592592587</v>
      </c>
      <c r="E1531" s="63" t="s">
        <v>9</v>
      </c>
      <c r="F1531" s="64">
        <v>10</v>
      </c>
      <c r="G1531" s="63" t="s">
        <v>11</v>
      </c>
    </row>
    <row r="1532" spans="3:7" ht="15" thickBot="1" x14ac:dyDescent="0.35">
      <c r="C1532" s="61">
        <v>43165</v>
      </c>
      <c r="D1532" s="62">
        <v>0.85138888888888886</v>
      </c>
      <c r="E1532" s="63" t="s">
        <v>9</v>
      </c>
      <c r="F1532" s="64">
        <v>12</v>
      </c>
      <c r="G1532" s="63" t="s">
        <v>11</v>
      </c>
    </row>
    <row r="1533" spans="3:7" ht="15" thickBot="1" x14ac:dyDescent="0.35">
      <c r="C1533" s="61">
        <v>43165</v>
      </c>
      <c r="D1533" s="62">
        <v>0.85185185185185175</v>
      </c>
      <c r="E1533" s="63" t="s">
        <v>9</v>
      </c>
      <c r="F1533" s="64">
        <v>25</v>
      </c>
      <c r="G1533" s="63" t="s">
        <v>10</v>
      </c>
    </row>
    <row r="1534" spans="3:7" ht="15" thickBot="1" x14ac:dyDescent="0.35">
      <c r="C1534" s="61">
        <v>43165</v>
      </c>
      <c r="D1534" s="62">
        <v>0.85289351851851858</v>
      </c>
      <c r="E1534" s="63" t="s">
        <v>9</v>
      </c>
      <c r="F1534" s="64">
        <v>12</v>
      </c>
      <c r="G1534" s="63" t="s">
        <v>11</v>
      </c>
    </row>
    <row r="1535" spans="3:7" ht="15" thickBot="1" x14ac:dyDescent="0.35">
      <c r="C1535" s="61">
        <v>43165</v>
      </c>
      <c r="D1535" s="62">
        <v>0.85380787037037031</v>
      </c>
      <c r="E1535" s="63" t="s">
        <v>9</v>
      </c>
      <c r="F1535" s="64">
        <v>11</v>
      </c>
      <c r="G1535" s="63" t="s">
        <v>11</v>
      </c>
    </row>
    <row r="1536" spans="3:7" ht="15" thickBot="1" x14ac:dyDescent="0.35">
      <c r="C1536" s="61">
        <v>43165</v>
      </c>
      <c r="D1536" s="62">
        <v>0.85481481481481481</v>
      </c>
      <c r="E1536" s="63" t="s">
        <v>9</v>
      </c>
      <c r="F1536" s="64">
        <v>36</v>
      </c>
      <c r="G1536" s="63" t="s">
        <v>10</v>
      </c>
    </row>
    <row r="1537" spans="3:7" ht="15" thickBot="1" x14ac:dyDescent="0.35">
      <c r="C1537" s="61">
        <v>43165</v>
      </c>
      <c r="D1537" s="62">
        <v>0.85768518518518511</v>
      </c>
      <c r="E1537" s="63" t="s">
        <v>9</v>
      </c>
      <c r="F1537" s="64">
        <v>24</v>
      </c>
      <c r="G1537" s="63" t="s">
        <v>10</v>
      </c>
    </row>
    <row r="1538" spans="3:7" ht="15" thickBot="1" x14ac:dyDescent="0.35">
      <c r="C1538" s="61">
        <v>43165</v>
      </c>
      <c r="D1538" s="62">
        <v>0.85942129629629627</v>
      </c>
      <c r="E1538" s="63" t="s">
        <v>9</v>
      </c>
      <c r="F1538" s="64">
        <v>23</v>
      </c>
      <c r="G1538" s="63" t="s">
        <v>10</v>
      </c>
    </row>
    <row r="1539" spans="3:7" ht="15" thickBot="1" x14ac:dyDescent="0.35">
      <c r="C1539" s="61">
        <v>43165</v>
      </c>
      <c r="D1539" s="62">
        <v>0.86049768518518521</v>
      </c>
      <c r="E1539" s="63" t="s">
        <v>9</v>
      </c>
      <c r="F1539" s="64">
        <v>11</v>
      </c>
      <c r="G1539" s="63" t="s">
        <v>11</v>
      </c>
    </row>
    <row r="1540" spans="3:7" ht="15" thickBot="1" x14ac:dyDescent="0.35">
      <c r="C1540" s="61">
        <v>43165</v>
      </c>
      <c r="D1540" s="62">
        <v>0.87434027777777779</v>
      </c>
      <c r="E1540" s="63" t="s">
        <v>9</v>
      </c>
      <c r="F1540" s="64">
        <v>22</v>
      </c>
      <c r="G1540" s="63" t="s">
        <v>10</v>
      </c>
    </row>
    <row r="1541" spans="3:7" ht="15" thickBot="1" x14ac:dyDescent="0.35">
      <c r="C1541" s="61">
        <v>43165</v>
      </c>
      <c r="D1541" s="62">
        <v>0.88148148148148142</v>
      </c>
      <c r="E1541" s="63" t="s">
        <v>9</v>
      </c>
      <c r="F1541" s="64">
        <v>15</v>
      </c>
      <c r="G1541" s="63" t="s">
        <v>11</v>
      </c>
    </row>
    <row r="1542" spans="3:7" ht="15" thickBot="1" x14ac:dyDescent="0.35">
      <c r="C1542" s="61">
        <v>43165</v>
      </c>
      <c r="D1542" s="62">
        <v>0.88163194444444448</v>
      </c>
      <c r="E1542" s="63" t="s">
        <v>9</v>
      </c>
      <c r="F1542" s="64">
        <v>11</v>
      </c>
      <c r="G1542" s="63" t="s">
        <v>11</v>
      </c>
    </row>
    <row r="1543" spans="3:7" ht="15" thickBot="1" x14ac:dyDescent="0.35">
      <c r="C1543" s="61">
        <v>43165</v>
      </c>
      <c r="D1543" s="62">
        <v>0.88702546296296303</v>
      </c>
      <c r="E1543" s="63" t="s">
        <v>9</v>
      </c>
      <c r="F1543" s="64">
        <v>11</v>
      </c>
      <c r="G1543" s="63" t="s">
        <v>11</v>
      </c>
    </row>
    <row r="1544" spans="3:7" ht="15" thickBot="1" x14ac:dyDescent="0.35">
      <c r="C1544" s="61">
        <v>43165</v>
      </c>
      <c r="D1544" s="62">
        <v>0.89127314814814806</v>
      </c>
      <c r="E1544" s="63" t="s">
        <v>9</v>
      </c>
      <c r="F1544" s="64">
        <v>10</v>
      </c>
      <c r="G1544" s="63" t="s">
        <v>11</v>
      </c>
    </row>
    <row r="1545" spans="3:7" ht="15" thickBot="1" x14ac:dyDescent="0.35">
      <c r="C1545" s="61">
        <v>43165</v>
      </c>
      <c r="D1545" s="62">
        <v>0.89195601851851858</v>
      </c>
      <c r="E1545" s="63" t="s">
        <v>9</v>
      </c>
      <c r="F1545" s="64">
        <v>10</v>
      </c>
      <c r="G1545" s="63" t="s">
        <v>11</v>
      </c>
    </row>
    <row r="1546" spans="3:7" ht="15" thickBot="1" x14ac:dyDescent="0.35">
      <c r="C1546" s="61">
        <v>43165</v>
      </c>
      <c r="D1546" s="62">
        <v>0.90072916666666669</v>
      </c>
      <c r="E1546" s="63" t="s">
        <v>9</v>
      </c>
      <c r="F1546" s="64">
        <v>11</v>
      </c>
      <c r="G1546" s="63" t="s">
        <v>11</v>
      </c>
    </row>
    <row r="1547" spans="3:7" ht="15" thickBot="1" x14ac:dyDescent="0.35">
      <c r="C1547" s="61">
        <v>43165</v>
      </c>
      <c r="D1547" s="62">
        <v>0.90255787037037039</v>
      </c>
      <c r="E1547" s="63" t="s">
        <v>9</v>
      </c>
      <c r="F1547" s="64">
        <v>12</v>
      </c>
      <c r="G1547" s="63" t="s">
        <v>11</v>
      </c>
    </row>
    <row r="1548" spans="3:7" ht="15" thickBot="1" x14ac:dyDescent="0.35">
      <c r="C1548" s="61">
        <v>43165</v>
      </c>
      <c r="D1548" s="62">
        <v>0.91917824074074073</v>
      </c>
      <c r="E1548" s="63" t="s">
        <v>9</v>
      </c>
      <c r="F1548" s="64">
        <v>14</v>
      </c>
      <c r="G1548" s="63" t="s">
        <v>10</v>
      </c>
    </row>
    <row r="1549" spans="3:7" ht="15" thickBot="1" x14ac:dyDescent="0.35">
      <c r="C1549" s="61">
        <v>43166</v>
      </c>
      <c r="D1549" s="62">
        <v>0.11182870370370369</v>
      </c>
      <c r="E1549" s="63" t="s">
        <v>9</v>
      </c>
      <c r="F1549" s="64">
        <v>32</v>
      </c>
      <c r="G1549" s="63" t="s">
        <v>10</v>
      </c>
    </row>
    <row r="1550" spans="3:7" ht="15" thickBot="1" x14ac:dyDescent="0.35">
      <c r="C1550" s="61">
        <v>43166</v>
      </c>
      <c r="D1550" s="62">
        <v>0.11385416666666666</v>
      </c>
      <c r="E1550" s="63" t="s">
        <v>9</v>
      </c>
      <c r="F1550" s="64">
        <v>17</v>
      </c>
      <c r="G1550" s="63" t="s">
        <v>11</v>
      </c>
    </row>
    <row r="1551" spans="3:7" ht="15" thickBot="1" x14ac:dyDescent="0.35">
      <c r="C1551" s="61">
        <v>43166</v>
      </c>
      <c r="D1551" s="62">
        <v>0.19098379629629628</v>
      </c>
      <c r="E1551" s="63" t="s">
        <v>9</v>
      </c>
      <c r="F1551" s="64">
        <v>29</v>
      </c>
      <c r="G1551" s="63" t="s">
        <v>10</v>
      </c>
    </row>
    <row r="1552" spans="3:7" ht="15" thickBot="1" x14ac:dyDescent="0.35">
      <c r="C1552" s="61">
        <v>43166</v>
      </c>
      <c r="D1552" s="62">
        <v>0.19552083333333334</v>
      </c>
      <c r="E1552" s="63" t="s">
        <v>9</v>
      </c>
      <c r="F1552" s="64">
        <v>14</v>
      </c>
      <c r="G1552" s="63" t="s">
        <v>11</v>
      </c>
    </row>
    <row r="1553" spans="3:7" ht="15" thickBot="1" x14ac:dyDescent="0.35">
      <c r="C1553" s="61">
        <v>43166</v>
      </c>
      <c r="D1553" s="62">
        <v>0.21135416666666665</v>
      </c>
      <c r="E1553" s="63" t="s">
        <v>9</v>
      </c>
      <c r="F1553" s="64">
        <v>8</v>
      </c>
      <c r="G1553" s="63" t="s">
        <v>10</v>
      </c>
    </row>
    <row r="1554" spans="3:7" ht="15" thickBot="1" x14ac:dyDescent="0.35">
      <c r="C1554" s="61">
        <v>43166</v>
      </c>
      <c r="D1554" s="62">
        <v>0.21151620370370372</v>
      </c>
      <c r="E1554" s="63" t="s">
        <v>9</v>
      </c>
      <c r="F1554" s="64">
        <v>11</v>
      </c>
      <c r="G1554" s="63" t="s">
        <v>10</v>
      </c>
    </row>
    <row r="1555" spans="3:7" ht="15" thickBot="1" x14ac:dyDescent="0.35">
      <c r="C1555" s="61">
        <v>43166</v>
      </c>
      <c r="D1555" s="62">
        <v>0.22050925925925927</v>
      </c>
      <c r="E1555" s="63" t="s">
        <v>9</v>
      </c>
      <c r="F1555" s="64">
        <v>10</v>
      </c>
      <c r="G1555" s="63" t="s">
        <v>11</v>
      </c>
    </row>
    <row r="1556" spans="3:7" ht="15" thickBot="1" x14ac:dyDescent="0.35">
      <c r="C1556" s="61">
        <v>43166</v>
      </c>
      <c r="D1556" s="62">
        <v>0.23048611111111109</v>
      </c>
      <c r="E1556" s="63" t="s">
        <v>9</v>
      </c>
      <c r="F1556" s="64">
        <v>14</v>
      </c>
      <c r="G1556" s="63" t="s">
        <v>11</v>
      </c>
    </row>
    <row r="1557" spans="3:7" ht="15" thickBot="1" x14ac:dyDescent="0.35">
      <c r="C1557" s="61">
        <v>43166</v>
      </c>
      <c r="D1557" s="62">
        <v>0.25179398148148147</v>
      </c>
      <c r="E1557" s="63" t="s">
        <v>9</v>
      </c>
      <c r="F1557" s="64">
        <v>10</v>
      </c>
      <c r="G1557" s="63" t="s">
        <v>11</v>
      </c>
    </row>
    <row r="1558" spans="3:7" ht="15" thickBot="1" x14ac:dyDescent="0.35">
      <c r="C1558" s="61">
        <v>43166</v>
      </c>
      <c r="D1558" s="62">
        <v>0.25236111111111109</v>
      </c>
      <c r="E1558" s="63" t="s">
        <v>9</v>
      </c>
      <c r="F1558" s="64">
        <v>14</v>
      </c>
      <c r="G1558" s="63" t="s">
        <v>11</v>
      </c>
    </row>
    <row r="1559" spans="3:7" ht="15" thickBot="1" x14ac:dyDescent="0.35">
      <c r="C1559" s="61">
        <v>43166</v>
      </c>
      <c r="D1559" s="62">
        <v>0.25363425925925925</v>
      </c>
      <c r="E1559" s="63" t="s">
        <v>9</v>
      </c>
      <c r="F1559" s="64">
        <v>12</v>
      </c>
      <c r="G1559" s="63" t="s">
        <v>11</v>
      </c>
    </row>
    <row r="1560" spans="3:7" ht="15" thickBot="1" x14ac:dyDescent="0.35">
      <c r="C1560" s="61">
        <v>43166</v>
      </c>
      <c r="D1560" s="62">
        <v>0.25387731481481485</v>
      </c>
      <c r="E1560" s="63" t="s">
        <v>9</v>
      </c>
      <c r="F1560" s="64">
        <v>11</v>
      </c>
      <c r="G1560" s="63" t="s">
        <v>11</v>
      </c>
    </row>
    <row r="1561" spans="3:7" ht="15" thickBot="1" x14ac:dyDescent="0.35">
      <c r="C1561" s="61">
        <v>43166</v>
      </c>
      <c r="D1561" s="62">
        <v>0.25483796296296296</v>
      </c>
      <c r="E1561" s="63" t="s">
        <v>9</v>
      </c>
      <c r="F1561" s="64">
        <v>9</v>
      </c>
      <c r="G1561" s="63" t="s">
        <v>10</v>
      </c>
    </row>
    <row r="1562" spans="3:7" ht="15" thickBot="1" x14ac:dyDescent="0.35">
      <c r="C1562" s="61">
        <v>43166</v>
      </c>
      <c r="D1562" s="62">
        <v>0.25975694444444447</v>
      </c>
      <c r="E1562" s="63" t="s">
        <v>9</v>
      </c>
      <c r="F1562" s="64">
        <v>26</v>
      </c>
      <c r="G1562" s="63" t="s">
        <v>10</v>
      </c>
    </row>
    <row r="1563" spans="3:7" ht="15" thickBot="1" x14ac:dyDescent="0.35">
      <c r="C1563" s="61">
        <v>43166</v>
      </c>
      <c r="D1563" s="62">
        <v>0.26112268518518517</v>
      </c>
      <c r="E1563" s="63" t="s">
        <v>9</v>
      </c>
      <c r="F1563" s="64">
        <v>12</v>
      </c>
      <c r="G1563" s="63" t="s">
        <v>11</v>
      </c>
    </row>
    <row r="1564" spans="3:7" ht="15" thickBot="1" x14ac:dyDescent="0.35">
      <c r="C1564" s="61">
        <v>43166</v>
      </c>
      <c r="D1564" s="62">
        <v>0.27318287037037037</v>
      </c>
      <c r="E1564" s="63" t="s">
        <v>9</v>
      </c>
      <c r="F1564" s="64">
        <v>11</v>
      </c>
      <c r="G1564" s="63" t="s">
        <v>11</v>
      </c>
    </row>
    <row r="1565" spans="3:7" ht="15" thickBot="1" x14ac:dyDescent="0.35">
      <c r="C1565" s="61">
        <v>43166</v>
      </c>
      <c r="D1565" s="62">
        <v>0.2734375</v>
      </c>
      <c r="E1565" s="63" t="s">
        <v>9</v>
      </c>
      <c r="F1565" s="64">
        <v>26</v>
      </c>
      <c r="G1565" s="63" t="s">
        <v>10</v>
      </c>
    </row>
    <row r="1566" spans="3:7" ht="15" thickBot="1" x14ac:dyDescent="0.35">
      <c r="C1566" s="61">
        <v>43166</v>
      </c>
      <c r="D1566" s="62">
        <v>0.27374999999999999</v>
      </c>
      <c r="E1566" s="63" t="s">
        <v>9</v>
      </c>
      <c r="F1566" s="64">
        <v>29</v>
      </c>
      <c r="G1566" s="63" t="s">
        <v>10</v>
      </c>
    </row>
    <row r="1567" spans="3:7" ht="15" thickBot="1" x14ac:dyDescent="0.35">
      <c r="C1567" s="61">
        <v>43166</v>
      </c>
      <c r="D1567" s="62">
        <v>0.27528935185185183</v>
      </c>
      <c r="E1567" s="63" t="s">
        <v>9</v>
      </c>
      <c r="F1567" s="64">
        <v>26</v>
      </c>
      <c r="G1567" s="63" t="s">
        <v>10</v>
      </c>
    </row>
    <row r="1568" spans="3:7" ht="15" thickBot="1" x14ac:dyDescent="0.35">
      <c r="C1568" s="61">
        <v>43166</v>
      </c>
      <c r="D1568" s="62">
        <v>0.27598379629629627</v>
      </c>
      <c r="E1568" s="63" t="s">
        <v>9</v>
      </c>
      <c r="F1568" s="64">
        <v>30</v>
      </c>
      <c r="G1568" s="63" t="s">
        <v>10</v>
      </c>
    </row>
    <row r="1569" spans="3:7" ht="15" thickBot="1" x14ac:dyDescent="0.35">
      <c r="C1569" s="61">
        <v>43166</v>
      </c>
      <c r="D1569" s="62">
        <v>0.27871527777777777</v>
      </c>
      <c r="E1569" s="63" t="s">
        <v>9</v>
      </c>
      <c r="F1569" s="64">
        <v>33</v>
      </c>
      <c r="G1569" s="63" t="s">
        <v>10</v>
      </c>
    </row>
    <row r="1570" spans="3:7" ht="15" thickBot="1" x14ac:dyDescent="0.35">
      <c r="C1570" s="61">
        <v>43166</v>
      </c>
      <c r="D1570" s="62">
        <v>0.27886574074074072</v>
      </c>
      <c r="E1570" s="63" t="s">
        <v>9</v>
      </c>
      <c r="F1570" s="64">
        <v>31</v>
      </c>
      <c r="G1570" s="63" t="s">
        <v>10</v>
      </c>
    </row>
    <row r="1571" spans="3:7" ht="15" thickBot="1" x14ac:dyDescent="0.35">
      <c r="C1571" s="61">
        <v>43166</v>
      </c>
      <c r="D1571" s="62">
        <v>0.27907407407407409</v>
      </c>
      <c r="E1571" s="63" t="s">
        <v>9</v>
      </c>
      <c r="F1571" s="64">
        <v>31</v>
      </c>
      <c r="G1571" s="63" t="s">
        <v>10</v>
      </c>
    </row>
    <row r="1572" spans="3:7" ht="15" thickBot="1" x14ac:dyDescent="0.35">
      <c r="C1572" s="61">
        <v>43166</v>
      </c>
      <c r="D1572" s="62">
        <v>0.27931712962962962</v>
      </c>
      <c r="E1572" s="63" t="s">
        <v>9</v>
      </c>
      <c r="F1572" s="64">
        <v>32</v>
      </c>
      <c r="G1572" s="63" t="s">
        <v>10</v>
      </c>
    </row>
    <row r="1573" spans="3:7" ht="15" thickBot="1" x14ac:dyDescent="0.35">
      <c r="C1573" s="61">
        <v>43166</v>
      </c>
      <c r="D1573" s="62">
        <v>0.27978009259259257</v>
      </c>
      <c r="E1573" s="63" t="s">
        <v>9</v>
      </c>
      <c r="F1573" s="64">
        <v>31</v>
      </c>
      <c r="G1573" s="63" t="s">
        <v>10</v>
      </c>
    </row>
    <row r="1574" spans="3:7" ht="15" thickBot="1" x14ac:dyDescent="0.35">
      <c r="C1574" s="61">
        <v>43166</v>
      </c>
      <c r="D1574" s="62">
        <v>0.27988425925925925</v>
      </c>
      <c r="E1574" s="63" t="s">
        <v>9</v>
      </c>
      <c r="F1574" s="64">
        <v>12</v>
      </c>
      <c r="G1574" s="63" t="s">
        <v>11</v>
      </c>
    </row>
    <row r="1575" spans="3:7" ht="15" thickBot="1" x14ac:dyDescent="0.35">
      <c r="C1575" s="61">
        <v>43166</v>
      </c>
      <c r="D1575" s="62">
        <v>0.28002314814814816</v>
      </c>
      <c r="E1575" s="63" t="s">
        <v>9</v>
      </c>
      <c r="F1575" s="64">
        <v>22</v>
      </c>
      <c r="G1575" s="63" t="s">
        <v>10</v>
      </c>
    </row>
    <row r="1576" spans="3:7" ht="15" thickBot="1" x14ac:dyDescent="0.35">
      <c r="C1576" s="61">
        <v>43166</v>
      </c>
      <c r="D1576" s="62">
        <v>0.2802546296296296</v>
      </c>
      <c r="E1576" s="63" t="s">
        <v>9</v>
      </c>
      <c r="F1576" s="64">
        <v>21</v>
      </c>
      <c r="G1576" s="63" t="s">
        <v>10</v>
      </c>
    </row>
    <row r="1577" spans="3:7" ht="15" thickBot="1" x14ac:dyDescent="0.35">
      <c r="C1577" s="61">
        <v>43166</v>
      </c>
      <c r="D1577" s="62">
        <v>0.28052083333333333</v>
      </c>
      <c r="E1577" s="63" t="s">
        <v>9</v>
      </c>
      <c r="F1577" s="64">
        <v>27</v>
      </c>
      <c r="G1577" s="63" t="s">
        <v>10</v>
      </c>
    </row>
    <row r="1578" spans="3:7" ht="15" thickBot="1" x14ac:dyDescent="0.35">
      <c r="C1578" s="61">
        <v>43166</v>
      </c>
      <c r="D1578" s="62">
        <v>0.28151620370370373</v>
      </c>
      <c r="E1578" s="63" t="s">
        <v>9</v>
      </c>
      <c r="F1578" s="64">
        <v>24</v>
      </c>
      <c r="G1578" s="63" t="s">
        <v>10</v>
      </c>
    </row>
    <row r="1579" spans="3:7" ht="15" thickBot="1" x14ac:dyDescent="0.35">
      <c r="C1579" s="61">
        <v>43166</v>
      </c>
      <c r="D1579" s="62">
        <v>0.28160879629629632</v>
      </c>
      <c r="E1579" s="63" t="s">
        <v>9</v>
      </c>
      <c r="F1579" s="64">
        <v>23</v>
      </c>
      <c r="G1579" s="63" t="s">
        <v>11</v>
      </c>
    </row>
    <row r="1580" spans="3:7" ht="15" thickBot="1" x14ac:dyDescent="0.35">
      <c r="C1580" s="61">
        <v>43166</v>
      </c>
      <c r="D1580" s="62">
        <v>0.2817824074074074</v>
      </c>
      <c r="E1580" s="63" t="s">
        <v>9</v>
      </c>
      <c r="F1580" s="64">
        <v>9</v>
      </c>
      <c r="G1580" s="63" t="s">
        <v>11</v>
      </c>
    </row>
    <row r="1581" spans="3:7" ht="15" thickBot="1" x14ac:dyDescent="0.35">
      <c r="C1581" s="61">
        <v>43166</v>
      </c>
      <c r="D1581" s="62">
        <v>0.28232638888888889</v>
      </c>
      <c r="E1581" s="63" t="s">
        <v>9</v>
      </c>
      <c r="F1581" s="64">
        <v>19</v>
      </c>
      <c r="G1581" s="63" t="s">
        <v>10</v>
      </c>
    </row>
    <row r="1582" spans="3:7" ht="15" thickBot="1" x14ac:dyDescent="0.35">
      <c r="C1582" s="61">
        <v>43166</v>
      </c>
      <c r="D1582" s="62">
        <v>0.28288194444444442</v>
      </c>
      <c r="E1582" s="63" t="s">
        <v>9</v>
      </c>
      <c r="F1582" s="64">
        <v>17</v>
      </c>
      <c r="G1582" s="63" t="s">
        <v>10</v>
      </c>
    </row>
    <row r="1583" spans="3:7" ht="15" thickBot="1" x14ac:dyDescent="0.35">
      <c r="C1583" s="61">
        <v>43166</v>
      </c>
      <c r="D1583" s="62">
        <v>0.28293981481481484</v>
      </c>
      <c r="E1583" s="63" t="s">
        <v>9</v>
      </c>
      <c r="F1583" s="64">
        <v>31</v>
      </c>
      <c r="G1583" s="63" t="s">
        <v>10</v>
      </c>
    </row>
    <row r="1584" spans="3:7" ht="15" thickBot="1" x14ac:dyDescent="0.35">
      <c r="C1584" s="61">
        <v>43166</v>
      </c>
      <c r="D1584" s="62">
        <v>0.28447916666666667</v>
      </c>
      <c r="E1584" s="63" t="s">
        <v>9</v>
      </c>
      <c r="F1584" s="64">
        <v>39</v>
      </c>
      <c r="G1584" s="63" t="s">
        <v>10</v>
      </c>
    </row>
    <row r="1585" spans="3:7" ht="15" thickBot="1" x14ac:dyDescent="0.35">
      <c r="C1585" s="61">
        <v>43166</v>
      </c>
      <c r="D1585" s="62">
        <v>0.28537037037037033</v>
      </c>
      <c r="E1585" s="63" t="s">
        <v>9</v>
      </c>
      <c r="F1585" s="64">
        <v>34</v>
      </c>
      <c r="G1585" s="63" t="s">
        <v>10</v>
      </c>
    </row>
    <row r="1586" spans="3:7" ht="15" thickBot="1" x14ac:dyDescent="0.35">
      <c r="C1586" s="61">
        <v>43166</v>
      </c>
      <c r="D1586" s="62">
        <v>0.28587962962962959</v>
      </c>
      <c r="E1586" s="63" t="s">
        <v>9</v>
      </c>
      <c r="F1586" s="64">
        <v>29</v>
      </c>
      <c r="G1586" s="63" t="s">
        <v>10</v>
      </c>
    </row>
    <row r="1587" spans="3:7" ht="15" thickBot="1" x14ac:dyDescent="0.35">
      <c r="C1587" s="61">
        <v>43166</v>
      </c>
      <c r="D1587" s="62">
        <v>0.28665509259259259</v>
      </c>
      <c r="E1587" s="63" t="s">
        <v>9</v>
      </c>
      <c r="F1587" s="64">
        <v>17</v>
      </c>
      <c r="G1587" s="63" t="s">
        <v>10</v>
      </c>
    </row>
    <row r="1588" spans="3:7" ht="15" thickBot="1" x14ac:dyDescent="0.35">
      <c r="C1588" s="61">
        <v>43166</v>
      </c>
      <c r="D1588" s="62">
        <v>0.28770833333333334</v>
      </c>
      <c r="E1588" s="63" t="s">
        <v>9</v>
      </c>
      <c r="F1588" s="64">
        <v>25</v>
      </c>
      <c r="G1588" s="63" t="s">
        <v>10</v>
      </c>
    </row>
    <row r="1589" spans="3:7" ht="15" thickBot="1" x14ac:dyDescent="0.35">
      <c r="C1589" s="61">
        <v>43166</v>
      </c>
      <c r="D1589" s="62">
        <v>0.28812500000000002</v>
      </c>
      <c r="E1589" s="63" t="s">
        <v>9</v>
      </c>
      <c r="F1589" s="64">
        <v>37</v>
      </c>
      <c r="G1589" s="63" t="s">
        <v>10</v>
      </c>
    </row>
    <row r="1590" spans="3:7" ht="15" thickBot="1" x14ac:dyDescent="0.35">
      <c r="C1590" s="61">
        <v>43166</v>
      </c>
      <c r="D1590" s="62">
        <v>0.28871527777777778</v>
      </c>
      <c r="E1590" s="63" t="s">
        <v>9</v>
      </c>
      <c r="F1590" s="64">
        <v>28</v>
      </c>
      <c r="G1590" s="63" t="s">
        <v>10</v>
      </c>
    </row>
    <row r="1591" spans="3:7" ht="15" thickBot="1" x14ac:dyDescent="0.35">
      <c r="C1591" s="61">
        <v>43166</v>
      </c>
      <c r="D1591" s="62">
        <v>0.29238425925925926</v>
      </c>
      <c r="E1591" s="63" t="s">
        <v>9</v>
      </c>
      <c r="F1591" s="64">
        <v>27</v>
      </c>
      <c r="G1591" s="63" t="s">
        <v>10</v>
      </c>
    </row>
    <row r="1592" spans="3:7" ht="15" thickBot="1" x14ac:dyDescent="0.35">
      <c r="C1592" s="61">
        <v>43166</v>
      </c>
      <c r="D1592" s="62">
        <v>0.29351851851851851</v>
      </c>
      <c r="E1592" s="63" t="s">
        <v>9</v>
      </c>
      <c r="F1592" s="64">
        <v>9</v>
      </c>
      <c r="G1592" s="63" t="s">
        <v>11</v>
      </c>
    </row>
    <row r="1593" spans="3:7" ht="15" thickBot="1" x14ac:dyDescent="0.35">
      <c r="C1593" s="61">
        <v>43166</v>
      </c>
      <c r="D1593" s="62">
        <v>0.29451388888888891</v>
      </c>
      <c r="E1593" s="63" t="s">
        <v>9</v>
      </c>
      <c r="F1593" s="64">
        <v>13</v>
      </c>
      <c r="G1593" s="63" t="s">
        <v>11</v>
      </c>
    </row>
    <row r="1594" spans="3:7" ht="15" thickBot="1" x14ac:dyDescent="0.35">
      <c r="C1594" s="61">
        <v>43166</v>
      </c>
      <c r="D1594" s="62">
        <v>0.29559027777777774</v>
      </c>
      <c r="E1594" s="63" t="s">
        <v>9</v>
      </c>
      <c r="F1594" s="64">
        <v>26</v>
      </c>
      <c r="G1594" s="63" t="s">
        <v>10</v>
      </c>
    </row>
    <row r="1595" spans="3:7" ht="15" thickBot="1" x14ac:dyDescent="0.35">
      <c r="C1595" s="61">
        <v>43166</v>
      </c>
      <c r="D1595" s="62">
        <v>0.29756944444444444</v>
      </c>
      <c r="E1595" s="63" t="s">
        <v>9</v>
      </c>
      <c r="F1595" s="64">
        <v>12</v>
      </c>
      <c r="G1595" s="63" t="s">
        <v>11</v>
      </c>
    </row>
    <row r="1596" spans="3:7" ht="15" thickBot="1" x14ac:dyDescent="0.35">
      <c r="C1596" s="61">
        <v>43166</v>
      </c>
      <c r="D1596" s="62">
        <v>0.30081018518518515</v>
      </c>
      <c r="E1596" s="63" t="s">
        <v>9</v>
      </c>
      <c r="F1596" s="64">
        <v>27</v>
      </c>
      <c r="G1596" s="63" t="s">
        <v>10</v>
      </c>
    </row>
    <row r="1597" spans="3:7" ht="15" thickBot="1" x14ac:dyDescent="0.35">
      <c r="C1597" s="61">
        <v>43166</v>
      </c>
      <c r="D1597" s="62">
        <v>0.30177083333333332</v>
      </c>
      <c r="E1597" s="63" t="s">
        <v>9</v>
      </c>
      <c r="F1597" s="64">
        <v>11</v>
      </c>
      <c r="G1597" s="63" t="s">
        <v>11</v>
      </c>
    </row>
    <row r="1598" spans="3:7" ht="15" thickBot="1" x14ac:dyDescent="0.35">
      <c r="C1598" s="61">
        <v>43166</v>
      </c>
      <c r="D1598" s="62">
        <v>0.30405092592592592</v>
      </c>
      <c r="E1598" s="63" t="s">
        <v>9</v>
      </c>
      <c r="F1598" s="64">
        <v>21</v>
      </c>
      <c r="G1598" s="63" t="s">
        <v>10</v>
      </c>
    </row>
    <row r="1599" spans="3:7" ht="15" thickBot="1" x14ac:dyDescent="0.35">
      <c r="C1599" s="61">
        <v>43166</v>
      </c>
      <c r="D1599" s="62">
        <v>0.31061342592592595</v>
      </c>
      <c r="E1599" s="63" t="s">
        <v>9</v>
      </c>
      <c r="F1599" s="64">
        <v>34</v>
      </c>
      <c r="G1599" s="63" t="s">
        <v>10</v>
      </c>
    </row>
    <row r="1600" spans="3:7" ht="15" thickBot="1" x14ac:dyDescent="0.35">
      <c r="C1600" s="61">
        <v>43166</v>
      </c>
      <c r="D1600" s="62">
        <v>0.31862268518518516</v>
      </c>
      <c r="E1600" s="63" t="s">
        <v>9</v>
      </c>
      <c r="F1600" s="64">
        <v>12</v>
      </c>
      <c r="G1600" s="63" t="s">
        <v>11</v>
      </c>
    </row>
    <row r="1601" spans="3:7" ht="15" thickBot="1" x14ac:dyDescent="0.35">
      <c r="C1601" s="61">
        <v>43166</v>
      </c>
      <c r="D1601" s="62">
        <v>0.31989583333333332</v>
      </c>
      <c r="E1601" s="63" t="s">
        <v>9</v>
      </c>
      <c r="F1601" s="64">
        <v>29</v>
      </c>
      <c r="G1601" s="63" t="s">
        <v>10</v>
      </c>
    </row>
    <row r="1602" spans="3:7" ht="15" thickBot="1" x14ac:dyDescent="0.35">
      <c r="C1602" s="61">
        <v>43166</v>
      </c>
      <c r="D1602" s="62">
        <v>0.33413194444444444</v>
      </c>
      <c r="E1602" s="63" t="s">
        <v>9</v>
      </c>
      <c r="F1602" s="64">
        <v>37</v>
      </c>
      <c r="G1602" s="63" t="s">
        <v>10</v>
      </c>
    </row>
    <row r="1603" spans="3:7" ht="15" thickBot="1" x14ac:dyDescent="0.35">
      <c r="C1603" s="61">
        <v>43166</v>
      </c>
      <c r="D1603" s="62">
        <v>0.3357060185185185</v>
      </c>
      <c r="E1603" s="63" t="s">
        <v>9</v>
      </c>
      <c r="F1603" s="64">
        <v>14</v>
      </c>
      <c r="G1603" s="63" t="s">
        <v>11</v>
      </c>
    </row>
    <row r="1604" spans="3:7" ht="15" thickBot="1" x14ac:dyDescent="0.35">
      <c r="C1604" s="61">
        <v>43166</v>
      </c>
      <c r="D1604" s="62">
        <v>0.33760416666666665</v>
      </c>
      <c r="E1604" s="63" t="s">
        <v>9</v>
      </c>
      <c r="F1604" s="64">
        <v>27</v>
      </c>
      <c r="G1604" s="63" t="s">
        <v>10</v>
      </c>
    </row>
    <row r="1605" spans="3:7" ht="15" thickBot="1" x14ac:dyDescent="0.35">
      <c r="C1605" s="61">
        <v>43166</v>
      </c>
      <c r="D1605" s="62">
        <v>0.33894675925925927</v>
      </c>
      <c r="E1605" s="63" t="s">
        <v>9</v>
      </c>
      <c r="F1605" s="64">
        <v>11</v>
      </c>
      <c r="G1605" s="63" t="s">
        <v>11</v>
      </c>
    </row>
    <row r="1606" spans="3:7" ht="15" thickBot="1" x14ac:dyDescent="0.35">
      <c r="C1606" s="61">
        <v>43166</v>
      </c>
      <c r="D1606" s="62">
        <v>0.33899305555555559</v>
      </c>
      <c r="E1606" s="63" t="s">
        <v>9</v>
      </c>
      <c r="F1606" s="64">
        <v>10</v>
      </c>
      <c r="G1606" s="63" t="s">
        <v>11</v>
      </c>
    </row>
    <row r="1607" spans="3:7" ht="15" thickBot="1" x14ac:dyDescent="0.35">
      <c r="C1607" s="61">
        <v>43166</v>
      </c>
      <c r="D1607" s="62">
        <v>0.33960648148148148</v>
      </c>
      <c r="E1607" s="63" t="s">
        <v>9</v>
      </c>
      <c r="F1607" s="64">
        <v>10</v>
      </c>
      <c r="G1607" s="63" t="s">
        <v>11</v>
      </c>
    </row>
    <row r="1608" spans="3:7" ht="15" thickBot="1" x14ac:dyDescent="0.35">
      <c r="C1608" s="61">
        <v>43166</v>
      </c>
      <c r="D1608" s="62">
        <v>0.34152777777777782</v>
      </c>
      <c r="E1608" s="63" t="s">
        <v>9</v>
      </c>
      <c r="F1608" s="64">
        <v>29</v>
      </c>
      <c r="G1608" s="63" t="s">
        <v>10</v>
      </c>
    </row>
    <row r="1609" spans="3:7" ht="15" thickBot="1" x14ac:dyDescent="0.35">
      <c r="C1609" s="61">
        <v>43166</v>
      </c>
      <c r="D1609" s="62">
        <v>0.34314814814814815</v>
      </c>
      <c r="E1609" s="63" t="s">
        <v>9</v>
      </c>
      <c r="F1609" s="64">
        <v>28</v>
      </c>
      <c r="G1609" s="63" t="s">
        <v>10</v>
      </c>
    </row>
    <row r="1610" spans="3:7" ht="15" thickBot="1" x14ac:dyDescent="0.35">
      <c r="C1610" s="61">
        <v>43166</v>
      </c>
      <c r="D1610" s="62">
        <v>0.34626157407407404</v>
      </c>
      <c r="E1610" s="63" t="s">
        <v>9</v>
      </c>
      <c r="F1610" s="64">
        <v>11</v>
      </c>
      <c r="G1610" s="63" t="s">
        <v>11</v>
      </c>
    </row>
    <row r="1611" spans="3:7" ht="15" thickBot="1" x14ac:dyDescent="0.35">
      <c r="C1611" s="61">
        <v>43166</v>
      </c>
      <c r="D1611" s="62">
        <v>0.35378472222222218</v>
      </c>
      <c r="E1611" s="63" t="s">
        <v>9</v>
      </c>
      <c r="F1611" s="64">
        <v>10</v>
      </c>
      <c r="G1611" s="63" t="s">
        <v>10</v>
      </c>
    </row>
    <row r="1612" spans="3:7" ht="15" thickBot="1" x14ac:dyDescent="0.35">
      <c r="C1612" s="61">
        <v>43166</v>
      </c>
      <c r="D1612" s="62">
        <v>0.3583796296296296</v>
      </c>
      <c r="E1612" s="63" t="s">
        <v>9</v>
      </c>
      <c r="F1612" s="64">
        <v>10</v>
      </c>
      <c r="G1612" s="63" t="s">
        <v>10</v>
      </c>
    </row>
    <row r="1613" spans="3:7" ht="15" thickBot="1" x14ac:dyDescent="0.35">
      <c r="C1613" s="61">
        <v>43166</v>
      </c>
      <c r="D1613" s="62">
        <v>0.36431712962962964</v>
      </c>
      <c r="E1613" s="63" t="s">
        <v>9</v>
      </c>
      <c r="F1613" s="64">
        <v>27</v>
      </c>
      <c r="G1613" s="63" t="s">
        <v>10</v>
      </c>
    </row>
    <row r="1614" spans="3:7" ht="15" thickBot="1" x14ac:dyDescent="0.35">
      <c r="C1614" s="61">
        <v>43166</v>
      </c>
      <c r="D1614" s="62">
        <v>0.36744212962962958</v>
      </c>
      <c r="E1614" s="63" t="s">
        <v>9</v>
      </c>
      <c r="F1614" s="64">
        <v>26</v>
      </c>
      <c r="G1614" s="63" t="s">
        <v>10</v>
      </c>
    </row>
    <row r="1615" spans="3:7" ht="15" thickBot="1" x14ac:dyDescent="0.35">
      <c r="C1615" s="61">
        <v>43166</v>
      </c>
      <c r="D1615" s="62">
        <v>0.37025462962962963</v>
      </c>
      <c r="E1615" s="63" t="s">
        <v>9</v>
      </c>
      <c r="F1615" s="64">
        <v>30</v>
      </c>
      <c r="G1615" s="63" t="s">
        <v>10</v>
      </c>
    </row>
    <row r="1616" spans="3:7" ht="15" thickBot="1" x14ac:dyDescent="0.35">
      <c r="C1616" s="61">
        <v>43166</v>
      </c>
      <c r="D1616" s="62">
        <v>0.37116898148148153</v>
      </c>
      <c r="E1616" s="63" t="s">
        <v>9</v>
      </c>
      <c r="F1616" s="64">
        <v>29</v>
      </c>
      <c r="G1616" s="63" t="s">
        <v>10</v>
      </c>
    </row>
    <row r="1617" spans="3:7" ht="15" thickBot="1" x14ac:dyDescent="0.35">
      <c r="C1617" s="61">
        <v>43166</v>
      </c>
      <c r="D1617" s="62">
        <v>0.37170138888888887</v>
      </c>
      <c r="E1617" s="63" t="s">
        <v>9</v>
      </c>
      <c r="F1617" s="64">
        <v>11</v>
      </c>
      <c r="G1617" s="63" t="s">
        <v>11</v>
      </c>
    </row>
    <row r="1618" spans="3:7" ht="15" thickBot="1" x14ac:dyDescent="0.35">
      <c r="C1618" s="61">
        <v>43166</v>
      </c>
      <c r="D1618" s="62">
        <v>0.37537037037037035</v>
      </c>
      <c r="E1618" s="63" t="s">
        <v>9</v>
      </c>
      <c r="F1618" s="64">
        <v>10</v>
      </c>
      <c r="G1618" s="63" t="s">
        <v>11</v>
      </c>
    </row>
    <row r="1619" spans="3:7" ht="15" thickBot="1" x14ac:dyDescent="0.35">
      <c r="C1619" s="61">
        <v>43166</v>
      </c>
      <c r="D1619" s="62">
        <v>0.38141203703703702</v>
      </c>
      <c r="E1619" s="63" t="s">
        <v>9</v>
      </c>
      <c r="F1619" s="64">
        <v>26</v>
      </c>
      <c r="G1619" s="63" t="s">
        <v>10</v>
      </c>
    </row>
    <row r="1620" spans="3:7" ht="15" thickBot="1" x14ac:dyDescent="0.35">
      <c r="C1620" s="61">
        <v>43166</v>
      </c>
      <c r="D1620" s="62">
        <v>0.3819791666666667</v>
      </c>
      <c r="E1620" s="63" t="s">
        <v>9</v>
      </c>
      <c r="F1620" s="64">
        <v>24</v>
      </c>
      <c r="G1620" s="63" t="s">
        <v>10</v>
      </c>
    </row>
    <row r="1621" spans="3:7" ht="15" thickBot="1" x14ac:dyDescent="0.35">
      <c r="C1621" s="61">
        <v>43166</v>
      </c>
      <c r="D1621" s="62">
        <v>0.38619212962962962</v>
      </c>
      <c r="E1621" s="63" t="s">
        <v>9</v>
      </c>
      <c r="F1621" s="64">
        <v>11</v>
      </c>
      <c r="G1621" s="63" t="s">
        <v>11</v>
      </c>
    </row>
    <row r="1622" spans="3:7" ht="15" thickBot="1" x14ac:dyDescent="0.35">
      <c r="C1622" s="61">
        <v>43166</v>
      </c>
      <c r="D1622" s="62">
        <v>0.39297453703703705</v>
      </c>
      <c r="E1622" s="63" t="s">
        <v>9</v>
      </c>
      <c r="F1622" s="64">
        <v>31</v>
      </c>
      <c r="G1622" s="63" t="s">
        <v>10</v>
      </c>
    </row>
    <row r="1623" spans="3:7" ht="15" thickBot="1" x14ac:dyDescent="0.35">
      <c r="C1623" s="61">
        <v>43166</v>
      </c>
      <c r="D1623" s="62">
        <v>0.3946412037037037</v>
      </c>
      <c r="E1623" s="63" t="s">
        <v>9</v>
      </c>
      <c r="F1623" s="64">
        <v>12</v>
      </c>
      <c r="G1623" s="63" t="s">
        <v>11</v>
      </c>
    </row>
    <row r="1624" spans="3:7" ht="15" thickBot="1" x14ac:dyDescent="0.35">
      <c r="C1624" s="61">
        <v>43166</v>
      </c>
      <c r="D1624" s="62">
        <v>0.40414351851851849</v>
      </c>
      <c r="E1624" s="63" t="s">
        <v>9</v>
      </c>
      <c r="F1624" s="64">
        <v>11</v>
      </c>
      <c r="G1624" s="63" t="s">
        <v>11</v>
      </c>
    </row>
    <row r="1625" spans="3:7" ht="15" thickBot="1" x14ac:dyDescent="0.35">
      <c r="C1625" s="61">
        <v>43166</v>
      </c>
      <c r="D1625" s="62">
        <v>0.40809027777777779</v>
      </c>
      <c r="E1625" s="63" t="s">
        <v>9</v>
      </c>
      <c r="F1625" s="64">
        <v>23</v>
      </c>
      <c r="G1625" s="63" t="s">
        <v>10</v>
      </c>
    </row>
    <row r="1626" spans="3:7" ht="15" thickBot="1" x14ac:dyDescent="0.35">
      <c r="C1626" s="61">
        <v>43166</v>
      </c>
      <c r="D1626" s="62">
        <v>0.41206018518518522</v>
      </c>
      <c r="E1626" s="63" t="s">
        <v>9</v>
      </c>
      <c r="F1626" s="64">
        <v>23</v>
      </c>
      <c r="G1626" s="63" t="s">
        <v>10</v>
      </c>
    </row>
    <row r="1627" spans="3:7" ht="15" thickBot="1" x14ac:dyDescent="0.35">
      <c r="C1627" s="61">
        <v>43166</v>
      </c>
      <c r="D1627" s="62">
        <v>0.41275462962962961</v>
      </c>
      <c r="E1627" s="63" t="s">
        <v>9</v>
      </c>
      <c r="F1627" s="64">
        <v>28</v>
      </c>
      <c r="G1627" s="63" t="s">
        <v>10</v>
      </c>
    </row>
    <row r="1628" spans="3:7" ht="15" thickBot="1" x14ac:dyDescent="0.35">
      <c r="C1628" s="61">
        <v>43166</v>
      </c>
      <c r="D1628" s="62">
        <v>0.41365740740740736</v>
      </c>
      <c r="E1628" s="63" t="s">
        <v>9</v>
      </c>
      <c r="F1628" s="64">
        <v>22</v>
      </c>
      <c r="G1628" s="63" t="s">
        <v>10</v>
      </c>
    </row>
    <row r="1629" spans="3:7" ht="15" thickBot="1" x14ac:dyDescent="0.35">
      <c r="C1629" s="61">
        <v>43166</v>
      </c>
      <c r="D1629" s="62">
        <v>0.42265046296296299</v>
      </c>
      <c r="E1629" s="63" t="s">
        <v>9</v>
      </c>
      <c r="F1629" s="64">
        <v>11</v>
      </c>
      <c r="G1629" s="63" t="s">
        <v>11</v>
      </c>
    </row>
    <row r="1630" spans="3:7" ht="15" thickBot="1" x14ac:dyDescent="0.35">
      <c r="C1630" s="61">
        <v>43166</v>
      </c>
      <c r="D1630" s="62">
        <v>0.42733796296296295</v>
      </c>
      <c r="E1630" s="63" t="s">
        <v>9</v>
      </c>
      <c r="F1630" s="64">
        <v>13</v>
      </c>
      <c r="G1630" s="63" t="s">
        <v>11</v>
      </c>
    </row>
    <row r="1631" spans="3:7" ht="15" thickBot="1" x14ac:dyDescent="0.35">
      <c r="C1631" s="61">
        <v>43166</v>
      </c>
      <c r="D1631" s="62">
        <v>0.43086805555555552</v>
      </c>
      <c r="E1631" s="63" t="s">
        <v>9</v>
      </c>
      <c r="F1631" s="64">
        <v>10</v>
      </c>
      <c r="G1631" s="63" t="s">
        <v>11</v>
      </c>
    </row>
    <row r="1632" spans="3:7" ht="15" thickBot="1" x14ac:dyDescent="0.35">
      <c r="C1632" s="61">
        <v>43166</v>
      </c>
      <c r="D1632" s="62">
        <v>0.43089120370370365</v>
      </c>
      <c r="E1632" s="63" t="s">
        <v>9</v>
      </c>
      <c r="F1632" s="64">
        <v>10</v>
      </c>
      <c r="G1632" s="63" t="s">
        <v>11</v>
      </c>
    </row>
    <row r="1633" spans="3:7" ht="15" thickBot="1" x14ac:dyDescent="0.35">
      <c r="C1633" s="61">
        <v>43166</v>
      </c>
      <c r="D1633" s="62">
        <v>0.43299768518518517</v>
      </c>
      <c r="E1633" s="63" t="s">
        <v>9</v>
      </c>
      <c r="F1633" s="64">
        <v>10</v>
      </c>
      <c r="G1633" s="63" t="s">
        <v>10</v>
      </c>
    </row>
    <row r="1634" spans="3:7" ht="15" thickBot="1" x14ac:dyDescent="0.35">
      <c r="C1634" s="61">
        <v>43166</v>
      </c>
      <c r="D1634" s="62">
        <v>0.43314814814814812</v>
      </c>
      <c r="E1634" s="63" t="s">
        <v>9</v>
      </c>
      <c r="F1634" s="64">
        <v>22</v>
      </c>
      <c r="G1634" s="63" t="s">
        <v>10</v>
      </c>
    </row>
    <row r="1635" spans="3:7" ht="15" thickBot="1" x14ac:dyDescent="0.35">
      <c r="C1635" s="61">
        <v>43166</v>
      </c>
      <c r="D1635" s="62">
        <v>0.43809027777777776</v>
      </c>
      <c r="E1635" s="63" t="s">
        <v>9</v>
      </c>
      <c r="F1635" s="64">
        <v>11</v>
      </c>
      <c r="G1635" s="63" t="s">
        <v>10</v>
      </c>
    </row>
    <row r="1636" spans="3:7" ht="15" thickBot="1" x14ac:dyDescent="0.35">
      <c r="C1636" s="61">
        <v>43166</v>
      </c>
      <c r="D1636" s="62">
        <v>0.43872685185185184</v>
      </c>
      <c r="E1636" s="63" t="s">
        <v>9</v>
      </c>
      <c r="F1636" s="64">
        <v>14</v>
      </c>
      <c r="G1636" s="63" t="s">
        <v>10</v>
      </c>
    </row>
    <row r="1637" spans="3:7" ht="15" thickBot="1" x14ac:dyDescent="0.35">
      <c r="C1637" s="61">
        <v>43166</v>
      </c>
      <c r="D1637" s="62">
        <v>0.43951388888888893</v>
      </c>
      <c r="E1637" s="63" t="s">
        <v>9</v>
      </c>
      <c r="F1637" s="64">
        <v>11</v>
      </c>
      <c r="G1637" s="63" t="s">
        <v>11</v>
      </c>
    </row>
    <row r="1638" spans="3:7" ht="15" thickBot="1" x14ac:dyDescent="0.35">
      <c r="C1638" s="61">
        <v>43166</v>
      </c>
      <c r="D1638" s="62">
        <v>0.43965277777777773</v>
      </c>
      <c r="E1638" s="63" t="s">
        <v>9</v>
      </c>
      <c r="F1638" s="64">
        <v>11</v>
      </c>
      <c r="G1638" s="63" t="s">
        <v>11</v>
      </c>
    </row>
    <row r="1639" spans="3:7" ht="15" thickBot="1" x14ac:dyDescent="0.35">
      <c r="C1639" s="61">
        <v>43166</v>
      </c>
      <c r="D1639" s="62">
        <v>0.44111111111111106</v>
      </c>
      <c r="E1639" s="63" t="s">
        <v>9</v>
      </c>
      <c r="F1639" s="64">
        <v>14</v>
      </c>
      <c r="G1639" s="63" t="s">
        <v>11</v>
      </c>
    </row>
    <row r="1640" spans="3:7" ht="15" thickBot="1" x14ac:dyDescent="0.35">
      <c r="C1640" s="61">
        <v>43166</v>
      </c>
      <c r="D1640" s="62">
        <v>0.44163194444444448</v>
      </c>
      <c r="E1640" s="63" t="s">
        <v>9</v>
      </c>
      <c r="F1640" s="64">
        <v>10</v>
      </c>
      <c r="G1640" s="63" t="s">
        <v>11</v>
      </c>
    </row>
    <row r="1641" spans="3:7" ht="15" thickBot="1" x14ac:dyDescent="0.35">
      <c r="C1641" s="61">
        <v>43166</v>
      </c>
      <c r="D1641" s="62">
        <v>0.44164351851851852</v>
      </c>
      <c r="E1641" s="63" t="s">
        <v>9</v>
      </c>
      <c r="F1641" s="64">
        <v>10</v>
      </c>
      <c r="G1641" s="63" t="s">
        <v>11</v>
      </c>
    </row>
    <row r="1642" spans="3:7" ht="15" thickBot="1" x14ac:dyDescent="0.35">
      <c r="C1642" s="61">
        <v>43166</v>
      </c>
      <c r="D1642" s="62">
        <v>0.44175925925925924</v>
      </c>
      <c r="E1642" s="63" t="s">
        <v>9</v>
      </c>
      <c r="F1642" s="64">
        <v>11</v>
      </c>
      <c r="G1642" s="63" t="s">
        <v>11</v>
      </c>
    </row>
    <row r="1643" spans="3:7" ht="15" thickBot="1" x14ac:dyDescent="0.35">
      <c r="C1643" s="61">
        <v>43166</v>
      </c>
      <c r="D1643" s="62">
        <v>0.44177083333333328</v>
      </c>
      <c r="E1643" s="63" t="s">
        <v>9</v>
      </c>
      <c r="F1643" s="64">
        <v>9</v>
      </c>
      <c r="G1643" s="63" t="s">
        <v>11</v>
      </c>
    </row>
    <row r="1644" spans="3:7" ht="15" thickBot="1" x14ac:dyDescent="0.35">
      <c r="C1644" s="61">
        <v>43166</v>
      </c>
      <c r="D1644" s="62">
        <v>0.44224537037037037</v>
      </c>
      <c r="E1644" s="63" t="s">
        <v>9</v>
      </c>
      <c r="F1644" s="64">
        <v>34</v>
      </c>
      <c r="G1644" s="63" t="s">
        <v>10</v>
      </c>
    </row>
    <row r="1645" spans="3:7" ht="15" thickBot="1" x14ac:dyDescent="0.35">
      <c r="C1645" s="61">
        <v>43166</v>
      </c>
      <c r="D1645" s="62">
        <v>0.44270833333333331</v>
      </c>
      <c r="E1645" s="63" t="s">
        <v>9</v>
      </c>
      <c r="F1645" s="64">
        <v>24</v>
      </c>
      <c r="G1645" s="63" t="s">
        <v>10</v>
      </c>
    </row>
    <row r="1646" spans="3:7" ht="15" thickBot="1" x14ac:dyDescent="0.35">
      <c r="C1646" s="61">
        <v>43166</v>
      </c>
      <c r="D1646" s="62">
        <v>0.4443981481481481</v>
      </c>
      <c r="E1646" s="63" t="s">
        <v>9</v>
      </c>
      <c r="F1646" s="64">
        <v>31</v>
      </c>
      <c r="G1646" s="63" t="s">
        <v>10</v>
      </c>
    </row>
    <row r="1647" spans="3:7" ht="15" thickBot="1" x14ac:dyDescent="0.35">
      <c r="C1647" s="61">
        <v>43166</v>
      </c>
      <c r="D1647" s="62">
        <v>0.44702546296296292</v>
      </c>
      <c r="E1647" s="63" t="s">
        <v>9</v>
      </c>
      <c r="F1647" s="64">
        <v>32</v>
      </c>
      <c r="G1647" s="63" t="s">
        <v>10</v>
      </c>
    </row>
    <row r="1648" spans="3:7" ht="15" thickBot="1" x14ac:dyDescent="0.35">
      <c r="C1648" s="61">
        <v>43166</v>
      </c>
      <c r="D1648" s="62">
        <v>0.44982638888888887</v>
      </c>
      <c r="E1648" s="63" t="s">
        <v>9</v>
      </c>
      <c r="F1648" s="64">
        <v>11</v>
      </c>
      <c r="G1648" s="63" t="s">
        <v>11</v>
      </c>
    </row>
    <row r="1649" spans="3:7" ht="15" thickBot="1" x14ac:dyDescent="0.35">
      <c r="C1649" s="61">
        <v>43166</v>
      </c>
      <c r="D1649" s="62">
        <v>0.4523726851851852</v>
      </c>
      <c r="E1649" s="63" t="s">
        <v>9</v>
      </c>
      <c r="F1649" s="64">
        <v>11</v>
      </c>
      <c r="G1649" s="63" t="s">
        <v>10</v>
      </c>
    </row>
    <row r="1650" spans="3:7" ht="15" thickBot="1" x14ac:dyDescent="0.35">
      <c r="C1650" s="61">
        <v>43166</v>
      </c>
      <c r="D1650" s="62">
        <v>0.45241898148148146</v>
      </c>
      <c r="E1650" s="63" t="s">
        <v>9</v>
      </c>
      <c r="F1650" s="64">
        <v>13</v>
      </c>
      <c r="G1650" s="63" t="s">
        <v>10</v>
      </c>
    </row>
    <row r="1651" spans="3:7" ht="15" thickBot="1" x14ac:dyDescent="0.35">
      <c r="C1651" s="61">
        <v>43166</v>
      </c>
      <c r="D1651" s="62">
        <v>0.45254629629629628</v>
      </c>
      <c r="E1651" s="63" t="s">
        <v>9</v>
      </c>
      <c r="F1651" s="64">
        <v>11</v>
      </c>
      <c r="G1651" s="63" t="s">
        <v>11</v>
      </c>
    </row>
    <row r="1652" spans="3:7" ht="15" thickBot="1" x14ac:dyDescent="0.35">
      <c r="C1652" s="61">
        <v>43166</v>
      </c>
      <c r="D1652" s="62">
        <v>0.45254629629629628</v>
      </c>
      <c r="E1652" s="63" t="s">
        <v>9</v>
      </c>
      <c r="F1652" s="64">
        <v>10</v>
      </c>
      <c r="G1652" s="63" t="s">
        <v>11</v>
      </c>
    </row>
    <row r="1653" spans="3:7" ht="15" thickBot="1" x14ac:dyDescent="0.35">
      <c r="C1653" s="61">
        <v>43166</v>
      </c>
      <c r="D1653" s="62">
        <v>0.45465277777777779</v>
      </c>
      <c r="E1653" s="63" t="s">
        <v>9</v>
      </c>
      <c r="F1653" s="64">
        <v>22</v>
      </c>
      <c r="G1653" s="63" t="s">
        <v>10</v>
      </c>
    </row>
    <row r="1654" spans="3:7" ht="15" thickBot="1" x14ac:dyDescent="0.35">
      <c r="C1654" s="61">
        <v>43166</v>
      </c>
      <c r="D1654" s="62">
        <v>0.4571412037037037</v>
      </c>
      <c r="E1654" s="63" t="s">
        <v>9</v>
      </c>
      <c r="F1654" s="64">
        <v>18</v>
      </c>
      <c r="G1654" s="63" t="s">
        <v>10</v>
      </c>
    </row>
    <row r="1655" spans="3:7" ht="15" thickBot="1" x14ac:dyDescent="0.35">
      <c r="C1655" s="61">
        <v>43166</v>
      </c>
      <c r="D1655" s="62">
        <v>0.4580555555555556</v>
      </c>
      <c r="E1655" s="63" t="s">
        <v>9</v>
      </c>
      <c r="F1655" s="64">
        <v>30</v>
      </c>
      <c r="G1655" s="63" t="s">
        <v>10</v>
      </c>
    </row>
    <row r="1656" spans="3:7" ht="15" thickBot="1" x14ac:dyDescent="0.35">
      <c r="C1656" s="61">
        <v>43166</v>
      </c>
      <c r="D1656" s="62">
        <v>0.45827546296296301</v>
      </c>
      <c r="E1656" s="63" t="s">
        <v>9</v>
      </c>
      <c r="F1656" s="64">
        <v>23</v>
      </c>
      <c r="G1656" s="63" t="s">
        <v>10</v>
      </c>
    </row>
    <row r="1657" spans="3:7" ht="15" thickBot="1" x14ac:dyDescent="0.35">
      <c r="C1657" s="61">
        <v>43166</v>
      </c>
      <c r="D1657" s="62">
        <v>0.45936342592592588</v>
      </c>
      <c r="E1657" s="63" t="s">
        <v>9</v>
      </c>
      <c r="F1657" s="64">
        <v>34</v>
      </c>
      <c r="G1657" s="63" t="s">
        <v>10</v>
      </c>
    </row>
    <row r="1658" spans="3:7" ht="15" thickBot="1" x14ac:dyDescent="0.35">
      <c r="C1658" s="61">
        <v>43166</v>
      </c>
      <c r="D1658" s="62">
        <v>0.45960648148148148</v>
      </c>
      <c r="E1658" s="63" t="s">
        <v>9</v>
      </c>
      <c r="F1658" s="64">
        <v>24</v>
      </c>
      <c r="G1658" s="63" t="s">
        <v>10</v>
      </c>
    </row>
    <row r="1659" spans="3:7" ht="15" thickBot="1" x14ac:dyDescent="0.35">
      <c r="C1659" s="61">
        <v>43166</v>
      </c>
      <c r="D1659" s="62">
        <v>0.46020833333333333</v>
      </c>
      <c r="E1659" s="63" t="s">
        <v>9</v>
      </c>
      <c r="F1659" s="64">
        <v>9</v>
      </c>
      <c r="G1659" s="63" t="s">
        <v>10</v>
      </c>
    </row>
    <row r="1660" spans="3:7" ht="15" thickBot="1" x14ac:dyDescent="0.35">
      <c r="C1660" s="61">
        <v>43166</v>
      </c>
      <c r="D1660" s="62">
        <v>0.46099537037037036</v>
      </c>
      <c r="E1660" s="63" t="s">
        <v>9</v>
      </c>
      <c r="F1660" s="64">
        <v>11</v>
      </c>
      <c r="G1660" s="63" t="s">
        <v>11</v>
      </c>
    </row>
    <row r="1661" spans="3:7" ht="15" thickBot="1" x14ac:dyDescent="0.35">
      <c r="C1661" s="61">
        <v>43166</v>
      </c>
      <c r="D1661" s="62">
        <v>0.46386574074074072</v>
      </c>
      <c r="E1661" s="63" t="s">
        <v>9</v>
      </c>
      <c r="F1661" s="64">
        <v>12</v>
      </c>
      <c r="G1661" s="63" t="s">
        <v>11</v>
      </c>
    </row>
    <row r="1662" spans="3:7" ht="15" thickBot="1" x14ac:dyDescent="0.35">
      <c r="C1662" s="61">
        <v>43166</v>
      </c>
      <c r="D1662" s="62">
        <v>0.46489583333333334</v>
      </c>
      <c r="E1662" s="63" t="s">
        <v>9</v>
      </c>
      <c r="F1662" s="64">
        <v>10</v>
      </c>
      <c r="G1662" s="63" t="s">
        <v>11</v>
      </c>
    </row>
    <row r="1663" spans="3:7" ht="15" thickBot="1" x14ac:dyDescent="0.35">
      <c r="C1663" s="61">
        <v>43166</v>
      </c>
      <c r="D1663" s="62">
        <v>0.46559027777777778</v>
      </c>
      <c r="E1663" s="63" t="s">
        <v>9</v>
      </c>
      <c r="F1663" s="64">
        <v>12</v>
      </c>
      <c r="G1663" s="63" t="s">
        <v>11</v>
      </c>
    </row>
    <row r="1664" spans="3:7" ht="15" thickBot="1" x14ac:dyDescent="0.35">
      <c r="C1664" s="61">
        <v>43166</v>
      </c>
      <c r="D1664" s="62">
        <v>0.46575231481481483</v>
      </c>
      <c r="E1664" s="63" t="s">
        <v>9</v>
      </c>
      <c r="F1664" s="64">
        <v>10</v>
      </c>
      <c r="G1664" s="63" t="s">
        <v>11</v>
      </c>
    </row>
    <row r="1665" spans="3:7" ht="15" thickBot="1" x14ac:dyDescent="0.35">
      <c r="C1665" s="61">
        <v>43166</v>
      </c>
      <c r="D1665" s="62">
        <v>0.46785879629629629</v>
      </c>
      <c r="E1665" s="63" t="s">
        <v>9</v>
      </c>
      <c r="F1665" s="64">
        <v>11</v>
      </c>
      <c r="G1665" s="63" t="s">
        <v>11</v>
      </c>
    </row>
    <row r="1666" spans="3:7" ht="15" thickBot="1" x14ac:dyDescent="0.35">
      <c r="C1666" s="61">
        <v>43166</v>
      </c>
      <c r="D1666" s="62">
        <v>0.46891203703703704</v>
      </c>
      <c r="E1666" s="63" t="s">
        <v>9</v>
      </c>
      <c r="F1666" s="64">
        <v>10</v>
      </c>
      <c r="G1666" s="63" t="s">
        <v>10</v>
      </c>
    </row>
    <row r="1667" spans="3:7" ht="15" thickBot="1" x14ac:dyDescent="0.35">
      <c r="C1667" s="61">
        <v>43166</v>
      </c>
      <c r="D1667" s="62">
        <v>0.4704861111111111</v>
      </c>
      <c r="E1667" s="63" t="s">
        <v>9</v>
      </c>
      <c r="F1667" s="64">
        <v>27</v>
      </c>
      <c r="G1667" s="63" t="s">
        <v>10</v>
      </c>
    </row>
    <row r="1668" spans="3:7" ht="15" thickBot="1" x14ac:dyDescent="0.35">
      <c r="C1668" s="61">
        <v>43166</v>
      </c>
      <c r="D1668" s="62">
        <v>0.4713310185185185</v>
      </c>
      <c r="E1668" s="63" t="s">
        <v>9</v>
      </c>
      <c r="F1668" s="64">
        <v>20</v>
      </c>
      <c r="G1668" s="63" t="s">
        <v>10</v>
      </c>
    </row>
    <row r="1669" spans="3:7" ht="15" thickBot="1" x14ac:dyDescent="0.35">
      <c r="C1669" s="61">
        <v>43166</v>
      </c>
      <c r="D1669" s="62">
        <v>0.47293981481481479</v>
      </c>
      <c r="E1669" s="63" t="s">
        <v>9</v>
      </c>
      <c r="F1669" s="64">
        <v>11</v>
      </c>
      <c r="G1669" s="63" t="s">
        <v>11</v>
      </c>
    </row>
    <row r="1670" spans="3:7" ht="15" thickBot="1" x14ac:dyDescent="0.35">
      <c r="C1670" s="61">
        <v>43166</v>
      </c>
      <c r="D1670" s="62">
        <v>0.47545138888888888</v>
      </c>
      <c r="E1670" s="63" t="s">
        <v>9</v>
      </c>
      <c r="F1670" s="64">
        <v>25</v>
      </c>
      <c r="G1670" s="63" t="s">
        <v>10</v>
      </c>
    </row>
    <row r="1671" spans="3:7" ht="15" thickBot="1" x14ac:dyDescent="0.35">
      <c r="C1671" s="61">
        <v>43166</v>
      </c>
      <c r="D1671" s="62">
        <v>0.47585648148148146</v>
      </c>
      <c r="E1671" s="63" t="s">
        <v>9</v>
      </c>
      <c r="F1671" s="64">
        <v>19</v>
      </c>
      <c r="G1671" s="63" t="s">
        <v>10</v>
      </c>
    </row>
    <row r="1672" spans="3:7" ht="15" thickBot="1" x14ac:dyDescent="0.35">
      <c r="C1672" s="61">
        <v>43166</v>
      </c>
      <c r="D1672" s="62">
        <v>0.4773148148148148</v>
      </c>
      <c r="E1672" s="63" t="s">
        <v>9</v>
      </c>
      <c r="F1672" s="64">
        <v>12</v>
      </c>
      <c r="G1672" s="63" t="s">
        <v>10</v>
      </c>
    </row>
    <row r="1673" spans="3:7" ht="15" thickBot="1" x14ac:dyDescent="0.35">
      <c r="C1673" s="61">
        <v>43166</v>
      </c>
      <c r="D1673" s="62">
        <v>0.47745370370370371</v>
      </c>
      <c r="E1673" s="63" t="s">
        <v>9</v>
      </c>
      <c r="F1673" s="64">
        <v>10</v>
      </c>
      <c r="G1673" s="63" t="s">
        <v>11</v>
      </c>
    </row>
    <row r="1674" spans="3:7" ht="15" thickBot="1" x14ac:dyDescent="0.35">
      <c r="C1674" s="61">
        <v>43166</v>
      </c>
      <c r="D1674" s="62">
        <v>0.47827546296296292</v>
      </c>
      <c r="E1674" s="63" t="s">
        <v>9</v>
      </c>
      <c r="F1674" s="64">
        <v>18</v>
      </c>
      <c r="G1674" s="63" t="s">
        <v>10</v>
      </c>
    </row>
    <row r="1675" spans="3:7" ht="15" thickBot="1" x14ac:dyDescent="0.35">
      <c r="C1675" s="61">
        <v>43166</v>
      </c>
      <c r="D1675" s="62">
        <v>0.47844907407407405</v>
      </c>
      <c r="E1675" s="63" t="s">
        <v>9</v>
      </c>
      <c r="F1675" s="64">
        <v>28</v>
      </c>
      <c r="G1675" s="63" t="s">
        <v>10</v>
      </c>
    </row>
    <row r="1676" spans="3:7" ht="15" thickBot="1" x14ac:dyDescent="0.35">
      <c r="C1676" s="61">
        <v>43166</v>
      </c>
      <c r="D1676" s="62">
        <v>0.47937500000000005</v>
      </c>
      <c r="E1676" s="63" t="s">
        <v>9</v>
      </c>
      <c r="F1676" s="64">
        <v>13</v>
      </c>
      <c r="G1676" s="63" t="s">
        <v>11</v>
      </c>
    </row>
    <row r="1677" spans="3:7" ht="15" thickBot="1" x14ac:dyDescent="0.35">
      <c r="C1677" s="61">
        <v>43166</v>
      </c>
      <c r="D1677" s="62">
        <v>0.47954861111111113</v>
      </c>
      <c r="E1677" s="63" t="s">
        <v>9</v>
      </c>
      <c r="F1677" s="64">
        <v>24</v>
      </c>
      <c r="G1677" s="63" t="s">
        <v>10</v>
      </c>
    </row>
    <row r="1678" spans="3:7" ht="15" thickBot="1" x14ac:dyDescent="0.35">
      <c r="C1678" s="61">
        <v>43166</v>
      </c>
      <c r="D1678" s="62">
        <v>0.48078703703703707</v>
      </c>
      <c r="E1678" s="63" t="s">
        <v>9</v>
      </c>
      <c r="F1678" s="64">
        <v>30</v>
      </c>
      <c r="G1678" s="63" t="s">
        <v>10</v>
      </c>
    </row>
    <row r="1679" spans="3:7" ht="15" thickBot="1" x14ac:dyDescent="0.35">
      <c r="C1679" s="61">
        <v>43166</v>
      </c>
      <c r="D1679" s="62">
        <v>0.48192129629629626</v>
      </c>
      <c r="E1679" s="63" t="s">
        <v>9</v>
      </c>
      <c r="F1679" s="64">
        <v>14</v>
      </c>
      <c r="G1679" s="63" t="s">
        <v>11</v>
      </c>
    </row>
    <row r="1680" spans="3:7" ht="15" thickBot="1" x14ac:dyDescent="0.35">
      <c r="C1680" s="61">
        <v>43166</v>
      </c>
      <c r="D1680" s="62">
        <v>0.48244212962962968</v>
      </c>
      <c r="E1680" s="63" t="s">
        <v>9</v>
      </c>
      <c r="F1680" s="64">
        <v>16</v>
      </c>
      <c r="G1680" s="63" t="s">
        <v>10</v>
      </c>
    </row>
    <row r="1681" spans="3:7" ht="15" thickBot="1" x14ac:dyDescent="0.35">
      <c r="C1681" s="61">
        <v>43166</v>
      </c>
      <c r="D1681" s="62">
        <v>0.48254629629629631</v>
      </c>
      <c r="E1681" s="63" t="s">
        <v>9</v>
      </c>
      <c r="F1681" s="64">
        <v>12</v>
      </c>
      <c r="G1681" s="63" t="s">
        <v>11</v>
      </c>
    </row>
    <row r="1682" spans="3:7" ht="15" thickBot="1" x14ac:dyDescent="0.35">
      <c r="C1682" s="61">
        <v>43166</v>
      </c>
      <c r="D1682" s="62">
        <v>0.48295138888888894</v>
      </c>
      <c r="E1682" s="63" t="s">
        <v>9</v>
      </c>
      <c r="F1682" s="64">
        <v>10</v>
      </c>
      <c r="G1682" s="63" t="s">
        <v>11</v>
      </c>
    </row>
    <row r="1683" spans="3:7" ht="15" thickBot="1" x14ac:dyDescent="0.35">
      <c r="C1683" s="61">
        <v>43166</v>
      </c>
      <c r="D1683" s="62">
        <v>0.48446759259259259</v>
      </c>
      <c r="E1683" s="63" t="s">
        <v>9</v>
      </c>
      <c r="F1683" s="64">
        <v>12</v>
      </c>
      <c r="G1683" s="63" t="s">
        <v>11</v>
      </c>
    </row>
    <row r="1684" spans="3:7" ht="15" thickBot="1" x14ac:dyDescent="0.35">
      <c r="C1684" s="61">
        <v>43166</v>
      </c>
      <c r="D1684" s="62">
        <v>0.48486111111111113</v>
      </c>
      <c r="E1684" s="63" t="s">
        <v>9</v>
      </c>
      <c r="F1684" s="64">
        <v>11</v>
      </c>
      <c r="G1684" s="63" t="s">
        <v>11</v>
      </c>
    </row>
    <row r="1685" spans="3:7" ht="15" thickBot="1" x14ac:dyDescent="0.35">
      <c r="C1685" s="61">
        <v>43166</v>
      </c>
      <c r="D1685" s="62">
        <v>0.48532407407407407</v>
      </c>
      <c r="E1685" s="63" t="s">
        <v>9</v>
      </c>
      <c r="F1685" s="64">
        <v>19</v>
      </c>
      <c r="G1685" s="63" t="s">
        <v>10</v>
      </c>
    </row>
    <row r="1686" spans="3:7" ht="15" thickBot="1" x14ac:dyDescent="0.35">
      <c r="C1686" s="61">
        <v>43166</v>
      </c>
      <c r="D1686" s="62">
        <v>0.48693287037037036</v>
      </c>
      <c r="E1686" s="63" t="s">
        <v>9</v>
      </c>
      <c r="F1686" s="64">
        <v>12</v>
      </c>
      <c r="G1686" s="63" t="s">
        <v>11</v>
      </c>
    </row>
    <row r="1687" spans="3:7" ht="15" thickBot="1" x14ac:dyDescent="0.35">
      <c r="C1687" s="61">
        <v>43166</v>
      </c>
      <c r="D1687" s="62">
        <v>0.48775462962962962</v>
      </c>
      <c r="E1687" s="63" t="s">
        <v>9</v>
      </c>
      <c r="F1687" s="64">
        <v>11</v>
      </c>
      <c r="G1687" s="63" t="s">
        <v>11</v>
      </c>
    </row>
    <row r="1688" spans="3:7" ht="15" thickBot="1" x14ac:dyDescent="0.35">
      <c r="C1688" s="61">
        <v>43166</v>
      </c>
      <c r="D1688" s="62">
        <v>0.48887731481481483</v>
      </c>
      <c r="E1688" s="63" t="s">
        <v>9</v>
      </c>
      <c r="F1688" s="64">
        <v>24</v>
      </c>
      <c r="G1688" s="63" t="s">
        <v>10</v>
      </c>
    </row>
    <row r="1689" spans="3:7" ht="15" thickBot="1" x14ac:dyDescent="0.35">
      <c r="C1689" s="61">
        <v>43166</v>
      </c>
      <c r="D1689" s="62">
        <v>0.49003472222222227</v>
      </c>
      <c r="E1689" s="63" t="s">
        <v>9</v>
      </c>
      <c r="F1689" s="64">
        <v>20</v>
      </c>
      <c r="G1689" s="63" t="s">
        <v>10</v>
      </c>
    </row>
    <row r="1690" spans="3:7" ht="15" thickBot="1" x14ac:dyDescent="0.35">
      <c r="C1690" s="61">
        <v>43166</v>
      </c>
      <c r="D1690" s="62">
        <v>0.49194444444444446</v>
      </c>
      <c r="E1690" s="63" t="s">
        <v>9</v>
      </c>
      <c r="F1690" s="64">
        <v>27</v>
      </c>
      <c r="G1690" s="63" t="s">
        <v>10</v>
      </c>
    </row>
    <row r="1691" spans="3:7" ht="15" thickBot="1" x14ac:dyDescent="0.35">
      <c r="C1691" s="61">
        <v>43166</v>
      </c>
      <c r="D1691" s="62">
        <v>0.49359953703703702</v>
      </c>
      <c r="E1691" s="63" t="s">
        <v>9</v>
      </c>
      <c r="F1691" s="64">
        <v>24</v>
      </c>
      <c r="G1691" s="63" t="s">
        <v>10</v>
      </c>
    </row>
    <row r="1692" spans="3:7" ht="15" thickBot="1" x14ac:dyDescent="0.35">
      <c r="C1692" s="61">
        <v>43166</v>
      </c>
      <c r="D1692" s="62">
        <v>0.49517361111111113</v>
      </c>
      <c r="E1692" s="63" t="s">
        <v>9</v>
      </c>
      <c r="F1692" s="64">
        <v>19</v>
      </c>
      <c r="G1692" s="63" t="s">
        <v>10</v>
      </c>
    </row>
    <row r="1693" spans="3:7" ht="15" thickBot="1" x14ac:dyDescent="0.35">
      <c r="C1693" s="61">
        <v>43166</v>
      </c>
      <c r="D1693" s="62">
        <v>0.4952893518518518</v>
      </c>
      <c r="E1693" s="63" t="s">
        <v>9</v>
      </c>
      <c r="F1693" s="64">
        <v>12</v>
      </c>
      <c r="G1693" s="63" t="s">
        <v>11</v>
      </c>
    </row>
    <row r="1694" spans="3:7" ht="15" thickBot="1" x14ac:dyDescent="0.35">
      <c r="C1694" s="61">
        <v>43166</v>
      </c>
      <c r="D1694" s="62">
        <v>0.49697916666666669</v>
      </c>
      <c r="E1694" s="63" t="s">
        <v>9</v>
      </c>
      <c r="F1694" s="64">
        <v>22</v>
      </c>
      <c r="G1694" s="63" t="s">
        <v>10</v>
      </c>
    </row>
    <row r="1695" spans="3:7" ht="15" thickBot="1" x14ac:dyDescent="0.35">
      <c r="C1695" s="61">
        <v>43166</v>
      </c>
      <c r="D1695" s="62">
        <v>0.49890046296296298</v>
      </c>
      <c r="E1695" s="63" t="s">
        <v>9</v>
      </c>
      <c r="F1695" s="64">
        <v>30</v>
      </c>
      <c r="G1695" s="63" t="s">
        <v>10</v>
      </c>
    </row>
    <row r="1696" spans="3:7" ht="15" thickBot="1" x14ac:dyDescent="0.35">
      <c r="C1696" s="61">
        <v>43166</v>
      </c>
      <c r="D1696" s="62">
        <v>0.49956018518518519</v>
      </c>
      <c r="E1696" s="63" t="s">
        <v>9</v>
      </c>
      <c r="F1696" s="64">
        <v>10</v>
      </c>
      <c r="G1696" s="63" t="s">
        <v>11</v>
      </c>
    </row>
    <row r="1697" spans="3:7" ht="15" thickBot="1" x14ac:dyDescent="0.35">
      <c r="C1697" s="61">
        <v>43166</v>
      </c>
      <c r="D1697" s="62">
        <v>0.4996990740740741</v>
      </c>
      <c r="E1697" s="63" t="s">
        <v>9</v>
      </c>
      <c r="F1697" s="64">
        <v>16</v>
      </c>
      <c r="G1697" s="63" t="s">
        <v>10</v>
      </c>
    </row>
    <row r="1698" spans="3:7" ht="15" thickBot="1" x14ac:dyDescent="0.35">
      <c r="C1698" s="61">
        <v>43166</v>
      </c>
      <c r="D1698" s="62">
        <v>0.50070601851851848</v>
      </c>
      <c r="E1698" s="63" t="s">
        <v>9</v>
      </c>
      <c r="F1698" s="64">
        <v>11</v>
      </c>
      <c r="G1698" s="63" t="s">
        <v>11</v>
      </c>
    </row>
    <row r="1699" spans="3:7" ht="15" thickBot="1" x14ac:dyDescent="0.35">
      <c r="C1699" s="61">
        <v>43166</v>
      </c>
      <c r="D1699" s="62">
        <v>0.50091435185185185</v>
      </c>
      <c r="E1699" s="63" t="s">
        <v>9</v>
      </c>
      <c r="F1699" s="64">
        <v>23</v>
      </c>
      <c r="G1699" s="63" t="s">
        <v>10</v>
      </c>
    </row>
    <row r="1700" spans="3:7" ht="15" thickBot="1" x14ac:dyDescent="0.35">
      <c r="C1700" s="61">
        <v>43166</v>
      </c>
      <c r="D1700" s="62">
        <v>0.50973379629629634</v>
      </c>
      <c r="E1700" s="63" t="s">
        <v>9</v>
      </c>
      <c r="F1700" s="64">
        <v>10</v>
      </c>
      <c r="G1700" s="63" t="s">
        <v>11</v>
      </c>
    </row>
    <row r="1701" spans="3:7" ht="15" thickBot="1" x14ac:dyDescent="0.35">
      <c r="C1701" s="61">
        <v>43166</v>
      </c>
      <c r="D1701" s="62">
        <v>0.51165509259259256</v>
      </c>
      <c r="E1701" s="63" t="s">
        <v>9</v>
      </c>
      <c r="F1701" s="64">
        <v>12</v>
      </c>
      <c r="G1701" s="63" t="s">
        <v>11</v>
      </c>
    </row>
    <row r="1702" spans="3:7" ht="15" thickBot="1" x14ac:dyDescent="0.35">
      <c r="C1702" s="61">
        <v>43166</v>
      </c>
      <c r="D1702" s="62">
        <v>0.51420138888888889</v>
      </c>
      <c r="E1702" s="63" t="s">
        <v>9</v>
      </c>
      <c r="F1702" s="64">
        <v>22</v>
      </c>
      <c r="G1702" s="63" t="s">
        <v>10</v>
      </c>
    </row>
    <row r="1703" spans="3:7" ht="15" thickBot="1" x14ac:dyDescent="0.35">
      <c r="C1703" s="61">
        <v>43166</v>
      </c>
      <c r="D1703" s="62">
        <v>0.51443287037037033</v>
      </c>
      <c r="E1703" s="63" t="s">
        <v>9</v>
      </c>
      <c r="F1703" s="64">
        <v>19</v>
      </c>
      <c r="G1703" s="63" t="s">
        <v>10</v>
      </c>
    </row>
    <row r="1704" spans="3:7" ht="15" thickBot="1" x14ac:dyDescent="0.35">
      <c r="C1704" s="61">
        <v>43166</v>
      </c>
      <c r="D1704" s="62">
        <v>0.51826388888888886</v>
      </c>
      <c r="E1704" s="63" t="s">
        <v>9</v>
      </c>
      <c r="F1704" s="64">
        <v>10</v>
      </c>
      <c r="G1704" s="63" t="s">
        <v>11</v>
      </c>
    </row>
    <row r="1705" spans="3:7" ht="15" thickBot="1" x14ac:dyDescent="0.35">
      <c r="C1705" s="61">
        <v>43166</v>
      </c>
      <c r="D1705" s="62">
        <v>0.51976851851851846</v>
      </c>
      <c r="E1705" s="63" t="s">
        <v>9</v>
      </c>
      <c r="F1705" s="64">
        <v>32</v>
      </c>
      <c r="G1705" s="63" t="s">
        <v>10</v>
      </c>
    </row>
    <row r="1706" spans="3:7" ht="15" thickBot="1" x14ac:dyDescent="0.35">
      <c r="C1706" s="61">
        <v>43166</v>
      </c>
      <c r="D1706" s="62">
        <v>0.52016203703703701</v>
      </c>
      <c r="E1706" s="63" t="s">
        <v>9</v>
      </c>
      <c r="F1706" s="64">
        <v>11</v>
      </c>
      <c r="G1706" s="63" t="s">
        <v>11</v>
      </c>
    </row>
    <row r="1707" spans="3:7" ht="15" thickBot="1" x14ac:dyDescent="0.35">
      <c r="C1707" s="61">
        <v>43166</v>
      </c>
      <c r="D1707" s="62">
        <v>0.52019675925925923</v>
      </c>
      <c r="E1707" s="63" t="s">
        <v>9</v>
      </c>
      <c r="F1707" s="64">
        <v>10</v>
      </c>
      <c r="G1707" s="63" t="s">
        <v>11</v>
      </c>
    </row>
    <row r="1708" spans="3:7" ht="15" thickBot="1" x14ac:dyDescent="0.35">
      <c r="C1708" s="61">
        <v>43166</v>
      </c>
      <c r="D1708" s="62">
        <v>0.52093749999999994</v>
      </c>
      <c r="E1708" s="63" t="s">
        <v>9</v>
      </c>
      <c r="F1708" s="64">
        <v>13</v>
      </c>
      <c r="G1708" s="63" t="s">
        <v>11</v>
      </c>
    </row>
    <row r="1709" spans="3:7" ht="15" thickBot="1" x14ac:dyDescent="0.35">
      <c r="C1709" s="61">
        <v>43166</v>
      </c>
      <c r="D1709" s="62">
        <v>0.52135416666666667</v>
      </c>
      <c r="E1709" s="63" t="s">
        <v>9</v>
      </c>
      <c r="F1709" s="64">
        <v>11</v>
      </c>
      <c r="G1709" s="63" t="s">
        <v>11</v>
      </c>
    </row>
    <row r="1710" spans="3:7" ht="15" thickBot="1" x14ac:dyDescent="0.35">
      <c r="C1710" s="61">
        <v>43166</v>
      </c>
      <c r="D1710" s="62">
        <v>0.5232754629629629</v>
      </c>
      <c r="E1710" s="63" t="s">
        <v>9</v>
      </c>
      <c r="F1710" s="64">
        <v>12</v>
      </c>
      <c r="G1710" s="63" t="s">
        <v>11</v>
      </c>
    </row>
    <row r="1711" spans="3:7" ht="15" thickBot="1" x14ac:dyDescent="0.35">
      <c r="C1711" s="61">
        <v>43166</v>
      </c>
      <c r="D1711" s="62">
        <v>0.52449074074074076</v>
      </c>
      <c r="E1711" s="63" t="s">
        <v>9</v>
      </c>
      <c r="F1711" s="64">
        <v>25</v>
      </c>
      <c r="G1711" s="63" t="s">
        <v>10</v>
      </c>
    </row>
    <row r="1712" spans="3:7" ht="15" thickBot="1" x14ac:dyDescent="0.35">
      <c r="C1712" s="61">
        <v>43166</v>
      </c>
      <c r="D1712" s="62">
        <v>0.52517361111111105</v>
      </c>
      <c r="E1712" s="63" t="s">
        <v>9</v>
      </c>
      <c r="F1712" s="64">
        <v>26</v>
      </c>
      <c r="G1712" s="63" t="s">
        <v>10</v>
      </c>
    </row>
    <row r="1713" spans="3:7" ht="15" thickBot="1" x14ac:dyDescent="0.35">
      <c r="C1713" s="61">
        <v>43166</v>
      </c>
      <c r="D1713" s="62">
        <v>0.52577546296296296</v>
      </c>
      <c r="E1713" s="63" t="s">
        <v>9</v>
      </c>
      <c r="F1713" s="64">
        <v>11</v>
      </c>
      <c r="G1713" s="63" t="s">
        <v>11</v>
      </c>
    </row>
    <row r="1714" spans="3:7" ht="15" thickBot="1" x14ac:dyDescent="0.35">
      <c r="C1714" s="61">
        <v>43166</v>
      </c>
      <c r="D1714" s="62">
        <v>0.52787037037037032</v>
      </c>
      <c r="E1714" s="63" t="s">
        <v>9</v>
      </c>
      <c r="F1714" s="64">
        <v>26</v>
      </c>
      <c r="G1714" s="63" t="s">
        <v>10</v>
      </c>
    </row>
    <row r="1715" spans="3:7" ht="15" thickBot="1" x14ac:dyDescent="0.35">
      <c r="C1715" s="61">
        <v>43166</v>
      </c>
      <c r="D1715" s="62">
        <v>0.52937500000000004</v>
      </c>
      <c r="E1715" s="63" t="s">
        <v>9</v>
      </c>
      <c r="F1715" s="64">
        <v>23</v>
      </c>
      <c r="G1715" s="63" t="s">
        <v>10</v>
      </c>
    </row>
    <row r="1716" spans="3:7" ht="15" thickBot="1" x14ac:dyDescent="0.35">
      <c r="C1716" s="61">
        <v>43166</v>
      </c>
      <c r="D1716" s="62">
        <v>0.53112268518518524</v>
      </c>
      <c r="E1716" s="63" t="s">
        <v>9</v>
      </c>
      <c r="F1716" s="64">
        <v>13</v>
      </c>
      <c r="G1716" s="63" t="s">
        <v>11</v>
      </c>
    </row>
    <row r="1717" spans="3:7" ht="15" thickBot="1" x14ac:dyDescent="0.35">
      <c r="C1717" s="61">
        <v>43166</v>
      </c>
      <c r="D1717" s="62">
        <v>0.53276620370370364</v>
      </c>
      <c r="E1717" s="63" t="s">
        <v>9</v>
      </c>
      <c r="F1717" s="64">
        <v>31</v>
      </c>
      <c r="G1717" s="63" t="s">
        <v>10</v>
      </c>
    </row>
    <row r="1718" spans="3:7" ht="15" thickBot="1" x14ac:dyDescent="0.35">
      <c r="C1718" s="61">
        <v>43166</v>
      </c>
      <c r="D1718" s="62">
        <v>0.53348379629629628</v>
      </c>
      <c r="E1718" s="63" t="s">
        <v>9</v>
      </c>
      <c r="F1718" s="64">
        <v>10</v>
      </c>
      <c r="G1718" s="63" t="s">
        <v>11</v>
      </c>
    </row>
    <row r="1719" spans="3:7" ht="15" thickBot="1" x14ac:dyDescent="0.35">
      <c r="C1719" s="61">
        <v>43166</v>
      </c>
      <c r="D1719" s="62">
        <v>0.53393518518518512</v>
      </c>
      <c r="E1719" s="63" t="s">
        <v>9</v>
      </c>
      <c r="F1719" s="64">
        <v>17</v>
      </c>
      <c r="G1719" s="63" t="s">
        <v>11</v>
      </c>
    </row>
    <row r="1720" spans="3:7" ht="15" thickBot="1" x14ac:dyDescent="0.35">
      <c r="C1720" s="61">
        <v>43166</v>
      </c>
      <c r="D1720" s="62">
        <v>0.53401620370370373</v>
      </c>
      <c r="E1720" s="63" t="s">
        <v>9</v>
      </c>
      <c r="F1720" s="64">
        <v>12</v>
      </c>
      <c r="G1720" s="63" t="s">
        <v>11</v>
      </c>
    </row>
    <row r="1721" spans="3:7" ht="15" thickBot="1" x14ac:dyDescent="0.35">
      <c r="C1721" s="61">
        <v>43166</v>
      </c>
      <c r="D1721" s="62">
        <v>0.53456018518518522</v>
      </c>
      <c r="E1721" s="63" t="s">
        <v>9</v>
      </c>
      <c r="F1721" s="64">
        <v>10</v>
      </c>
      <c r="G1721" s="63" t="s">
        <v>11</v>
      </c>
    </row>
    <row r="1722" spans="3:7" ht="15" thickBot="1" x14ac:dyDescent="0.35">
      <c r="C1722" s="61">
        <v>43166</v>
      </c>
      <c r="D1722" s="62">
        <v>0.54252314814814817</v>
      </c>
      <c r="E1722" s="63" t="s">
        <v>9</v>
      </c>
      <c r="F1722" s="64">
        <v>10</v>
      </c>
      <c r="G1722" s="63" t="s">
        <v>11</v>
      </c>
    </row>
    <row r="1723" spans="3:7" ht="15" thickBot="1" x14ac:dyDescent="0.35">
      <c r="C1723" s="61">
        <v>43166</v>
      </c>
      <c r="D1723" s="62">
        <v>0.54386574074074068</v>
      </c>
      <c r="E1723" s="63" t="s">
        <v>9</v>
      </c>
      <c r="F1723" s="64">
        <v>11</v>
      </c>
      <c r="G1723" s="63" t="s">
        <v>11</v>
      </c>
    </row>
    <row r="1724" spans="3:7" ht="15" thickBot="1" x14ac:dyDescent="0.35">
      <c r="C1724" s="61">
        <v>43166</v>
      </c>
      <c r="D1724" s="62">
        <v>0.54461805555555554</v>
      </c>
      <c r="E1724" s="63" t="s">
        <v>9</v>
      </c>
      <c r="F1724" s="64">
        <v>12</v>
      </c>
      <c r="G1724" s="63" t="s">
        <v>11</v>
      </c>
    </row>
    <row r="1725" spans="3:7" ht="15" thickBot="1" x14ac:dyDescent="0.35">
      <c r="C1725" s="61">
        <v>43166</v>
      </c>
      <c r="D1725" s="62">
        <v>0.54562500000000003</v>
      </c>
      <c r="E1725" s="63" t="s">
        <v>9</v>
      </c>
      <c r="F1725" s="64">
        <v>25</v>
      </c>
      <c r="G1725" s="63" t="s">
        <v>10</v>
      </c>
    </row>
    <row r="1726" spans="3:7" ht="15" thickBot="1" x14ac:dyDescent="0.35">
      <c r="C1726" s="61">
        <v>43166</v>
      </c>
      <c r="D1726" s="62">
        <v>0.54590277777777774</v>
      </c>
      <c r="E1726" s="63" t="s">
        <v>9</v>
      </c>
      <c r="F1726" s="64">
        <v>10</v>
      </c>
      <c r="G1726" s="63" t="s">
        <v>11</v>
      </c>
    </row>
    <row r="1727" spans="3:7" ht="15" thickBot="1" x14ac:dyDescent="0.35">
      <c r="C1727" s="61">
        <v>43166</v>
      </c>
      <c r="D1727" s="62">
        <v>0.54728009259259258</v>
      </c>
      <c r="E1727" s="63" t="s">
        <v>9</v>
      </c>
      <c r="F1727" s="64">
        <v>30</v>
      </c>
      <c r="G1727" s="63" t="s">
        <v>10</v>
      </c>
    </row>
    <row r="1728" spans="3:7" ht="15" thickBot="1" x14ac:dyDescent="0.35">
      <c r="C1728" s="61">
        <v>43166</v>
      </c>
      <c r="D1728" s="62">
        <v>0.55140046296296297</v>
      </c>
      <c r="E1728" s="63" t="s">
        <v>9</v>
      </c>
      <c r="F1728" s="64">
        <v>22</v>
      </c>
      <c r="G1728" s="63" t="s">
        <v>10</v>
      </c>
    </row>
    <row r="1729" spans="3:7" ht="15" thickBot="1" x14ac:dyDescent="0.35">
      <c r="C1729" s="61">
        <v>43166</v>
      </c>
      <c r="D1729" s="62">
        <v>0.55261574074074071</v>
      </c>
      <c r="E1729" s="63" t="s">
        <v>9</v>
      </c>
      <c r="F1729" s="64">
        <v>11</v>
      </c>
      <c r="G1729" s="63" t="s">
        <v>11</v>
      </c>
    </row>
    <row r="1730" spans="3:7" ht="15" thickBot="1" x14ac:dyDescent="0.35">
      <c r="C1730" s="61">
        <v>43166</v>
      </c>
      <c r="D1730" s="62">
        <v>0.55290509259259257</v>
      </c>
      <c r="E1730" s="63" t="s">
        <v>9</v>
      </c>
      <c r="F1730" s="64">
        <v>11</v>
      </c>
      <c r="G1730" s="63" t="s">
        <v>11</v>
      </c>
    </row>
    <row r="1731" spans="3:7" ht="15" thickBot="1" x14ac:dyDescent="0.35">
      <c r="C1731" s="61">
        <v>43166</v>
      </c>
      <c r="D1731" s="62">
        <v>0.55680555555555555</v>
      </c>
      <c r="E1731" s="63" t="s">
        <v>9</v>
      </c>
      <c r="F1731" s="64">
        <v>34</v>
      </c>
      <c r="G1731" s="63" t="s">
        <v>10</v>
      </c>
    </row>
    <row r="1732" spans="3:7" ht="15" thickBot="1" x14ac:dyDescent="0.35">
      <c r="C1732" s="61">
        <v>43166</v>
      </c>
      <c r="D1732" s="62">
        <v>0.55724537037037036</v>
      </c>
      <c r="E1732" s="63" t="s">
        <v>9</v>
      </c>
      <c r="F1732" s="64">
        <v>10</v>
      </c>
      <c r="G1732" s="63" t="s">
        <v>11</v>
      </c>
    </row>
    <row r="1733" spans="3:7" ht="15" thickBot="1" x14ac:dyDescent="0.35">
      <c r="C1733" s="61">
        <v>43166</v>
      </c>
      <c r="D1733" s="62">
        <v>0.55961805555555555</v>
      </c>
      <c r="E1733" s="63" t="s">
        <v>9</v>
      </c>
      <c r="F1733" s="64">
        <v>15</v>
      </c>
      <c r="G1733" s="63" t="s">
        <v>11</v>
      </c>
    </row>
    <row r="1734" spans="3:7" ht="15" thickBot="1" x14ac:dyDescent="0.35">
      <c r="C1734" s="61">
        <v>43166</v>
      </c>
      <c r="D1734" s="62">
        <v>0.56068287037037035</v>
      </c>
      <c r="E1734" s="63" t="s">
        <v>9</v>
      </c>
      <c r="F1734" s="64">
        <v>13</v>
      </c>
      <c r="G1734" s="63" t="s">
        <v>11</v>
      </c>
    </row>
    <row r="1735" spans="3:7" ht="15" thickBot="1" x14ac:dyDescent="0.35">
      <c r="C1735" s="61">
        <v>43166</v>
      </c>
      <c r="D1735" s="62">
        <v>0.56071759259259257</v>
      </c>
      <c r="E1735" s="63" t="s">
        <v>9</v>
      </c>
      <c r="F1735" s="64">
        <v>10</v>
      </c>
      <c r="G1735" s="63" t="s">
        <v>11</v>
      </c>
    </row>
    <row r="1736" spans="3:7" ht="15" thickBot="1" x14ac:dyDescent="0.35">
      <c r="C1736" s="61">
        <v>43166</v>
      </c>
      <c r="D1736" s="62">
        <v>0.56131944444444448</v>
      </c>
      <c r="E1736" s="63" t="s">
        <v>9</v>
      </c>
      <c r="F1736" s="64">
        <v>13</v>
      </c>
      <c r="G1736" s="63" t="s">
        <v>11</v>
      </c>
    </row>
    <row r="1737" spans="3:7" ht="15" thickBot="1" x14ac:dyDescent="0.35">
      <c r="C1737" s="61">
        <v>43166</v>
      </c>
      <c r="D1737" s="62">
        <v>0.56305555555555553</v>
      </c>
      <c r="E1737" s="63" t="s">
        <v>9</v>
      </c>
      <c r="F1737" s="64">
        <v>33</v>
      </c>
      <c r="G1737" s="63" t="s">
        <v>10</v>
      </c>
    </row>
    <row r="1738" spans="3:7" ht="15" thickBot="1" x14ac:dyDescent="0.35">
      <c r="C1738" s="61">
        <v>43166</v>
      </c>
      <c r="D1738" s="62">
        <v>0.56423611111111105</v>
      </c>
      <c r="E1738" s="63" t="s">
        <v>9</v>
      </c>
      <c r="F1738" s="64">
        <v>23</v>
      </c>
      <c r="G1738" s="63" t="s">
        <v>10</v>
      </c>
    </row>
    <row r="1739" spans="3:7" ht="15" thickBot="1" x14ac:dyDescent="0.35">
      <c r="C1739" s="61">
        <v>43166</v>
      </c>
      <c r="D1739" s="62">
        <v>0.56449074074074079</v>
      </c>
      <c r="E1739" s="63" t="s">
        <v>9</v>
      </c>
      <c r="F1739" s="64">
        <v>10</v>
      </c>
      <c r="G1739" s="63" t="s">
        <v>11</v>
      </c>
    </row>
    <row r="1740" spans="3:7" ht="15" thickBot="1" x14ac:dyDescent="0.35">
      <c r="C1740" s="61">
        <v>43166</v>
      </c>
      <c r="D1740" s="62">
        <v>0.56546296296296295</v>
      </c>
      <c r="E1740" s="63" t="s">
        <v>9</v>
      </c>
      <c r="F1740" s="64">
        <v>12</v>
      </c>
      <c r="G1740" s="63" t="s">
        <v>10</v>
      </c>
    </row>
    <row r="1741" spans="3:7" ht="15" thickBot="1" x14ac:dyDescent="0.35">
      <c r="C1741" s="61">
        <v>43166</v>
      </c>
      <c r="D1741" s="62">
        <v>0.56761574074074073</v>
      </c>
      <c r="E1741" s="63" t="s">
        <v>9</v>
      </c>
      <c r="F1741" s="64">
        <v>32</v>
      </c>
      <c r="G1741" s="63" t="s">
        <v>10</v>
      </c>
    </row>
    <row r="1742" spans="3:7" ht="15" thickBot="1" x14ac:dyDescent="0.35">
      <c r="C1742" s="61">
        <v>43166</v>
      </c>
      <c r="D1742" s="62">
        <v>0.56820601851851849</v>
      </c>
      <c r="E1742" s="63" t="s">
        <v>9</v>
      </c>
      <c r="F1742" s="64">
        <v>12</v>
      </c>
      <c r="G1742" s="63" t="s">
        <v>11</v>
      </c>
    </row>
    <row r="1743" spans="3:7" ht="15" thickBot="1" x14ac:dyDescent="0.35">
      <c r="C1743" s="61">
        <v>43166</v>
      </c>
      <c r="D1743" s="62">
        <v>0.57042824074074072</v>
      </c>
      <c r="E1743" s="63" t="s">
        <v>9</v>
      </c>
      <c r="F1743" s="64">
        <v>29</v>
      </c>
      <c r="G1743" s="63" t="s">
        <v>10</v>
      </c>
    </row>
    <row r="1744" spans="3:7" ht="15" thickBot="1" x14ac:dyDescent="0.35">
      <c r="C1744" s="61">
        <v>43166</v>
      </c>
      <c r="D1744" s="62">
        <v>0.57390046296296293</v>
      </c>
      <c r="E1744" s="63" t="s">
        <v>9</v>
      </c>
      <c r="F1744" s="64">
        <v>24</v>
      </c>
      <c r="G1744" s="63" t="s">
        <v>10</v>
      </c>
    </row>
    <row r="1745" spans="3:7" ht="15" thickBot="1" x14ac:dyDescent="0.35">
      <c r="C1745" s="61">
        <v>43166</v>
      </c>
      <c r="D1745" s="62">
        <v>0.57857638888888896</v>
      </c>
      <c r="E1745" s="63" t="s">
        <v>9</v>
      </c>
      <c r="F1745" s="64">
        <v>10</v>
      </c>
      <c r="G1745" s="63" t="s">
        <v>11</v>
      </c>
    </row>
    <row r="1746" spans="3:7" ht="15" thickBot="1" x14ac:dyDescent="0.35">
      <c r="C1746" s="61">
        <v>43166</v>
      </c>
      <c r="D1746" s="62">
        <v>0.57862268518518511</v>
      </c>
      <c r="E1746" s="63" t="s">
        <v>9</v>
      </c>
      <c r="F1746" s="64">
        <v>10</v>
      </c>
      <c r="G1746" s="63" t="s">
        <v>11</v>
      </c>
    </row>
    <row r="1747" spans="3:7" ht="15" thickBot="1" x14ac:dyDescent="0.35">
      <c r="C1747" s="61">
        <v>43166</v>
      </c>
      <c r="D1747" s="62">
        <v>0.58113425925925932</v>
      </c>
      <c r="E1747" s="63" t="s">
        <v>9</v>
      </c>
      <c r="F1747" s="64">
        <v>22</v>
      </c>
      <c r="G1747" s="63" t="s">
        <v>10</v>
      </c>
    </row>
    <row r="1748" spans="3:7" ht="15" thickBot="1" x14ac:dyDescent="0.35">
      <c r="C1748" s="61">
        <v>43166</v>
      </c>
      <c r="D1748" s="62">
        <v>0.5843518518518519</v>
      </c>
      <c r="E1748" s="63" t="s">
        <v>9</v>
      </c>
      <c r="F1748" s="64">
        <v>25</v>
      </c>
      <c r="G1748" s="63" t="s">
        <v>10</v>
      </c>
    </row>
    <row r="1749" spans="3:7" ht="15" thickBot="1" x14ac:dyDescent="0.35">
      <c r="C1749" s="61">
        <v>43166</v>
      </c>
      <c r="D1749" s="62">
        <v>0.58651620370370372</v>
      </c>
      <c r="E1749" s="63" t="s">
        <v>9</v>
      </c>
      <c r="F1749" s="64">
        <v>32</v>
      </c>
      <c r="G1749" s="63" t="s">
        <v>10</v>
      </c>
    </row>
    <row r="1750" spans="3:7" ht="15" thickBot="1" x14ac:dyDescent="0.35">
      <c r="C1750" s="61">
        <v>43166</v>
      </c>
      <c r="D1750" s="62">
        <v>0.58748842592592598</v>
      </c>
      <c r="E1750" s="63" t="s">
        <v>9</v>
      </c>
      <c r="F1750" s="64">
        <v>23</v>
      </c>
      <c r="G1750" s="63" t="s">
        <v>10</v>
      </c>
    </row>
    <row r="1751" spans="3:7" ht="15" thickBot="1" x14ac:dyDescent="0.35">
      <c r="C1751" s="61">
        <v>43166</v>
      </c>
      <c r="D1751" s="62">
        <v>0.58856481481481482</v>
      </c>
      <c r="E1751" s="63" t="s">
        <v>9</v>
      </c>
      <c r="F1751" s="64">
        <v>28</v>
      </c>
      <c r="G1751" s="63" t="s">
        <v>10</v>
      </c>
    </row>
    <row r="1752" spans="3:7" ht="15" thickBot="1" x14ac:dyDescent="0.35">
      <c r="C1752" s="61">
        <v>43166</v>
      </c>
      <c r="D1752" s="62">
        <v>0.58998842592592593</v>
      </c>
      <c r="E1752" s="63" t="s">
        <v>9</v>
      </c>
      <c r="F1752" s="64">
        <v>31</v>
      </c>
      <c r="G1752" s="63" t="s">
        <v>10</v>
      </c>
    </row>
    <row r="1753" spans="3:7" ht="15" thickBot="1" x14ac:dyDescent="0.35">
      <c r="C1753" s="61">
        <v>43166</v>
      </c>
      <c r="D1753" s="62">
        <v>0.59180555555555558</v>
      </c>
      <c r="E1753" s="63" t="s">
        <v>9</v>
      </c>
      <c r="F1753" s="64">
        <v>13</v>
      </c>
      <c r="G1753" s="63" t="s">
        <v>11</v>
      </c>
    </row>
    <row r="1754" spans="3:7" ht="15" thickBot="1" x14ac:dyDescent="0.35">
      <c r="C1754" s="61">
        <v>43166</v>
      </c>
      <c r="D1754" s="62">
        <v>0.59196759259259257</v>
      </c>
      <c r="E1754" s="63" t="s">
        <v>9</v>
      </c>
      <c r="F1754" s="64">
        <v>11</v>
      </c>
      <c r="G1754" s="63" t="s">
        <v>11</v>
      </c>
    </row>
    <row r="1755" spans="3:7" ht="15" thickBot="1" x14ac:dyDescent="0.35">
      <c r="C1755" s="61">
        <v>43166</v>
      </c>
      <c r="D1755" s="62">
        <v>0.5920023148148148</v>
      </c>
      <c r="E1755" s="63" t="s">
        <v>9</v>
      </c>
      <c r="F1755" s="64">
        <v>11</v>
      </c>
      <c r="G1755" s="63" t="s">
        <v>11</v>
      </c>
    </row>
    <row r="1756" spans="3:7" ht="15" thickBot="1" x14ac:dyDescent="0.35">
      <c r="C1756" s="61">
        <v>43166</v>
      </c>
      <c r="D1756" s="62">
        <v>0.59215277777777775</v>
      </c>
      <c r="E1756" s="63" t="s">
        <v>9</v>
      </c>
      <c r="F1756" s="64">
        <v>17</v>
      </c>
      <c r="G1756" s="63" t="s">
        <v>10</v>
      </c>
    </row>
    <row r="1757" spans="3:7" ht="15" thickBot="1" x14ac:dyDescent="0.35">
      <c r="C1757" s="61">
        <v>43166</v>
      </c>
      <c r="D1757" s="62">
        <v>0.59226851851851847</v>
      </c>
      <c r="E1757" s="63" t="s">
        <v>9</v>
      </c>
      <c r="F1757" s="64">
        <v>13</v>
      </c>
      <c r="G1757" s="63" t="s">
        <v>11</v>
      </c>
    </row>
    <row r="1758" spans="3:7" ht="15" thickBot="1" x14ac:dyDescent="0.35">
      <c r="C1758" s="61">
        <v>43166</v>
      </c>
      <c r="D1758" s="62">
        <v>0.59401620370370367</v>
      </c>
      <c r="E1758" s="63" t="s">
        <v>9</v>
      </c>
      <c r="F1758" s="64">
        <v>16</v>
      </c>
      <c r="G1758" s="63" t="s">
        <v>11</v>
      </c>
    </row>
    <row r="1759" spans="3:7" ht="15" thickBot="1" x14ac:dyDescent="0.35">
      <c r="C1759" s="61">
        <v>43166</v>
      </c>
      <c r="D1759" s="62">
        <v>0.59498842592592593</v>
      </c>
      <c r="E1759" s="63" t="s">
        <v>9</v>
      </c>
      <c r="F1759" s="64">
        <v>19</v>
      </c>
      <c r="G1759" s="63" t="s">
        <v>10</v>
      </c>
    </row>
    <row r="1760" spans="3:7" ht="15" thickBot="1" x14ac:dyDescent="0.35">
      <c r="C1760" s="61">
        <v>43166</v>
      </c>
      <c r="D1760" s="62">
        <v>0.60148148148148151</v>
      </c>
      <c r="E1760" s="63" t="s">
        <v>9</v>
      </c>
      <c r="F1760" s="64">
        <v>24</v>
      </c>
      <c r="G1760" s="63" t="s">
        <v>10</v>
      </c>
    </row>
    <row r="1761" spans="3:7" ht="15" thickBot="1" x14ac:dyDescent="0.35">
      <c r="C1761" s="61">
        <v>43166</v>
      </c>
      <c r="D1761" s="62">
        <v>0.60349537037037038</v>
      </c>
      <c r="E1761" s="63" t="s">
        <v>9</v>
      </c>
      <c r="F1761" s="64">
        <v>30</v>
      </c>
      <c r="G1761" s="63" t="s">
        <v>10</v>
      </c>
    </row>
    <row r="1762" spans="3:7" ht="15" thickBot="1" x14ac:dyDescent="0.35">
      <c r="C1762" s="61">
        <v>43166</v>
      </c>
      <c r="D1762" s="62">
        <v>0.60359953703703706</v>
      </c>
      <c r="E1762" s="63" t="s">
        <v>9</v>
      </c>
      <c r="F1762" s="64">
        <v>27</v>
      </c>
      <c r="G1762" s="63" t="s">
        <v>10</v>
      </c>
    </row>
    <row r="1763" spans="3:7" ht="15" thickBot="1" x14ac:dyDescent="0.35">
      <c r="C1763" s="61">
        <v>43166</v>
      </c>
      <c r="D1763" s="62">
        <v>0.60476851851851854</v>
      </c>
      <c r="E1763" s="63" t="s">
        <v>9</v>
      </c>
      <c r="F1763" s="64">
        <v>19</v>
      </c>
      <c r="G1763" s="63" t="s">
        <v>10</v>
      </c>
    </row>
    <row r="1764" spans="3:7" ht="15" thickBot="1" x14ac:dyDescent="0.35">
      <c r="C1764" s="61">
        <v>43166</v>
      </c>
      <c r="D1764" s="62">
        <v>0.60549768518518521</v>
      </c>
      <c r="E1764" s="63" t="s">
        <v>9</v>
      </c>
      <c r="F1764" s="64">
        <v>15</v>
      </c>
      <c r="G1764" s="63" t="s">
        <v>10</v>
      </c>
    </row>
    <row r="1765" spans="3:7" ht="15" thickBot="1" x14ac:dyDescent="0.35">
      <c r="C1765" s="61">
        <v>43166</v>
      </c>
      <c r="D1765" s="62">
        <v>0.60752314814814812</v>
      </c>
      <c r="E1765" s="63" t="s">
        <v>9</v>
      </c>
      <c r="F1765" s="64">
        <v>12</v>
      </c>
      <c r="G1765" s="63" t="s">
        <v>11</v>
      </c>
    </row>
    <row r="1766" spans="3:7" ht="15" thickBot="1" x14ac:dyDescent="0.35">
      <c r="C1766" s="61">
        <v>43166</v>
      </c>
      <c r="D1766" s="62">
        <v>0.60755787037037035</v>
      </c>
      <c r="E1766" s="63" t="s">
        <v>9</v>
      </c>
      <c r="F1766" s="64">
        <v>9</v>
      </c>
      <c r="G1766" s="63" t="s">
        <v>11</v>
      </c>
    </row>
    <row r="1767" spans="3:7" ht="15" thickBot="1" x14ac:dyDescent="0.35">
      <c r="C1767" s="61">
        <v>43166</v>
      </c>
      <c r="D1767" s="62">
        <v>0.60774305555555552</v>
      </c>
      <c r="E1767" s="63" t="s">
        <v>9</v>
      </c>
      <c r="F1767" s="64">
        <v>19</v>
      </c>
      <c r="G1767" s="63" t="s">
        <v>10</v>
      </c>
    </row>
    <row r="1768" spans="3:7" ht="15" thickBot="1" x14ac:dyDescent="0.35">
      <c r="C1768" s="61">
        <v>43166</v>
      </c>
      <c r="D1768" s="62">
        <v>0.60895833333333338</v>
      </c>
      <c r="E1768" s="63" t="s">
        <v>9</v>
      </c>
      <c r="F1768" s="64">
        <v>11</v>
      </c>
      <c r="G1768" s="63" t="s">
        <v>11</v>
      </c>
    </row>
    <row r="1769" spans="3:7" ht="15" thickBot="1" x14ac:dyDescent="0.35">
      <c r="C1769" s="61">
        <v>43166</v>
      </c>
      <c r="D1769" s="62">
        <v>0.61042824074074076</v>
      </c>
      <c r="E1769" s="63" t="s">
        <v>9</v>
      </c>
      <c r="F1769" s="64">
        <v>10</v>
      </c>
      <c r="G1769" s="63" t="s">
        <v>11</v>
      </c>
    </row>
    <row r="1770" spans="3:7" ht="15" thickBot="1" x14ac:dyDescent="0.35">
      <c r="C1770" s="61">
        <v>43166</v>
      </c>
      <c r="D1770" s="62">
        <v>0.61228009259259253</v>
      </c>
      <c r="E1770" s="63" t="s">
        <v>9</v>
      </c>
      <c r="F1770" s="64">
        <v>10</v>
      </c>
      <c r="G1770" s="63" t="s">
        <v>11</v>
      </c>
    </row>
    <row r="1771" spans="3:7" ht="15" thickBot="1" x14ac:dyDescent="0.35">
      <c r="C1771" s="61">
        <v>43166</v>
      </c>
      <c r="D1771" s="62">
        <v>0.61495370370370372</v>
      </c>
      <c r="E1771" s="63" t="s">
        <v>9</v>
      </c>
      <c r="F1771" s="64">
        <v>25</v>
      </c>
      <c r="G1771" s="63" t="s">
        <v>10</v>
      </c>
    </row>
    <row r="1772" spans="3:7" ht="15" thickBot="1" x14ac:dyDescent="0.35">
      <c r="C1772" s="61">
        <v>43166</v>
      </c>
      <c r="D1772" s="62">
        <v>0.61736111111111114</v>
      </c>
      <c r="E1772" s="63" t="s">
        <v>9</v>
      </c>
      <c r="F1772" s="64">
        <v>12</v>
      </c>
      <c r="G1772" s="63" t="s">
        <v>11</v>
      </c>
    </row>
    <row r="1773" spans="3:7" ht="15" thickBot="1" x14ac:dyDescent="0.35">
      <c r="C1773" s="61">
        <v>43166</v>
      </c>
      <c r="D1773" s="62">
        <v>0.61935185185185182</v>
      </c>
      <c r="E1773" s="63" t="s">
        <v>9</v>
      </c>
      <c r="F1773" s="64">
        <v>22</v>
      </c>
      <c r="G1773" s="63" t="s">
        <v>10</v>
      </c>
    </row>
    <row r="1774" spans="3:7" ht="15" thickBot="1" x14ac:dyDescent="0.35">
      <c r="C1774" s="61">
        <v>43166</v>
      </c>
      <c r="D1774" s="62">
        <v>0.62025462962962963</v>
      </c>
      <c r="E1774" s="63" t="s">
        <v>9</v>
      </c>
      <c r="F1774" s="64">
        <v>12</v>
      </c>
      <c r="G1774" s="63" t="s">
        <v>11</v>
      </c>
    </row>
    <row r="1775" spans="3:7" ht="15" thickBot="1" x14ac:dyDescent="0.35">
      <c r="C1775" s="61">
        <v>43166</v>
      </c>
      <c r="D1775" s="62">
        <v>0.62693287037037038</v>
      </c>
      <c r="E1775" s="63" t="s">
        <v>9</v>
      </c>
      <c r="F1775" s="64">
        <v>18</v>
      </c>
      <c r="G1775" s="63" t="s">
        <v>11</v>
      </c>
    </row>
    <row r="1776" spans="3:7" ht="15" thickBot="1" x14ac:dyDescent="0.35">
      <c r="C1776" s="61">
        <v>43166</v>
      </c>
      <c r="D1776" s="62">
        <v>0.62881944444444449</v>
      </c>
      <c r="E1776" s="63" t="s">
        <v>9</v>
      </c>
      <c r="F1776" s="64">
        <v>10</v>
      </c>
      <c r="G1776" s="63" t="s">
        <v>11</v>
      </c>
    </row>
    <row r="1777" spans="3:7" ht="15" thickBot="1" x14ac:dyDescent="0.35">
      <c r="C1777" s="61">
        <v>43166</v>
      </c>
      <c r="D1777" s="62">
        <v>0.62916666666666665</v>
      </c>
      <c r="E1777" s="63" t="s">
        <v>9</v>
      </c>
      <c r="F1777" s="64">
        <v>10</v>
      </c>
      <c r="G1777" s="63" t="s">
        <v>11</v>
      </c>
    </row>
    <row r="1778" spans="3:7" ht="15" thickBot="1" x14ac:dyDescent="0.35">
      <c r="C1778" s="61">
        <v>43166</v>
      </c>
      <c r="D1778" s="62">
        <v>0.62946759259259266</v>
      </c>
      <c r="E1778" s="63" t="s">
        <v>9</v>
      </c>
      <c r="F1778" s="64">
        <v>25</v>
      </c>
      <c r="G1778" s="63" t="s">
        <v>10</v>
      </c>
    </row>
    <row r="1779" spans="3:7" ht="15" thickBot="1" x14ac:dyDescent="0.35">
      <c r="C1779" s="61">
        <v>43166</v>
      </c>
      <c r="D1779" s="62">
        <v>0.63135416666666666</v>
      </c>
      <c r="E1779" s="63" t="s">
        <v>9</v>
      </c>
      <c r="F1779" s="64">
        <v>11</v>
      </c>
      <c r="G1779" s="63" t="s">
        <v>11</v>
      </c>
    </row>
    <row r="1780" spans="3:7" ht="15" thickBot="1" x14ac:dyDescent="0.35">
      <c r="C1780" s="61">
        <v>43166</v>
      </c>
      <c r="D1780" s="62">
        <v>0.63244212962962965</v>
      </c>
      <c r="E1780" s="63" t="s">
        <v>9</v>
      </c>
      <c r="F1780" s="64">
        <v>13</v>
      </c>
      <c r="G1780" s="63" t="s">
        <v>11</v>
      </c>
    </row>
    <row r="1781" spans="3:7" ht="15" thickBot="1" x14ac:dyDescent="0.35">
      <c r="C1781" s="61">
        <v>43166</v>
      </c>
      <c r="D1781" s="62">
        <v>0.63446759259259256</v>
      </c>
      <c r="E1781" s="63" t="s">
        <v>9</v>
      </c>
      <c r="F1781" s="64">
        <v>31</v>
      </c>
      <c r="G1781" s="63" t="s">
        <v>10</v>
      </c>
    </row>
    <row r="1782" spans="3:7" ht="15" thickBot="1" x14ac:dyDescent="0.35">
      <c r="C1782" s="61">
        <v>43166</v>
      </c>
      <c r="D1782" s="62">
        <v>0.63681712962962966</v>
      </c>
      <c r="E1782" s="63" t="s">
        <v>9</v>
      </c>
      <c r="F1782" s="64">
        <v>25</v>
      </c>
      <c r="G1782" s="63" t="s">
        <v>10</v>
      </c>
    </row>
    <row r="1783" spans="3:7" ht="15" thickBot="1" x14ac:dyDescent="0.35">
      <c r="C1783" s="61">
        <v>43166</v>
      </c>
      <c r="D1783" s="62">
        <v>0.63875000000000004</v>
      </c>
      <c r="E1783" s="63" t="s">
        <v>9</v>
      </c>
      <c r="F1783" s="64">
        <v>24</v>
      </c>
      <c r="G1783" s="63" t="s">
        <v>10</v>
      </c>
    </row>
    <row r="1784" spans="3:7" ht="15" thickBot="1" x14ac:dyDescent="0.35">
      <c r="C1784" s="61">
        <v>43166</v>
      </c>
      <c r="D1784" s="62">
        <v>0.64413194444444444</v>
      </c>
      <c r="E1784" s="63" t="s">
        <v>9</v>
      </c>
      <c r="F1784" s="64">
        <v>31</v>
      </c>
      <c r="G1784" s="63" t="s">
        <v>10</v>
      </c>
    </row>
    <row r="1785" spans="3:7" ht="15" thickBot="1" x14ac:dyDescent="0.35">
      <c r="C1785" s="61">
        <v>43166</v>
      </c>
      <c r="D1785" s="62">
        <v>0.64424768518518516</v>
      </c>
      <c r="E1785" s="63" t="s">
        <v>9</v>
      </c>
      <c r="F1785" s="64">
        <v>11</v>
      </c>
      <c r="G1785" s="63" t="s">
        <v>11</v>
      </c>
    </row>
    <row r="1786" spans="3:7" ht="15" thickBot="1" x14ac:dyDescent="0.35">
      <c r="C1786" s="61">
        <v>43166</v>
      </c>
      <c r="D1786" s="62">
        <v>0.64444444444444449</v>
      </c>
      <c r="E1786" s="63" t="s">
        <v>9</v>
      </c>
      <c r="F1786" s="64">
        <v>11</v>
      </c>
      <c r="G1786" s="63" t="s">
        <v>10</v>
      </c>
    </row>
    <row r="1787" spans="3:7" ht="15" thickBot="1" x14ac:dyDescent="0.35">
      <c r="C1787" s="61">
        <v>43166</v>
      </c>
      <c r="D1787" s="62">
        <v>0.64599537037037036</v>
      </c>
      <c r="E1787" s="63" t="s">
        <v>9</v>
      </c>
      <c r="F1787" s="64">
        <v>12</v>
      </c>
      <c r="G1787" s="63" t="s">
        <v>11</v>
      </c>
    </row>
    <row r="1788" spans="3:7" ht="15" thickBot="1" x14ac:dyDescent="0.35">
      <c r="C1788" s="61">
        <v>43166</v>
      </c>
      <c r="D1788" s="62">
        <v>0.64626157407407414</v>
      </c>
      <c r="E1788" s="63" t="s">
        <v>9</v>
      </c>
      <c r="F1788" s="64">
        <v>33</v>
      </c>
      <c r="G1788" s="63" t="s">
        <v>10</v>
      </c>
    </row>
    <row r="1789" spans="3:7" ht="15" thickBot="1" x14ac:dyDescent="0.35">
      <c r="C1789" s="61">
        <v>43166</v>
      </c>
      <c r="D1789" s="62">
        <v>0.64763888888888888</v>
      </c>
      <c r="E1789" s="63" t="s">
        <v>9</v>
      </c>
      <c r="F1789" s="64">
        <v>10</v>
      </c>
      <c r="G1789" s="63" t="s">
        <v>11</v>
      </c>
    </row>
    <row r="1790" spans="3:7" ht="15" thickBot="1" x14ac:dyDescent="0.35">
      <c r="C1790" s="61">
        <v>43166</v>
      </c>
      <c r="D1790" s="62">
        <v>0.65010416666666659</v>
      </c>
      <c r="E1790" s="63" t="s">
        <v>9</v>
      </c>
      <c r="F1790" s="64">
        <v>9</v>
      </c>
      <c r="G1790" s="63" t="s">
        <v>11</v>
      </c>
    </row>
    <row r="1791" spans="3:7" ht="15" thickBot="1" x14ac:dyDescent="0.35">
      <c r="C1791" s="61">
        <v>43166</v>
      </c>
      <c r="D1791" s="62">
        <v>0.65692129629629636</v>
      </c>
      <c r="E1791" s="63" t="s">
        <v>9</v>
      </c>
      <c r="F1791" s="64">
        <v>17</v>
      </c>
      <c r="G1791" s="63" t="s">
        <v>10</v>
      </c>
    </row>
    <row r="1792" spans="3:7" ht="15" thickBot="1" x14ac:dyDescent="0.35">
      <c r="C1792" s="61">
        <v>43166</v>
      </c>
      <c r="D1792" s="62">
        <v>0.65711805555555558</v>
      </c>
      <c r="E1792" s="63" t="s">
        <v>9</v>
      </c>
      <c r="F1792" s="64">
        <v>23</v>
      </c>
      <c r="G1792" s="63" t="s">
        <v>10</v>
      </c>
    </row>
    <row r="1793" spans="3:7" ht="15" thickBot="1" x14ac:dyDescent="0.35">
      <c r="C1793" s="61">
        <v>43166</v>
      </c>
      <c r="D1793" s="62">
        <v>0.65730324074074076</v>
      </c>
      <c r="E1793" s="63" t="s">
        <v>9</v>
      </c>
      <c r="F1793" s="64">
        <v>28</v>
      </c>
      <c r="G1793" s="63" t="s">
        <v>10</v>
      </c>
    </row>
    <row r="1794" spans="3:7" ht="15" thickBot="1" x14ac:dyDescent="0.35">
      <c r="C1794" s="61">
        <v>43166</v>
      </c>
      <c r="D1794" s="62">
        <v>0.65773148148148153</v>
      </c>
      <c r="E1794" s="63" t="s">
        <v>9</v>
      </c>
      <c r="F1794" s="64">
        <v>11</v>
      </c>
      <c r="G1794" s="63" t="s">
        <v>11</v>
      </c>
    </row>
    <row r="1795" spans="3:7" ht="15" thickBot="1" x14ac:dyDescent="0.35">
      <c r="C1795" s="61">
        <v>43166</v>
      </c>
      <c r="D1795" s="62">
        <v>0.65979166666666667</v>
      </c>
      <c r="E1795" s="63" t="s">
        <v>9</v>
      </c>
      <c r="F1795" s="64">
        <v>14</v>
      </c>
      <c r="G1795" s="63" t="s">
        <v>11</v>
      </c>
    </row>
    <row r="1796" spans="3:7" ht="15" thickBot="1" x14ac:dyDescent="0.35">
      <c r="C1796" s="61">
        <v>43166</v>
      </c>
      <c r="D1796" s="62">
        <v>0.66078703703703701</v>
      </c>
      <c r="E1796" s="63" t="s">
        <v>9</v>
      </c>
      <c r="F1796" s="64">
        <v>10</v>
      </c>
      <c r="G1796" s="63" t="s">
        <v>10</v>
      </c>
    </row>
    <row r="1797" spans="3:7" ht="15" thickBot="1" x14ac:dyDescent="0.35">
      <c r="C1797" s="61">
        <v>43166</v>
      </c>
      <c r="D1797" s="62">
        <v>0.66516203703703702</v>
      </c>
      <c r="E1797" s="63" t="s">
        <v>9</v>
      </c>
      <c r="F1797" s="64">
        <v>23</v>
      </c>
      <c r="G1797" s="63" t="s">
        <v>10</v>
      </c>
    </row>
    <row r="1798" spans="3:7" ht="15" thickBot="1" x14ac:dyDescent="0.35">
      <c r="C1798" s="61">
        <v>43166</v>
      </c>
      <c r="D1798" s="62">
        <v>0.66716435185185186</v>
      </c>
      <c r="E1798" s="63" t="s">
        <v>9</v>
      </c>
      <c r="F1798" s="64">
        <v>11</v>
      </c>
      <c r="G1798" s="63" t="s">
        <v>11</v>
      </c>
    </row>
    <row r="1799" spans="3:7" ht="15" thickBot="1" x14ac:dyDescent="0.35">
      <c r="C1799" s="61">
        <v>43166</v>
      </c>
      <c r="D1799" s="62">
        <v>0.66726851851851843</v>
      </c>
      <c r="E1799" s="63" t="s">
        <v>9</v>
      </c>
      <c r="F1799" s="64">
        <v>14</v>
      </c>
      <c r="G1799" s="63" t="s">
        <v>10</v>
      </c>
    </row>
    <row r="1800" spans="3:7" ht="15" thickBot="1" x14ac:dyDescent="0.35">
      <c r="C1800" s="61">
        <v>43166</v>
      </c>
      <c r="D1800" s="62">
        <v>0.66744212962962957</v>
      </c>
      <c r="E1800" s="63" t="s">
        <v>9</v>
      </c>
      <c r="F1800" s="64">
        <v>11</v>
      </c>
      <c r="G1800" s="63" t="s">
        <v>11</v>
      </c>
    </row>
    <row r="1801" spans="3:7" ht="15" thickBot="1" x14ac:dyDescent="0.35">
      <c r="C1801" s="61">
        <v>43166</v>
      </c>
      <c r="D1801" s="62">
        <v>0.66752314814814817</v>
      </c>
      <c r="E1801" s="63" t="s">
        <v>9</v>
      </c>
      <c r="F1801" s="64">
        <v>10</v>
      </c>
      <c r="G1801" s="63" t="s">
        <v>11</v>
      </c>
    </row>
    <row r="1802" spans="3:7" ht="15" thickBot="1" x14ac:dyDescent="0.35">
      <c r="C1802" s="61">
        <v>43166</v>
      </c>
      <c r="D1802" s="62">
        <v>0.66962962962962969</v>
      </c>
      <c r="E1802" s="63" t="s">
        <v>9</v>
      </c>
      <c r="F1802" s="64">
        <v>14</v>
      </c>
      <c r="G1802" s="63" t="s">
        <v>10</v>
      </c>
    </row>
    <row r="1803" spans="3:7" ht="15" thickBot="1" x14ac:dyDescent="0.35">
      <c r="C1803" s="61">
        <v>43166</v>
      </c>
      <c r="D1803" s="62">
        <v>0.6697453703703703</v>
      </c>
      <c r="E1803" s="63" t="s">
        <v>9</v>
      </c>
      <c r="F1803" s="64">
        <v>11</v>
      </c>
      <c r="G1803" s="63" t="s">
        <v>11</v>
      </c>
    </row>
    <row r="1804" spans="3:7" ht="15" thickBot="1" x14ac:dyDescent="0.35">
      <c r="C1804" s="61">
        <v>43166</v>
      </c>
      <c r="D1804" s="62">
        <v>0.66990740740740751</v>
      </c>
      <c r="E1804" s="63" t="s">
        <v>9</v>
      </c>
      <c r="F1804" s="64">
        <v>10</v>
      </c>
      <c r="G1804" s="63" t="s">
        <v>10</v>
      </c>
    </row>
    <row r="1805" spans="3:7" ht="15" thickBot="1" x14ac:dyDescent="0.35">
      <c r="C1805" s="61">
        <v>43166</v>
      </c>
      <c r="D1805" s="62">
        <v>0.67134259259259255</v>
      </c>
      <c r="E1805" s="63" t="s">
        <v>9</v>
      </c>
      <c r="F1805" s="64">
        <v>11</v>
      </c>
      <c r="G1805" s="63" t="s">
        <v>11</v>
      </c>
    </row>
    <row r="1806" spans="3:7" ht="15" thickBot="1" x14ac:dyDescent="0.35">
      <c r="C1806" s="61">
        <v>43166</v>
      </c>
      <c r="D1806" s="62">
        <v>0.67145833333333327</v>
      </c>
      <c r="E1806" s="63" t="s">
        <v>9</v>
      </c>
      <c r="F1806" s="64">
        <v>12</v>
      </c>
      <c r="G1806" s="63" t="s">
        <v>11</v>
      </c>
    </row>
    <row r="1807" spans="3:7" ht="15" thickBot="1" x14ac:dyDescent="0.35">
      <c r="C1807" s="61">
        <v>43166</v>
      </c>
      <c r="D1807" s="62">
        <v>0.6726388888888889</v>
      </c>
      <c r="E1807" s="63" t="s">
        <v>9</v>
      </c>
      <c r="F1807" s="64">
        <v>11</v>
      </c>
      <c r="G1807" s="63" t="s">
        <v>11</v>
      </c>
    </row>
    <row r="1808" spans="3:7" ht="15" thickBot="1" x14ac:dyDescent="0.35">
      <c r="C1808" s="61">
        <v>43166</v>
      </c>
      <c r="D1808" s="62">
        <v>0.6739814814814814</v>
      </c>
      <c r="E1808" s="63" t="s">
        <v>9</v>
      </c>
      <c r="F1808" s="64">
        <v>11</v>
      </c>
      <c r="G1808" s="63" t="s">
        <v>11</v>
      </c>
    </row>
    <row r="1809" spans="3:7" ht="15" thickBot="1" x14ac:dyDescent="0.35">
      <c r="C1809" s="61">
        <v>43166</v>
      </c>
      <c r="D1809" s="62">
        <v>0.67407407407407405</v>
      </c>
      <c r="E1809" s="63" t="s">
        <v>9</v>
      </c>
      <c r="F1809" s="64">
        <v>26</v>
      </c>
      <c r="G1809" s="63" t="s">
        <v>10</v>
      </c>
    </row>
    <row r="1810" spans="3:7" ht="15" thickBot="1" x14ac:dyDescent="0.35">
      <c r="C1810" s="61">
        <v>43166</v>
      </c>
      <c r="D1810" s="62">
        <v>0.67457175925925927</v>
      </c>
      <c r="E1810" s="63" t="s">
        <v>9</v>
      </c>
      <c r="F1810" s="64">
        <v>11</v>
      </c>
      <c r="G1810" s="63" t="s">
        <v>11</v>
      </c>
    </row>
    <row r="1811" spans="3:7" ht="15" thickBot="1" x14ac:dyDescent="0.35">
      <c r="C1811" s="61">
        <v>43166</v>
      </c>
      <c r="D1811" s="62">
        <v>0.67496527777777782</v>
      </c>
      <c r="E1811" s="63" t="s">
        <v>9</v>
      </c>
      <c r="F1811" s="64">
        <v>19</v>
      </c>
      <c r="G1811" s="63" t="s">
        <v>10</v>
      </c>
    </row>
    <row r="1812" spans="3:7" ht="15" thickBot="1" x14ac:dyDescent="0.35">
      <c r="C1812" s="61">
        <v>43166</v>
      </c>
      <c r="D1812" s="62">
        <v>0.67503472222222216</v>
      </c>
      <c r="E1812" s="63" t="s">
        <v>9</v>
      </c>
      <c r="F1812" s="64">
        <v>20</v>
      </c>
      <c r="G1812" s="63" t="s">
        <v>10</v>
      </c>
    </row>
    <row r="1813" spans="3:7" ht="15" thickBot="1" x14ac:dyDescent="0.35">
      <c r="C1813" s="61">
        <v>43166</v>
      </c>
      <c r="D1813" s="62">
        <v>0.6761921296296296</v>
      </c>
      <c r="E1813" s="63" t="s">
        <v>9</v>
      </c>
      <c r="F1813" s="64">
        <v>11</v>
      </c>
      <c r="G1813" s="63" t="s">
        <v>11</v>
      </c>
    </row>
    <row r="1814" spans="3:7" ht="15" thickBot="1" x14ac:dyDescent="0.35">
      <c r="C1814" s="61">
        <v>43166</v>
      </c>
      <c r="D1814" s="62">
        <v>0.67658564814814814</v>
      </c>
      <c r="E1814" s="63" t="s">
        <v>9</v>
      </c>
      <c r="F1814" s="64">
        <v>10</v>
      </c>
      <c r="G1814" s="63" t="s">
        <v>11</v>
      </c>
    </row>
    <row r="1815" spans="3:7" ht="15" thickBot="1" x14ac:dyDescent="0.35">
      <c r="C1815" s="61">
        <v>43166</v>
      </c>
      <c r="D1815" s="62">
        <v>0.67839120370370365</v>
      </c>
      <c r="E1815" s="63" t="s">
        <v>9</v>
      </c>
      <c r="F1815" s="64">
        <v>11</v>
      </c>
      <c r="G1815" s="63" t="s">
        <v>11</v>
      </c>
    </row>
    <row r="1816" spans="3:7" ht="15" thickBot="1" x14ac:dyDescent="0.35">
      <c r="C1816" s="61">
        <v>43166</v>
      </c>
      <c r="D1816" s="62">
        <v>0.67921296296296296</v>
      </c>
      <c r="E1816" s="63" t="s">
        <v>9</v>
      </c>
      <c r="F1816" s="64">
        <v>12</v>
      </c>
      <c r="G1816" s="63" t="s">
        <v>11</v>
      </c>
    </row>
    <row r="1817" spans="3:7" ht="15" thickBot="1" x14ac:dyDescent="0.35">
      <c r="C1817" s="61">
        <v>43166</v>
      </c>
      <c r="D1817" s="62">
        <v>0.67927083333333327</v>
      </c>
      <c r="E1817" s="63" t="s">
        <v>9</v>
      </c>
      <c r="F1817" s="64">
        <v>10</v>
      </c>
      <c r="G1817" s="63" t="s">
        <v>11</v>
      </c>
    </row>
    <row r="1818" spans="3:7" ht="15" thickBot="1" x14ac:dyDescent="0.35">
      <c r="C1818" s="61">
        <v>43166</v>
      </c>
      <c r="D1818" s="62">
        <v>0.67950231481481482</v>
      </c>
      <c r="E1818" s="63" t="s">
        <v>9</v>
      </c>
      <c r="F1818" s="64">
        <v>21</v>
      </c>
      <c r="G1818" s="63" t="s">
        <v>10</v>
      </c>
    </row>
    <row r="1819" spans="3:7" ht="15" thickBot="1" x14ac:dyDescent="0.35">
      <c r="C1819" s="61">
        <v>43166</v>
      </c>
      <c r="D1819" s="62">
        <v>0.68068287037037034</v>
      </c>
      <c r="E1819" s="63" t="s">
        <v>9</v>
      </c>
      <c r="F1819" s="64">
        <v>12</v>
      </c>
      <c r="G1819" s="63" t="s">
        <v>11</v>
      </c>
    </row>
    <row r="1820" spans="3:7" ht="15" thickBot="1" x14ac:dyDescent="0.35">
      <c r="C1820" s="61">
        <v>43166</v>
      </c>
      <c r="D1820" s="62">
        <v>0.68069444444444438</v>
      </c>
      <c r="E1820" s="63" t="s">
        <v>9</v>
      </c>
      <c r="F1820" s="64">
        <v>11</v>
      </c>
      <c r="G1820" s="63" t="s">
        <v>11</v>
      </c>
    </row>
    <row r="1821" spans="3:7" ht="15" thickBot="1" x14ac:dyDescent="0.35">
      <c r="C1821" s="61">
        <v>43166</v>
      </c>
      <c r="D1821" s="62">
        <v>0.68144675925925924</v>
      </c>
      <c r="E1821" s="63" t="s">
        <v>9</v>
      </c>
      <c r="F1821" s="64">
        <v>10</v>
      </c>
      <c r="G1821" s="63" t="s">
        <v>11</v>
      </c>
    </row>
    <row r="1822" spans="3:7" ht="15" thickBot="1" x14ac:dyDescent="0.35">
      <c r="C1822" s="61">
        <v>43166</v>
      </c>
      <c r="D1822" s="62">
        <v>0.68223379629629621</v>
      </c>
      <c r="E1822" s="63" t="s">
        <v>9</v>
      </c>
      <c r="F1822" s="64">
        <v>11</v>
      </c>
      <c r="G1822" s="63" t="s">
        <v>11</v>
      </c>
    </row>
    <row r="1823" spans="3:7" ht="15" thickBot="1" x14ac:dyDescent="0.35">
      <c r="C1823" s="61">
        <v>43166</v>
      </c>
      <c r="D1823" s="62">
        <v>0.68261574074074083</v>
      </c>
      <c r="E1823" s="63" t="s">
        <v>9</v>
      </c>
      <c r="F1823" s="64">
        <v>12</v>
      </c>
      <c r="G1823" s="63" t="s">
        <v>11</v>
      </c>
    </row>
    <row r="1824" spans="3:7" ht="15" thickBot="1" x14ac:dyDescent="0.35">
      <c r="C1824" s="61">
        <v>43166</v>
      </c>
      <c r="D1824" s="62">
        <v>0.68276620370370367</v>
      </c>
      <c r="E1824" s="63" t="s">
        <v>9</v>
      </c>
      <c r="F1824" s="64">
        <v>11</v>
      </c>
      <c r="G1824" s="63" t="s">
        <v>11</v>
      </c>
    </row>
    <row r="1825" spans="3:7" ht="15" thickBot="1" x14ac:dyDescent="0.35">
      <c r="C1825" s="61">
        <v>43166</v>
      </c>
      <c r="D1825" s="62">
        <v>0.68759259259259264</v>
      </c>
      <c r="E1825" s="63" t="s">
        <v>9</v>
      </c>
      <c r="F1825" s="64">
        <v>12</v>
      </c>
      <c r="G1825" s="63" t="s">
        <v>11</v>
      </c>
    </row>
    <row r="1826" spans="3:7" ht="15" thickBot="1" x14ac:dyDescent="0.35">
      <c r="C1826" s="61">
        <v>43166</v>
      </c>
      <c r="D1826" s="62">
        <v>0.68793981481481481</v>
      </c>
      <c r="E1826" s="63" t="s">
        <v>9</v>
      </c>
      <c r="F1826" s="64">
        <v>11</v>
      </c>
      <c r="G1826" s="63" t="s">
        <v>11</v>
      </c>
    </row>
    <row r="1827" spans="3:7" ht="15" thickBot="1" x14ac:dyDescent="0.35">
      <c r="C1827" s="61">
        <v>43166</v>
      </c>
      <c r="D1827" s="62">
        <v>0.68824074074074071</v>
      </c>
      <c r="E1827" s="63" t="s">
        <v>9</v>
      </c>
      <c r="F1827" s="64">
        <v>10</v>
      </c>
      <c r="G1827" s="63" t="s">
        <v>11</v>
      </c>
    </row>
    <row r="1828" spans="3:7" ht="15" thickBot="1" x14ac:dyDescent="0.35">
      <c r="C1828" s="61">
        <v>43166</v>
      </c>
      <c r="D1828" s="62">
        <v>0.69103009259259263</v>
      </c>
      <c r="E1828" s="63" t="s">
        <v>9</v>
      </c>
      <c r="F1828" s="64">
        <v>24</v>
      </c>
      <c r="G1828" s="63" t="s">
        <v>10</v>
      </c>
    </row>
    <row r="1829" spans="3:7" ht="15" thickBot="1" x14ac:dyDescent="0.35">
      <c r="C1829" s="61">
        <v>43166</v>
      </c>
      <c r="D1829" s="62">
        <v>0.69156249999999997</v>
      </c>
      <c r="E1829" s="63" t="s">
        <v>9</v>
      </c>
      <c r="F1829" s="64">
        <v>11</v>
      </c>
      <c r="G1829" s="63" t="s">
        <v>11</v>
      </c>
    </row>
    <row r="1830" spans="3:7" ht="15" thickBot="1" x14ac:dyDescent="0.35">
      <c r="C1830" s="61">
        <v>43166</v>
      </c>
      <c r="D1830" s="62">
        <v>0.69306712962962969</v>
      </c>
      <c r="E1830" s="63" t="s">
        <v>9</v>
      </c>
      <c r="F1830" s="64">
        <v>22</v>
      </c>
      <c r="G1830" s="63" t="s">
        <v>10</v>
      </c>
    </row>
    <row r="1831" spans="3:7" ht="15" thickBot="1" x14ac:dyDescent="0.35">
      <c r="C1831" s="61">
        <v>43166</v>
      </c>
      <c r="D1831" s="62">
        <v>0.69412037037037033</v>
      </c>
      <c r="E1831" s="63" t="s">
        <v>9</v>
      </c>
      <c r="F1831" s="64">
        <v>24</v>
      </c>
      <c r="G1831" s="63" t="s">
        <v>10</v>
      </c>
    </row>
    <row r="1832" spans="3:7" ht="15" thickBot="1" x14ac:dyDescent="0.35">
      <c r="C1832" s="61">
        <v>43166</v>
      </c>
      <c r="D1832" s="62">
        <v>0.69603009259259263</v>
      </c>
      <c r="E1832" s="63" t="s">
        <v>9</v>
      </c>
      <c r="F1832" s="64">
        <v>11</v>
      </c>
      <c r="G1832" s="63" t="s">
        <v>11</v>
      </c>
    </row>
    <row r="1833" spans="3:7" ht="15" thickBot="1" x14ac:dyDescent="0.35">
      <c r="C1833" s="61">
        <v>43166</v>
      </c>
      <c r="D1833" s="62">
        <v>0.69702546296296297</v>
      </c>
      <c r="E1833" s="63" t="s">
        <v>9</v>
      </c>
      <c r="F1833" s="64">
        <v>13</v>
      </c>
      <c r="G1833" s="63" t="s">
        <v>11</v>
      </c>
    </row>
    <row r="1834" spans="3:7" ht="15" thickBot="1" x14ac:dyDescent="0.35">
      <c r="C1834" s="61">
        <v>43166</v>
      </c>
      <c r="D1834" s="62">
        <v>0.697199074074074</v>
      </c>
      <c r="E1834" s="63" t="s">
        <v>9</v>
      </c>
      <c r="F1834" s="64">
        <v>10</v>
      </c>
      <c r="G1834" s="63" t="s">
        <v>11</v>
      </c>
    </row>
    <row r="1835" spans="3:7" ht="15" thickBot="1" x14ac:dyDescent="0.35">
      <c r="C1835" s="61">
        <v>43166</v>
      </c>
      <c r="D1835" s="62">
        <v>0.6986458333333333</v>
      </c>
      <c r="E1835" s="63" t="s">
        <v>9</v>
      </c>
      <c r="F1835" s="64">
        <v>14</v>
      </c>
      <c r="G1835" s="63" t="s">
        <v>10</v>
      </c>
    </row>
    <row r="1836" spans="3:7" ht="15" thickBot="1" x14ac:dyDescent="0.35">
      <c r="C1836" s="61">
        <v>43166</v>
      </c>
      <c r="D1836" s="62">
        <v>0.69901620370370365</v>
      </c>
      <c r="E1836" s="63" t="s">
        <v>9</v>
      </c>
      <c r="F1836" s="64">
        <v>25</v>
      </c>
      <c r="G1836" s="63" t="s">
        <v>10</v>
      </c>
    </row>
    <row r="1837" spans="3:7" ht="15" thickBot="1" x14ac:dyDescent="0.35">
      <c r="C1837" s="61">
        <v>43166</v>
      </c>
      <c r="D1837" s="62">
        <v>0.70201388888888883</v>
      </c>
      <c r="E1837" s="63" t="s">
        <v>9</v>
      </c>
      <c r="F1837" s="64">
        <v>12</v>
      </c>
      <c r="G1837" s="63" t="s">
        <v>11</v>
      </c>
    </row>
    <row r="1838" spans="3:7" ht="15" thickBot="1" x14ac:dyDescent="0.35">
      <c r="C1838" s="61">
        <v>43166</v>
      </c>
      <c r="D1838" s="62">
        <v>0.70296296296296301</v>
      </c>
      <c r="E1838" s="63" t="s">
        <v>9</v>
      </c>
      <c r="F1838" s="64">
        <v>12</v>
      </c>
      <c r="G1838" s="63" t="s">
        <v>11</v>
      </c>
    </row>
    <row r="1839" spans="3:7" ht="15" thickBot="1" x14ac:dyDescent="0.35">
      <c r="C1839" s="61">
        <v>43166</v>
      </c>
      <c r="D1839" s="62">
        <v>0.70751157407407417</v>
      </c>
      <c r="E1839" s="63" t="s">
        <v>9</v>
      </c>
      <c r="F1839" s="64">
        <v>10</v>
      </c>
      <c r="G1839" s="63" t="s">
        <v>10</v>
      </c>
    </row>
    <row r="1840" spans="3:7" ht="15" thickBot="1" x14ac:dyDescent="0.35">
      <c r="C1840" s="61">
        <v>43166</v>
      </c>
      <c r="D1840" s="62">
        <v>0.7088078703703703</v>
      </c>
      <c r="E1840" s="63" t="s">
        <v>9</v>
      </c>
      <c r="F1840" s="64">
        <v>20</v>
      </c>
      <c r="G1840" s="63" t="s">
        <v>10</v>
      </c>
    </row>
    <row r="1841" spans="3:7" ht="15" thickBot="1" x14ac:dyDescent="0.35">
      <c r="C1841" s="61">
        <v>43166</v>
      </c>
      <c r="D1841" s="62">
        <v>0.71233796296296292</v>
      </c>
      <c r="E1841" s="63" t="s">
        <v>9</v>
      </c>
      <c r="F1841" s="64">
        <v>34</v>
      </c>
      <c r="G1841" s="63" t="s">
        <v>10</v>
      </c>
    </row>
    <row r="1842" spans="3:7" ht="15" thickBot="1" x14ac:dyDescent="0.35">
      <c r="C1842" s="61">
        <v>43166</v>
      </c>
      <c r="D1842" s="62">
        <v>0.71380787037037041</v>
      </c>
      <c r="E1842" s="63" t="s">
        <v>9</v>
      </c>
      <c r="F1842" s="64">
        <v>27</v>
      </c>
      <c r="G1842" s="63" t="s">
        <v>10</v>
      </c>
    </row>
    <row r="1843" spans="3:7" ht="15" thickBot="1" x14ac:dyDescent="0.35">
      <c r="C1843" s="61">
        <v>43166</v>
      </c>
      <c r="D1843" s="62">
        <v>0.71498842592592593</v>
      </c>
      <c r="E1843" s="63" t="s">
        <v>9</v>
      </c>
      <c r="F1843" s="64">
        <v>10</v>
      </c>
      <c r="G1843" s="63" t="s">
        <v>11</v>
      </c>
    </row>
    <row r="1844" spans="3:7" ht="15" thickBot="1" x14ac:dyDescent="0.35">
      <c r="C1844" s="61">
        <v>43166</v>
      </c>
      <c r="D1844" s="62">
        <v>0.7208564814814814</v>
      </c>
      <c r="E1844" s="63" t="s">
        <v>9</v>
      </c>
      <c r="F1844" s="64">
        <v>10</v>
      </c>
      <c r="G1844" s="63" t="s">
        <v>11</v>
      </c>
    </row>
    <row r="1845" spans="3:7" ht="15" thickBot="1" x14ac:dyDescent="0.35">
      <c r="C1845" s="61">
        <v>43166</v>
      </c>
      <c r="D1845" s="62">
        <v>0.72206018518518522</v>
      </c>
      <c r="E1845" s="63" t="s">
        <v>9</v>
      </c>
      <c r="F1845" s="64">
        <v>10</v>
      </c>
      <c r="G1845" s="63" t="s">
        <v>10</v>
      </c>
    </row>
    <row r="1846" spans="3:7" ht="15" thickBot="1" x14ac:dyDescent="0.35">
      <c r="C1846" s="61">
        <v>43166</v>
      </c>
      <c r="D1846" s="62">
        <v>0.72887731481481488</v>
      </c>
      <c r="E1846" s="63" t="s">
        <v>9</v>
      </c>
      <c r="F1846" s="64">
        <v>10</v>
      </c>
      <c r="G1846" s="63" t="s">
        <v>11</v>
      </c>
    </row>
    <row r="1847" spans="3:7" ht="15" thickBot="1" x14ac:dyDescent="0.35">
      <c r="C1847" s="61">
        <v>43166</v>
      </c>
      <c r="D1847" s="62">
        <v>0.73504629629629636</v>
      </c>
      <c r="E1847" s="63" t="s">
        <v>9</v>
      </c>
      <c r="F1847" s="64">
        <v>10</v>
      </c>
      <c r="G1847" s="63" t="s">
        <v>10</v>
      </c>
    </row>
    <row r="1848" spans="3:7" ht="15" thickBot="1" x14ac:dyDescent="0.35">
      <c r="C1848" s="61">
        <v>43166</v>
      </c>
      <c r="D1848" s="62">
        <v>0.73746527777777782</v>
      </c>
      <c r="E1848" s="63" t="s">
        <v>9</v>
      </c>
      <c r="F1848" s="64">
        <v>13</v>
      </c>
      <c r="G1848" s="63" t="s">
        <v>11</v>
      </c>
    </row>
    <row r="1849" spans="3:7" ht="15" thickBot="1" x14ac:dyDescent="0.35">
      <c r="C1849" s="61">
        <v>43166</v>
      </c>
      <c r="D1849" s="62">
        <v>0.73954861111111114</v>
      </c>
      <c r="E1849" s="63" t="s">
        <v>9</v>
      </c>
      <c r="F1849" s="64">
        <v>18</v>
      </c>
      <c r="G1849" s="63" t="s">
        <v>10</v>
      </c>
    </row>
    <row r="1850" spans="3:7" ht="15" thickBot="1" x14ac:dyDescent="0.35">
      <c r="C1850" s="61">
        <v>43166</v>
      </c>
      <c r="D1850" s="62">
        <v>0.74006944444444445</v>
      </c>
      <c r="E1850" s="63" t="s">
        <v>9</v>
      </c>
      <c r="F1850" s="64">
        <v>19</v>
      </c>
      <c r="G1850" s="63" t="s">
        <v>10</v>
      </c>
    </row>
    <row r="1851" spans="3:7" ht="15" thickBot="1" x14ac:dyDescent="0.35">
      <c r="C1851" s="61">
        <v>43166</v>
      </c>
      <c r="D1851" s="62">
        <v>0.74203703703703694</v>
      </c>
      <c r="E1851" s="63" t="s">
        <v>9</v>
      </c>
      <c r="F1851" s="64">
        <v>21</v>
      </c>
      <c r="G1851" s="63" t="s">
        <v>10</v>
      </c>
    </row>
    <row r="1852" spans="3:7" ht="15" thickBot="1" x14ac:dyDescent="0.35">
      <c r="C1852" s="61">
        <v>43166</v>
      </c>
      <c r="D1852" s="62">
        <v>0.74363425925925919</v>
      </c>
      <c r="E1852" s="63" t="s">
        <v>9</v>
      </c>
      <c r="F1852" s="64">
        <v>18</v>
      </c>
      <c r="G1852" s="63" t="s">
        <v>10</v>
      </c>
    </row>
    <row r="1853" spans="3:7" ht="15" thickBot="1" x14ac:dyDescent="0.35">
      <c r="C1853" s="61">
        <v>43166</v>
      </c>
      <c r="D1853" s="62">
        <v>0.7455208333333333</v>
      </c>
      <c r="E1853" s="63" t="s">
        <v>9</v>
      </c>
      <c r="F1853" s="64">
        <v>23</v>
      </c>
      <c r="G1853" s="63" t="s">
        <v>10</v>
      </c>
    </row>
    <row r="1854" spans="3:7" ht="15" thickBot="1" x14ac:dyDescent="0.35">
      <c r="C1854" s="61">
        <v>43166</v>
      </c>
      <c r="D1854" s="62">
        <v>0.74880787037037033</v>
      </c>
      <c r="E1854" s="63" t="s">
        <v>9</v>
      </c>
      <c r="F1854" s="64">
        <v>19</v>
      </c>
      <c r="G1854" s="63" t="s">
        <v>10</v>
      </c>
    </row>
    <row r="1855" spans="3:7" ht="15" thickBot="1" x14ac:dyDescent="0.35">
      <c r="C1855" s="61">
        <v>43166</v>
      </c>
      <c r="D1855" s="62">
        <v>0.75084490740740739</v>
      </c>
      <c r="E1855" s="63" t="s">
        <v>9</v>
      </c>
      <c r="F1855" s="64">
        <v>27</v>
      </c>
      <c r="G1855" s="63" t="s">
        <v>10</v>
      </c>
    </row>
    <row r="1856" spans="3:7" ht="15" thickBot="1" x14ac:dyDescent="0.35">
      <c r="C1856" s="61">
        <v>43166</v>
      </c>
      <c r="D1856" s="62">
        <v>0.75254629629629621</v>
      </c>
      <c r="E1856" s="63" t="s">
        <v>9</v>
      </c>
      <c r="F1856" s="64">
        <v>16</v>
      </c>
      <c r="G1856" s="63" t="s">
        <v>10</v>
      </c>
    </row>
    <row r="1857" spans="3:7" ht="15" thickBot="1" x14ac:dyDescent="0.35">
      <c r="C1857" s="61">
        <v>43166</v>
      </c>
      <c r="D1857" s="62">
        <v>0.76348379629629637</v>
      </c>
      <c r="E1857" s="63" t="s">
        <v>9</v>
      </c>
      <c r="F1857" s="64">
        <v>16</v>
      </c>
      <c r="G1857" s="63" t="s">
        <v>10</v>
      </c>
    </row>
    <row r="1858" spans="3:7" ht="15" thickBot="1" x14ac:dyDescent="0.35">
      <c r="C1858" s="61">
        <v>43166</v>
      </c>
      <c r="D1858" s="62">
        <v>0.77173611111111118</v>
      </c>
      <c r="E1858" s="63" t="s">
        <v>9</v>
      </c>
      <c r="F1858" s="64">
        <v>12</v>
      </c>
      <c r="G1858" s="63" t="s">
        <v>10</v>
      </c>
    </row>
    <row r="1859" spans="3:7" ht="15" thickBot="1" x14ac:dyDescent="0.35">
      <c r="C1859" s="61">
        <v>43166</v>
      </c>
      <c r="D1859" s="62">
        <v>0.77188657407407402</v>
      </c>
      <c r="E1859" s="63" t="s">
        <v>9</v>
      </c>
      <c r="F1859" s="64">
        <v>12</v>
      </c>
      <c r="G1859" s="63" t="s">
        <v>10</v>
      </c>
    </row>
    <row r="1860" spans="3:7" ht="15" thickBot="1" x14ac:dyDescent="0.35">
      <c r="C1860" s="61">
        <v>43166</v>
      </c>
      <c r="D1860" s="62">
        <v>0.77203703703703708</v>
      </c>
      <c r="E1860" s="63" t="s">
        <v>9</v>
      </c>
      <c r="F1860" s="64">
        <v>13</v>
      </c>
      <c r="G1860" s="63" t="s">
        <v>10</v>
      </c>
    </row>
    <row r="1861" spans="3:7" ht="15" thickBot="1" x14ac:dyDescent="0.35">
      <c r="C1861" s="61">
        <v>43166</v>
      </c>
      <c r="D1861" s="62">
        <v>0.77218749999999992</v>
      </c>
      <c r="E1861" s="63" t="s">
        <v>9</v>
      </c>
      <c r="F1861" s="64">
        <v>16</v>
      </c>
      <c r="G1861" s="63" t="s">
        <v>10</v>
      </c>
    </row>
    <row r="1862" spans="3:7" ht="15" thickBot="1" x14ac:dyDescent="0.35">
      <c r="C1862" s="61">
        <v>43166</v>
      </c>
      <c r="D1862" s="62">
        <v>0.77221064814814822</v>
      </c>
      <c r="E1862" s="63" t="s">
        <v>9</v>
      </c>
      <c r="F1862" s="64">
        <v>13</v>
      </c>
      <c r="G1862" s="63" t="s">
        <v>10</v>
      </c>
    </row>
    <row r="1863" spans="3:7" ht="15" thickBot="1" x14ac:dyDescent="0.35">
      <c r="C1863" s="61">
        <v>43166</v>
      </c>
      <c r="D1863" s="62">
        <v>0.7734375</v>
      </c>
      <c r="E1863" s="63" t="s">
        <v>9</v>
      </c>
      <c r="F1863" s="64">
        <v>15</v>
      </c>
      <c r="G1863" s="63" t="s">
        <v>10</v>
      </c>
    </row>
    <row r="1864" spans="3:7" ht="15" thickBot="1" x14ac:dyDescent="0.35">
      <c r="C1864" s="61">
        <v>43166</v>
      </c>
      <c r="D1864" s="62">
        <v>0.77344907407407415</v>
      </c>
      <c r="E1864" s="63" t="s">
        <v>9</v>
      </c>
      <c r="F1864" s="64">
        <v>10</v>
      </c>
      <c r="G1864" s="63" t="s">
        <v>10</v>
      </c>
    </row>
    <row r="1865" spans="3:7" ht="15" thickBot="1" x14ac:dyDescent="0.35">
      <c r="C1865" s="61">
        <v>43166</v>
      </c>
      <c r="D1865" s="62">
        <v>0.77380787037037047</v>
      </c>
      <c r="E1865" s="63" t="s">
        <v>9</v>
      </c>
      <c r="F1865" s="64">
        <v>17</v>
      </c>
      <c r="G1865" s="63" t="s">
        <v>10</v>
      </c>
    </row>
    <row r="1866" spans="3:7" ht="15" thickBot="1" x14ac:dyDescent="0.35">
      <c r="C1866" s="61">
        <v>43166</v>
      </c>
      <c r="D1866" s="62">
        <v>0.77682870370370372</v>
      </c>
      <c r="E1866" s="63" t="s">
        <v>9</v>
      </c>
      <c r="F1866" s="64">
        <v>10</v>
      </c>
      <c r="G1866" s="63" t="s">
        <v>11</v>
      </c>
    </row>
    <row r="1867" spans="3:7" ht="15" thickBot="1" x14ac:dyDescent="0.35">
      <c r="C1867" s="61">
        <v>43166</v>
      </c>
      <c r="D1867" s="62">
        <v>0.77849537037037031</v>
      </c>
      <c r="E1867" s="63" t="s">
        <v>9</v>
      </c>
      <c r="F1867" s="64">
        <v>25</v>
      </c>
      <c r="G1867" s="63" t="s">
        <v>10</v>
      </c>
    </row>
    <row r="1868" spans="3:7" ht="15" thickBot="1" x14ac:dyDescent="0.35">
      <c r="C1868" s="61">
        <v>43166</v>
      </c>
      <c r="D1868" s="62">
        <v>0.7794212962962962</v>
      </c>
      <c r="E1868" s="63" t="s">
        <v>9</v>
      </c>
      <c r="F1868" s="64">
        <v>21</v>
      </c>
      <c r="G1868" s="63" t="s">
        <v>10</v>
      </c>
    </row>
    <row r="1869" spans="3:7" ht="15" thickBot="1" x14ac:dyDescent="0.35">
      <c r="C1869" s="61">
        <v>43166</v>
      </c>
      <c r="D1869" s="62">
        <v>0.78266203703703707</v>
      </c>
      <c r="E1869" s="63" t="s">
        <v>9</v>
      </c>
      <c r="F1869" s="64">
        <v>11</v>
      </c>
      <c r="G1869" s="63" t="s">
        <v>11</v>
      </c>
    </row>
    <row r="1870" spans="3:7" ht="15" thickBot="1" x14ac:dyDescent="0.35">
      <c r="C1870" s="61">
        <v>43166</v>
      </c>
      <c r="D1870" s="62">
        <v>0.78719907407407408</v>
      </c>
      <c r="E1870" s="63" t="s">
        <v>9</v>
      </c>
      <c r="F1870" s="64">
        <v>20</v>
      </c>
      <c r="G1870" s="63" t="s">
        <v>10</v>
      </c>
    </row>
    <row r="1871" spans="3:7" ht="15" thickBot="1" x14ac:dyDescent="0.35">
      <c r="C1871" s="61">
        <v>43166</v>
      </c>
      <c r="D1871" s="62">
        <v>0.80944444444444441</v>
      </c>
      <c r="E1871" s="63" t="s">
        <v>9</v>
      </c>
      <c r="F1871" s="64">
        <v>12</v>
      </c>
      <c r="G1871" s="63" t="s">
        <v>10</v>
      </c>
    </row>
    <row r="1872" spans="3:7" ht="15" thickBot="1" x14ac:dyDescent="0.35">
      <c r="C1872" s="61">
        <v>43166</v>
      </c>
      <c r="D1872" s="62">
        <v>0.80995370370370379</v>
      </c>
      <c r="E1872" s="63" t="s">
        <v>9</v>
      </c>
      <c r="F1872" s="64">
        <v>21</v>
      </c>
      <c r="G1872" s="63" t="s">
        <v>10</v>
      </c>
    </row>
    <row r="1873" spans="3:7" ht="15" thickBot="1" x14ac:dyDescent="0.35">
      <c r="C1873" s="61">
        <v>43166</v>
      </c>
      <c r="D1873" s="62">
        <v>0.81314814814814806</v>
      </c>
      <c r="E1873" s="63" t="s">
        <v>9</v>
      </c>
      <c r="F1873" s="64">
        <v>34</v>
      </c>
      <c r="G1873" s="63" t="s">
        <v>10</v>
      </c>
    </row>
    <row r="1874" spans="3:7" ht="15" thickBot="1" x14ac:dyDescent="0.35">
      <c r="C1874" s="61">
        <v>43166</v>
      </c>
      <c r="D1874" s="62">
        <v>0.81677083333333333</v>
      </c>
      <c r="E1874" s="63" t="s">
        <v>9</v>
      </c>
      <c r="F1874" s="64">
        <v>12</v>
      </c>
      <c r="G1874" s="63" t="s">
        <v>11</v>
      </c>
    </row>
    <row r="1875" spans="3:7" ht="15" thickBot="1" x14ac:dyDescent="0.35">
      <c r="C1875" s="61">
        <v>43166</v>
      </c>
      <c r="D1875" s="62">
        <v>0.8233449074074074</v>
      </c>
      <c r="E1875" s="63" t="s">
        <v>9</v>
      </c>
      <c r="F1875" s="64">
        <v>24</v>
      </c>
      <c r="G1875" s="63" t="s">
        <v>10</v>
      </c>
    </row>
    <row r="1876" spans="3:7" ht="15" thickBot="1" x14ac:dyDescent="0.35">
      <c r="C1876" s="61">
        <v>43166</v>
      </c>
      <c r="D1876" s="62">
        <v>0.83106481481481476</v>
      </c>
      <c r="E1876" s="63" t="s">
        <v>9</v>
      </c>
      <c r="F1876" s="64">
        <v>10</v>
      </c>
      <c r="G1876" s="63" t="s">
        <v>11</v>
      </c>
    </row>
    <row r="1877" spans="3:7" ht="15" thickBot="1" x14ac:dyDescent="0.35">
      <c r="C1877" s="61">
        <v>43166</v>
      </c>
      <c r="D1877" s="62">
        <v>0.83902777777777782</v>
      </c>
      <c r="E1877" s="63" t="s">
        <v>9</v>
      </c>
      <c r="F1877" s="64">
        <v>11</v>
      </c>
      <c r="G1877" s="63" t="s">
        <v>11</v>
      </c>
    </row>
    <row r="1878" spans="3:7" ht="15" thickBot="1" x14ac:dyDescent="0.35">
      <c r="C1878" s="61">
        <v>43166</v>
      </c>
      <c r="D1878" s="62">
        <v>0.84383101851851849</v>
      </c>
      <c r="E1878" s="63" t="s">
        <v>9</v>
      </c>
      <c r="F1878" s="64">
        <v>13</v>
      </c>
      <c r="G1878" s="63" t="s">
        <v>11</v>
      </c>
    </row>
    <row r="1879" spans="3:7" ht="15" thickBot="1" x14ac:dyDescent="0.35">
      <c r="C1879" s="61">
        <v>43166</v>
      </c>
      <c r="D1879" s="62">
        <v>0.84424768518518523</v>
      </c>
      <c r="E1879" s="63" t="s">
        <v>9</v>
      </c>
      <c r="F1879" s="64">
        <v>13</v>
      </c>
      <c r="G1879" s="63" t="s">
        <v>11</v>
      </c>
    </row>
    <row r="1880" spans="3:7" ht="15" thickBot="1" x14ac:dyDescent="0.35">
      <c r="C1880" s="61">
        <v>43166</v>
      </c>
      <c r="D1880" s="62">
        <v>0.84483796296296287</v>
      </c>
      <c r="E1880" s="63" t="s">
        <v>9</v>
      </c>
      <c r="F1880" s="64">
        <v>12</v>
      </c>
      <c r="G1880" s="63" t="s">
        <v>11</v>
      </c>
    </row>
    <row r="1881" spans="3:7" ht="15" thickBot="1" x14ac:dyDescent="0.35">
      <c r="C1881" s="61">
        <v>43166</v>
      </c>
      <c r="D1881" s="62">
        <v>0.85061342592592604</v>
      </c>
      <c r="E1881" s="63" t="s">
        <v>9</v>
      </c>
      <c r="F1881" s="64">
        <v>22</v>
      </c>
      <c r="G1881" s="63" t="s">
        <v>10</v>
      </c>
    </row>
    <row r="1882" spans="3:7" ht="15" thickBot="1" x14ac:dyDescent="0.35">
      <c r="C1882" s="61">
        <v>43166</v>
      </c>
      <c r="D1882" s="62">
        <v>0.8507407407407408</v>
      </c>
      <c r="E1882" s="63" t="s">
        <v>9</v>
      </c>
      <c r="F1882" s="64">
        <v>10</v>
      </c>
      <c r="G1882" s="63" t="s">
        <v>11</v>
      </c>
    </row>
    <row r="1883" spans="3:7" ht="15" thickBot="1" x14ac:dyDescent="0.35">
      <c r="C1883" s="61">
        <v>43166</v>
      </c>
      <c r="D1883" s="62">
        <v>0.85215277777777787</v>
      </c>
      <c r="E1883" s="63" t="s">
        <v>9</v>
      </c>
      <c r="F1883" s="64">
        <v>23</v>
      </c>
      <c r="G1883" s="63" t="s">
        <v>10</v>
      </c>
    </row>
    <row r="1884" spans="3:7" ht="15" thickBot="1" x14ac:dyDescent="0.35">
      <c r="C1884" s="61">
        <v>43166</v>
      </c>
      <c r="D1884" s="62">
        <v>0.85594907407407417</v>
      </c>
      <c r="E1884" s="63" t="s">
        <v>9</v>
      </c>
      <c r="F1884" s="64">
        <v>12</v>
      </c>
      <c r="G1884" s="63" t="s">
        <v>11</v>
      </c>
    </row>
    <row r="1885" spans="3:7" ht="15" thickBot="1" x14ac:dyDescent="0.35">
      <c r="C1885" s="61">
        <v>43166</v>
      </c>
      <c r="D1885" s="62">
        <v>0.8580902777777778</v>
      </c>
      <c r="E1885" s="63" t="s">
        <v>9</v>
      </c>
      <c r="F1885" s="64">
        <v>24</v>
      </c>
      <c r="G1885" s="63" t="s">
        <v>10</v>
      </c>
    </row>
    <row r="1886" spans="3:7" ht="15" thickBot="1" x14ac:dyDescent="0.35">
      <c r="C1886" s="61">
        <v>43166</v>
      </c>
      <c r="D1886" s="62">
        <v>0.85952546296296306</v>
      </c>
      <c r="E1886" s="63" t="s">
        <v>9</v>
      </c>
      <c r="F1886" s="64">
        <v>29</v>
      </c>
      <c r="G1886" s="63" t="s">
        <v>10</v>
      </c>
    </row>
    <row r="1887" spans="3:7" ht="15" thickBot="1" x14ac:dyDescent="0.35">
      <c r="C1887" s="61">
        <v>43166</v>
      </c>
      <c r="D1887" s="62">
        <v>0.86039351851851853</v>
      </c>
      <c r="E1887" s="63" t="s">
        <v>9</v>
      </c>
      <c r="F1887" s="64">
        <v>10</v>
      </c>
      <c r="G1887" s="63" t="s">
        <v>11</v>
      </c>
    </row>
    <row r="1888" spans="3:7" ht="15" thickBot="1" x14ac:dyDescent="0.35">
      <c r="C1888" s="61">
        <v>43166</v>
      </c>
      <c r="D1888" s="62">
        <v>0.86372685185185183</v>
      </c>
      <c r="E1888" s="63" t="s">
        <v>9</v>
      </c>
      <c r="F1888" s="64">
        <v>11</v>
      </c>
      <c r="G1888" s="63" t="s">
        <v>11</v>
      </c>
    </row>
    <row r="1889" spans="3:7" ht="15" thickBot="1" x14ac:dyDescent="0.35">
      <c r="C1889" s="61">
        <v>43166</v>
      </c>
      <c r="D1889" s="62">
        <v>0.8652777777777777</v>
      </c>
      <c r="E1889" s="63" t="s">
        <v>9</v>
      </c>
      <c r="F1889" s="64">
        <v>18</v>
      </c>
      <c r="G1889" s="63" t="s">
        <v>10</v>
      </c>
    </row>
    <row r="1890" spans="3:7" ht="15" thickBot="1" x14ac:dyDescent="0.35">
      <c r="C1890" s="61">
        <v>43166</v>
      </c>
      <c r="D1890" s="62">
        <v>0.86884259259259267</v>
      </c>
      <c r="E1890" s="63" t="s">
        <v>9</v>
      </c>
      <c r="F1890" s="64">
        <v>10</v>
      </c>
      <c r="G1890" s="63" t="s">
        <v>11</v>
      </c>
    </row>
    <row r="1891" spans="3:7" ht="15" thickBot="1" x14ac:dyDescent="0.35">
      <c r="C1891" s="61">
        <v>43166</v>
      </c>
      <c r="D1891" s="62">
        <v>0.8790972222222222</v>
      </c>
      <c r="E1891" s="63" t="s">
        <v>9</v>
      </c>
      <c r="F1891" s="64">
        <v>16</v>
      </c>
      <c r="G1891" s="63" t="s">
        <v>10</v>
      </c>
    </row>
    <row r="1892" spans="3:7" ht="15" thickBot="1" x14ac:dyDescent="0.35">
      <c r="C1892" s="61">
        <v>43166</v>
      </c>
      <c r="D1892" s="62">
        <v>0.88085648148148143</v>
      </c>
      <c r="E1892" s="63" t="s">
        <v>9</v>
      </c>
      <c r="F1892" s="64">
        <v>11</v>
      </c>
      <c r="G1892" s="63" t="s">
        <v>11</v>
      </c>
    </row>
    <row r="1893" spans="3:7" ht="15" thickBot="1" x14ac:dyDescent="0.35">
      <c r="C1893" s="61">
        <v>43166</v>
      </c>
      <c r="D1893" s="62">
        <v>0.88252314814814825</v>
      </c>
      <c r="E1893" s="63" t="s">
        <v>9</v>
      </c>
      <c r="F1893" s="64">
        <v>21</v>
      </c>
      <c r="G1893" s="63" t="s">
        <v>10</v>
      </c>
    </row>
    <row r="1894" spans="3:7" ht="15" thickBot="1" x14ac:dyDescent="0.35">
      <c r="C1894" s="61">
        <v>43166</v>
      </c>
      <c r="D1894" s="62">
        <v>0.88347222222222221</v>
      </c>
      <c r="E1894" s="63" t="s">
        <v>9</v>
      </c>
      <c r="F1894" s="64">
        <v>10</v>
      </c>
      <c r="G1894" s="63" t="s">
        <v>11</v>
      </c>
    </row>
    <row r="1895" spans="3:7" ht="15" thickBot="1" x14ac:dyDescent="0.35">
      <c r="C1895" s="61">
        <v>43166</v>
      </c>
      <c r="D1895" s="62">
        <v>0.88359953703703698</v>
      </c>
      <c r="E1895" s="63" t="s">
        <v>9</v>
      </c>
      <c r="F1895" s="64">
        <v>12</v>
      </c>
      <c r="G1895" s="63" t="s">
        <v>11</v>
      </c>
    </row>
    <row r="1896" spans="3:7" ht="15" thickBot="1" x14ac:dyDescent="0.35">
      <c r="C1896" s="61">
        <v>43166</v>
      </c>
      <c r="D1896" s="62">
        <v>0.8968518518518519</v>
      </c>
      <c r="E1896" s="63" t="s">
        <v>9</v>
      </c>
      <c r="F1896" s="64">
        <v>12</v>
      </c>
      <c r="G1896" s="63" t="s">
        <v>11</v>
      </c>
    </row>
    <row r="1897" spans="3:7" ht="15" thickBot="1" x14ac:dyDescent="0.35">
      <c r="C1897" s="61">
        <v>43166</v>
      </c>
      <c r="D1897" s="62">
        <v>0.89695601851851858</v>
      </c>
      <c r="E1897" s="63" t="s">
        <v>9</v>
      </c>
      <c r="F1897" s="64">
        <v>14</v>
      </c>
      <c r="G1897" s="63" t="s">
        <v>11</v>
      </c>
    </row>
    <row r="1898" spans="3:7" ht="15" thickBot="1" x14ac:dyDescent="0.35">
      <c r="C1898" s="61">
        <v>43166</v>
      </c>
      <c r="D1898" s="62">
        <v>0.89740740740740732</v>
      </c>
      <c r="E1898" s="63" t="s">
        <v>9</v>
      </c>
      <c r="F1898" s="64">
        <v>10</v>
      </c>
      <c r="G1898" s="63" t="s">
        <v>11</v>
      </c>
    </row>
    <row r="1899" spans="3:7" ht="15" thickBot="1" x14ac:dyDescent="0.35">
      <c r="C1899" s="61">
        <v>43166</v>
      </c>
      <c r="D1899" s="62">
        <v>0.89820601851851845</v>
      </c>
      <c r="E1899" s="63" t="s">
        <v>9</v>
      </c>
      <c r="F1899" s="64">
        <v>13</v>
      </c>
      <c r="G1899" s="63" t="s">
        <v>11</v>
      </c>
    </row>
    <row r="1900" spans="3:7" ht="15" thickBot="1" x14ac:dyDescent="0.35">
      <c r="C1900" s="61">
        <v>43167</v>
      </c>
      <c r="D1900" s="62">
        <v>0.13215277777777779</v>
      </c>
      <c r="E1900" s="63" t="s">
        <v>9</v>
      </c>
      <c r="F1900" s="64">
        <v>40</v>
      </c>
      <c r="G1900" s="63" t="s">
        <v>10</v>
      </c>
    </row>
    <row r="1901" spans="3:7" ht="15" thickBot="1" x14ac:dyDescent="0.35">
      <c r="C1901" s="61">
        <v>43167</v>
      </c>
      <c r="D1901" s="62">
        <v>0.13442129629629629</v>
      </c>
      <c r="E1901" s="63" t="s">
        <v>9</v>
      </c>
      <c r="F1901" s="64">
        <v>11</v>
      </c>
      <c r="G1901" s="63" t="s">
        <v>11</v>
      </c>
    </row>
    <row r="1902" spans="3:7" ht="15" thickBot="1" x14ac:dyDescent="0.35">
      <c r="C1902" s="61">
        <v>43167</v>
      </c>
      <c r="D1902" s="62">
        <v>0.13456018518518517</v>
      </c>
      <c r="E1902" s="63" t="s">
        <v>9</v>
      </c>
      <c r="F1902" s="64">
        <v>14</v>
      </c>
      <c r="G1902" s="63" t="s">
        <v>11</v>
      </c>
    </row>
    <row r="1903" spans="3:7" ht="15" thickBot="1" x14ac:dyDescent="0.35">
      <c r="C1903" s="61">
        <v>43167</v>
      </c>
      <c r="D1903" s="62">
        <v>0.14986111111111111</v>
      </c>
      <c r="E1903" s="63" t="s">
        <v>9</v>
      </c>
      <c r="F1903" s="64">
        <v>23</v>
      </c>
      <c r="G1903" s="63" t="s">
        <v>10</v>
      </c>
    </row>
    <row r="1904" spans="3:7" ht="15" thickBot="1" x14ac:dyDescent="0.35">
      <c r="C1904" s="61">
        <v>43167</v>
      </c>
      <c r="D1904" s="62">
        <v>0.15405092592592592</v>
      </c>
      <c r="E1904" s="63" t="s">
        <v>9</v>
      </c>
      <c r="F1904" s="64">
        <v>34</v>
      </c>
      <c r="G1904" s="63" t="s">
        <v>10</v>
      </c>
    </row>
    <row r="1905" spans="3:7" ht="15" thickBot="1" x14ac:dyDescent="0.35">
      <c r="C1905" s="61">
        <v>43167</v>
      </c>
      <c r="D1905" s="62">
        <v>0.15872685185185184</v>
      </c>
      <c r="E1905" s="63" t="s">
        <v>9</v>
      </c>
      <c r="F1905" s="64">
        <v>14</v>
      </c>
      <c r="G1905" s="63" t="s">
        <v>11</v>
      </c>
    </row>
    <row r="1906" spans="3:7" ht="15" thickBot="1" x14ac:dyDescent="0.35">
      <c r="C1906" s="61">
        <v>43167</v>
      </c>
      <c r="D1906" s="62">
        <v>0.20598379629629629</v>
      </c>
      <c r="E1906" s="63" t="s">
        <v>9</v>
      </c>
      <c r="F1906" s="64">
        <v>22</v>
      </c>
      <c r="G1906" s="63" t="s">
        <v>10</v>
      </c>
    </row>
    <row r="1907" spans="3:7" ht="15" thickBot="1" x14ac:dyDescent="0.35">
      <c r="C1907" s="61">
        <v>43167</v>
      </c>
      <c r="D1907" s="62">
        <v>0.22680555555555557</v>
      </c>
      <c r="E1907" s="63" t="s">
        <v>9</v>
      </c>
      <c r="F1907" s="64">
        <v>13</v>
      </c>
      <c r="G1907" s="63" t="s">
        <v>11</v>
      </c>
    </row>
    <row r="1908" spans="3:7" ht="15" thickBot="1" x14ac:dyDescent="0.35">
      <c r="C1908" s="61">
        <v>43167</v>
      </c>
      <c r="D1908" s="62">
        <v>0.2474652777777778</v>
      </c>
      <c r="E1908" s="63" t="s">
        <v>9</v>
      </c>
      <c r="F1908" s="64">
        <v>12</v>
      </c>
      <c r="G1908" s="63" t="s">
        <v>11</v>
      </c>
    </row>
    <row r="1909" spans="3:7" ht="15" thickBot="1" x14ac:dyDescent="0.35">
      <c r="C1909" s="61">
        <v>43167</v>
      </c>
      <c r="D1909" s="62">
        <v>0.2522685185185185</v>
      </c>
      <c r="E1909" s="63" t="s">
        <v>9</v>
      </c>
      <c r="F1909" s="64">
        <v>10</v>
      </c>
      <c r="G1909" s="63" t="s">
        <v>11</v>
      </c>
    </row>
    <row r="1910" spans="3:7" ht="15" thickBot="1" x14ac:dyDescent="0.35">
      <c r="C1910" s="61">
        <v>43167</v>
      </c>
      <c r="D1910" s="62">
        <v>0.25829861111111113</v>
      </c>
      <c r="E1910" s="63" t="s">
        <v>9</v>
      </c>
      <c r="F1910" s="64">
        <v>13</v>
      </c>
      <c r="G1910" s="63" t="s">
        <v>11</v>
      </c>
    </row>
    <row r="1911" spans="3:7" ht="15" thickBot="1" x14ac:dyDescent="0.35">
      <c r="C1911" s="61">
        <v>43167</v>
      </c>
      <c r="D1911" s="62">
        <v>0.26267361111111109</v>
      </c>
      <c r="E1911" s="63" t="s">
        <v>9</v>
      </c>
      <c r="F1911" s="64">
        <v>26</v>
      </c>
      <c r="G1911" s="63" t="s">
        <v>10</v>
      </c>
    </row>
    <row r="1912" spans="3:7" ht="15" thickBot="1" x14ac:dyDescent="0.35">
      <c r="C1912" s="61">
        <v>43167</v>
      </c>
      <c r="D1912" s="62">
        <v>0.26831018518518518</v>
      </c>
      <c r="E1912" s="63" t="s">
        <v>9</v>
      </c>
      <c r="F1912" s="64">
        <v>22</v>
      </c>
      <c r="G1912" s="63" t="s">
        <v>10</v>
      </c>
    </row>
    <row r="1913" spans="3:7" ht="15" thickBot="1" x14ac:dyDescent="0.35">
      <c r="C1913" s="61">
        <v>43167</v>
      </c>
      <c r="D1913" s="62">
        <v>0.27031250000000001</v>
      </c>
      <c r="E1913" s="63" t="s">
        <v>9</v>
      </c>
      <c r="F1913" s="64">
        <v>17</v>
      </c>
      <c r="G1913" s="63" t="s">
        <v>10</v>
      </c>
    </row>
    <row r="1914" spans="3:7" ht="15" thickBot="1" x14ac:dyDescent="0.35">
      <c r="C1914" s="61">
        <v>43167</v>
      </c>
      <c r="D1914" s="62">
        <v>0.27089120370370373</v>
      </c>
      <c r="E1914" s="63" t="s">
        <v>9</v>
      </c>
      <c r="F1914" s="64">
        <v>23</v>
      </c>
      <c r="G1914" s="63" t="s">
        <v>10</v>
      </c>
    </row>
    <row r="1915" spans="3:7" ht="15" thickBot="1" x14ac:dyDescent="0.35">
      <c r="C1915" s="61">
        <v>43167</v>
      </c>
      <c r="D1915" s="62">
        <v>0.27092592592592596</v>
      </c>
      <c r="E1915" s="63" t="s">
        <v>9</v>
      </c>
      <c r="F1915" s="64">
        <v>28</v>
      </c>
      <c r="G1915" s="63" t="s">
        <v>10</v>
      </c>
    </row>
    <row r="1916" spans="3:7" ht="15" thickBot="1" x14ac:dyDescent="0.35">
      <c r="C1916" s="61">
        <v>43167</v>
      </c>
      <c r="D1916" s="62">
        <v>0.27354166666666663</v>
      </c>
      <c r="E1916" s="63" t="s">
        <v>9</v>
      </c>
      <c r="F1916" s="64">
        <v>10</v>
      </c>
      <c r="G1916" s="63" t="s">
        <v>11</v>
      </c>
    </row>
    <row r="1917" spans="3:7" ht="15" thickBot="1" x14ac:dyDescent="0.35">
      <c r="C1917" s="61">
        <v>43167</v>
      </c>
      <c r="D1917" s="62">
        <v>0.27379629629629632</v>
      </c>
      <c r="E1917" s="63" t="s">
        <v>9</v>
      </c>
      <c r="F1917" s="64">
        <v>27</v>
      </c>
      <c r="G1917" s="63" t="s">
        <v>10</v>
      </c>
    </row>
    <row r="1918" spans="3:7" ht="15" thickBot="1" x14ac:dyDescent="0.35">
      <c r="C1918" s="61">
        <v>43167</v>
      </c>
      <c r="D1918" s="62">
        <v>0.27447916666666666</v>
      </c>
      <c r="E1918" s="63" t="s">
        <v>9</v>
      </c>
      <c r="F1918" s="64">
        <v>13</v>
      </c>
      <c r="G1918" s="63" t="s">
        <v>11</v>
      </c>
    </row>
    <row r="1919" spans="3:7" ht="15" thickBot="1" x14ac:dyDescent="0.35">
      <c r="C1919" s="61">
        <v>43167</v>
      </c>
      <c r="D1919" s="62">
        <v>0.27528935185185183</v>
      </c>
      <c r="E1919" s="63" t="s">
        <v>9</v>
      </c>
      <c r="F1919" s="64">
        <v>38</v>
      </c>
      <c r="G1919" s="63" t="s">
        <v>10</v>
      </c>
    </row>
    <row r="1920" spans="3:7" ht="15" thickBot="1" x14ac:dyDescent="0.35">
      <c r="C1920" s="61">
        <v>43167</v>
      </c>
      <c r="D1920" s="62">
        <v>0.27684027777777781</v>
      </c>
      <c r="E1920" s="63" t="s">
        <v>9</v>
      </c>
      <c r="F1920" s="64">
        <v>12</v>
      </c>
      <c r="G1920" s="63" t="s">
        <v>11</v>
      </c>
    </row>
    <row r="1921" spans="3:7" ht="15" thickBot="1" x14ac:dyDescent="0.35">
      <c r="C1921" s="61">
        <v>43167</v>
      </c>
      <c r="D1921" s="62">
        <v>0.27714120370370371</v>
      </c>
      <c r="E1921" s="63" t="s">
        <v>9</v>
      </c>
      <c r="F1921" s="64">
        <v>32</v>
      </c>
      <c r="G1921" s="63" t="s">
        <v>10</v>
      </c>
    </row>
    <row r="1922" spans="3:7" ht="15" thickBot="1" x14ac:dyDescent="0.35">
      <c r="C1922" s="61">
        <v>43167</v>
      </c>
      <c r="D1922" s="62">
        <v>0.27754629629629629</v>
      </c>
      <c r="E1922" s="63" t="s">
        <v>9</v>
      </c>
      <c r="F1922" s="64">
        <v>24</v>
      </c>
      <c r="G1922" s="63" t="s">
        <v>10</v>
      </c>
    </row>
    <row r="1923" spans="3:7" ht="15" thickBot="1" x14ac:dyDescent="0.35">
      <c r="C1923" s="61">
        <v>43167</v>
      </c>
      <c r="D1923" s="62">
        <v>0.2795023148148148</v>
      </c>
      <c r="E1923" s="63" t="s">
        <v>9</v>
      </c>
      <c r="F1923" s="64">
        <v>18</v>
      </c>
      <c r="G1923" s="63" t="s">
        <v>10</v>
      </c>
    </row>
    <row r="1924" spans="3:7" ht="15" thickBot="1" x14ac:dyDescent="0.35">
      <c r="C1924" s="61">
        <v>43167</v>
      </c>
      <c r="D1924" s="62">
        <v>0.27957175925925926</v>
      </c>
      <c r="E1924" s="63" t="s">
        <v>9</v>
      </c>
      <c r="F1924" s="64">
        <v>17</v>
      </c>
      <c r="G1924" s="63" t="s">
        <v>10</v>
      </c>
    </row>
    <row r="1925" spans="3:7" ht="15" thickBot="1" x14ac:dyDescent="0.35">
      <c r="C1925" s="61">
        <v>43167</v>
      </c>
      <c r="D1925" s="62">
        <v>0.28034722222222225</v>
      </c>
      <c r="E1925" s="63" t="s">
        <v>9</v>
      </c>
      <c r="F1925" s="64">
        <v>31</v>
      </c>
      <c r="G1925" s="63" t="s">
        <v>10</v>
      </c>
    </row>
    <row r="1926" spans="3:7" ht="15" thickBot="1" x14ac:dyDescent="0.35">
      <c r="C1926" s="61">
        <v>43167</v>
      </c>
      <c r="D1926" s="62">
        <v>0.28050925925925924</v>
      </c>
      <c r="E1926" s="63" t="s">
        <v>9</v>
      </c>
      <c r="F1926" s="64">
        <v>25</v>
      </c>
      <c r="G1926" s="63" t="s">
        <v>10</v>
      </c>
    </row>
    <row r="1927" spans="3:7" ht="15" thickBot="1" x14ac:dyDescent="0.35">
      <c r="C1927" s="61">
        <v>43167</v>
      </c>
      <c r="D1927" s="62">
        <v>0.28067129629629628</v>
      </c>
      <c r="E1927" s="63" t="s">
        <v>9</v>
      </c>
      <c r="F1927" s="64">
        <v>21</v>
      </c>
      <c r="G1927" s="63" t="s">
        <v>10</v>
      </c>
    </row>
    <row r="1928" spans="3:7" ht="15" thickBot="1" x14ac:dyDescent="0.35">
      <c r="C1928" s="61">
        <v>43167</v>
      </c>
      <c r="D1928" s="62">
        <v>0.28158564814814818</v>
      </c>
      <c r="E1928" s="63" t="s">
        <v>9</v>
      </c>
      <c r="F1928" s="64">
        <v>14</v>
      </c>
      <c r="G1928" s="63" t="s">
        <v>11</v>
      </c>
    </row>
    <row r="1929" spans="3:7" ht="15" thickBot="1" x14ac:dyDescent="0.35">
      <c r="C1929" s="61">
        <v>43167</v>
      </c>
      <c r="D1929" s="62">
        <v>0.28181712962962963</v>
      </c>
      <c r="E1929" s="63" t="s">
        <v>9</v>
      </c>
      <c r="F1929" s="64">
        <v>26</v>
      </c>
      <c r="G1929" s="63" t="s">
        <v>10</v>
      </c>
    </row>
    <row r="1930" spans="3:7" ht="15" thickBot="1" x14ac:dyDescent="0.35">
      <c r="C1930" s="61">
        <v>43167</v>
      </c>
      <c r="D1930" s="62">
        <v>0.2822337962962963</v>
      </c>
      <c r="E1930" s="63" t="s">
        <v>9</v>
      </c>
      <c r="F1930" s="64">
        <v>37</v>
      </c>
      <c r="G1930" s="63" t="s">
        <v>10</v>
      </c>
    </row>
    <row r="1931" spans="3:7" ht="15" thickBot="1" x14ac:dyDescent="0.35">
      <c r="C1931" s="61">
        <v>43167</v>
      </c>
      <c r="D1931" s="62">
        <v>0.2832175925925926</v>
      </c>
      <c r="E1931" s="63" t="s">
        <v>9</v>
      </c>
      <c r="F1931" s="64">
        <v>31</v>
      </c>
      <c r="G1931" s="63" t="s">
        <v>10</v>
      </c>
    </row>
    <row r="1932" spans="3:7" ht="15" thickBot="1" x14ac:dyDescent="0.35">
      <c r="C1932" s="61">
        <v>43167</v>
      </c>
      <c r="D1932" s="62">
        <v>0.28385416666666669</v>
      </c>
      <c r="E1932" s="63" t="s">
        <v>9</v>
      </c>
      <c r="F1932" s="64">
        <v>24</v>
      </c>
      <c r="G1932" s="63" t="s">
        <v>10</v>
      </c>
    </row>
    <row r="1933" spans="3:7" ht="15" thickBot="1" x14ac:dyDescent="0.35">
      <c r="C1933" s="61">
        <v>43167</v>
      </c>
      <c r="D1933" s="62">
        <v>0.28466435185185185</v>
      </c>
      <c r="E1933" s="63" t="s">
        <v>9</v>
      </c>
      <c r="F1933" s="64">
        <v>16</v>
      </c>
      <c r="G1933" s="63" t="s">
        <v>10</v>
      </c>
    </row>
    <row r="1934" spans="3:7" ht="15" thickBot="1" x14ac:dyDescent="0.35">
      <c r="C1934" s="61">
        <v>43167</v>
      </c>
      <c r="D1934" s="62">
        <v>0.28469907407407408</v>
      </c>
      <c r="E1934" s="63" t="s">
        <v>9</v>
      </c>
      <c r="F1934" s="64">
        <v>14</v>
      </c>
      <c r="G1934" s="63" t="s">
        <v>10</v>
      </c>
    </row>
    <row r="1935" spans="3:7" ht="15" thickBot="1" x14ac:dyDescent="0.35">
      <c r="C1935" s="61">
        <v>43167</v>
      </c>
      <c r="D1935" s="62">
        <v>0.28687499999999999</v>
      </c>
      <c r="E1935" s="63" t="s">
        <v>9</v>
      </c>
      <c r="F1935" s="64">
        <v>10</v>
      </c>
      <c r="G1935" s="63" t="s">
        <v>11</v>
      </c>
    </row>
    <row r="1936" spans="3:7" ht="15" thickBot="1" x14ac:dyDescent="0.35">
      <c r="C1936" s="61">
        <v>43167</v>
      </c>
      <c r="D1936" s="62">
        <v>0.28969907407407408</v>
      </c>
      <c r="E1936" s="63" t="s">
        <v>9</v>
      </c>
      <c r="F1936" s="64">
        <v>16</v>
      </c>
      <c r="G1936" s="63" t="s">
        <v>11</v>
      </c>
    </row>
    <row r="1937" spans="3:7" ht="15" thickBot="1" x14ac:dyDescent="0.35">
      <c r="C1937" s="61">
        <v>43167</v>
      </c>
      <c r="D1937" s="62">
        <v>0.28987268518518516</v>
      </c>
      <c r="E1937" s="63" t="s">
        <v>9</v>
      </c>
      <c r="F1937" s="64">
        <v>25</v>
      </c>
      <c r="G1937" s="63" t="s">
        <v>10</v>
      </c>
    </row>
    <row r="1938" spans="3:7" ht="15" thickBot="1" x14ac:dyDescent="0.35">
      <c r="C1938" s="61">
        <v>43167</v>
      </c>
      <c r="D1938" s="62">
        <v>0.28991898148148149</v>
      </c>
      <c r="E1938" s="63" t="s">
        <v>9</v>
      </c>
      <c r="F1938" s="64">
        <v>28</v>
      </c>
      <c r="G1938" s="63" t="s">
        <v>10</v>
      </c>
    </row>
    <row r="1939" spans="3:7" ht="15" thickBot="1" x14ac:dyDescent="0.35">
      <c r="C1939" s="61">
        <v>43167</v>
      </c>
      <c r="D1939" s="62">
        <v>0.29037037037037039</v>
      </c>
      <c r="E1939" s="63" t="s">
        <v>9</v>
      </c>
      <c r="F1939" s="64">
        <v>15</v>
      </c>
      <c r="G1939" s="63" t="s">
        <v>11</v>
      </c>
    </row>
    <row r="1940" spans="3:7" ht="15" thickBot="1" x14ac:dyDescent="0.35">
      <c r="C1940" s="61">
        <v>43167</v>
      </c>
      <c r="D1940" s="62">
        <v>0.29083333333333333</v>
      </c>
      <c r="E1940" s="63" t="s">
        <v>9</v>
      </c>
      <c r="F1940" s="64">
        <v>13</v>
      </c>
      <c r="G1940" s="63" t="s">
        <v>11</v>
      </c>
    </row>
    <row r="1941" spans="3:7" ht="15" thickBot="1" x14ac:dyDescent="0.35">
      <c r="C1941" s="61">
        <v>43167</v>
      </c>
      <c r="D1941" s="62">
        <v>0.29312500000000002</v>
      </c>
      <c r="E1941" s="63" t="s">
        <v>9</v>
      </c>
      <c r="F1941" s="64">
        <v>27</v>
      </c>
      <c r="G1941" s="63" t="s">
        <v>10</v>
      </c>
    </row>
    <row r="1942" spans="3:7" ht="15" thickBot="1" x14ac:dyDescent="0.35">
      <c r="C1942" s="61">
        <v>43167</v>
      </c>
      <c r="D1942" s="62">
        <v>0.29562499999999997</v>
      </c>
      <c r="E1942" s="63" t="s">
        <v>9</v>
      </c>
      <c r="F1942" s="64">
        <v>26</v>
      </c>
      <c r="G1942" s="63" t="s">
        <v>10</v>
      </c>
    </row>
    <row r="1943" spans="3:7" ht="15" thickBot="1" x14ac:dyDescent="0.35">
      <c r="C1943" s="61">
        <v>43167</v>
      </c>
      <c r="D1943" s="62">
        <v>0.29796296296296293</v>
      </c>
      <c r="E1943" s="63" t="s">
        <v>9</v>
      </c>
      <c r="F1943" s="64">
        <v>15</v>
      </c>
      <c r="G1943" s="63" t="s">
        <v>10</v>
      </c>
    </row>
    <row r="1944" spans="3:7" ht="15" thickBot="1" x14ac:dyDescent="0.35">
      <c r="C1944" s="61">
        <v>43167</v>
      </c>
      <c r="D1944" s="62">
        <v>0.29805555555555557</v>
      </c>
      <c r="E1944" s="63" t="s">
        <v>9</v>
      </c>
      <c r="F1944" s="64">
        <v>11</v>
      </c>
      <c r="G1944" s="63" t="s">
        <v>11</v>
      </c>
    </row>
    <row r="1945" spans="3:7" ht="15" thickBot="1" x14ac:dyDescent="0.35">
      <c r="C1945" s="61">
        <v>43167</v>
      </c>
      <c r="D1945" s="62">
        <v>0.29984953703703704</v>
      </c>
      <c r="E1945" s="63" t="s">
        <v>9</v>
      </c>
      <c r="F1945" s="64">
        <v>13</v>
      </c>
      <c r="G1945" s="63" t="s">
        <v>11</v>
      </c>
    </row>
    <row r="1946" spans="3:7" ht="15" thickBot="1" x14ac:dyDescent="0.35">
      <c r="C1946" s="61">
        <v>43167</v>
      </c>
      <c r="D1946" s="62">
        <v>0.2999074074074074</v>
      </c>
      <c r="E1946" s="63" t="s">
        <v>9</v>
      </c>
      <c r="F1946" s="64">
        <v>9</v>
      </c>
      <c r="G1946" s="63" t="s">
        <v>11</v>
      </c>
    </row>
    <row r="1947" spans="3:7" ht="15" thickBot="1" x14ac:dyDescent="0.35">
      <c r="C1947" s="61">
        <v>43167</v>
      </c>
      <c r="D1947" s="62">
        <v>0.30104166666666665</v>
      </c>
      <c r="E1947" s="63" t="s">
        <v>9</v>
      </c>
      <c r="F1947" s="64">
        <v>25</v>
      </c>
      <c r="G1947" s="63" t="s">
        <v>10</v>
      </c>
    </row>
    <row r="1948" spans="3:7" ht="15" thickBot="1" x14ac:dyDescent="0.35">
      <c r="C1948" s="61">
        <v>43167</v>
      </c>
      <c r="D1948" s="62">
        <v>0.30107638888888888</v>
      </c>
      <c r="E1948" s="63" t="s">
        <v>9</v>
      </c>
      <c r="F1948" s="64">
        <v>31</v>
      </c>
      <c r="G1948" s="63" t="s">
        <v>10</v>
      </c>
    </row>
    <row r="1949" spans="3:7" ht="15" thickBot="1" x14ac:dyDescent="0.35">
      <c r="C1949" s="61">
        <v>43167</v>
      </c>
      <c r="D1949" s="62">
        <v>0.30311342592592594</v>
      </c>
      <c r="E1949" s="63" t="s">
        <v>9</v>
      </c>
      <c r="F1949" s="64">
        <v>11</v>
      </c>
      <c r="G1949" s="63" t="s">
        <v>11</v>
      </c>
    </row>
    <row r="1950" spans="3:7" ht="15" thickBot="1" x14ac:dyDescent="0.35">
      <c r="C1950" s="61">
        <v>43167</v>
      </c>
      <c r="D1950" s="62">
        <v>0.30429398148148151</v>
      </c>
      <c r="E1950" s="63" t="s">
        <v>9</v>
      </c>
      <c r="F1950" s="64">
        <v>22</v>
      </c>
      <c r="G1950" s="63" t="s">
        <v>10</v>
      </c>
    </row>
    <row r="1951" spans="3:7" ht="15" thickBot="1" x14ac:dyDescent="0.35">
      <c r="C1951" s="61">
        <v>43167</v>
      </c>
      <c r="D1951" s="62">
        <v>0.30653935185185183</v>
      </c>
      <c r="E1951" s="63" t="s">
        <v>9</v>
      </c>
      <c r="F1951" s="64">
        <v>28</v>
      </c>
      <c r="G1951" s="63" t="s">
        <v>10</v>
      </c>
    </row>
    <row r="1952" spans="3:7" ht="15" thickBot="1" x14ac:dyDescent="0.35">
      <c r="C1952" s="61">
        <v>43167</v>
      </c>
      <c r="D1952" s="62">
        <v>0.31287037037037035</v>
      </c>
      <c r="E1952" s="63" t="s">
        <v>9</v>
      </c>
      <c r="F1952" s="64">
        <v>13</v>
      </c>
      <c r="G1952" s="63" t="s">
        <v>11</v>
      </c>
    </row>
    <row r="1953" spans="3:7" ht="15" thickBot="1" x14ac:dyDescent="0.35">
      <c r="C1953" s="61">
        <v>43167</v>
      </c>
      <c r="D1953" s="62">
        <v>0.32196759259259261</v>
      </c>
      <c r="E1953" s="63" t="s">
        <v>9</v>
      </c>
      <c r="F1953" s="64">
        <v>12</v>
      </c>
      <c r="G1953" s="63" t="s">
        <v>10</v>
      </c>
    </row>
    <row r="1954" spans="3:7" ht="15" thickBot="1" x14ac:dyDescent="0.35">
      <c r="C1954" s="61">
        <v>43167</v>
      </c>
      <c r="D1954" s="62">
        <v>0.32208333333333333</v>
      </c>
      <c r="E1954" s="63" t="s">
        <v>9</v>
      </c>
      <c r="F1954" s="64">
        <v>11</v>
      </c>
      <c r="G1954" s="63" t="s">
        <v>10</v>
      </c>
    </row>
    <row r="1955" spans="3:7" ht="15" thickBot="1" x14ac:dyDescent="0.35">
      <c r="C1955" s="61">
        <v>43167</v>
      </c>
      <c r="D1955" s="62">
        <v>0.32750000000000001</v>
      </c>
      <c r="E1955" s="63" t="s">
        <v>9</v>
      </c>
      <c r="F1955" s="64">
        <v>10</v>
      </c>
      <c r="G1955" s="63" t="s">
        <v>10</v>
      </c>
    </row>
    <row r="1956" spans="3:7" ht="15" thickBot="1" x14ac:dyDescent="0.35">
      <c r="C1956" s="61">
        <v>43167</v>
      </c>
      <c r="D1956" s="62">
        <v>0.33052083333333332</v>
      </c>
      <c r="E1956" s="63" t="s">
        <v>9</v>
      </c>
      <c r="F1956" s="64">
        <v>15</v>
      </c>
      <c r="G1956" s="63" t="s">
        <v>11</v>
      </c>
    </row>
    <row r="1957" spans="3:7" ht="15" thickBot="1" x14ac:dyDescent="0.35">
      <c r="C1957" s="61">
        <v>43167</v>
      </c>
      <c r="D1957" s="62">
        <v>0.33416666666666667</v>
      </c>
      <c r="E1957" s="63" t="s">
        <v>9</v>
      </c>
      <c r="F1957" s="64">
        <v>12</v>
      </c>
      <c r="G1957" s="63" t="s">
        <v>11</v>
      </c>
    </row>
    <row r="1958" spans="3:7" ht="15" thickBot="1" x14ac:dyDescent="0.35">
      <c r="C1958" s="61">
        <v>43167</v>
      </c>
      <c r="D1958" s="62">
        <v>0.33601851851851849</v>
      </c>
      <c r="E1958" s="63" t="s">
        <v>9</v>
      </c>
      <c r="F1958" s="64">
        <v>10</v>
      </c>
      <c r="G1958" s="63" t="s">
        <v>11</v>
      </c>
    </row>
    <row r="1959" spans="3:7" ht="15" thickBot="1" x14ac:dyDescent="0.35">
      <c r="C1959" s="61">
        <v>43167</v>
      </c>
      <c r="D1959" s="62">
        <v>0.33795138888888893</v>
      </c>
      <c r="E1959" s="63" t="s">
        <v>9</v>
      </c>
      <c r="F1959" s="64">
        <v>10</v>
      </c>
      <c r="G1959" s="63" t="s">
        <v>11</v>
      </c>
    </row>
    <row r="1960" spans="3:7" ht="15" thickBot="1" x14ac:dyDescent="0.35">
      <c r="C1960" s="61">
        <v>43167</v>
      </c>
      <c r="D1960" s="62">
        <v>0.33804398148148151</v>
      </c>
      <c r="E1960" s="63" t="s">
        <v>9</v>
      </c>
      <c r="F1960" s="64">
        <v>10</v>
      </c>
      <c r="G1960" s="63" t="s">
        <v>11</v>
      </c>
    </row>
    <row r="1961" spans="3:7" ht="15" thickBot="1" x14ac:dyDescent="0.35">
      <c r="C1961" s="61">
        <v>43167</v>
      </c>
      <c r="D1961" s="62">
        <v>0.33876157407407409</v>
      </c>
      <c r="E1961" s="63" t="s">
        <v>9</v>
      </c>
      <c r="F1961" s="64">
        <v>29</v>
      </c>
      <c r="G1961" s="63" t="s">
        <v>10</v>
      </c>
    </row>
    <row r="1962" spans="3:7" ht="15" thickBot="1" x14ac:dyDescent="0.35">
      <c r="C1962" s="61">
        <v>43167</v>
      </c>
      <c r="D1962" s="62">
        <v>0.34121527777777777</v>
      </c>
      <c r="E1962" s="63" t="s">
        <v>9</v>
      </c>
      <c r="F1962" s="64">
        <v>11</v>
      </c>
      <c r="G1962" s="63" t="s">
        <v>11</v>
      </c>
    </row>
    <row r="1963" spans="3:7" ht="15" thickBot="1" x14ac:dyDescent="0.35">
      <c r="C1963" s="61">
        <v>43167</v>
      </c>
      <c r="D1963" s="62">
        <v>0.34364583333333337</v>
      </c>
      <c r="E1963" s="63" t="s">
        <v>9</v>
      </c>
      <c r="F1963" s="64">
        <v>28</v>
      </c>
      <c r="G1963" s="63" t="s">
        <v>10</v>
      </c>
    </row>
    <row r="1964" spans="3:7" ht="15" thickBot="1" x14ac:dyDescent="0.35">
      <c r="C1964" s="61">
        <v>43167</v>
      </c>
      <c r="D1964" s="62">
        <v>0.34445601851851854</v>
      </c>
      <c r="E1964" s="63" t="s">
        <v>9</v>
      </c>
      <c r="F1964" s="64">
        <v>13</v>
      </c>
      <c r="G1964" s="63" t="s">
        <v>11</v>
      </c>
    </row>
    <row r="1965" spans="3:7" ht="15" thickBot="1" x14ac:dyDescent="0.35">
      <c r="C1965" s="61">
        <v>43167</v>
      </c>
      <c r="D1965" s="62">
        <v>0.34457175925925926</v>
      </c>
      <c r="E1965" s="63" t="s">
        <v>9</v>
      </c>
      <c r="F1965" s="64">
        <v>11</v>
      </c>
      <c r="G1965" s="63" t="s">
        <v>11</v>
      </c>
    </row>
    <row r="1966" spans="3:7" ht="15" thickBot="1" x14ac:dyDescent="0.35">
      <c r="C1966" s="61">
        <v>43167</v>
      </c>
      <c r="D1966" s="62">
        <v>0.34577546296296297</v>
      </c>
      <c r="E1966" s="63" t="s">
        <v>9</v>
      </c>
      <c r="F1966" s="64">
        <v>10</v>
      </c>
      <c r="G1966" s="63" t="s">
        <v>11</v>
      </c>
    </row>
    <row r="1967" spans="3:7" ht="15" thickBot="1" x14ac:dyDescent="0.35">
      <c r="C1967" s="61">
        <v>43167</v>
      </c>
      <c r="D1967" s="62">
        <v>0.34578703703703706</v>
      </c>
      <c r="E1967" s="63" t="s">
        <v>9</v>
      </c>
      <c r="F1967" s="64">
        <v>10</v>
      </c>
      <c r="G1967" s="63" t="s">
        <v>11</v>
      </c>
    </row>
    <row r="1968" spans="3:7" ht="15" thickBot="1" x14ac:dyDescent="0.35">
      <c r="C1968" s="61">
        <v>43167</v>
      </c>
      <c r="D1968" s="62">
        <v>0.3457986111111111</v>
      </c>
      <c r="E1968" s="63" t="s">
        <v>9</v>
      </c>
      <c r="F1968" s="64">
        <v>10</v>
      </c>
      <c r="G1968" s="63" t="s">
        <v>11</v>
      </c>
    </row>
    <row r="1969" spans="3:7" ht="15" thickBot="1" x14ac:dyDescent="0.35">
      <c r="C1969" s="61">
        <v>43167</v>
      </c>
      <c r="D1969" s="62">
        <v>0.35053240740740743</v>
      </c>
      <c r="E1969" s="63" t="s">
        <v>9</v>
      </c>
      <c r="F1969" s="64">
        <v>10</v>
      </c>
      <c r="G1969" s="63" t="s">
        <v>10</v>
      </c>
    </row>
    <row r="1970" spans="3:7" ht="15" thickBot="1" x14ac:dyDescent="0.35">
      <c r="C1970" s="61">
        <v>43167</v>
      </c>
      <c r="D1970" s="62">
        <v>0.36636574074074074</v>
      </c>
      <c r="E1970" s="63" t="s">
        <v>9</v>
      </c>
      <c r="F1970" s="64">
        <v>17</v>
      </c>
      <c r="G1970" s="63" t="s">
        <v>10</v>
      </c>
    </row>
    <row r="1971" spans="3:7" ht="15" thickBot="1" x14ac:dyDescent="0.35">
      <c r="C1971" s="61">
        <v>43167</v>
      </c>
      <c r="D1971" s="62">
        <v>0.36787037037037035</v>
      </c>
      <c r="E1971" s="63" t="s">
        <v>9</v>
      </c>
      <c r="F1971" s="64">
        <v>11</v>
      </c>
      <c r="G1971" s="63" t="s">
        <v>11</v>
      </c>
    </row>
    <row r="1972" spans="3:7" ht="15" thickBot="1" x14ac:dyDescent="0.35">
      <c r="C1972" s="61">
        <v>43167</v>
      </c>
      <c r="D1972" s="62">
        <v>0.36798611111111112</v>
      </c>
      <c r="E1972" s="63" t="s">
        <v>9</v>
      </c>
      <c r="F1972" s="64">
        <v>11</v>
      </c>
      <c r="G1972" s="63" t="s">
        <v>11</v>
      </c>
    </row>
    <row r="1973" spans="3:7" ht="15" thickBot="1" x14ac:dyDescent="0.35">
      <c r="C1973" s="61">
        <v>43167</v>
      </c>
      <c r="D1973" s="62">
        <v>0.37094907407407413</v>
      </c>
      <c r="E1973" s="63" t="s">
        <v>9</v>
      </c>
      <c r="F1973" s="64">
        <v>31</v>
      </c>
      <c r="G1973" s="63" t="s">
        <v>10</v>
      </c>
    </row>
    <row r="1974" spans="3:7" ht="15" thickBot="1" x14ac:dyDescent="0.35">
      <c r="C1974" s="61">
        <v>43167</v>
      </c>
      <c r="D1974" s="62">
        <v>0.37322916666666667</v>
      </c>
      <c r="E1974" s="63" t="s">
        <v>9</v>
      </c>
      <c r="F1974" s="64">
        <v>33</v>
      </c>
      <c r="G1974" s="63" t="s">
        <v>10</v>
      </c>
    </row>
    <row r="1975" spans="3:7" ht="15" thickBot="1" x14ac:dyDescent="0.35">
      <c r="C1975" s="61">
        <v>43167</v>
      </c>
      <c r="D1975" s="62">
        <v>0.37473379629629627</v>
      </c>
      <c r="E1975" s="63" t="s">
        <v>9</v>
      </c>
      <c r="F1975" s="64">
        <v>14</v>
      </c>
      <c r="G1975" s="63" t="s">
        <v>11</v>
      </c>
    </row>
    <row r="1976" spans="3:7" ht="15" thickBot="1" x14ac:dyDescent="0.35">
      <c r="C1976" s="61">
        <v>43167</v>
      </c>
      <c r="D1976" s="62">
        <v>0.38651620370370371</v>
      </c>
      <c r="E1976" s="63" t="s">
        <v>9</v>
      </c>
      <c r="F1976" s="64">
        <v>10</v>
      </c>
      <c r="G1976" s="63" t="s">
        <v>10</v>
      </c>
    </row>
    <row r="1977" spans="3:7" ht="15" thickBot="1" x14ac:dyDescent="0.35">
      <c r="C1977" s="61">
        <v>43167</v>
      </c>
      <c r="D1977" s="62">
        <v>0.38797453703703705</v>
      </c>
      <c r="E1977" s="63" t="s">
        <v>9</v>
      </c>
      <c r="F1977" s="64">
        <v>11</v>
      </c>
      <c r="G1977" s="63" t="s">
        <v>10</v>
      </c>
    </row>
    <row r="1978" spans="3:7" ht="15" thickBot="1" x14ac:dyDescent="0.35">
      <c r="C1978" s="61">
        <v>43167</v>
      </c>
      <c r="D1978" s="62">
        <v>0.38819444444444445</v>
      </c>
      <c r="E1978" s="63" t="s">
        <v>9</v>
      </c>
      <c r="F1978" s="64">
        <v>23</v>
      </c>
      <c r="G1978" s="63" t="s">
        <v>10</v>
      </c>
    </row>
    <row r="1979" spans="3:7" ht="15" thickBot="1" x14ac:dyDescent="0.35">
      <c r="C1979" s="61">
        <v>43167</v>
      </c>
      <c r="D1979" s="62">
        <v>0.39207175925925924</v>
      </c>
      <c r="E1979" s="63" t="s">
        <v>9</v>
      </c>
      <c r="F1979" s="64">
        <v>11</v>
      </c>
      <c r="G1979" s="63" t="s">
        <v>11</v>
      </c>
    </row>
    <row r="1980" spans="3:7" ht="15" thickBot="1" x14ac:dyDescent="0.35">
      <c r="C1980" s="61">
        <v>43167</v>
      </c>
      <c r="D1980" s="62">
        <v>0.39222222222222225</v>
      </c>
      <c r="E1980" s="63" t="s">
        <v>9</v>
      </c>
      <c r="F1980" s="64">
        <v>15</v>
      </c>
      <c r="G1980" s="63" t="s">
        <v>10</v>
      </c>
    </row>
    <row r="1981" spans="3:7" ht="15" thickBot="1" x14ac:dyDescent="0.35">
      <c r="C1981" s="61">
        <v>43167</v>
      </c>
      <c r="D1981" s="62">
        <v>0.39252314814814815</v>
      </c>
      <c r="E1981" s="63" t="s">
        <v>9</v>
      </c>
      <c r="F1981" s="64">
        <v>9</v>
      </c>
      <c r="G1981" s="63" t="s">
        <v>10</v>
      </c>
    </row>
    <row r="1982" spans="3:7" ht="15" thickBot="1" x14ac:dyDescent="0.35">
      <c r="C1982" s="61">
        <v>43167</v>
      </c>
      <c r="D1982" s="62">
        <v>0.39377314814814812</v>
      </c>
      <c r="E1982" s="63" t="s">
        <v>9</v>
      </c>
      <c r="F1982" s="64">
        <v>10</v>
      </c>
      <c r="G1982" s="63" t="s">
        <v>11</v>
      </c>
    </row>
    <row r="1983" spans="3:7" ht="15" thickBot="1" x14ac:dyDescent="0.35">
      <c r="C1983" s="61">
        <v>43167</v>
      </c>
      <c r="D1983" s="62">
        <v>0.39531250000000001</v>
      </c>
      <c r="E1983" s="63" t="s">
        <v>9</v>
      </c>
      <c r="F1983" s="64">
        <v>29</v>
      </c>
      <c r="G1983" s="63" t="s">
        <v>10</v>
      </c>
    </row>
    <row r="1984" spans="3:7" ht="15" thickBot="1" x14ac:dyDescent="0.35">
      <c r="C1984" s="61">
        <v>43167</v>
      </c>
      <c r="D1984" s="62">
        <v>0.39562499999999995</v>
      </c>
      <c r="E1984" s="63" t="s">
        <v>9</v>
      </c>
      <c r="F1984" s="64">
        <v>14</v>
      </c>
      <c r="G1984" s="63" t="s">
        <v>11</v>
      </c>
    </row>
    <row r="1985" spans="3:7" ht="15" thickBot="1" x14ac:dyDescent="0.35">
      <c r="C1985" s="61">
        <v>43167</v>
      </c>
      <c r="D1985" s="62">
        <v>0.39680555555555558</v>
      </c>
      <c r="E1985" s="63" t="s">
        <v>9</v>
      </c>
      <c r="F1985" s="64">
        <v>30</v>
      </c>
      <c r="G1985" s="63" t="s">
        <v>10</v>
      </c>
    </row>
    <row r="1986" spans="3:7" ht="15" thickBot="1" x14ac:dyDescent="0.35">
      <c r="C1986" s="61">
        <v>43167</v>
      </c>
      <c r="D1986" s="62">
        <v>0.3982060185185185</v>
      </c>
      <c r="E1986" s="63" t="s">
        <v>9</v>
      </c>
      <c r="F1986" s="64">
        <v>12</v>
      </c>
      <c r="G1986" s="63" t="s">
        <v>11</v>
      </c>
    </row>
    <row r="1987" spans="3:7" ht="15" thickBot="1" x14ac:dyDescent="0.35">
      <c r="C1987" s="61">
        <v>43167</v>
      </c>
      <c r="D1987" s="62">
        <v>0.40026620370370369</v>
      </c>
      <c r="E1987" s="63" t="s">
        <v>9</v>
      </c>
      <c r="F1987" s="64">
        <v>23</v>
      </c>
      <c r="G1987" s="63" t="s">
        <v>10</v>
      </c>
    </row>
    <row r="1988" spans="3:7" ht="15" thickBot="1" x14ac:dyDescent="0.35">
      <c r="C1988" s="61">
        <v>43167</v>
      </c>
      <c r="D1988" s="62">
        <v>0.40258101851851852</v>
      </c>
      <c r="E1988" s="63" t="s">
        <v>9</v>
      </c>
      <c r="F1988" s="64">
        <v>22</v>
      </c>
      <c r="G1988" s="63" t="s">
        <v>10</v>
      </c>
    </row>
    <row r="1989" spans="3:7" ht="15" thickBot="1" x14ac:dyDescent="0.35">
      <c r="C1989" s="61">
        <v>43167</v>
      </c>
      <c r="D1989" s="62">
        <v>0.42280092592592594</v>
      </c>
      <c r="E1989" s="63" t="s">
        <v>9</v>
      </c>
      <c r="F1989" s="64">
        <v>15</v>
      </c>
      <c r="G1989" s="63" t="s">
        <v>11</v>
      </c>
    </row>
    <row r="1990" spans="3:7" ht="15" thickBot="1" x14ac:dyDescent="0.35">
      <c r="C1990" s="61">
        <v>43167</v>
      </c>
      <c r="D1990" s="62">
        <v>0.42614583333333328</v>
      </c>
      <c r="E1990" s="63" t="s">
        <v>9</v>
      </c>
      <c r="F1990" s="64">
        <v>24</v>
      </c>
      <c r="G1990" s="63" t="s">
        <v>10</v>
      </c>
    </row>
    <row r="1991" spans="3:7" ht="15" thickBot="1" x14ac:dyDescent="0.35">
      <c r="C1991" s="61">
        <v>43167</v>
      </c>
      <c r="D1991" s="62">
        <v>0.42802083333333335</v>
      </c>
      <c r="E1991" s="63" t="s">
        <v>9</v>
      </c>
      <c r="F1991" s="64">
        <v>27</v>
      </c>
      <c r="G1991" s="63" t="s">
        <v>10</v>
      </c>
    </row>
    <row r="1992" spans="3:7" ht="15" thickBot="1" x14ac:dyDescent="0.35">
      <c r="C1992" s="61">
        <v>43167</v>
      </c>
      <c r="D1992" s="62">
        <v>0.42975694444444446</v>
      </c>
      <c r="E1992" s="63" t="s">
        <v>9</v>
      </c>
      <c r="F1992" s="64">
        <v>11</v>
      </c>
      <c r="G1992" s="63" t="s">
        <v>11</v>
      </c>
    </row>
    <row r="1993" spans="3:7" ht="15" thickBot="1" x14ac:dyDescent="0.35">
      <c r="C1993" s="61">
        <v>43167</v>
      </c>
      <c r="D1993" s="62">
        <v>0.43672453703703701</v>
      </c>
      <c r="E1993" s="63" t="s">
        <v>9</v>
      </c>
      <c r="F1993" s="64">
        <v>20</v>
      </c>
      <c r="G1993" s="63" t="s">
        <v>10</v>
      </c>
    </row>
    <row r="1994" spans="3:7" ht="15" thickBot="1" x14ac:dyDescent="0.35">
      <c r="C1994" s="61">
        <v>43167</v>
      </c>
      <c r="D1994" s="62">
        <v>0.44177083333333328</v>
      </c>
      <c r="E1994" s="63" t="s">
        <v>9</v>
      </c>
      <c r="F1994" s="64">
        <v>26</v>
      </c>
      <c r="G1994" s="63" t="s">
        <v>10</v>
      </c>
    </row>
    <row r="1995" spans="3:7" ht="15" thickBot="1" x14ac:dyDescent="0.35">
      <c r="C1995" s="61">
        <v>43167</v>
      </c>
      <c r="D1995" s="62">
        <v>0.44346064814814817</v>
      </c>
      <c r="E1995" s="63" t="s">
        <v>9</v>
      </c>
      <c r="F1995" s="64">
        <v>11</v>
      </c>
      <c r="G1995" s="63" t="s">
        <v>10</v>
      </c>
    </row>
    <row r="1996" spans="3:7" ht="15" thickBot="1" x14ac:dyDescent="0.35">
      <c r="C1996" s="61">
        <v>43167</v>
      </c>
      <c r="D1996" s="62">
        <v>0.44359953703703708</v>
      </c>
      <c r="E1996" s="63" t="s">
        <v>9</v>
      </c>
      <c r="F1996" s="64">
        <v>10</v>
      </c>
      <c r="G1996" s="63" t="s">
        <v>10</v>
      </c>
    </row>
    <row r="1997" spans="3:7" ht="15" thickBot="1" x14ac:dyDescent="0.35">
      <c r="C1997" s="61">
        <v>43167</v>
      </c>
      <c r="D1997" s="62">
        <v>0.44483796296296302</v>
      </c>
      <c r="E1997" s="63" t="s">
        <v>9</v>
      </c>
      <c r="F1997" s="64">
        <v>17</v>
      </c>
      <c r="G1997" s="63" t="s">
        <v>10</v>
      </c>
    </row>
    <row r="1998" spans="3:7" ht="15" thickBot="1" x14ac:dyDescent="0.35">
      <c r="C1998" s="61">
        <v>43167</v>
      </c>
      <c r="D1998" s="62">
        <v>0.44899305555555552</v>
      </c>
      <c r="E1998" s="63" t="s">
        <v>9</v>
      </c>
      <c r="F1998" s="64">
        <v>22</v>
      </c>
      <c r="G1998" s="63" t="s">
        <v>10</v>
      </c>
    </row>
    <row r="1999" spans="3:7" ht="15" thickBot="1" x14ac:dyDescent="0.35">
      <c r="C1999" s="61">
        <v>43167</v>
      </c>
      <c r="D1999" s="62">
        <v>0.44993055555555556</v>
      </c>
      <c r="E1999" s="63" t="s">
        <v>9</v>
      </c>
      <c r="F1999" s="64">
        <v>27</v>
      </c>
      <c r="G1999" s="63" t="s">
        <v>10</v>
      </c>
    </row>
    <row r="2000" spans="3:7" ht="15" thickBot="1" x14ac:dyDescent="0.35">
      <c r="C2000" s="61">
        <v>43167</v>
      </c>
      <c r="D2000" s="62">
        <v>0.45031249999999995</v>
      </c>
      <c r="E2000" s="63" t="s">
        <v>9</v>
      </c>
      <c r="F2000" s="64">
        <v>22</v>
      </c>
      <c r="G2000" s="63" t="s">
        <v>10</v>
      </c>
    </row>
    <row r="2001" spans="3:7" ht="15" thickBot="1" x14ac:dyDescent="0.35">
      <c r="C2001" s="61">
        <v>43167</v>
      </c>
      <c r="D2001" s="62">
        <v>0.45096064814814812</v>
      </c>
      <c r="E2001" s="63" t="s">
        <v>9</v>
      </c>
      <c r="F2001" s="64">
        <v>11</v>
      </c>
      <c r="G2001" s="63" t="s">
        <v>11</v>
      </c>
    </row>
    <row r="2002" spans="3:7" ht="15" thickBot="1" x14ac:dyDescent="0.35">
      <c r="C2002" s="61">
        <v>43167</v>
      </c>
      <c r="D2002" s="62">
        <v>0.45098379629629631</v>
      </c>
      <c r="E2002" s="63" t="s">
        <v>9</v>
      </c>
      <c r="F2002" s="64">
        <v>10</v>
      </c>
      <c r="G2002" s="63" t="s">
        <v>11</v>
      </c>
    </row>
    <row r="2003" spans="3:7" ht="15" thickBot="1" x14ac:dyDescent="0.35">
      <c r="C2003" s="61">
        <v>43167</v>
      </c>
      <c r="D2003" s="62">
        <v>0.45174768518518515</v>
      </c>
      <c r="E2003" s="63" t="s">
        <v>9</v>
      </c>
      <c r="F2003" s="64">
        <v>11</v>
      </c>
      <c r="G2003" s="63" t="s">
        <v>11</v>
      </c>
    </row>
    <row r="2004" spans="3:7" ht="15" thickBot="1" x14ac:dyDescent="0.35">
      <c r="C2004" s="61">
        <v>43167</v>
      </c>
      <c r="D2004" s="62">
        <v>0.4524305555555555</v>
      </c>
      <c r="E2004" s="63" t="s">
        <v>9</v>
      </c>
      <c r="F2004" s="64">
        <v>29</v>
      </c>
      <c r="G2004" s="63" t="s">
        <v>10</v>
      </c>
    </row>
    <row r="2005" spans="3:7" ht="15" thickBot="1" x14ac:dyDescent="0.35">
      <c r="C2005" s="61">
        <v>43167</v>
      </c>
      <c r="D2005" s="62">
        <v>0.45293981481481477</v>
      </c>
      <c r="E2005" s="63" t="s">
        <v>9</v>
      </c>
      <c r="F2005" s="64">
        <v>15</v>
      </c>
      <c r="G2005" s="63" t="s">
        <v>11</v>
      </c>
    </row>
    <row r="2006" spans="3:7" ht="15" thickBot="1" x14ac:dyDescent="0.35">
      <c r="C2006" s="61">
        <v>43167</v>
      </c>
      <c r="D2006" s="62">
        <v>0.4540393518518519</v>
      </c>
      <c r="E2006" s="63" t="s">
        <v>9</v>
      </c>
      <c r="F2006" s="64">
        <v>20</v>
      </c>
      <c r="G2006" s="63" t="s">
        <v>10</v>
      </c>
    </row>
    <row r="2007" spans="3:7" ht="15" thickBot="1" x14ac:dyDescent="0.35">
      <c r="C2007" s="61">
        <v>43167</v>
      </c>
      <c r="D2007" s="62">
        <v>0.45699074074074075</v>
      </c>
      <c r="E2007" s="63" t="s">
        <v>9</v>
      </c>
      <c r="F2007" s="64">
        <v>11</v>
      </c>
      <c r="G2007" s="63" t="s">
        <v>11</v>
      </c>
    </row>
    <row r="2008" spans="3:7" ht="15" thickBot="1" x14ac:dyDescent="0.35">
      <c r="C2008" s="61">
        <v>43167</v>
      </c>
      <c r="D2008" s="62">
        <v>0.45762731481481483</v>
      </c>
      <c r="E2008" s="63" t="s">
        <v>9</v>
      </c>
      <c r="F2008" s="64">
        <v>33</v>
      </c>
      <c r="G2008" s="63" t="s">
        <v>10</v>
      </c>
    </row>
    <row r="2009" spans="3:7" ht="15" thickBot="1" x14ac:dyDescent="0.35">
      <c r="C2009" s="61">
        <v>43167</v>
      </c>
      <c r="D2009" s="62">
        <v>0.45886574074074077</v>
      </c>
      <c r="E2009" s="63" t="s">
        <v>9</v>
      </c>
      <c r="F2009" s="64">
        <v>10</v>
      </c>
      <c r="G2009" s="63" t="s">
        <v>11</v>
      </c>
    </row>
    <row r="2010" spans="3:7" ht="15" thickBot="1" x14ac:dyDescent="0.35">
      <c r="C2010" s="61">
        <v>43167</v>
      </c>
      <c r="D2010" s="62">
        <v>0.46006944444444442</v>
      </c>
      <c r="E2010" s="63" t="s">
        <v>9</v>
      </c>
      <c r="F2010" s="64">
        <v>24</v>
      </c>
      <c r="G2010" s="63" t="s">
        <v>10</v>
      </c>
    </row>
    <row r="2011" spans="3:7" ht="15" thickBot="1" x14ac:dyDescent="0.35">
      <c r="C2011" s="61">
        <v>43167</v>
      </c>
      <c r="D2011" s="62">
        <v>0.46260416666666665</v>
      </c>
      <c r="E2011" s="63" t="s">
        <v>9</v>
      </c>
      <c r="F2011" s="64">
        <v>9</v>
      </c>
      <c r="G2011" s="63" t="s">
        <v>10</v>
      </c>
    </row>
    <row r="2012" spans="3:7" ht="15" thickBot="1" x14ac:dyDescent="0.35">
      <c r="C2012" s="61">
        <v>43167</v>
      </c>
      <c r="D2012" s="62">
        <v>0.46405092592592595</v>
      </c>
      <c r="E2012" s="63" t="s">
        <v>9</v>
      </c>
      <c r="F2012" s="64">
        <v>12</v>
      </c>
      <c r="G2012" s="63" t="s">
        <v>11</v>
      </c>
    </row>
    <row r="2013" spans="3:7" ht="15" thickBot="1" x14ac:dyDescent="0.35">
      <c r="C2013" s="61">
        <v>43167</v>
      </c>
      <c r="D2013" s="62">
        <v>0.46422453703703703</v>
      </c>
      <c r="E2013" s="63" t="s">
        <v>9</v>
      </c>
      <c r="F2013" s="64">
        <v>12</v>
      </c>
      <c r="G2013" s="63" t="s">
        <v>11</v>
      </c>
    </row>
    <row r="2014" spans="3:7" ht="15" thickBot="1" x14ac:dyDescent="0.35">
      <c r="C2014" s="61">
        <v>43167</v>
      </c>
      <c r="D2014" s="62">
        <v>0.46509259259259261</v>
      </c>
      <c r="E2014" s="63" t="s">
        <v>9</v>
      </c>
      <c r="F2014" s="64">
        <v>22</v>
      </c>
      <c r="G2014" s="63" t="s">
        <v>10</v>
      </c>
    </row>
    <row r="2015" spans="3:7" ht="15" thickBot="1" x14ac:dyDescent="0.35">
      <c r="C2015" s="61">
        <v>43167</v>
      </c>
      <c r="D2015" s="62">
        <v>0.46519675925925924</v>
      </c>
      <c r="E2015" s="63" t="s">
        <v>9</v>
      </c>
      <c r="F2015" s="64">
        <v>18</v>
      </c>
      <c r="G2015" s="63" t="s">
        <v>10</v>
      </c>
    </row>
    <row r="2016" spans="3:7" ht="15" thickBot="1" x14ac:dyDescent="0.35">
      <c r="C2016" s="61">
        <v>43167</v>
      </c>
      <c r="D2016" s="62">
        <v>0.46714120370370371</v>
      </c>
      <c r="E2016" s="63" t="s">
        <v>9</v>
      </c>
      <c r="F2016" s="64">
        <v>11</v>
      </c>
      <c r="G2016" s="63" t="s">
        <v>11</v>
      </c>
    </row>
    <row r="2017" spans="3:7" ht="15" thickBot="1" x14ac:dyDescent="0.35">
      <c r="C2017" s="61">
        <v>43167</v>
      </c>
      <c r="D2017" s="62">
        <v>0.46810185185185182</v>
      </c>
      <c r="E2017" s="63" t="s">
        <v>9</v>
      </c>
      <c r="F2017" s="64">
        <v>22</v>
      </c>
      <c r="G2017" s="63" t="s">
        <v>10</v>
      </c>
    </row>
    <row r="2018" spans="3:7" ht="15" thickBot="1" x14ac:dyDescent="0.35">
      <c r="C2018" s="61">
        <v>43167</v>
      </c>
      <c r="D2018" s="62">
        <v>0.46873842592592596</v>
      </c>
      <c r="E2018" s="63" t="s">
        <v>9</v>
      </c>
      <c r="F2018" s="64">
        <v>22</v>
      </c>
      <c r="G2018" s="63" t="s">
        <v>10</v>
      </c>
    </row>
    <row r="2019" spans="3:7" ht="15" thickBot="1" x14ac:dyDescent="0.35">
      <c r="C2019" s="61">
        <v>43167</v>
      </c>
      <c r="D2019" s="62">
        <v>0.47187499999999999</v>
      </c>
      <c r="E2019" s="63" t="s">
        <v>9</v>
      </c>
      <c r="F2019" s="64">
        <v>13</v>
      </c>
      <c r="G2019" s="63" t="s">
        <v>10</v>
      </c>
    </row>
    <row r="2020" spans="3:7" ht="15" thickBot="1" x14ac:dyDescent="0.35">
      <c r="C2020" s="61">
        <v>43167</v>
      </c>
      <c r="D2020" s="62">
        <v>0.47196759259259258</v>
      </c>
      <c r="E2020" s="63" t="s">
        <v>9</v>
      </c>
      <c r="F2020" s="64">
        <v>16</v>
      </c>
      <c r="G2020" s="63" t="s">
        <v>11</v>
      </c>
    </row>
    <row r="2021" spans="3:7" ht="15" thickBot="1" x14ac:dyDescent="0.35">
      <c r="C2021" s="61">
        <v>43167</v>
      </c>
      <c r="D2021" s="62">
        <v>0.4720138888888889</v>
      </c>
      <c r="E2021" s="63" t="s">
        <v>9</v>
      </c>
      <c r="F2021" s="64">
        <v>19</v>
      </c>
      <c r="G2021" s="63" t="s">
        <v>10</v>
      </c>
    </row>
    <row r="2022" spans="3:7" ht="15" thickBot="1" x14ac:dyDescent="0.35">
      <c r="C2022" s="61">
        <v>43167</v>
      </c>
      <c r="D2022" s="62">
        <v>0.47443287037037035</v>
      </c>
      <c r="E2022" s="63" t="s">
        <v>9</v>
      </c>
      <c r="F2022" s="64">
        <v>12</v>
      </c>
      <c r="G2022" s="63" t="s">
        <v>11</v>
      </c>
    </row>
    <row r="2023" spans="3:7" ht="15" thickBot="1" x14ac:dyDescent="0.35">
      <c r="C2023" s="61">
        <v>43167</v>
      </c>
      <c r="D2023" s="62">
        <v>0.47457175925925926</v>
      </c>
      <c r="E2023" s="63" t="s">
        <v>9</v>
      </c>
      <c r="F2023" s="64">
        <v>30</v>
      </c>
      <c r="G2023" s="63" t="s">
        <v>10</v>
      </c>
    </row>
    <row r="2024" spans="3:7" ht="15" thickBot="1" x14ac:dyDescent="0.35">
      <c r="C2024" s="61">
        <v>43167</v>
      </c>
      <c r="D2024" s="62">
        <v>0.47468749999999998</v>
      </c>
      <c r="E2024" s="63" t="s">
        <v>9</v>
      </c>
      <c r="F2024" s="64">
        <v>33</v>
      </c>
      <c r="G2024" s="63" t="s">
        <v>10</v>
      </c>
    </row>
    <row r="2025" spans="3:7" ht="15" thickBot="1" x14ac:dyDescent="0.35">
      <c r="C2025" s="61">
        <v>43167</v>
      </c>
      <c r="D2025" s="62">
        <v>0.47496527777777775</v>
      </c>
      <c r="E2025" s="63" t="s">
        <v>9</v>
      </c>
      <c r="F2025" s="64">
        <v>9</v>
      </c>
      <c r="G2025" s="63" t="s">
        <v>11</v>
      </c>
    </row>
    <row r="2026" spans="3:7" ht="15" thickBot="1" x14ac:dyDescent="0.35">
      <c r="C2026" s="61">
        <v>43167</v>
      </c>
      <c r="D2026" s="62">
        <v>0.47598379629629628</v>
      </c>
      <c r="E2026" s="63" t="s">
        <v>9</v>
      </c>
      <c r="F2026" s="64">
        <v>32</v>
      </c>
      <c r="G2026" s="63" t="s">
        <v>10</v>
      </c>
    </row>
    <row r="2027" spans="3:7" ht="15" thickBot="1" x14ac:dyDescent="0.35">
      <c r="C2027" s="61">
        <v>43167</v>
      </c>
      <c r="D2027" s="62">
        <v>0.47645833333333337</v>
      </c>
      <c r="E2027" s="63" t="s">
        <v>9</v>
      </c>
      <c r="F2027" s="64">
        <v>11</v>
      </c>
      <c r="G2027" s="63" t="s">
        <v>11</v>
      </c>
    </row>
    <row r="2028" spans="3:7" ht="15" thickBot="1" x14ac:dyDescent="0.35">
      <c r="C2028" s="61">
        <v>43167</v>
      </c>
      <c r="D2028" s="62">
        <v>0.47670138888888891</v>
      </c>
      <c r="E2028" s="63" t="s">
        <v>9</v>
      </c>
      <c r="F2028" s="64">
        <v>10</v>
      </c>
      <c r="G2028" s="63" t="s">
        <v>11</v>
      </c>
    </row>
    <row r="2029" spans="3:7" ht="15" thickBot="1" x14ac:dyDescent="0.35">
      <c r="C2029" s="61">
        <v>43167</v>
      </c>
      <c r="D2029" s="62">
        <v>0.47706018518518517</v>
      </c>
      <c r="E2029" s="63" t="s">
        <v>9</v>
      </c>
      <c r="F2029" s="64">
        <v>35</v>
      </c>
      <c r="G2029" s="63" t="s">
        <v>10</v>
      </c>
    </row>
    <row r="2030" spans="3:7" ht="15" thickBot="1" x14ac:dyDescent="0.35">
      <c r="C2030" s="61">
        <v>43167</v>
      </c>
      <c r="D2030" s="62">
        <v>0.47908564814814819</v>
      </c>
      <c r="E2030" s="63" t="s">
        <v>9</v>
      </c>
      <c r="F2030" s="64">
        <v>13</v>
      </c>
      <c r="G2030" s="63" t="s">
        <v>11</v>
      </c>
    </row>
    <row r="2031" spans="3:7" ht="15" thickBot="1" x14ac:dyDescent="0.35">
      <c r="C2031" s="61">
        <v>43167</v>
      </c>
      <c r="D2031" s="62">
        <v>0.47912037037037036</v>
      </c>
      <c r="E2031" s="63" t="s">
        <v>9</v>
      </c>
      <c r="F2031" s="64">
        <v>10</v>
      </c>
      <c r="G2031" s="63" t="s">
        <v>11</v>
      </c>
    </row>
    <row r="2032" spans="3:7" ht="15" thickBot="1" x14ac:dyDescent="0.35">
      <c r="C2032" s="61">
        <v>43167</v>
      </c>
      <c r="D2032" s="62">
        <v>0.47921296296296295</v>
      </c>
      <c r="E2032" s="63" t="s">
        <v>9</v>
      </c>
      <c r="F2032" s="64">
        <v>14</v>
      </c>
      <c r="G2032" s="63" t="s">
        <v>11</v>
      </c>
    </row>
    <row r="2033" spans="3:7" ht="15" thickBot="1" x14ac:dyDescent="0.35">
      <c r="C2033" s="61">
        <v>43167</v>
      </c>
      <c r="D2033" s="62">
        <v>0.47990740740740739</v>
      </c>
      <c r="E2033" s="63" t="s">
        <v>9</v>
      </c>
      <c r="F2033" s="64">
        <v>29</v>
      </c>
      <c r="G2033" s="63" t="s">
        <v>10</v>
      </c>
    </row>
    <row r="2034" spans="3:7" ht="15" thickBot="1" x14ac:dyDescent="0.35">
      <c r="C2034" s="61">
        <v>43167</v>
      </c>
      <c r="D2034" s="62">
        <v>0.4801273148148148</v>
      </c>
      <c r="E2034" s="63" t="s">
        <v>9</v>
      </c>
      <c r="F2034" s="64">
        <v>38</v>
      </c>
      <c r="G2034" s="63" t="s">
        <v>10</v>
      </c>
    </row>
    <row r="2035" spans="3:7" ht="15" thickBot="1" x14ac:dyDescent="0.35">
      <c r="C2035" s="61">
        <v>43167</v>
      </c>
      <c r="D2035" s="62">
        <v>0.4808101851851852</v>
      </c>
      <c r="E2035" s="63" t="s">
        <v>9</v>
      </c>
      <c r="F2035" s="64">
        <v>13</v>
      </c>
      <c r="G2035" s="63" t="s">
        <v>11</v>
      </c>
    </row>
    <row r="2036" spans="3:7" ht="15" thickBot="1" x14ac:dyDescent="0.35">
      <c r="C2036" s="61">
        <v>43167</v>
      </c>
      <c r="D2036" s="62">
        <v>0.4808796296296296</v>
      </c>
      <c r="E2036" s="63" t="s">
        <v>9</v>
      </c>
      <c r="F2036" s="64">
        <v>16</v>
      </c>
      <c r="G2036" s="63" t="s">
        <v>11</v>
      </c>
    </row>
    <row r="2037" spans="3:7" ht="15" thickBot="1" x14ac:dyDescent="0.35">
      <c r="C2037" s="61">
        <v>43167</v>
      </c>
      <c r="D2037" s="62">
        <v>0.48098379629629634</v>
      </c>
      <c r="E2037" s="63" t="s">
        <v>9</v>
      </c>
      <c r="F2037" s="64">
        <v>11</v>
      </c>
      <c r="G2037" s="63" t="s">
        <v>11</v>
      </c>
    </row>
    <row r="2038" spans="3:7" ht="15" thickBot="1" x14ac:dyDescent="0.35">
      <c r="C2038" s="61">
        <v>43167</v>
      </c>
      <c r="D2038" s="62">
        <v>0.48112268518518514</v>
      </c>
      <c r="E2038" s="63" t="s">
        <v>9</v>
      </c>
      <c r="F2038" s="64">
        <v>28</v>
      </c>
      <c r="G2038" s="63" t="s">
        <v>10</v>
      </c>
    </row>
    <row r="2039" spans="3:7" ht="15" thickBot="1" x14ac:dyDescent="0.35">
      <c r="C2039" s="61">
        <v>43167</v>
      </c>
      <c r="D2039" s="62">
        <v>0.48158564814814814</v>
      </c>
      <c r="E2039" s="63" t="s">
        <v>9</v>
      </c>
      <c r="F2039" s="64">
        <v>24</v>
      </c>
      <c r="G2039" s="63" t="s">
        <v>10</v>
      </c>
    </row>
    <row r="2040" spans="3:7" ht="15" thickBot="1" x14ac:dyDescent="0.35">
      <c r="C2040" s="61">
        <v>43167</v>
      </c>
      <c r="D2040" s="62">
        <v>0.4823263888888889</v>
      </c>
      <c r="E2040" s="63" t="s">
        <v>9</v>
      </c>
      <c r="F2040" s="64">
        <v>17</v>
      </c>
      <c r="G2040" s="63" t="s">
        <v>11</v>
      </c>
    </row>
    <row r="2041" spans="3:7" ht="15" thickBot="1" x14ac:dyDescent="0.35">
      <c r="C2041" s="61">
        <v>43167</v>
      </c>
      <c r="D2041" s="62">
        <v>0.48273148148148143</v>
      </c>
      <c r="E2041" s="63" t="s">
        <v>9</v>
      </c>
      <c r="F2041" s="64">
        <v>13</v>
      </c>
      <c r="G2041" s="63" t="s">
        <v>11</v>
      </c>
    </row>
    <row r="2042" spans="3:7" ht="15" thickBot="1" x14ac:dyDescent="0.35">
      <c r="C2042" s="61">
        <v>43167</v>
      </c>
      <c r="D2042" s="62">
        <v>0.4841550925925926</v>
      </c>
      <c r="E2042" s="63" t="s">
        <v>9</v>
      </c>
      <c r="F2042" s="64">
        <v>12</v>
      </c>
      <c r="G2042" s="63" t="s">
        <v>11</v>
      </c>
    </row>
    <row r="2043" spans="3:7" ht="15" thickBot="1" x14ac:dyDescent="0.35">
      <c r="C2043" s="61">
        <v>43167</v>
      </c>
      <c r="D2043" s="62">
        <v>0.48424768518518518</v>
      </c>
      <c r="E2043" s="63" t="s">
        <v>9</v>
      </c>
      <c r="F2043" s="64">
        <v>28</v>
      </c>
      <c r="G2043" s="63" t="s">
        <v>10</v>
      </c>
    </row>
    <row r="2044" spans="3:7" ht="15" thickBot="1" x14ac:dyDescent="0.35">
      <c r="C2044" s="61">
        <v>43167</v>
      </c>
      <c r="D2044" s="62">
        <v>0.48631944444444447</v>
      </c>
      <c r="E2044" s="63" t="s">
        <v>9</v>
      </c>
      <c r="F2044" s="64">
        <v>17</v>
      </c>
      <c r="G2044" s="63" t="s">
        <v>10</v>
      </c>
    </row>
    <row r="2045" spans="3:7" ht="15" thickBot="1" x14ac:dyDescent="0.35">
      <c r="C2045" s="61">
        <v>43167</v>
      </c>
      <c r="D2045" s="62">
        <v>0.48833333333333334</v>
      </c>
      <c r="E2045" s="63" t="s">
        <v>9</v>
      </c>
      <c r="F2045" s="64">
        <v>12</v>
      </c>
      <c r="G2045" s="63" t="s">
        <v>11</v>
      </c>
    </row>
    <row r="2046" spans="3:7" ht="15" thickBot="1" x14ac:dyDescent="0.35">
      <c r="C2046" s="61">
        <v>43167</v>
      </c>
      <c r="D2046" s="62">
        <v>0.48837962962962966</v>
      </c>
      <c r="E2046" s="63" t="s">
        <v>9</v>
      </c>
      <c r="F2046" s="64">
        <v>10</v>
      </c>
      <c r="G2046" s="63" t="s">
        <v>11</v>
      </c>
    </row>
    <row r="2047" spans="3:7" ht="15" thickBot="1" x14ac:dyDescent="0.35">
      <c r="C2047" s="61">
        <v>43167</v>
      </c>
      <c r="D2047" s="62">
        <v>0.4883912037037037</v>
      </c>
      <c r="E2047" s="63" t="s">
        <v>9</v>
      </c>
      <c r="F2047" s="64">
        <v>10</v>
      </c>
      <c r="G2047" s="63" t="s">
        <v>11</v>
      </c>
    </row>
    <row r="2048" spans="3:7" ht="15" thickBot="1" x14ac:dyDescent="0.35">
      <c r="C2048" s="61">
        <v>43167</v>
      </c>
      <c r="D2048" s="62">
        <v>0.48871527777777773</v>
      </c>
      <c r="E2048" s="63" t="s">
        <v>9</v>
      </c>
      <c r="F2048" s="64">
        <v>22</v>
      </c>
      <c r="G2048" s="63" t="s">
        <v>10</v>
      </c>
    </row>
    <row r="2049" spans="3:7" ht="15" thickBot="1" x14ac:dyDescent="0.35">
      <c r="C2049" s="61">
        <v>43167</v>
      </c>
      <c r="D2049" s="62">
        <v>0.48954861111111114</v>
      </c>
      <c r="E2049" s="63" t="s">
        <v>9</v>
      </c>
      <c r="F2049" s="64">
        <v>12</v>
      </c>
      <c r="G2049" s="63" t="s">
        <v>11</v>
      </c>
    </row>
    <row r="2050" spans="3:7" ht="15" thickBot="1" x14ac:dyDescent="0.35">
      <c r="C2050" s="61">
        <v>43167</v>
      </c>
      <c r="D2050" s="62">
        <v>0.49100694444444443</v>
      </c>
      <c r="E2050" s="63" t="s">
        <v>9</v>
      </c>
      <c r="F2050" s="64">
        <v>13</v>
      </c>
      <c r="G2050" s="63" t="s">
        <v>11</v>
      </c>
    </row>
    <row r="2051" spans="3:7" ht="15" thickBot="1" x14ac:dyDescent="0.35">
      <c r="C2051" s="61">
        <v>43167</v>
      </c>
      <c r="D2051" s="62">
        <v>0.49156249999999996</v>
      </c>
      <c r="E2051" s="63" t="s">
        <v>9</v>
      </c>
      <c r="F2051" s="64">
        <v>37</v>
      </c>
      <c r="G2051" s="63" t="s">
        <v>10</v>
      </c>
    </row>
    <row r="2052" spans="3:7" ht="15" thickBot="1" x14ac:dyDescent="0.35">
      <c r="C2052" s="61">
        <v>43167</v>
      </c>
      <c r="D2052" s="62">
        <v>0.49278935185185185</v>
      </c>
      <c r="E2052" s="63" t="s">
        <v>9</v>
      </c>
      <c r="F2052" s="64">
        <v>17</v>
      </c>
      <c r="G2052" s="63" t="s">
        <v>10</v>
      </c>
    </row>
    <row r="2053" spans="3:7" ht="15" thickBot="1" x14ac:dyDescent="0.35">
      <c r="C2053" s="61">
        <v>43167</v>
      </c>
      <c r="D2053" s="62">
        <v>0.49428240740740742</v>
      </c>
      <c r="E2053" s="63" t="s">
        <v>9</v>
      </c>
      <c r="F2053" s="64">
        <v>10</v>
      </c>
      <c r="G2053" s="63" t="s">
        <v>10</v>
      </c>
    </row>
    <row r="2054" spans="3:7" ht="15" thickBot="1" x14ac:dyDescent="0.35">
      <c r="C2054" s="61">
        <v>43167</v>
      </c>
      <c r="D2054" s="62">
        <v>0.49440972222222218</v>
      </c>
      <c r="E2054" s="63" t="s">
        <v>9</v>
      </c>
      <c r="F2054" s="64">
        <v>14</v>
      </c>
      <c r="G2054" s="63" t="s">
        <v>11</v>
      </c>
    </row>
    <row r="2055" spans="3:7" ht="15" thickBot="1" x14ac:dyDescent="0.35">
      <c r="C2055" s="61">
        <v>43167</v>
      </c>
      <c r="D2055" s="62">
        <v>0.49513888888888885</v>
      </c>
      <c r="E2055" s="63" t="s">
        <v>9</v>
      </c>
      <c r="F2055" s="64">
        <v>23</v>
      </c>
      <c r="G2055" s="63" t="s">
        <v>10</v>
      </c>
    </row>
    <row r="2056" spans="3:7" ht="15" thickBot="1" x14ac:dyDescent="0.35">
      <c r="C2056" s="61">
        <v>43167</v>
      </c>
      <c r="D2056" s="62">
        <v>0.49603009259259262</v>
      </c>
      <c r="E2056" s="63" t="s">
        <v>9</v>
      </c>
      <c r="F2056" s="64">
        <v>25</v>
      </c>
      <c r="G2056" s="63" t="s">
        <v>10</v>
      </c>
    </row>
    <row r="2057" spans="3:7" ht="15" thickBot="1" x14ac:dyDescent="0.35">
      <c r="C2057" s="61">
        <v>43167</v>
      </c>
      <c r="D2057" s="62">
        <v>0.49636574074074075</v>
      </c>
      <c r="E2057" s="63" t="s">
        <v>9</v>
      </c>
      <c r="F2057" s="64">
        <v>24</v>
      </c>
      <c r="G2057" s="63" t="s">
        <v>10</v>
      </c>
    </row>
    <row r="2058" spans="3:7" ht="15" thickBot="1" x14ac:dyDescent="0.35">
      <c r="C2058" s="61">
        <v>43167</v>
      </c>
      <c r="D2058" s="62">
        <v>0.49693287037037037</v>
      </c>
      <c r="E2058" s="63" t="s">
        <v>9</v>
      </c>
      <c r="F2058" s="64">
        <v>10</v>
      </c>
      <c r="G2058" s="63" t="s">
        <v>11</v>
      </c>
    </row>
    <row r="2059" spans="3:7" ht="15" thickBot="1" x14ac:dyDescent="0.35">
      <c r="C2059" s="61">
        <v>43167</v>
      </c>
      <c r="D2059" s="62">
        <v>0.49915509259259255</v>
      </c>
      <c r="E2059" s="63" t="s">
        <v>9</v>
      </c>
      <c r="F2059" s="64">
        <v>23</v>
      </c>
      <c r="G2059" s="63" t="s">
        <v>10</v>
      </c>
    </row>
    <row r="2060" spans="3:7" ht="15" thickBot="1" x14ac:dyDescent="0.35">
      <c r="C2060" s="61">
        <v>43167</v>
      </c>
      <c r="D2060" s="62">
        <v>0.49998842592592596</v>
      </c>
      <c r="E2060" s="63" t="s">
        <v>9</v>
      </c>
      <c r="F2060" s="64">
        <v>19</v>
      </c>
      <c r="G2060" s="63" t="s">
        <v>10</v>
      </c>
    </row>
    <row r="2061" spans="3:7" ht="15" thickBot="1" x14ac:dyDescent="0.35">
      <c r="C2061" s="61">
        <v>43167</v>
      </c>
      <c r="D2061" s="62">
        <v>0.50020833333333337</v>
      </c>
      <c r="E2061" s="63" t="s">
        <v>9</v>
      </c>
      <c r="F2061" s="64">
        <v>10</v>
      </c>
      <c r="G2061" s="63" t="s">
        <v>11</v>
      </c>
    </row>
    <row r="2062" spans="3:7" ht="15" thickBot="1" x14ac:dyDescent="0.35">
      <c r="C2062" s="61">
        <v>43167</v>
      </c>
      <c r="D2062" s="62">
        <v>0.50094907407407407</v>
      </c>
      <c r="E2062" s="63" t="s">
        <v>9</v>
      </c>
      <c r="F2062" s="64">
        <v>19</v>
      </c>
      <c r="G2062" s="63" t="s">
        <v>10</v>
      </c>
    </row>
    <row r="2063" spans="3:7" ht="15" thickBot="1" x14ac:dyDescent="0.35">
      <c r="C2063" s="61">
        <v>43167</v>
      </c>
      <c r="D2063" s="62">
        <v>0.50116898148148148</v>
      </c>
      <c r="E2063" s="63" t="s">
        <v>9</v>
      </c>
      <c r="F2063" s="64">
        <v>14</v>
      </c>
      <c r="G2063" s="63" t="s">
        <v>10</v>
      </c>
    </row>
    <row r="2064" spans="3:7" ht="15" thickBot="1" x14ac:dyDescent="0.35">
      <c r="C2064" s="61">
        <v>43167</v>
      </c>
      <c r="D2064" s="62">
        <v>0.50127314814814816</v>
      </c>
      <c r="E2064" s="63" t="s">
        <v>9</v>
      </c>
      <c r="F2064" s="64">
        <v>10</v>
      </c>
      <c r="G2064" s="63" t="s">
        <v>10</v>
      </c>
    </row>
    <row r="2065" spans="3:7" ht="15" thickBot="1" x14ac:dyDescent="0.35">
      <c r="C2065" s="61">
        <v>43167</v>
      </c>
      <c r="D2065" s="62">
        <v>0.50135416666666666</v>
      </c>
      <c r="E2065" s="63" t="s">
        <v>9</v>
      </c>
      <c r="F2065" s="64">
        <v>17</v>
      </c>
      <c r="G2065" s="63" t="s">
        <v>10</v>
      </c>
    </row>
    <row r="2066" spans="3:7" ht="15" thickBot="1" x14ac:dyDescent="0.35">
      <c r="C2066" s="61">
        <v>43167</v>
      </c>
      <c r="D2066" s="62">
        <v>0.50563657407407414</v>
      </c>
      <c r="E2066" s="63" t="s">
        <v>9</v>
      </c>
      <c r="F2066" s="64">
        <v>10</v>
      </c>
      <c r="G2066" s="63" t="s">
        <v>11</v>
      </c>
    </row>
    <row r="2067" spans="3:7" ht="15" thickBot="1" x14ac:dyDescent="0.35">
      <c r="C2067" s="61">
        <v>43167</v>
      </c>
      <c r="D2067" s="62">
        <v>0.50673611111111116</v>
      </c>
      <c r="E2067" s="63" t="s">
        <v>9</v>
      </c>
      <c r="F2067" s="64">
        <v>12</v>
      </c>
      <c r="G2067" s="63" t="s">
        <v>11</v>
      </c>
    </row>
    <row r="2068" spans="3:7" ht="15" thickBot="1" x14ac:dyDescent="0.35">
      <c r="C2068" s="61">
        <v>43167</v>
      </c>
      <c r="D2068" s="62">
        <v>0.5075115740740741</v>
      </c>
      <c r="E2068" s="63" t="s">
        <v>9</v>
      </c>
      <c r="F2068" s="64">
        <v>24</v>
      </c>
      <c r="G2068" s="63" t="s">
        <v>10</v>
      </c>
    </row>
    <row r="2069" spans="3:7" ht="15" thickBot="1" x14ac:dyDescent="0.35">
      <c r="C2069" s="61">
        <v>43167</v>
      </c>
      <c r="D2069" s="62">
        <v>0.51090277777777782</v>
      </c>
      <c r="E2069" s="63" t="s">
        <v>9</v>
      </c>
      <c r="F2069" s="64">
        <v>25</v>
      </c>
      <c r="G2069" s="63" t="s">
        <v>10</v>
      </c>
    </row>
    <row r="2070" spans="3:7" ht="15" thickBot="1" x14ac:dyDescent="0.35">
      <c r="C2070" s="61">
        <v>43167</v>
      </c>
      <c r="D2070" s="62">
        <v>0.51113425925925926</v>
      </c>
      <c r="E2070" s="63" t="s">
        <v>9</v>
      </c>
      <c r="F2070" s="64">
        <v>30</v>
      </c>
      <c r="G2070" s="63" t="s">
        <v>10</v>
      </c>
    </row>
    <row r="2071" spans="3:7" ht="15" thickBot="1" x14ac:dyDescent="0.35">
      <c r="C2071" s="61">
        <v>43167</v>
      </c>
      <c r="D2071" s="62">
        <v>0.51210648148148141</v>
      </c>
      <c r="E2071" s="63" t="s">
        <v>9</v>
      </c>
      <c r="F2071" s="64">
        <v>11</v>
      </c>
      <c r="G2071" s="63" t="s">
        <v>11</v>
      </c>
    </row>
    <row r="2072" spans="3:7" ht="15" thickBot="1" x14ac:dyDescent="0.35">
      <c r="C2072" s="61">
        <v>43167</v>
      </c>
      <c r="D2072" s="62">
        <v>0.51282407407407404</v>
      </c>
      <c r="E2072" s="63" t="s">
        <v>9</v>
      </c>
      <c r="F2072" s="64">
        <v>10</v>
      </c>
      <c r="G2072" s="63" t="s">
        <v>11</v>
      </c>
    </row>
    <row r="2073" spans="3:7" ht="15" thickBot="1" x14ac:dyDescent="0.35">
      <c r="C2073" s="61">
        <v>43167</v>
      </c>
      <c r="D2073" s="62">
        <v>0.51300925925925933</v>
      </c>
      <c r="E2073" s="63" t="s">
        <v>9</v>
      </c>
      <c r="F2073" s="64">
        <v>24</v>
      </c>
      <c r="G2073" s="63" t="s">
        <v>10</v>
      </c>
    </row>
    <row r="2074" spans="3:7" ht="15" thickBot="1" x14ac:dyDescent="0.35">
      <c r="C2074" s="61">
        <v>43167</v>
      </c>
      <c r="D2074" s="62">
        <v>0.51442129629629629</v>
      </c>
      <c r="E2074" s="63" t="s">
        <v>9</v>
      </c>
      <c r="F2074" s="64">
        <v>33</v>
      </c>
      <c r="G2074" s="63" t="s">
        <v>10</v>
      </c>
    </row>
    <row r="2075" spans="3:7" ht="15" thickBot="1" x14ac:dyDescent="0.35">
      <c r="C2075" s="61">
        <v>43167</v>
      </c>
      <c r="D2075" s="62">
        <v>0.5149421296296296</v>
      </c>
      <c r="E2075" s="63" t="s">
        <v>9</v>
      </c>
      <c r="F2075" s="64">
        <v>11</v>
      </c>
      <c r="G2075" s="63" t="s">
        <v>11</v>
      </c>
    </row>
    <row r="2076" spans="3:7" ht="15" thickBot="1" x14ac:dyDescent="0.35">
      <c r="C2076" s="61">
        <v>43167</v>
      </c>
      <c r="D2076" s="62">
        <v>0.51701388888888888</v>
      </c>
      <c r="E2076" s="63" t="s">
        <v>9</v>
      </c>
      <c r="F2076" s="64">
        <v>10</v>
      </c>
      <c r="G2076" s="63" t="s">
        <v>10</v>
      </c>
    </row>
    <row r="2077" spans="3:7" ht="15" thickBot="1" x14ac:dyDescent="0.35">
      <c r="C2077" s="61">
        <v>43167</v>
      </c>
      <c r="D2077" s="62">
        <v>0.51806712962962964</v>
      </c>
      <c r="E2077" s="63" t="s">
        <v>9</v>
      </c>
      <c r="F2077" s="64">
        <v>22</v>
      </c>
      <c r="G2077" s="63" t="s">
        <v>10</v>
      </c>
    </row>
    <row r="2078" spans="3:7" ht="15" thickBot="1" x14ac:dyDescent="0.35">
      <c r="C2078" s="61">
        <v>43167</v>
      </c>
      <c r="D2078" s="62">
        <v>0.51844907407407403</v>
      </c>
      <c r="E2078" s="63" t="s">
        <v>9</v>
      </c>
      <c r="F2078" s="64">
        <v>29</v>
      </c>
      <c r="G2078" s="63" t="s">
        <v>10</v>
      </c>
    </row>
    <row r="2079" spans="3:7" ht="15" thickBot="1" x14ac:dyDescent="0.35">
      <c r="C2079" s="61">
        <v>43167</v>
      </c>
      <c r="D2079" s="62">
        <v>0.51886574074074077</v>
      </c>
      <c r="E2079" s="63" t="s">
        <v>9</v>
      </c>
      <c r="F2079" s="64">
        <v>15</v>
      </c>
      <c r="G2079" s="63" t="s">
        <v>11</v>
      </c>
    </row>
    <row r="2080" spans="3:7" ht="15" thickBot="1" x14ac:dyDescent="0.35">
      <c r="C2080" s="61">
        <v>43167</v>
      </c>
      <c r="D2080" s="62">
        <v>0.51957175925925925</v>
      </c>
      <c r="E2080" s="63" t="s">
        <v>9</v>
      </c>
      <c r="F2080" s="64">
        <v>12</v>
      </c>
      <c r="G2080" s="63" t="s">
        <v>11</v>
      </c>
    </row>
    <row r="2081" spans="3:7" ht="15" thickBot="1" x14ac:dyDescent="0.35">
      <c r="C2081" s="61">
        <v>43167</v>
      </c>
      <c r="D2081" s="62">
        <v>0.52005787037037032</v>
      </c>
      <c r="E2081" s="63" t="s">
        <v>9</v>
      </c>
      <c r="F2081" s="64">
        <v>10</v>
      </c>
      <c r="G2081" s="63" t="s">
        <v>11</v>
      </c>
    </row>
    <row r="2082" spans="3:7" ht="15" thickBot="1" x14ac:dyDescent="0.35">
      <c r="C2082" s="61">
        <v>43167</v>
      </c>
      <c r="D2082" s="62">
        <v>0.52304398148148146</v>
      </c>
      <c r="E2082" s="63" t="s">
        <v>9</v>
      </c>
      <c r="F2082" s="64">
        <v>19</v>
      </c>
      <c r="G2082" s="63" t="s">
        <v>11</v>
      </c>
    </row>
    <row r="2083" spans="3:7" ht="15" thickBot="1" x14ac:dyDescent="0.35">
      <c r="C2083" s="61">
        <v>43167</v>
      </c>
      <c r="D2083" s="62">
        <v>0.52309027777777783</v>
      </c>
      <c r="E2083" s="63" t="s">
        <v>9</v>
      </c>
      <c r="F2083" s="64">
        <v>10</v>
      </c>
      <c r="G2083" s="63" t="s">
        <v>11</v>
      </c>
    </row>
    <row r="2084" spans="3:7" ht="15" thickBot="1" x14ac:dyDescent="0.35">
      <c r="C2084" s="61">
        <v>43167</v>
      </c>
      <c r="D2084" s="62">
        <v>0.52336805555555554</v>
      </c>
      <c r="E2084" s="63" t="s">
        <v>9</v>
      </c>
      <c r="F2084" s="64">
        <v>31</v>
      </c>
      <c r="G2084" s="63" t="s">
        <v>10</v>
      </c>
    </row>
    <row r="2085" spans="3:7" ht="15" thickBot="1" x14ac:dyDescent="0.35">
      <c r="C2085" s="61">
        <v>43167</v>
      </c>
      <c r="D2085" s="62">
        <v>0.52358796296296295</v>
      </c>
      <c r="E2085" s="63" t="s">
        <v>9</v>
      </c>
      <c r="F2085" s="64">
        <v>17</v>
      </c>
      <c r="G2085" s="63" t="s">
        <v>10</v>
      </c>
    </row>
    <row r="2086" spans="3:7" ht="15" thickBot="1" x14ac:dyDescent="0.35">
      <c r="C2086" s="61">
        <v>43167</v>
      </c>
      <c r="D2086" s="62">
        <v>0.52415509259259252</v>
      </c>
      <c r="E2086" s="63" t="s">
        <v>9</v>
      </c>
      <c r="F2086" s="64">
        <v>10</v>
      </c>
      <c r="G2086" s="63" t="s">
        <v>11</v>
      </c>
    </row>
    <row r="2087" spans="3:7" ht="15" thickBot="1" x14ac:dyDescent="0.35">
      <c r="C2087" s="61">
        <v>43167</v>
      </c>
      <c r="D2087" s="62">
        <v>0.52491898148148153</v>
      </c>
      <c r="E2087" s="63" t="s">
        <v>9</v>
      </c>
      <c r="F2087" s="64">
        <v>11</v>
      </c>
      <c r="G2087" s="63" t="s">
        <v>11</v>
      </c>
    </row>
    <row r="2088" spans="3:7" ht="15" thickBot="1" x14ac:dyDescent="0.35">
      <c r="C2088" s="61">
        <v>43167</v>
      </c>
      <c r="D2088" s="62">
        <v>0.52626157407407403</v>
      </c>
      <c r="E2088" s="63" t="s">
        <v>9</v>
      </c>
      <c r="F2088" s="64">
        <v>34</v>
      </c>
      <c r="G2088" s="63" t="s">
        <v>10</v>
      </c>
    </row>
    <row r="2089" spans="3:7" ht="15" thickBot="1" x14ac:dyDescent="0.35">
      <c r="C2089" s="61">
        <v>43167</v>
      </c>
      <c r="D2089" s="62">
        <v>0.5276157407407408</v>
      </c>
      <c r="E2089" s="63" t="s">
        <v>9</v>
      </c>
      <c r="F2089" s="64">
        <v>18</v>
      </c>
      <c r="G2089" s="63" t="s">
        <v>10</v>
      </c>
    </row>
    <row r="2090" spans="3:7" ht="15" thickBot="1" x14ac:dyDescent="0.35">
      <c r="C2090" s="61">
        <v>43167</v>
      </c>
      <c r="D2090" s="62">
        <v>0.52925925925925921</v>
      </c>
      <c r="E2090" s="63" t="s">
        <v>9</v>
      </c>
      <c r="F2090" s="64">
        <v>34</v>
      </c>
      <c r="G2090" s="63" t="s">
        <v>10</v>
      </c>
    </row>
    <row r="2091" spans="3:7" ht="15" thickBot="1" x14ac:dyDescent="0.35">
      <c r="C2091" s="61">
        <v>43167</v>
      </c>
      <c r="D2091" s="62">
        <v>0.53005787037037033</v>
      </c>
      <c r="E2091" s="63" t="s">
        <v>9</v>
      </c>
      <c r="F2091" s="64">
        <v>11</v>
      </c>
      <c r="G2091" s="63" t="s">
        <v>11</v>
      </c>
    </row>
    <row r="2092" spans="3:7" ht="15" thickBot="1" x14ac:dyDescent="0.35">
      <c r="C2092" s="61">
        <v>43167</v>
      </c>
      <c r="D2092" s="62">
        <v>0.53226851851851853</v>
      </c>
      <c r="E2092" s="63" t="s">
        <v>9</v>
      </c>
      <c r="F2092" s="64">
        <v>10</v>
      </c>
      <c r="G2092" s="63" t="s">
        <v>11</v>
      </c>
    </row>
    <row r="2093" spans="3:7" ht="15" thickBot="1" x14ac:dyDescent="0.35">
      <c r="C2093" s="61">
        <v>43167</v>
      </c>
      <c r="D2093" s="62">
        <v>0.53373842592592591</v>
      </c>
      <c r="E2093" s="63" t="s">
        <v>9</v>
      </c>
      <c r="F2093" s="64">
        <v>13</v>
      </c>
      <c r="G2093" s="63" t="s">
        <v>11</v>
      </c>
    </row>
    <row r="2094" spans="3:7" ht="15" thickBot="1" x14ac:dyDescent="0.35">
      <c r="C2094" s="61">
        <v>43167</v>
      </c>
      <c r="D2094" s="62">
        <v>0.53392361111111108</v>
      </c>
      <c r="E2094" s="63" t="s">
        <v>9</v>
      </c>
      <c r="F2094" s="64">
        <v>25</v>
      </c>
      <c r="G2094" s="63" t="s">
        <v>10</v>
      </c>
    </row>
    <row r="2095" spans="3:7" ht="15" thickBot="1" x14ac:dyDescent="0.35">
      <c r="C2095" s="61">
        <v>43167</v>
      </c>
      <c r="D2095" s="62">
        <v>0.53694444444444445</v>
      </c>
      <c r="E2095" s="63" t="s">
        <v>9</v>
      </c>
      <c r="F2095" s="64">
        <v>28</v>
      </c>
      <c r="G2095" s="63" t="s">
        <v>10</v>
      </c>
    </row>
    <row r="2096" spans="3:7" ht="15" thickBot="1" x14ac:dyDescent="0.35">
      <c r="C2096" s="61">
        <v>43167</v>
      </c>
      <c r="D2096" s="62">
        <v>0.53715277777777781</v>
      </c>
      <c r="E2096" s="63" t="s">
        <v>9</v>
      </c>
      <c r="F2096" s="64">
        <v>26</v>
      </c>
      <c r="G2096" s="63" t="s">
        <v>10</v>
      </c>
    </row>
    <row r="2097" spans="3:7" ht="15" thickBot="1" x14ac:dyDescent="0.35">
      <c r="C2097" s="61">
        <v>43167</v>
      </c>
      <c r="D2097" s="62">
        <v>0.53812499999999996</v>
      </c>
      <c r="E2097" s="63" t="s">
        <v>9</v>
      </c>
      <c r="F2097" s="64">
        <v>11</v>
      </c>
      <c r="G2097" s="63" t="s">
        <v>11</v>
      </c>
    </row>
    <row r="2098" spans="3:7" ht="15" thickBot="1" x14ac:dyDescent="0.35">
      <c r="C2098" s="61">
        <v>43167</v>
      </c>
      <c r="D2098" s="62">
        <v>0.5387615740740741</v>
      </c>
      <c r="E2098" s="63" t="s">
        <v>9</v>
      </c>
      <c r="F2098" s="64">
        <v>35</v>
      </c>
      <c r="G2098" s="63" t="s">
        <v>10</v>
      </c>
    </row>
    <row r="2099" spans="3:7" ht="15" thickBot="1" x14ac:dyDescent="0.35">
      <c r="C2099" s="61">
        <v>43167</v>
      </c>
      <c r="D2099" s="62">
        <v>0.53907407407407404</v>
      </c>
      <c r="E2099" s="63" t="s">
        <v>9</v>
      </c>
      <c r="F2099" s="64">
        <v>27</v>
      </c>
      <c r="G2099" s="63" t="s">
        <v>10</v>
      </c>
    </row>
    <row r="2100" spans="3:7" ht="15" thickBot="1" x14ac:dyDescent="0.35">
      <c r="C2100" s="61">
        <v>43167</v>
      </c>
      <c r="D2100" s="62">
        <v>0.53983796296296294</v>
      </c>
      <c r="E2100" s="63" t="s">
        <v>9</v>
      </c>
      <c r="F2100" s="64">
        <v>21</v>
      </c>
      <c r="G2100" s="63" t="s">
        <v>10</v>
      </c>
    </row>
    <row r="2101" spans="3:7" ht="15" thickBot="1" x14ac:dyDescent="0.35">
      <c r="C2101" s="61">
        <v>43167</v>
      </c>
      <c r="D2101" s="62">
        <v>0.53996527777777781</v>
      </c>
      <c r="E2101" s="63" t="s">
        <v>9</v>
      </c>
      <c r="F2101" s="64">
        <v>11</v>
      </c>
      <c r="G2101" s="63" t="s">
        <v>11</v>
      </c>
    </row>
    <row r="2102" spans="3:7" ht="15" thickBot="1" x14ac:dyDescent="0.35">
      <c r="C2102" s="61">
        <v>43167</v>
      </c>
      <c r="D2102" s="62">
        <v>0.54177083333333331</v>
      </c>
      <c r="E2102" s="63" t="s">
        <v>9</v>
      </c>
      <c r="F2102" s="64">
        <v>24</v>
      </c>
      <c r="G2102" s="63" t="s">
        <v>10</v>
      </c>
    </row>
    <row r="2103" spans="3:7" ht="15" thickBot="1" x14ac:dyDescent="0.35">
      <c r="C2103" s="61">
        <v>43167</v>
      </c>
      <c r="D2103" s="62">
        <v>0.54188657407407403</v>
      </c>
      <c r="E2103" s="63" t="s">
        <v>9</v>
      </c>
      <c r="F2103" s="64">
        <v>23</v>
      </c>
      <c r="G2103" s="63" t="s">
        <v>10</v>
      </c>
    </row>
    <row r="2104" spans="3:7" ht="15" thickBot="1" x14ac:dyDescent="0.35">
      <c r="C2104" s="61">
        <v>43167</v>
      </c>
      <c r="D2104" s="62">
        <v>0.5425578703703704</v>
      </c>
      <c r="E2104" s="63" t="s">
        <v>9</v>
      </c>
      <c r="F2104" s="64">
        <v>23</v>
      </c>
      <c r="G2104" s="63" t="s">
        <v>11</v>
      </c>
    </row>
    <row r="2105" spans="3:7" ht="15" thickBot="1" x14ac:dyDescent="0.35">
      <c r="C2105" s="61">
        <v>43167</v>
      </c>
      <c r="D2105" s="62">
        <v>0.54256944444444444</v>
      </c>
      <c r="E2105" s="63" t="s">
        <v>9</v>
      </c>
      <c r="F2105" s="64">
        <v>20</v>
      </c>
      <c r="G2105" s="63" t="s">
        <v>11</v>
      </c>
    </row>
    <row r="2106" spans="3:7" ht="15" thickBot="1" x14ac:dyDescent="0.35">
      <c r="C2106" s="61">
        <v>43167</v>
      </c>
      <c r="D2106" s="62">
        <v>0.54266203703703708</v>
      </c>
      <c r="E2106" s="63" t="s">
        <v>9</v>
      </c>
      <c r="F2106" s="64">
        <v>10</v>
      </c>
      <c r="G2106" s="63" t="s">
        <v>11</v>
      </c>
    </row>
    <row r="2107" spans="3:7" ht="15" thickBot="1" x14ac:dyDescent="0.35">
      <c r="C2107" s="61">
        <v>43167</v>
      </c>
      <c r="D2107" s="62">
        <v>0.54329861111111111</v>
      </c>
      <c r="E2107" s="63" t="s">
        <v>9</v>
      </c>
      <c r="F2107" s="64">
        <v>12</v>
      </c>
      <c r="G2107" s="63" t="s">
        <v>11</v>
      </c>
    </row>
    <row r="2108" spans="3:7" ht="15" thickBot="1" x14ac:dyDescent="0.35">
      <c r="C2108" s="61">
        <v>43167</v>
      </c>
      <c r="D2108" s="62">
        <v>0.54333333333333333</v>
      </c>
      <c r="E2108" s="63" t="s">
        <v>9</v>
      </c>
      <c r="F2108" s="64">
        <v>9</v>
      </c>
      <c r="G2108" s="63" t="s">
        <v>11</v>
      </c>
    </row>
    <row r="2109" spans="3:7" ht="15" thickBot="1" x14ac:dyDescent="0.35">
      <c r="C2109" s="61">
        <v>43167</v>
      </c>
      <c r="D2109" s="62">
        <v>0.54350694444444447</v>
      </c>
      <c r="E2109" s="63" t="s">
        <v>9</v>
      </c>
      <c r="F2109" s="64">
        <v>27</v>
      </c>
      <c r="G2109" s="63" t="s">
        <v>10</v>
      </c>
    </row>
    <row r="2110" spans="3:7" ht="15" thickBot="1" x14ac:dyDescent="0.35">
      <c r="C2110" s="61">
        <v>43167</v>
      </c>
      <c r="D2110" s="62">
        <v>0.54594907407407411</v>
      </c>
      <c r="E2110" s="63" t="s">
        <v>9</v>
      </c>
      <c r="F2110" s="64">
        <v>11</v>
      </c>
      <c r="G2110" s="63" t="s">
        <v>11</v>
      </c>
    </row>
    <row r="2111" spans="3:7" ht="15" thickBot="1" x14ac:dyDescent="0.35">
      <c r="C2111" s="61">
        <v>43167</v>
      </c>
      <c r="D2111" s="62">
        <v>0.54740740740740745</v>
      </c>
      <c r="E2111" s="63" t="s">
        <v>9</v>
      </c>
      <c r="F2111" s="64">
        <v>11</v>
      </c>
      <c r="G2111" s="63" t="s">
        <v>11</v>
      </c>
    </row>
    <row r="2112" spans="3:7" ht="15" thickBot="1" x14ac:dyDescent="0.35">
      <c r="C2112" s="61">
        <v>43167</v>
      </c>
      <c r="D2112" s="62">
        <v>0.54855324074074074</v>
      </c>
      <c r="E2112" s="63" t="s">
        <v>9</v>
      </c>
      <c r="F2112" s="64">
        <v>10</v>
      </c>
      <c r="G2112" s="63" t="s">
        <v>11</v>
      </c>
    </row>
    <row r="2113" spans="3:7" ht="15" thickBot="1" x14ac:dyDescent="0.35">
      <c r="C2113" s="61">
        <v>43167</v>
      </c>
      <c r="D2113" s="62">
        <v>0.54870370370370369</v>
      </c>
      <c r="E2113" s="63" t="s">
        <v>9</v>
      </c>
      <c r="F2113" s="64">
        <v>9</v>
      </c>
      <c r="G2113" s="63" t="s">
        <v>11</v>
      </c>
    </row>
    <row r="2114" spans="3:7" ht="15" thickBot="1" x14ac:dyDescent="0.35">
      <c r="C2114" s="61">
        <v>43167</v>
      </c>
      <c r="D2114" s="62">
        <v>0.5490856481481482</v>
      </c>
      <c r="E2114" s="63" t="s">
        <v>9</v>
      </c>
      <c r="F2114" s="64">
        <v>11</v>
      </c>
      <c r="G2114" s="63" t="s">
        <v>10</v>
      </c>
    </row>
    <row r="2115" spans="3:7" ht="15" thickBot="1" x14ac:dyDescent="0.35">
      <c r="C2115" s="61">
        <v>43167</v>
      </c>
      <c r="D2115" s="62">
        <v>0.54975694444444445</v>
      </c>
      <c r="E2115" s="63" t="s">
        <v>9</v>
      </c>
      <c r="F2115" s="64">
        <v>15</v>
      </c>
      <c r="G2115" s="63" t="s">
        <v>11</v>
      </c>
    </row>
    <row r="2116" spans="3:7" ht="15" thickBot="1" x14ac:dyDescent="0.35">
      <c r="C2116" s="61">
        <v>43167</v>
      </c>
      <c r="D2116" s="62">
        <v>0.55032407407407413</v>
      </c>
      <c r="E2116" s="63" t="s">
        <v>9</v>
      </c>
      <c r="F2116" s="64">
        <v>10</v>
      </c>
      <c r="G2116" s="63" t="s">
        <v>11</v>
      </c>
    </row>
    <row r="2117" spans="3:7" ht="15" thickBot="1" x14ac:dyDescent="0.35">
      <c r="C2117" s="61">
        <v>43167</v>
      </c>
      <c r="D2117" s="62">
        <v>0.55361111111111116</v>
      </c>
      <c r="E2117" s="63" t="s">
        <v>9</v>
      </c>
      <c r="F2117" s="64">
        <v>14</v>
      </c>
      <c r="G2117" s="63" t="s">
        <v>11</v>
      </c>
    </row>
    <row r="2118" spans="3:7" ht="15" thickBot="1" x14ac:dyDescent="0.35">
      <c r="C2118" s="61">
        <v>43167</v>
      </c>
      <c r="D2118" s="62">
        <v>0.55405092592592597</v>
      </c>
      <c r="E2118" s="63" t="s">
        <v>9</v>
      </c>
      <c r="F2118" s="64">
        <v>11</v>
      </c>
      <c r="G2118" s="63" t="s">
        <v>11</v>
      </c>
    </row>
    <row r="2119" spans="3:7" ht="15" thickBot="1" x14ac:dyDescent="0.35">
      <c r="C2119" s="61">
        <v>43167</v>
      </c>
      <c r="D2119" s="62">
        <v>0.55417824074074074</v>
      </c>
      <c r="E2119" s="63" t="s">
        <v>9</v>
      </c>
      <c r="F2119" s="64">
        <v>29</v>
      </c>
      <c r="G2119" s="63" t="s">
        <v>10</v>
      </c>
    </row>
    <row r="2120" spans="3:7" ht="15" thickBot="1" x14ac:dyDescent="0.35">
      <c r="C2120" s="61">
        <v>43167</v>
      </c>
      <c r="D2120" s="62">
        <v>0.5549074074074074</v>
      </c>
      <c r="E2120" s="63" t="s">
        <v>9</v>
      </c>
      <c r="F2120" s="64">
        <v>10</v>
      </c>
      <c r="G2120" s="63" t="s">
        <v>11</v>
      </c>
    </row>
    <row r="2121" spans="3:7" ht="15" thickBot="1" x14ac:dyDescent="0.35">
      <c r="C2121" s="61">
        <v>43167</v>
      </c>
      <c r="D2121" s="62">
        <v>0.55585648148148148</v>
      </c>
      <c r="E2121" s="63" t="s">
        <v>9</v>
      </c>
      <c r="F2121" s="64">
        <v>10</v>
      </c>
      <c r="G2121" s="63" t="s">
        <v>11</v>
      </c>
    </row>
    <row r="2122" spans="3:7" ht="15" thickBot="1" x14ac:dyDescent="0.35">
      <c r="C2122" s="61">
        <v>43167</v>
      </c>
      <c r="D2122" s="62">
        <v>0.5575</v>
      </c>
      <c r="E2122" s="63" t="s">
        <v>9</v>
      </c>
      <c r="F2122" s="64">
        <v>26</v>
      </c>
      <c r="G2122" s="63" t="s">
        <v>10</v>
      </c>
    </row>
    <row r="2123" spans="3:7" ht="15" thickBot="1" x14ac:dyDescent="0.35">
      <c r="C2123" s="61">
        <v>43167</v>
      </c>
      <c r="D2123" s="62">
        <v>0.55803240740740734</v>
      </c>
      <c r="E2123" s="63" t="s">
        <v>9</v>
      </c>
      <c r="F2123" s="64">
        <v>24</v>
      </c>
      <c r="G2123" s="63" t="s">
        <v>10</v>
      </c>
    </row>
    <row r="2124" spans="3:7" ht="15" thickBot="1" x14ac:dyDescent="0.35">
      <c r="C2124" s="61">
        <v>43167</v>
      </c>
      <c r="D2124" s="62">
        <v>0.55884259259259261</v>
      </c>
      <c r="E2124" s="63" t="s">
        <v>9</v>
      </c>
      <c r="F2124" s="64">
        <v>24</v>
      </c>
      <c r="G2124" s="63" t="s">
        <v>10</v>
      </c>
    </row>
    <row r="2125" spans="3:7" ht="15" thickBot="1" x14ac:dyDescent="0.35">
      <c r="C2125" s="61">
        <v>43167</v>
      </c>
      <c r="D2125" s="62">
        <v>0.55908564814814821</v>
      </c>
      <c r="E2125" s="63" t="s">
        <v>9</v>
      </c>
      <c r="F2125" s="64">
        <v>12</v>
      </c>
      <c r="G2125" s="63" t="s">
        <v>11</v>
      </c>
    </row>
    <row r="2126" spans="3:7" ht="15" thickBot="1" x14ac:dyDescent="0.35">
      <c r="C2126" s="61">
        <v>43167</v>
      </c>
      <c r="D2126" s="62">
        <v>0.55935185185185188</v>
      </c>
      <c r="E2126" s="63" t="s">
        <v>9</v>
      </c>
      <c r="F2126" s="64">
        <v>11</v>
      </c>
      <c r="G2126" s="63" t="s">
        <v>11</v>
      </c>
    </row>
    <row r="2127" spans="3:7" ht="15" thickBot="1" x14ac:dyDescent="0.35">
      <c r="C2127" s="61">
        <v>43167</v>
      </c>
      <c r="D2127" s="62">
        <v>0.55947916666666664</v>
      </c>
      <c r="E2127" s="63" t="s">
        <v>9</v>
      </c>
      <c r="F2127" s="64">
        <v>12</v>
      </c>
      <c r="G2127" s="63" t="s">
        <v>11</v>
      </c>
    </row>
    <row r="2128" spans="3:7" ht="15" thickBot="1" x14ac:dyDescent="0.35">
      <c r="C2128" s="61">
        <v>43167</v>
      </c>
      <c r="D2128" s="62">
        <v>0.56087962962962956</v>
      </c>
      <c r="E2128" s="63" t="s">
        <v>9</v>
      </c>
      <c r="F2128" s="64">
        <v>27</v>
      </c>
      <c r="G2128" s="63" t="s">
        <v>10</v>
      </c>
    </row>
    <row r="2129" spans="3:7" ht="15" thickBot="1" x14ac:dyDescent="0.35">
      <c r="C2129" s="61">
        <v>43167</v>
      </c>
      <c r="D2129" s="62">
        <v>0.56362268518518521</v>
      </c>
      <c r="E2129" s="63" t="s">
        <v>9</v>
      </c>
      <c r="F2129" s="64">
        <v>13</v>
      </c>
      <c r="G2129" s="63" t="s">
        <v>11</v>
      </c>
    </row>
    <row r="2130" spans="3:7" ht="15" thickBot="1" x14ac:dyDescent="0.35">
      <c r="C2130" s="61">
        <v>43167</v>
      </c>
      <c r="D2130" s="62">
        <v>0.56619212962962961</v>
      </c>
      <c r="E2130" s="63" t="s">
        <v>9</v>
      </c>
      <c r="F2130" s="64">
        <v>12</v>
      </c>
      <c r="G2130" s="63" t="s">
        <v>11</v>
      </c>
    </row>
    <row r="2131" spans="3:7" ht="15" thickBot="1" x14ac:dyDescent="0.35">
      <c r="C2131" s="61">
        <v>43167</v>
      </c>
      <c r="D2131" s="62">
        <v>0.56770833333333337</v>
      </c>
      <c r="E2131" s="63" t="s">
        <v>9</v>
      </c>
      <c r="F2131" s="64">
        <v>13</v>
      </c>
      <c r="G2131" s="63" t="s">
        <v>11</v>
      </c>
    </row>
    <row r="2132" spans="3:7" ht="15" thickBot="1" x14ac:dyDescent="0.35">
      <c r="C2132" s="61">
        <v>43167</v>
      </c>
      <c r="D2132" s="62">
        <v>0.56982638888888892</v>
      </c>
      <c r="E2132" s="63" t="s">
        <v>9</v>
      </c>
      <c r="F2132" s="64">
        <v>10</v>
      </c>
      <c r="G2132" s="63" t="s">
        <v>11</v>
      </c>
    </row>
    <row r="2133" spans="3:7" ht="15" thickBot="1" x14ac:dyDescent="0.35">
      <c r="C2133" s="61">
        <v>43167</v>
      </c>
      <c r="D2133" s="62">
        <v>0.57125000000000004</v>
      </c>
      <c r="E2133" s="63" t="s">
        <v>9</v>
      </c>
      <c r="F2133" s="64">
        <v>13</v>
      </c>
      <c r="G2133" s="63" t="s">
        <v>11</v>
      </c>
    </row>
    <row r="2134" spans="3:7" ht="15" thickBot="1" x14ac:dyDescent="0.35">
      <c r="C2134" s="61">
        <v>43167</v>
      </c>
      <c r="D2134" s="62">
        <v>0.57188657407407406</v>
      </c>
      <c r="E2134" s="63" t="s">
        <v>9</v>
      </c>
      <c r="F2134" s="64">
        <v>28</v>
      </c>
      <c r="G2134" s="63" t="s">
        <v>10</v>
      </c>
    </row>
    <row r="2135" spans="3:7" ht="15" thickBot="1" x14ac:dyDescent="0.35">
      <c r="C2135" s="61">
        <v>43167</v>
      </c>
      <c r="D2135" s="62">
        <v>0.57259259259259265</v>
      </c>
      <c r="E2135" s="63" t="s">
        <v>9</v>
      </c>
      <c r="F2135" s="64">
        <v>24</v>
      </c>
      <c r="G2135" s="63" t="s">
        <v>10</v>
      </c>
    </row>
    <row r="2136" spans="3:7" ht="15" thickBot="1" x14ac:dyDescent="0.35">
      <c r="C2136" s="61">
        <v>43167</v>
      </c>
      <c r="D2136" s="62">
        <v>0.57478009259259266</v>
      </c>
      <c r="E2136" s="63" t="s">
        <v>9</v>
      </c>
      <c r="F2136" s="64">
        <v>12</v>
      </c>
      <c r="G2136" s="63" t="s">
        <v>11</v>
      </c>
    </row>
    <row r="2137" spans="3:7" ht="15" thickBot="1" x14ac:dyDescent="0.35">
      <c r="C2137" s="61">
        <v>43167</v>
      </c>
      <c r="D2137" s="62">
        <v>0.57818287037037031</v>
      </c>
      <c r="E2137" s="63" t="s">
        <v>9</v>
      </c>
      <c r="F2137" s="64">
        <v>23</v>
      </c>
      <c r="G2137" s="63" t="s">
        <v>10</v>
      </c>
    </row>
    <row r="2138" spans="3:7" ht="15" thickBot="1" x14ac:dyDescent="0.35">
      <c r="C2138" s="61">
        <v>43167</v>
      </c>
      <c r="D2138" s="62">
        <v>0.58061342592592591</v>
      </c>
      <c r="E2138" s="63" t="s">
        <v>9</v>
      </c>
      <c r="F2138" s="64">
        <v>12</v>
      </c>
      <c r="G2138" s="63" t="s">
        <v>11</v>
      </c>
    </row>
    <row r="2139" spans="3:7" ht="15" thickBot="1" x14ac:dyDescent="0.35">
      <c r="C2139" s="61">
        <v>43167</v>
      </c>
      <c r="D2139" s="62">
        <v>0.58277777777777773</v>
      </c>
      <c r="E2139" s="63" t="s">
        <v>9</v>
      </c>
      <c r="F2139" s="64">
        <v>11</v>
      </c>
      <c r="G2139" s="63" t="s">
        <v>11</v>
      </c>
    </row>
    <row r="2140" spans="3:7" ht="15" thickBot="1" x14ac:dyDescent="0.35">
      <c r="C2140" s="61">
        <v>43167</v>
      </c>
      <c r="D2140" s="62">
        <v>0.58336805555555549</v>
      </c>
      <c r="E2140" s="63" t="s">
        <v>9</v>
      </c>
      <c r="F2140" s="64">
        <v>11</v>
      </c>
      <c r="G2140" s="63" t="s">
        <v>11</v>
      </c>
    </row>
    <row r="2141" spans="3:7" ht="15" thickBot="1" x14ac:dyDescent="0.35">
      <c r="C2141" s="61">
        <v>43167</v>
      </c>
      <c r="D2141" s="62">
        <v>0.58766203703703701</v>
      </c>
      <c r="E2141" s="63" t="s">
        <v>9</v>
      </c>
      <c r="F2141" s="64">
        <v>14</v>
      </c>
      <c r="G2141" s="63" t="s">
        <v>11</v>
      </c>
    </row>
    <row r="2142" spans="3:7" ht="15" thickBot="1" x14ac:dyDescent="0.35">
      <c r="C2142" s="61">
        <v>43167</v>
      </c>
      <c r="D2142" s="62">
        <v>0.59106481481481488</v>
      </c>
      <c r="E2142" s="63" t="s">
        <v>9</v>
      </c>
      <c r="F2142" s="64">
        <v>13</v>
      </c>
      <c r="G2142" s="63" t="s">
        <v>11</v>
      </c>
    </row>
    <row r="2143" spans="3:7" ht="15" thickBot="1" x14ac:dyDescent="0.35">
      <c r="C2143" s="61">
        <v>43167</v>
      </c>
      <c r="D2143" s="62">
        <v>0.59468750000000004</v>
      </c>
      <c r="E2143" s="63" t="s">
        <v>9</v>
      </c>
      <c r="F2143" s="64">
        <v>33</v>
      </c>
      <c r="G2143" s="63" t="s">
        <v>10</v>
      </c>
    </row>
    <row r="2144" spans="3:7" ht="15" thickBot="1" x14ac:dyDescent="0.35">
      <c r="C2144" s="61">
        <v>43167</v>
      </c>
      <c r="D2144" s="62">
        <v>0.59912037037037036</v>
      </c>
      <c r="E2144" s="63" t="s">
        <v>9</v>
      </c>
      <c r="F2144" s="64">
        <v>15</v>
      </c>
      <c r="G2144" s="63" t="s">
        <v>11</v>
      </c>
    </row>
    <row r="2145" spans="3:7" ht="15" thickBot="1" x14ac:dyDescent="0.35">
      <c r="C2145" s="61">
        <v>43167</v>
      </c>
      <c r="D2145" s="62">
        <v>0.60189814814814813</v>
      </c>
      <c r="E2145" s="63" t="s">
        <v>9</v>
      </c>
      <c r="F2145" s="64">
        <v>22</v>
      </c>
      <c r="G2145" s="63" t="s">
        <v>10</v>
      </c>
    </row>
    <row r="2146" spans="3:7" ht="15" thickBot="1" x14ac:dyDescent="0.35">
      <c r="C2146" s="61">
        <v>43167</v>
      </c>
      <c r="D2146" s="62">
        <v>0.60490740740740734</v>
      </c>
      <c r="E2146" s="63" t="s">
        <v>9</v>
      </c>
      <c r="F2146" s="64">
        <v>31</v>
      </c>
      <c r="G2146" s="63" t="s">
        <v>10</v>
      </c>
    </row>
    <row r="2147" spans="3:7" ht="15" thickBot="1" x14ac:dyDescent="0.35">
      <c r="C2147" s="61">
        <v>43167</v>
      </c>
      <c r="D2147" s="62">
        <v>0.60581018518518526</v>
      </c>
      <c r="E2147" s="63" t="s">
        <v>9</v>
      </c>
      <c r="F2147" s="64">
        <v>25</v>
      </c>
      <c r="G2147" s="63" t="s">
        <v>10</v>
      </c>
    </row>
    <row r="2148" spans="3:7" ht="15" thickBot="1" x14ac:dyDescent="0.35">
      <c r="C2148" s="61">
        <v>43167</v>
      </c>
      <c r="D2148" s="62">
        <v>0.60718749999999999</v>
      </c>
      <c r="E2148" s="63" t="s">
        <v>9</v>
      </c>
      <c r="F2148" s="64">
        <v>10</v>
      </c>
      <c r="G2148" s="63" t="s">
        <v>11</v>
      </c>
    </row>
    <row r="2149" spans="3:7" ht="15" thickBot="1" x14ac:dyDescent="0.35">
      <c r="C2149" s="61">
        <v>43167</v>
      </c>
      <c r="D2149" s="62">
        <v>0.60721064814814818</v>
      </c>
      <c r="E2149" s="63" t="s">
        <v>9</v>
      </c>
      <c r="F2149" s="64">
        <v>11</v>
      </c>
      <c r="G2149" s="63" t="s">
        <v>11</v>
      </c>
    </row>
    <row r="2150" spans="3:7" ht="15" thickBot="1" x14ac:dyDescent="0.35">
      <c r="C2150" s="61">
        <v>43167</v>
      </c>
      <c r="D2150" s="62">
        <v>0.61157407407407405</v>
      </c>
      <c r="E2150" s="63" t="s">
        <v>9</v>
      </c>
      <c r="F2150" s="64">
        <v>13</v>
      </c>
      <c r="G2150" s="63" t="s">
        <v>11</v>
      </c>
    </row>
    <row r="2151" spans="3:7" ht="15" thickBot="1" x14ac:dyDescent="0.35">
      <c r="C2151" s="61">
        <v>43167</v>
      </c>
      <c r="D2151" s="62">
        <v>0.61166666666666669</v>
      </c>
      <c r="E2151" s="63" t="s">
        <v>9</v>
      </c>
      <c r="F2151" s="64">
        <v>31</v>
      </c>
      <c r="G2151" s="63" t="s">
        <v>10</v>
      </c>
    </row>
    <row r="2152" spans="3:7" ht="15" thickBot="1" x14ac:dyDescent="0.35">
      <c r="C2152" s="61">
        <v>43167</v>
      </c>
      <c r="D2152" s="62">
        <v>0.61869212962962961</v>
      </c>
      <c r="E2152" s="63" t="s">
        <v>9</v>
      </c>
      <c r="F2152" s="64">
        <v>14</v>
      </c>
      <c r="G2152" s="63" t="s">
        <v>11</v>
      </c>
    </row>
    <row r="2153" spans="3:7" ht="15" thickBot="1" x14ac:dyDescent="0.35">
      <c r="C2153" s="61">
        <v>43167</v>
      </c>
      <c r="D2153" s="62">
        <v>0.62018518518518517</v>
      </c>
      <c r="E2153" s="63" t="s">
        <v>9</v>
      </c>
      <c r="F2153" s="64">
        <v>10</v>
      </c>
      <c r="G2153" s="63" t="s">
        <v>11</v>
      </c>
    </row>
    <row r="2154" spans="3:7" ht="15" thickBot="1" x14ac:dyDescent="0.35">
      <c r="C2154" s="61">
        <v>43167</v>
      </c>
      <c r="D2154" s="62">
        <v>0.62056712962962968</v>
      </c>
      <c r="E2154" s="63" t="s">
        <v>9</v>
      </c>
      <c r="F2154" s="64">
        <v>29</v>
      </c>
      <c r="G2154" s="63" t="s">
        <v>10</v>
      </c>
    </row>
    <row r="2155" spans="3:7" ht="15" thickBot="1" x14ac:dyDescent="0.35">
      <c r="C2155" s="61">
        <v>43167</v>
      </c>
      <c r="D2155" s="62">
        <v>0.62237268518518518</v>
      </c>
      <c r="E2155" s="63" t="s">
        <v>9</v>
      </c>
      <c r="F2155" s="64">
        <v>21</v>
      </c>
      <c r="G2155" s="63" t="s">
        <v>11</v>
      </c>
    </row>
    <row r="2156" spans="3:7" ht="15" thickBot="1" x14ac:dyDescent="0.35">
      <c r="C2156" s="61">
        <v>43167</v>
      </c>
      <c r="D2156" s="62">
        <v>0.62385416666666671</v>
      </c>
      <c r="E2156" s="63" t="s">
        <v>9</v>
      </c>
      <c r="F2156" s="64">
        <v>12</v>
      </c>
      <c r="G2156" s="63" t="s">
        <v>11</v>
      </c>
    </row>
    <row r="2157" spans="3:7" ht="15" thickBot="1" x14ac:dyDescent="0.35">
      <c r="C2157" s="61">
        <v>43167</v>
      </c>
      <c r="D2157" s="62">
        <v>0.62592592592592589</v>
      </c>
      <c r="E2157" s="63" t="s">
        <v>9</v>
      </c>
      <c r="F2157" s="64">
        <v>12</v>
      </c>
      <c r="G2157" s="63" t="s">
        <v>11</v>
      </c>
    </row>
    <row r="2158" spans="3:7" ht="15" thickBot="1" x14ac:dyDescent="0.35">
      <c r="C2158" s="61">
        <v>43167</v>
      </c>
      <c r="D2158" s="62">
        <v>0.62601851851851853</v>
      </c>
      <c r="E2158" s="63" t="s">
        <v>9</v>
      </c>
      <c r="F2158" s="64">
        <v>26</v>
      </c>
      <c r="G2158" s="63" t="s">
        <v>10</v>
      </c>
    </row>
    <row r="2159" spans="3:7" ht="15" thickBot="1" x14ac:dyDescent="0.35">
      <c r="C2159" s="61">
        <v>43167</v>
      </c>
      <c r="D2159" s="62">
        <v>0.62952546296296297</v>
      </c>
      <c r="E2159" s="63" t="s">
        <v>9</v>
      </c>
      <c r="F2159" s="64">
        <v>10</v>
      </c>
      <c r="G2159" s="63" t="s">
        <v>11</v>
      </c>
    </row>
    <row r="2160" spans="3:7" ht="15" thickBot="1" x14ac:dyDescent="0.35">
      <c r="C2160" s="61">
        <v>43167</v>
      </c>
      <c r="D2160" s="62">
        <v>0.63057870370370372</v>
      </c>
      <c r="E2160" s="63" t="s">
        <v>9</v>
      </c>
      <c r="F2160" s="64">
        <v>11</v>
      </c>
      <c r="G2160" s="63" t="s">
        <v>11</v>
      </c>
    </row>
    <row r="2161" spans="3:7" ht="15" thickBot="1" x14ac:dyDescent="0.35">
      <c r="C2161" s="61">
        <v>43167</v>
      </c>
      <c r="D2161" s="62">
        <v>0.63081018518518517</v>
      </c>
      <c r="E2161" s="63" t="s">
        <v>9</v>
      </c>
      <c r="F2161" s="64">
        <v>11</v>
      </c>
      <c r="G2161" s="63" t="s">
        <v>11</v>
      </c>
    </row>
    <row r="2162" spans="3:7" ht="15" thickBot="1" x14ac:dyDescent="0.35">
      <c r="C2162" s="61">
        <v>43167</v>
      </c>
      <c r="D2162" s="62">
        <v>0.63197916666666665</v>
      </c>
      <c r="E2162" s="63" t="s">
        <v>9</v>
      </c>
      <c r="F2162" s="64">
        <v>13</v>
      </c>
      <c r="G2162" s="63" t="s">
        <v>11</v>
      </c>
    </row>
    <row r="2163" spans="3:7" ht="15" thickBot="1" x14ac:dyDescent="0.35">
      <c r="C2163" s="61">
        <v>43167</v>
      </c>
      <c r="D2163" s="62">
        <v>0.63256944444444441</v>
      </c>
      <c r="E2163" s="63" t="s">
        <v>9</v>
      </c>
      <c r="F2163" s="64">
        <v>12</v>
      </c>
      <c r="G2163" s="63" t="s">
        <v>11</v>
      </c>
    </row>
    <row r="2164" spans="3:7" ht="15" thickBot="1" x14ac:dyDescent="0.35">
      <c r="C2164" s="61">
        <v>43167</v>
      </c>
      <c r="D2164" s="62">
        <v>0.63425925925925919</v>
      </c>
      <c r="E2164" s="63" t="s">
        <v>9</v>
      </c>
      <c r="F2164" s="64">
        <v>29</v>
      </c>
      <c r="G2164" s="63" t="s">
        <v>10</v>
      </c>
    </row>
    <row r="2165" spans="3:7" ht="15" thickBot="1" x14ac:dyDescent="0.35">
      <c r="C2165" s="61">
        <v>43167</v>
      </c>
      <c r="D2165" s="62">
        <v>0.63921296296296293</v>
      </c>
      <c r="E2165" s="63" t="s">
        <v>9</v>
      </c>
      <c r="F2165" s="64">
        <v>26</v>
      </c>
      <c r="G2165" s="63" t="s">
        <v>10</v>
      </c>
    </row>
    <row r="2166" spans="3:7" ht="15" thickBot="1" x14ac:dyDescent="0.35">
      <c r="C2166" s="61">
        <v>43167</v>
      </c>
      <c r="D2166" s="62">
        <v>0.6398611111111111</v>
      </c>
      <c r="E2166" s="63" t="s">
        <v>9</v>
      </c>
      <c r="F2166" s="64">
        <v>14</v>
      </c>
      <c r="G2166" s="63" t="s">
        <v>11</v>
      </c>
    </row>
    <row r="2167" spans="3:7" ht="15" thickBot="1" x14ac:dyDescent="0.35">
      <c r="C2167" s="61">
        <v>43167</v>
      </c>
      <c r="D2167" s="62">
        <v>0.641087962962963</v>
      </c>
      <c r="E2167" s="63" t="s">
        <v>9</v>
      </c>
      <c r="F2167" s="64">
        <v>10</v>
      </c>
      <c r="G2167" s="63" t="s">
        <v>11</v>
      </c>
    </row>
    <row r="2168" spans="3:7" ht="15" thickBot="1" x14ac:dyDescent="0.35">
      <c r="C2168" s="61">
        <v>43167</v>
      </c>
      <c r="D2168" s="62">
        <v>0.64372685185185186</v>
      </c>
      <c r="E2168" s="63" t="s">
        <v>9</v>
      </c>
      <c r="F2168" s="64">
        <v>10</v>
      </c>
      <c r="G2168" s="63" t="s">
        <v>10</v>
      </c>
    </row>
    <row r="2169" spans="3:7" ht="15" thickBot="1" x14ac:dyDescent="0.35">
      <c r="C2169" s="61">
        <v>43167</v>
      </c>
      <c r="D2169" s="62">
        <v>0.64689814814814817</v>
      </c>
      <c r="E2169" s="63" t="s">
        <v>9</v>
      </c>
      <c r="F2169" s="64">
        <v>15</v>
      </c>
      <c r="G2169" s="63" t="s">
        <v>11</v>
      </c>
    </row>
    <row r="2170" spans="3:7" ht="15" thickBot="1" x14ac:dyDescent="0.35">
      <c r="C2170" s="61">
        <v>43167</v>
      </c>
      <c r="D2170" s="62">
        <v>0.65130787037037041</v>
      </c>
      <c r="E2170" s="63" t="s">
        <v>9</v>
      </c>
      <c r="F2170" s="64">
        <v>30</v>
      </c>
      <c r="G2170" s="63" t="s">
        <v>10</v>
      </c>
    </row>
    <row r="2171" spans="3:7" ht="15" thickBot="1" x14ac:dyDescent="0.35">
      <c r="C2171" s="61">
        <v>43167</v>
      </c>
      <c r="D2171" s="62">
        <v>0.65231481481481479</v>
      </c>
      <c r="E2171" s="63" t="s">
        <v>9</v>
      </c>
      <c r="F2171" s="64">
        <v>10</v>
      </c>
      <c r="G2171" s="63" t="s">
        <v>11</v>
      </c>
    </row>
    <row r="2172" spans="3:7" ht="15" thickBot="1" x14ac:dyDescent="0.35">
      <c r="C2172" s="61">
        <v>43167</v>
      </c>
      <c r="D2172" s="62">
        <v>0.65417824074074071</v>
      </c>
      <c r="E2172" s="63" t="s">
        <v>9</v>
      </c>
      <c r="F2172" s="64">
        <v>24</v>
      </c>
      <c r="G2172" s="63" t="s">
        <v>10</v>
      </c>
    </row>
    <row r="2173" spans="3:7" ht="15" thickBot="1" x14ac:dyDescent="0.35">
      <c r="C2173" s="61">
        <v>43167</v>
      </c>
      <c r="D2173" s="62">
        <v>0.65469907407407402</v>
      </c>
      <c r="E2173" s="63" t="s">
        <v>9</v>
      </c>
      <c r="F2173" s="64">
        <v>11</v>
      </c>
      <c r="G2173" s="63" t="s">
        <v>11</v>
      </c>
    </row>
    <row r="2174" spans="3:7" ht="15" thickBot="1" x14ac:dyDescent="0.35">
      <c r="C2174" s="61">
        <v>43167</v>
      </c>
      <c r="D2174" s="62">
        <v>0.65525462962962966</v>
      </c>
      <c r="E2174" s="63" t="s">
        <v>9</v>
      </c>
      <c r="F2174" s="64">
        <v>26</v>
      </c>
      <c r="G2174" s="63" t="s">
        <v>10</v>
      </c>
    </row>
    <row r="2175" spans="3:7" ht="15" thickBot="1" x14ac:dyDescent="0.35">
      <c r="C2175" s="61">
        <v>43167</v>
      </c>
      <c r="D2175" s="62">
        <v>0.65623842592592596</v>
      </c>
      <c r="E2175" s="63" t="s">
        <v>9</v>
      </c>
      <c r="F2175" s="64">
        <v>12</v>
      </c>
      <c r="G2175" s="63" t="s">
        <v>11</v>
      </c>
    </row>
    <row r="2176" spans="3:7" ht="15" thickBot="1" x14ac:dyDescent="0.35">
      <c r="C2176" s="61">
        <v>43167</v>
      </c>
      <c r="D2176" s="62">
        <v>0.65640046296296295</v>
      </c>
      <c r="E2176" s="63" t="s">
        <v>9</v>
      </c>
      <c r="F2176" s="64">
        <v>32</v>
      </c>
      <c r="G2176" s="63" t="s">
        <v>10</v>
      </c>
    </row>
    <row r="2177" spans="3:7" ht="15" thickBot="1" x14ac:dyDescent="0.35">
      <c r="C2177" s="61">
        <v>43167</v>
      </c>
      <c r="D2177" s="62">
        <v>0.65902777777777777</v>
      </c>
      <c r="E2177" s="63" t="s">
        <v>9</v>
      </c>
      <c r="F2177" s="64">
        <v>11</v>
      </c>
      <c r="G2177" s="63" t="s">
        <v>11</v>
      </c>
    </row>
    <row r="2178" spans="3:7" ht="15" thickBot="1" x14ac:dyDescent="0.35">
      <c r="C2178" s="61">
        <v>43167</v>
      </c>
      <c r="D2178" s="62">
        <v>0.65912037037037041</v>
      </c>
      <c r="E2178" s="63" t="s">
        <v>9</v>
      </c>
      <c r="F2178" s="64">
        <v>11</v>
      </c>
      <c r="G2178" s="63" t="s">
        <v>11</v>
      </c>
    </row>
    <row r="2179" spans="3:7" ht="15" thickBot="1" x14ac:dyDescent="0.35">
      <c r="C2179" s="61">
        <v>43167</v>
      </c>
      <c r="D2179" s="62">
        <v>0.65942129629629631</v>
      </c>
      <c r="E2179" s="63" t="s">
        <v>9</v>
      </c>
      <c r="F2179" s="64">
        <v>29</v>
      </c>
      <c r="G2179" s="63" t="s">
        <v>10</v>
      </c>
    </row>
    <row r="2180" spans="3:7" ht="15" thickBot="1" x14ac:dyDescent="0.35">
      <c r="C2180" s="61">
        <v>43167</v>
      </c>
      <c r="D2180" s="62">
        <v>0.66281250000000003</v>
      </c>
      <c r="E2180" s="63" t="s">
        <v>9</v>
      </c>
      <c r="F2180" s="64">
        <v>32</v>
      </c>
      <c r="G2180" s="63" t="s">
        <v>10</v>
      </c>
    </row>
    <row r="2181" spans="3:7" ht="15" thickBot="1" x14ac:dyDescent="0.35">
      <c r="C2181" s="61">
        <v>43167</v>
      </c>
      <c r="D2181" s="62">
        <v>0.66475694444444444</v>
      </c>
      <c r="E2181" s="63" t="s">
        <v>9</v>
      </c>
      <c r="F2181" s="64">
        <v>10</v>
      </c>
      <c r="G2181" s="63" t="s">
        <v>11</v>
      </c>
    </row>
    <row r="2182" spans="3:7" ht="15" thickBot="1" x14ac:dyDescent="0.35">
      <c r="C2182" s="61">
        <v>43167</v>
      </c>
      <c r="D2182" s="62">
        <v>0.66555555555555557</v>
      </c>
      <c r="E2182" s="63" t="s">
        <v>9</v>
      </c>
      <c r="F2182" s="64">
        <v>14</v>
      </c>
      <c r="G2182" s="63" t="s">
        <v>11</v>
      </c>
    </row>
    <row r="2183" spans="3:7" ht="15" thickBot="1" x14ac:dyDescent="0.35">
      <c r="C2183" s="61">
        <v>43167</v>
      </c>
      <c r="D2183" s="62">
        <v>0.66590277777777784</v>
      </c>
      <c r="E2183" s="63" t="s">
        <v>9</v>
      </c>
      <c r="F2183" s="64">
        <v>11</v>
      </c>
      <c r="G2183" s="63" t="s">
        <v>11</v>
      </c>
    </row>
    <row r="2184" spans="3:7" ht="15" thickBot="1" x14ac:dyDescent="0.35">
      <c r="C2184" s="61">
        <v>43167</v>
      </c>
      <c r="D2184" s="62">
        <v>0.66749999999999998</v>
      </c>
      <c r="E2184" s="63" t="s">
        <v>9</v>
      </c>
      <c r="F2184" s="64">
        <v>14</v>
      </c>
      <c r="G2184" s="63" t="s">
        <v>11</v>
      </c>
    </row>
    <row r="2185" spans="3:7" ht="15" thickBot="1" x14ac:dyDescent="0.35">
      <c r="C2185" s="61">
        <v>43167</v>
      </c>
      <c r="D2185" s="62">
        <v>0.66953703703703704</v>
      </c>
      <c r="E2185" s="63" t="s">
        <v>9</v>
      </c>
      <c r="F2185" s="64">
        <v>22</v>
      </c>
      <c r="G2185" s="63" t="s">
        <v>10</v>
      </c>
    </row>
    <row r="2186" spans="3:7" ht="15" thickBot="1" x14ac:dyDescent="0.35">
      <c r="C2186" s="61">
        <v>43167</v>
      </c>
      <c r="D2186" s="62">
        <v>0.66962962962962969</v>
      </c>
      <c r="E2186" s="63" t="s">
        <v>9</v>
      </c>
      <c r="F2186" s="64">
        <v>14</v>
      </c>
      <c r="G2186" s="63" t="s">
        <v>11</v>
      </c>
    </row>
    <row r="2187" spans="3:7" ht="15" thickBot="1" x14ac:dyDescent="0.35">
      <c r="C2187" s="61">
        <v>43167</v>
      </c>
      <c r="D2187" s="62">
        <v>0.67304398148148159</v>
      </c>
      <c r="E2187" s="63" t="s">
        <v>9</v>
      </c>
      <c r="F2187" s="64">
        <v>11</v>
      </c>
      <c r="G2187" s="63" t="s">
        <v>11</v>
      </c>
    </row>
    <row r="2188" spans="3:7" ht="15" thickBot="1" x14ac:dyDescent="0.35">
      <c r="C2188" s="61">
        <v>43167</v>
      </c>
      <c r="D2188" s="62">
        <v>0.67399305555555555</v>
      </c>
      <c r="E2188" s="63" t="s">
        <v>9</v>
      </c>
      <c r="F2188" s="64">
        <v>41</v>
      </c>
      <c r="G2188" s="63" t="s">
        <v>10</v>
      </c>
    </row>
    <row r="2189" spans="3:7" ht="15" thickBot="1" x14ac:dyDescent="0.35">
      <c r="C2189" s="61">
        <v>43167</v>
      </c>
      <c r="D2189" s="62">
        <v>0.67410879629629628</v>
      </c>
      <c r="E2189" s="63" t="s">
        <v>9</v>
      </c>
      <c r="F2189" s="64">
        <v>10</v>
      </c>
      <c r="G2189" s="63" t="s">
        <v>10</v>
      </c>
    </row>
    <row r="2190" spans="3:7" ht="15" thickBot="1" x14ac:dyDescent="0.35">
      <c r="C2190" s="61">
        <v>43167</v>
      </c>
      <c r="D2190" s="62">
        <v>0.67714120370370379</v>
      </c>
      <c r="E2190" s="63" t="s">
        <v>9</v>
      </c>
      <c r="F2190" s="64">
        <v>11</v>
      </c>
      <c r="G2190" s="63" t="s">
        <v>11</v>
      </c>
    </row>
    <row r="2191" spans="3:7" ht="15" thickBot="1" x14ac:dyDescent="0.35">
      <c r="C2191" s="61">
        <v>43167</v>
      </c>
      <c r="D2191" s="62">
        <v>0.67853009259259256</v>
      </c>
      <c r="E2191" s="63" t="s">
        <v>9</v>
      </c>
      <c r="F2191" s="64">
        <v>35</v>
      </c>
      <c r="G2191" s="63" t="s">
        <v>10</v>
      </c>
    </row>
    <row r="2192" spans="3:7" ht="15" thickBot="1" x14ac:dyDescent="0.35">
      <c r="C2192" s="61">
        <v>43167</v>
      </c>
      <c r="D2192" s="62">
        <v>0.68032407407407414</v>
      </c>
      <c r="E2192" s="63" t="s">
        <v>9</v>
      </c>
      <c r="F2192" s="64">
        <v>11</v>
      </c>
      <c r="G2192" s="63" t="s">
        <v>10</v>
      </c>
    </row>
    <row r="2193" spans="3:7" ht="15" thickBot="1" x14ac:dyDescent="0.35">
      <c r="C2193" s="61">
        <v>43167</v>
      </c>
      <c r="D2193" s="62">
        <v>0.68052083333333335</v>
      </c>
      <c r="E2193" s="63" t="s">
        <v>9</v>
      </c>
      <c r="F2193" s="64">
        <v>16</v>
      </c>
      <c r="G2193" s="63" t="s">
        <v>11</v>
      </c>
    </row>
    <row r="2194" spans="3:7" ht="15" thickBot="1" x14ac:dyDescent="0.35">
      <c r="C2194" s="61">
        <v>43167</v>
      </c>
      <c r="D2194" s="62">
        <v>0.68054398148148154</v>
      </c>
      <c r="E2194" s="63" t="s">
        <v>9</v>
      </c>
      <c r="F2194" s="64">
        <v>14</v>
      </c>
      <c r="G2194" s="63" t="s">
        <v>11</v>
      </c>
    </row>
    <row r="2195" spans="3:7" ht="15" thickBot="1" x14ac:dyDescent="0.35">
      <c r="C2195" s="61">
        <v>43167</v>
      </c>
      <c r="D2195" s="62">
        <v>0.68057870370370377</v>
      </c>
      <c r="E2195" s="63" t="s">
        <v>9</v>
      </c>
      <c r="F2195" s="64">
        <v>24</v>
      </c>
      <c r="G2195" s="63" t="s">
        <v>10</v>
      </c>
    </row>
    <row r="2196" spans="3:7" ht="15" thickBot="1" x14ac:dyDescent="0.35">
      <c r="C2196" s="61">
        <v>43167</v>
      </c>
      <c r="D2196" s="62">
        <v>0.68063657407407396</v>
      </c>
      <c r="E2196" s="63" t="s">
        <v>9</v>
      </c>
      <c r="F2196" s="64">
        <v>10</v>
      </c>
      <c r="G2196" s="63" t="s">
        <v>11</v>
      </c>
    </row>
    <row r="2197" spans="3:7" ht="15" thickBot="1" x14ac:dyDescent="0.35">
      <c r="C2197" s="61">
        <v>43167</v>
      </c>
      <c r="D2197" s="62">
        <v>0.68208333333333337</v>
      </c>
      <c r="E2197" s="63" t="s">
        <v>9</v>
      </c>
      <c r="F2197" s="64">
        <v>11</v>
      </c>
      <c r="G2197" s="63" t="s">
        <v>11</v>
      </c>
    </row>
    <row r="2198" spans="3:7" ht="15" thickBot="1" x14ac:dyDescent="0.35">
      <c r="C2198" s="61">
        <v>43167</v>
      </c>
      <c r="D2198" s="62">
        <v>0.68307870370370372</v>
      </c>
      <c r="E2198" s="63" t="s">
        <v>9</v>
      </c>
      <c r="F2198" s="64">
        <v>14</v>
      </c>
      <c r="G2198" s="63" t="s">
        <v>11</v>
      </c>
    </row>
    <row r="2199" spans="3:7" ht="15" thickBot="1" x14ac:dyDescent="0.35">
      <c r="C2199" s="61">
        <v>43167</v>
      </c>
      <c r="D2199" s="62">
        <v>0.68349537037037045</v>
      </c>
      <c r="E2199" s="63" t="s">
        <v>9</v>
      </c>
      <c r="F2199" s="64">
        <v>11</v>
      </c>
      <c r="G2199" s="63" t="s">
        <v>11</v>
      </c>
    </row>
    <row r="2200" spans="3:7" ht="15" thickBot="1" x14ac:dyDescent="0.35">
      <c r="C2200" s="61">
        <v>43167</v>
      </c>
      <c r="D2200" s="62">
        <v>0.68576388888888884</v>
      </c>
      <c r="E2200" s="63" t="s">
        <v>9</v>
      </c>
      <c r="F2200" s="64">
        <v>22</v>
      </c>
      <c r="G2200" s="63" t="s">
        <v>10</v>
      </c>
    </row>
    <row r="2201" spans="3:7" ht="15" thickBot="1" x14ac:dyDescent="0.35">
      <c r="C2201" s="61">
        <v>43167</v>
      </c>
      <c r="D2201" s="62">
        <v>0.6859143518518519</v>
      </c>
      <c r="E2201" s="63" t="s">
        <v>9</v>
      </c>
      <c r="F2201" s="64">
        <v>11</v>
      </c>
      <c r="G2201" s="63" t="s">
        <v>11</v>
      </c>
    </row>
    <row r="2202" spans="3:7" ht="15" thickBot="1" x14ac:dyDescent="0.35">
      <c r="C2202" s="61">
        <v>43167</v>
      </c>
      <c r="D2202" s="62">
        <v>0.68597222222222232</v>
      </c>
      <c r="E2202" s="63" t="s">
        <v>9</v>
      </c>
      <c r="F2202" s="64">
        <v>10</v>
      </c>
      <c r="G2202" s="63" t="s">
        <v>11</v>
      </c>
    </row>
    <row r="2203" spans="3:7" ht="15" thickBot="1" x14ac:dyDescent="0.35">
      <c r="C2203" s="61">
        <v>43167</v>
      </c>
      <c r="D2203" s="62">
        <v>0.6882638888888889</v>
      </c>
      <c r="E2203" s="63" t="s">
        <v>9</v>
      </c>
      <c r="F2203" s="64">
        <v>25</v>
      </c>
      <c r="G2203" s="63" t="s">
        <v>10</v>
      </c>
    </row>
    <row r="2204" spans="3:7" ht="15" thickBot="1" x14ac:dyDescent="0.35">
      <c r="C2204" s="61">
        <v>43167</v>
      </c>
      <c r="D2204" s="62">
        <v>0.68866898148148159</v>
      </c>
      <c r="E2204" s="63" t="s">
        <v>9</v>
      </c>
      <c r="F2204" s="64">
        <v>10</v>
      </c>
      <c r="G2204" s="63" t="s">
        <v>10</v>
      </c>
    </row>
    <row r="2205" spans="3:7" ht="15" thickBot="1" x14ac:dyDescent="0.35">
      <c r="C2205" s="61">
        <v>43167</v>
      </c>
      <c r="D2205" s="62">
        <v>0.69064814814814823</v>
      </c>
      <c r="E2205" s="63" t="s">
        <v>9</v>
      </c>
      <c r="F2205" s="64">
        <v>23</v>
      </c>
      <c r="G2205" s="63" t="s">
        <v>10</v>
      </c>
    </row>
    <row r="2206" spans="3:7" ht="15" thickBot="1" x14ac:dyDescent="0.35">
      <c r="C2206" s="61">
        <v>43167</v>
      </c>
      <c r="D2206" s="62">
        <v>0.69230324074074068</v>
      </c>
      <c r="E2206" s="63" t="s">
        <v>9</v>
      </c>
      <c r="F2206" s="64">
        <v>18</v>
      </c>
      <c r="G2206" s="63" t="s">
        <v>10</v>
      </c>
    </row>
    <row r="2207" spans="3:7" ht="15" thickBot="1" x14ac:dyDescent="0.35">
      <c r="C2207" s="61">
        <v>43167</v>
      </c>
      <c r="D2207" s="62">
        <v>0.69655092592592593</v>
      </c>
      <c r="E2207" s="63" t="s">
        <v>9</v>
      </c>
      <c r="F2207" s="64">
        <v>10</v>
      </c>
      <c r="G2207" s="63" t="s">
        <v>11</v>
      </c>
    </row>
    <row r="2208" spans="3:7" ht="15" thickBot="1" x14ac:dyDescent="0.35">
      <c r="C2208" s="61">
        <v>43167</v>
      </c>
      <c r="D2208" s="62">
        <v>0.69765046296296296</v>
      </c>
      <c r="E2208" s="63" t="s">
        <v>9</v>
      </c>
      <c r="F2208" s="64">
        <v>36</v>
      </c>
      <c r="G2208" s="63" t="s">
        <v>10</v>
      </c>
    </row>
    <row r="2209" spans="3:7" ht="15" thickBot="1" x14ac:dyDescent="0.35">
      <c r="C2209" s="61">
        <v>43167</v>
      </c>
      <c r="D2209" s="62">
        <v>0.70186342592592599</v>
      </c>
      <c r="E2209" s="63" t="s">
        <v>9</v>
      </c>
      <c r="F2209" s="64">
        <v>12</v>
      </c>
      <c r="G2209" s="63" t="s">
        <v>11</v>
      </c>
    </row>
    <row r="2210" spans="3:7" ht="15" thickBot="1" x14ac:dyDescent="0.35">
      <c r="C2210" s="61">
        <v>43167</v>
      </c>
      <c r="D2210" s="62">
        <v>0.70521990740740748</v>
      </c>
      <c r="E2210" s="63" t="s">
        <v>9</v>
      </c>
      <c r="F2210" s="64">
        <v>30</v>
      </c>
      <c r="G2210" s="63" t="s">
        <v>10</v>
      </c>
    </row>
    <row r="2211" spans="3:7" ht="15" thickBot="1" x14ac:dyDescent="0.35">
      <c r="C2211" s="61">
        <v>43167</v>
      </c>
      <c r="D2211" s="62">
        <v>0.70540509259259254</v>
      </c>
      <c r="E2211" s="63" t="s">
        <v>9</v>
      </c>
      <c r="F2211" s="64">
        <v>45</v>
      </c>
      <c r="G2211" s="63" t="s">
        <v>10</v>
      </c>
    </row>
    <row r="2212" spans="3:7" ht="15" thickBot="1" x14ac:dyDescent="0.35">
      <c r="C2212" s="61">
        <v>43167</v>
      </c>
      <c r="D2212" s="62">
        <v>0.70747685185185183</v>
      </c>
      <c r="E2212" s="63" t="s">
        <v>9</v>
      </c>
      <c r="F2212" s="64">
        <v>21</v>
      </c>
      <c r="G2212" s="63" t="s">
        <v>10</v>
      </c>
    </row>
    <row r="2213" spans="3:7" ht="15" thickBot="1" x14ac:dyDescent="0.35">
      <c r="C2213" s="61">
        <v>43167</v>
      </c>
      <c r="D2213" s="62">
        <v>0.7127430555555555</v>
      </c>
      <c r="E2213" s="63" t="s">
        <v>9</v>
      </c>
      <c r="F2213" s="64">
        <v>9</v>
      </c>
      <c r="G2213" s="63" t="s">
        <v>11</v>
      </c>
    </row>
    <row r="2214" spans="3:7" ht="15" thickBot="1" x14ac:dyDescent="0.35">
      <c r="C2214" s="61">
        <v>43167</v>
      </c>
      <c r="D2214" s="62">
        <v>0.7142708333333333</v>
      </c>
      <c r="E2214" s="63" t="s">
        <v>9</v>
      </c>
      <c r="F2214" s="64">
        <v>12</v>
      </c>
      <c r="G2214" s="63" t="s">
        <v>11</v>
      </c>
    </row>
    <row r="2215" spans="3:7" ht="15" thickBot="1" x14ac:dyDescent="0.35">
      <c r="C2215" s="61">
        <v>43167</v>
      </c>
      <c r="D2215" s="62">
        <v>0.71749999999999992</v>
      </c>
      <c r="E2215" s="63" t="s">
        <v>9</v>
      </c>
      <c r="F2215" s="64">
        <v>10</v>
      </c>
      <c r="G2215" s="63" t="s">
        <v>11</v>
      </c>
    </row>
    <row r="2216" spans="3:7" ht="15" thickBot="1" x14ac:dyDescent="0.35">
      <c r="C2216" s="61">
        <v>43167</v>
      </c>
      <c r="D2216" s="62">
        <v>0.71869212962962958</v>
      </c>
      <c r="E2216" s="63" t="s">
        <v>9</v>
      </c>
      <c r="F2216" s="64">
        <v>20</v>
      </c>
      <c r="G2216" s="63" t="s">
        <v>10</v>
      </c>
    </row>
    <row r="2217" spans="3:7" ht="15" thickBot="1" x14ac:dyDescent="0.35">
      <c r="C2217" s="61">
        <v>43167</v>
      </c>
      <c r="D2217" s="62">
        <v>0.71937499999999999</v>
      </c>
      <c r="E2217" s="63" t="s">
        <v>9</v>
      </c>
      <c r="F2217" s="64">
        <v>10</v>
      </c>
      <c r="G2217" s="63" t="s">
        <v>11</v>
      </c>
    </row>
    <row r="2218" spans="3:7" ht="15" thickBot="1" x14ac:dyDescent="0.35">
      <c r="C2218" s="61">
        <v>43167</v>
      </c>
      <c r="D2218" s="62">
        <v>0.71962962962962962</v>
      </c>
      <c r="E2218" s="63" t="s">
        <v>9</v>
      </c>
      <c r="F2218" s="64">
        <v>10</v>
      </c>
      <c r="G2218" s="63" t="s">
        <v>11</v>
      </c>
    </row>
    <row r="2219" spans="3:7" ht="15" thickBot="1" x14ac:dyDescent="0.35">
      <c r="C2219" s="61">
        <v>43167</v>
      </c>
      <c r="D2219" s="62">
        <v>0.72206018518518522</v>
      </c>
      <c r="E2219" s="63" t="s">
        <v>9</v>
      </c>
      <c r="F2219" s="64">
        <v>11</v>
      </c>
      <c r="G2219" s="63" t="s">
        <v>11</v>
      </c>
    </row>
    <row r="2220" spans="3:7" ht="15" thickBot="1" x14ac:dyDescent="0.35">
      <c r="C2220" s="61">
        <v>43167</v>
      </c>
      <c r="D2220" s="62">
        <v>0.72305555555555545</v>
      </c>
      <c r="E2220" s="63" t="s">
        <v>9</v>
      </c>
      <c r="F2220" s="64">
        <v>23</v>
      </c>
      <c r="G2220" s="63" t="s">
        <v>10</v>
      </c>
    </row>
    <row r="2221" spans="3:7" ht="15" thickBot="1" x14ac:dyDescent="0.35">
      <c r="C2221" s="61">
        <v>43167</v>
      </c>
      <c r="D2221" s="62">
        <v>0.72391203703703699</v>
      </c>
      <c r="E2221" s="63" t="s">
        <v>9</v>
      </c>
      <c r="F2221" s="64">
        <v>14</v>
      </c>
      <c r="G2221" s="63" t="s">
        <v>11</v>
      </c>
    </row>
    <row r="2222" spans="3:7" ht="15" thickBot="1" x14ac:dyDescent="0.35">
      <c r="C2222" s="61">
        <v>43167</v>
      </c>
      <c r="D2222" s="62">
        <v>0.72407407407407398</v>
      </c>
      <c r="E2222" s="63" t="s">
        <v>9</v>
      </c>
      <c r="F2222" s="64">
        <v>9</v>
      </c>
      <c r="G2222" s="63" t="s">
        <v>11</v>
      </c>
    </row>
    <row r="2223" spans="3:7" ht="15" thickBot="1" x14ac:dyDescent="0.35">
      <c r="C2223" s="61">
        <v>43167</v>
      </c>
      <c r="D2223" s="62">
        <v>0.7244560185185186</v>
      </c>
      <c r="E2223" s="63" t="s">
        <v>9</v>
      </c>
      <c r="F2223" s="64">
        <v>10</v>
      </c>
      <c r="G2223" s="63" t="s">
        <v>11</v>
      </c>
    </row>
    <row r="2224" spans="3:7" ht="15" thickBot="1" x14ac:dyDescent="0.35">
      <c r="C2224" s="61">
        <v>43167</v>
      </c>
      <c r="D2224" s="62">
        <v>0.72479166666666661</v>
      </c>
      <c r="E2224" s="63" t="s">
        <v>9</v>
      </c>
      <c r="F2224" s="64">
        <v>10</v>
      </c>
      <c r="G2224" s="63" t="s">
        <v>11</v>
      </c>
    </row>
    <row r="2225" spans="3:7" ht="15" thickBot="1" x14ac:dyDescent="0.35">
      <c r="C2225" s="61">
        <v>43167</v>
      </c>
      <c r="D2225" s="62">
        <v>0.73055555555555562</v>
      </c>
      <c r="E2225" s="63" t="s">
        <v>9</v>
      </c>
      <c r="F2225" s="64">
        <v>11</v>
      </c>
      <c r="G2225" s="63" t="s">
        <v>11</v>
      </c>
    </row>
    <row r="2226" spans="3:7" ht="15" thickBot="1" x14ac:dyDescent="0.35">
      <c r="C2226" s="61">
        <v>43167</v>
      </c>
      <c r="D2226" s="62">
        <v>0.73206018518518512</v>
      </c>
      <c r="E2226" s="63" t="s">
        <v>9</v>
      </c>
      <c r="F2226" s="64">
        <v>12</v>
      </c>
      <c r="G2226" s="63" t="s">
        <v>10</v>
      </c>
    </row>
    <row r="2227" spans="3:7" ht="15" thickBot="1" x14ac:dyDescent="0.35">
      <c r="C2227" s="61">
        <v>43167</v>
      </c>
      <c r="D2227" s="62">
        <v>0.73249999999999993</v>
      </c>
      <c r="E2227" s="63" t="s">
        <v>9</v>
      </c>
      <c r="F2227" s="64">
        <v>27</v>
      </c>
      <c r="G2227" s="63" t="s">
        <v>10</v>
      </c>
    </row>
    <row r="2228" spans="3:7" ht="15" thickBot="1" x14ac:dyDescent="0.35">
      <c r="C2228" s="61">
        <v>43167</v>
      </c>
      <c r="D2228" s="62">
        <v>0.73428240740740736</v>
      </c>
      <c r="E2228" s="63" t="s">
        <v>9</v>
      </c>
      <c r="F2228" s="64">
        <v>15</v>
      </c>
      <c r="G2228" s="63" t="s">
        <v>11</v>
      </c>
    </row>
    <row r="2229" spans="3:7" ht="15" thickBot="1" x14ac:dyDescent="0.35">
      <c r="C2229" s="61">
        <v>43167</v>
      </c>
      <c r="D2229" s="62">
        <v>0.7349768518518518</v>
      </c>
      <c r="E2229" s="63" t="s">
        <v>9</v>
      </c>
      <c r="F2229" s="64">
        <v>11</v>
      </c>
      <c r="G2229" s="63" t="s">
        <v>11</v>
      </c>
    </row>
    <row r="2230" spans="3:7" ht="15" thickBot="1" x14ac:dyDescent="0.35">
      <c r="C2230" s="61">
        <v>43167</v>
      </c>
      <c r="D2230" s="62">
        <v>0.73706018518518512</v>
      </c>
      <c r="E2230" s="63" t="s">
        <v>9</v>
      </c>
      <c r="F2230" s="64">
        <v>22</v>
      </c>
      <c r="G2230" s="63" t="s">
        <v>10</v>
      </c>
    </row>
    <row r="2231" spans="3:7" ht="15" thickBot="1" x14ac:dyDescent="0.35">
      <c r="C2231" s="61">
        <v>43167</v>
      </c>
      <c r="D2231" s="62">
        <v>0.73771990740740734</v>
      </c>
      <c r="E2231" s="63" t="s">
        <v>9</v>
      </c>
      <c r="F2231" s="64">
        <v>10</v>
      </c>
      <c r="G2231" s="63" t="s">
        <v>11</v>
      </c>
    </row>
    <row r="2232" spans="3:7" ht="15" thickBot="1" x14ac:dyDescent="0.35">
      <c r="C2232" s="61">
        <v>43167</v>
      </c>
      <c r="D2232" s="62">
        <v>0.7388541666666667</v>
      </c>
      <c r="E2232" s="63" t="s">
        <v>9</v>
      </c>
      <c r="F2232" s="64">
        <v>10</v>
      </c>
      <c r="G2232" s="63" t="s">
        <v>11</v>
      </c>
    </row>
    <row r="2233" spans="3:7" ht="15" thickBot="1" x14ac:dyDescent="0.35">
      <c r="C2233" s="61">
        <v>43167</v>
      </c>
      <c r="D2233" s="62">
        <v>0.74006944444444445</v>
      </c>
      <c r="E2233" s="63" t="s">
        <v>9</v>
      </c>
      <c r="F2233" s="64">
        <v>35</v>
      </c>
      <c r="G2233" s="63" t="s">
        <v>10</v>
      </c>
    </row>
    <row r="2234" spans="3:7" ht="15" thickBot="1" x14ac:dyDescent="0.35">
      <c r="C2234" s="61">
        <v>43167</v>
      </c>
      <c r="D2234" s="62">
        <v>0.74256944444444439</v>
      </c>
      <c r="E2234" s="63" t="s">
        <v>9</v>
      </c>
      <c r="F2234" s="64">
        <v>12</v>
      </c>
      <c r="G2234" s="63" t="s">
        <v>11</v>
      </c>
    </row>
    <row r="2235" spans="3:7" ht="15" thickBot="1" x14ac:dyDescent="0.35">
      <c r="C2235" s="61">
        <v>43167</v>
      </c>
      <c r="D2235" s="62">
        <v>0.74302083333333335</v>
      </c>
      <c r="E2235" s="63" t="s">
        <v>9</v>
      </c>
      <c r="F2235" s="64">
        <v>11</v>
      </c>
      <c r="G2235" s="63" t="s">
        <v>11</v>
      </c>
    </row>
    <row r="2236" spans="3:7" ht="15" thickBot="1" x14ac:dyDescent="0.35">
      <c r="C2236" s="61">
        <v>43167</v>
      </c>
      <c r="D2236" s="62">
        <v>0.74497685185185192</v>
      </c>
      <c r="E2236" s="63" t="s">
        <v>9</v>
      </c>
      <c r="F2236" s="64">
        <v>10</v>
      </c>
      <c r="G2236" s="63" t="s">
        <v>10</v>
      </c>
    </row>
    <row r="2237" spans="3:7" ht="15" thickBot="1" x14ac:dyDescent="0.35">
      <c r="C2237" s="61">
        <v>43167</v>
      </c>
      <c r="D2237" s="62">
        <v>0.74517361111111102</v>
      </c>
      <c r="E2237" s="63" t="s">
        <v>9</v>
      </c>
      <c r="F2237" s="64">
        <v>17</v>
      </c>
      <c r="G2237" s="63" t="s">
        <v>10</v>
      </c>
    </row>
    <row r="2238" spans="3:7" ht="15" thickBot="1" x14ac:dyDescent="0.35">
      <c r="C2238" s="61">
        <v>43167</v>
      </c>
      <c r="D2238" s="62">
        <v>0.7524305555555556</v>
      </c>
      <c r="E2238" s="63" t="s">
        <v>9</v>
      </c>
      <c r="F2238" s="64">
        <v>29</v>
      </c>
      <c r="G2238" s="63" t="s">
        <v>10</v>
      </c>
    </row>
    <row r="2239" spans="3:7" ht="15" thickBot="1" x14ac:dyDescent="0.35">
      <c r="C2239" s="61">
        <v>43167</v>
      </c>
      <c r="D2239" s="62">
        <v>0.76104166666666673</v>
      </c>
      <c r="E2239" s="63" t="s">
        <v>9</v>
      </c>
      <c r="F2239" s="64">
        <v>12</v>
      </c>
      <c r="G2239" s="63" t="s">
        <v>11</v>
      </c>
    </row>
    <row r="2240" spans="3:7" ht="15" thickBot="1" x14ac:dyDescent="0.35">
      <c r="C2240" s="61">
        <v>43167</v>
      </c>
      <c r="D2240" s="62">
        <v>0.7658449074074074</v>
      </c>
      <c r="E2240" s="63" t="s">
        <v>9</v>
      </c>
      <c r="F2240" s="64">
        <v>11</v>
      </c>
      <c r="G2240" s="63" t="s">
        <v>11</v>
      </c>
    </row>
    <row r="2241" spans="3:7" ht="15" thickBot="1" x14ac:dyDescent="0.35">
      <c r="C2241" s="61">
        <v>43167</v>
      </c>
      <c r="D2241" s="62">
        <v>0.78327546296296291</v>
      </c>
      <c r="E2241" s="63" t="s">
        <v>9</v>
      </c>
      <c r="F2241" s="64">
        <v>11</v>
      </c>
      <c r="G2241" s="63" t="s">
        <v>10</v>
      </c>
    </row>
    <row r="2242" spans="3:7" ht="15" thickBot="1" x14ac:dyDescent="0.35">
      <c r="C2242" s="61">
        <v>43167</v>
      </c>
      <c r="D2242" s="62">
        <v>0.78435185185185186</v>
      </c>
      <c r="E2242" s="63" t="s">
        <v>9</v>
      </c>
      <c r="F2242" s="64">
        <v>12</v>
      </c>
      <c r="G2242" s="63" t="s">
        <v>10</v>
      </c>
    </row>
    <row r="2243" spans="3:7" ht="15" thickBot="1" x14ac:dyDescent="0.35">
      <c r="C2243" s="61">
        <v>43167</v>
      </c>
      <c r="D2243" s="62">
        <v>0.78472222222222221</v>
      </c>
      <c r="E2243" s="63" t="s">
        <v>9</v>
      </c>
      <c r="F2243" s="64">
        <v>10</v>
      </c>
      <c r="G2243" s="63" t="s">
        <v>11</v>
      </c>
    </row>
    <row r="2244" spans="3:7" ht="15" thickBot="1" x14ac:dyDescent="0.35">
      <c r="C2244" s="61">
        <v>43167</v>
      </c>
      <c r="D2244" s="62">
        <v>0.78703703703703709</v>
      </c>
      <c r="E2244" s="63" t="s">
        <v>9</v>
      </c>
      <c r="F2244" s="64">
        <v>14</v>
      </c>
      <c r="G2244" s="63" t="s">
        <v>10</v>
      </c>
    </row>
    <row r="2245" spans="3:7" ht="15" thickBot="1" x14ac:dyDescent="0.35">
      <c r="C2245" s="61">
        <v>43167</v>
      </c>
      <c r="D2245" s="62">
        <v>0.78709490740740751</v>
      </c>
      <c r="E2245" s="63" t="s">
        <v>9</v>
      </c>
      <c r="F2245" s="64">
        <v>18</v>
      </c>
      <c r="G2245" s="63" t="s">
        <v>10</v>
      </c>
    </row>
    <row r="2246" spans="3:7" ht="15" thickBot="1" x14ac:dyDescent="0.35">
      <c r="C2246" s="61">
        <v>43167</v>
      </c>
      <c r="D2246" s="62">
        <v>0.78710648148148143</v>
      </c>
      <c r="E2246" s="63" t="s">
        <v>9</v>
      </c>
      <c r="F2246" s="64">
        <v>15</v>
      </c>
      <c r="G2246" s="63" t="s">
        <v>10</v>
      </c>
    </row>
    <row r="2247" spans="3:7" ht="15" thickBot="1" x14ac:dyDescent="0.35">
      <c r="C2247" s="61">
        <v>43167</v>
      </c>
      <c r="D2247" s="62">
        <v>0.78762731481481474</v>
      </c>
      <c r="E2247" s="63" t="s">
        <v>9</v>
      </c>
      <c r="F2247" s="64">
        <v>9</v>
      </c>
      <c r="G2247" s="63" t="s">
        <v>11</v>
      </c>
    </row>
    <row r="2248" spans="3:7" ht="15" thickBot="1" x14ac:dyDescent="0.35">
      <c r="C2248" s="61">
        <v>43167</v>
      </c>
      <c r="D2248" s="62">
        <v>0.80050925925925931</v>
      </c>
      <c r="E2248" s="63" t="s">
        <v>9</v>
      </c>
      <c r="F2248" s="64">
        <v>15</v>
      </c>
      <c r="G2248" s="63" t="s">
        <v>11</v>
      </c>
    </row>
    <row r="2249" spans="3:7" ht="15" thickBot="1" x14ac:dyDescent="0.35">
      <c r="C2249" s="61">
        <v>43167</v>
      </c>
      <c r="D2249" s="62">
        <v>0.80554398148148154</v>
      </c>
      <c r="E2249" s="63" t="s">
        <v>9</v>
      </c>
      <c r="F2249" s="64">
        <v>17</v>
      </c>
      <c r="G2249" s="63" t="s">
        <v>10</v>
      </c>
    </row>
    <row r="2250" spans="3:7" ht="15" thickBot="1" x14ac:dyDescent="0.35">
      <c r="C2250" s="61">
        <v>43167</v>
      </c>
      <c r="D2250" s="62">
        <v>0.81739583333333332</v>
      </c>
      <c r="E2250" s="63" t="s">
        <v>9</v>
      </c>
      <c r="F2250" s="64">
        <v>11</v>
      </c>
      <c r="G2250" s="63" t="s">
        <v>11</v>
      </c>
    </row>
    <row r="2251" spans="3:7" ht="15" thickBot="1" x14ac:dyDescent="0.35">
      <c r="C2251" s="61">
        <v>43167</v>
      </c>
      <c r="D2251" s="62">
        <v>0.81783564814814813</v>
      </c>
      <c r="E2251" s="63" t="s">
        <v>9</v>
      </c>
      <c r="F2251" s="64">
        <v>10</v>
      </c>
      <c r="G2251" s="63" t="s">
        <v>11</v>
      </c>
    </row>
    <row r="2252" spans="3:7" ht="15" thickBot="1" x14ac:dyDescent="0.35">
      <c r="C2252" s="61">
        <v>43167</v>
      </c>
      <c r="D2252" s="62">
        <v>0.82163194444444443</v>
      </c>
      <c r="E2252" s="63" t="s">
        <v>9</v>
      </c>
      <c r="F2252" s="64">
        <v>33</v>
      </c>
      <c r="G2252" s="63" t="s">
        <v>10</v>
      </c>
    </row>
    <row r="2253" spans="3:7" ht="15" thickBot="1" x14ac:dyDescent="0.35">
      <c r="C2253" s="61">
        <v>43167</v>
      </c>
      <c r="D2253" s="62">
        <v>0.82374999999999998</v>
      </c>
      <c r="E2253" s="63" t="s">
        <v>9</v>
      </c>
      <c r="F2253" s="64">
        <v>22</v>
      </c>
      <c r="G2253" s="63" t="s">
        <v>10</v>
      </c>
    </row>
    <row r="2254" spans="3:7" ht="15" thickBot="1" x14ac:dyDescent="0.35">
      <c r="C2254" s="61">
        <v>43167</v>
      </c>
      <c r="D2254" s="62">
        <v>0.83637731481481481</v>
      </c>
      <c r="E2254" s="63" t="s">
        <v>9</v>
      </c>
      <c r="F2254" s="64">
        <v>9</v>
      </c>
      <c r="G2254" s="63" t="s">
        <v>11</v>
      </c>
    </row>
    <row r="2255" spans="3:7" ht="15" thickBot="1" x14ac:dyDescent="0.35">
      <c r="C2255" s="61">
        <v>43167</v>
      </c>
      <c r="D2255" s="62">
        <v>0.83672453703703698</v>
      </c>
      <c r="E2255" s="63" t="s">
        <v>9</v>
      </c>
      <c r="F2255" s="64">
        <v>12</v>
      </c>
      <c r="G2255" s="63" t="s">
        <v>10</v>
      </c>
    </row>
    <row r="2256" spans="3:7" ht="15" thickBot="1" x14ac:dyDescent="0.35">
      <c r="C2256" s="61">
        <v>43167</v>
      </c>
      <c r="D2256" s="62">
        <v>0.84212962962962967</v>
      </c>
      <c r="E2256" s="63" t="s">
        <v>9</v>
      </c>
      <c r="F2256" s="64">
        <v>13</v>
      </c>
      <c r="G2256" s="63" t="s">
        <v>11</v>
      </c>
    </row>
    <row r="2257" spans="3:7" ht="15" thickBot="1" x14ac:dyDescent="0.35">
      <c r="C2257" s="61">
        <v>43167</v>
      </c>
      <c r="D2257" s="62">
        <v>0.84469907407407396</v>
      </c>
      <c r="E2257" s="63" t="s">
        <v>9</v>
      </c>
      <c r="F2257" s="64">
        <v>11</v>
      </c>
      <c r="G2257" s="63" t="s">
        <v>11</v>
      </c>
    </row>
    <row r="2258" spans="3:7" ht="15" thickBot="1" x14ac:dyDescent="0.35">
      <c r="C2258" s="61">
        <v>43167</v>
      </c>
      <c r="D2258" s="62">
        <v>0.84834490740740742</v>
      </c>
      <c r="E2258" s="63" t="s">
        <v>9</v>
      </c>
      <c r="F2258" s="64">
        <v>11</v>
      </c>
      <c r="G2258" s="63" t="s">
        <v>11</v>
      </c>
    </row>
    <row r="2259" spans="3:7" ht="15" thickBot="1" x14ac:dyDescent="0.35">
      <c r="C2259" s="61">
        <v>43167</v>
      </c>
      <c r="D2259" s="62">
        <v>0.85471064814814823</v>
      </c>
      <c r="E2259" s="63" t="s">
        <v>9</v>
      </c>
      <c r="F2259" s="64">
        <v>15</v>
      </c>
      <c r="G2259" s="63" t="s">
        <v>11</v>
      </c>
    </row>
    <row r="2260" spans="3:7" ht="15" thickBot="1" x14ac:dyDescent="0.35">
      <c r="C2260" s="61">
        <v>43167</v>
      </c>
      <c r="D2260" s="62">
        <v>0.85638888888888898</v>
      </c>
      <c r="E2260" s="63" t="s">
        <v>9</v>
      </c>
      <c r="F2260" s="64">
        <v>27</v>
      </c>
      <c r="G2260" s="63" t="s">
        <v>10</v>
      </c>
    </row>
    <row r="2261" spans="3:7" ht="15" thickBot="1" x14ac:dyDescent="0.35">
      <c r="C2261" s="61">
        <v>43167</v>
      </c>
      <c r="D2261" s="62">
        <v>0.86157407407407405</v>
      </c>
      <c r="E2261" s="63" t="s">
        <v>9</v>
      </c>
      <c r="F2261" s="64">
        <v>24</v>
      </c>
      <c r="G2261" s="63" t="s">
        <v>10</v>
      </c>
    </row>
    <row r="2262" spans="3:7" ht="15" thickBot="1" x14ac:dyDescent="0.35">
      <c r="C2262" s="61">
        <v>43167</v>
      </c>
      <c r="D2262" s="62">
        <v>0.86387731481481478</v>
      </c>
      <c r="E2262" s="63" t="s">
        <v>9</v>
      </c>
      <c r="F2262" s="64">
        <v>11</v>
      </c>
      <c r="G2262" s="63" t="s">
        <v>11</v>
      </c>
    </row>
    <row r="2263" spans="3:7" ht="15" thickBot="1" x14ac:dyDescent="0.35">
      <c r="C2263" s="61">
        <v>43167</v>
      </c>
      <c r="D2263" s="62">
        <v>0.8650000000000001</v>
      </c>
      <c r="E2263" s="63" t="s">
        <v>9</v>
      </c>
      <c r="F2263" s="64">
        <v>11</v>
      </c>
      <c r="G2263" s="63" t="s">
        <v>11</v>
      </c>
    </row>
    <row r="2264" spans="3:7" ht="15" thickBot="1" x14ac:dyDescent="0.35">
      <c r="C2264" s="61">
        <v>43167</v>
      </c>
      <c r="D2264" s="62">
        <v>0.86517361111111113</v>
      </c>
      <c r="E2264" s="63" t="s">
        <v>9</v>
      </c>
      <c r="F2264" s="64">
        <v>38</v>
      </c>
      <c r="G2264" s="63" t="s">
        <v>10</v>
      </c>
    </row>
    <row r="2265" spans="3:7" ht="15" thickBot="1" x14ac:dyDescent="0.35">
      <c r="C2265" s="61">
        <v>43167</v>
      </c>
      <c r="D2265" s="62">
        <v>0.86594907407407407</v>
      </c>
      <c r="E2265" s="63" t="s">
        <v>9</v>
      </c>
      <c r="F2265" s="64">
        <v>13</v>
      </c>
      <c r="G2265" s="63" t="s">
        <v>11</v>
      </c>
    </row>
    <row r="2266" spans="3:7" ht="15" thickBot="1" x14ac:dyDescent="0.35">
      <c r="C2266" s="61">
        <v>43167</v>
      </c>
      <c r="D2266" s="62">
        <v>0.87300925925925921</v>
      </c>
      <c r="E2266" s="63" t="s">
        <v>9</v>
      </c>
      <c r="F2266" s="64">
        <v>37</v>
      </c>
      <c r="G2266" s="63" t="s">
        <v>10</v>
      </c>
    </row>
    <row r="2267" spans="3:7" ht="15" thickBot="1" x14ac:dyDescent="0.35">
      <c r="C2267" s="61">
        <v>43167</v>
      </c>
      <c r="D2267" s="62">
        <v>0.87399305555555562</v>
      </c>
      <c r="E2267" s="63" t="s">
        <v>9</v>
      </c>
      <c r="F2267" s="64">
        <v>15</v>
      </c>
      <c r="G2267" s="63" t="s">
        <v>11</v>
      </c>
    </row>
    <row r="2268" spans="3:7" ht="15" thickBot="1" x14ac:dyDescent="0.35">
      <c r="C2268" s="61">
        <v>43167</v>
      </c>
      <c r="D2268" s="62">
        <v>0.87755787037037036</v>
      </c>
      <c r="E2268" s="63" t="s">
        <v>9</v>
      </c>
      <c r="F2268" s="64">
        <v>14</v>
      </c>
      <c r="G2268" s="63" t="s">
        <v>11</v>
      </c>
    </row>
    <row r="2269" spans="3:7" ht="15" thickBot="1" x14ac:dyDescent="0.35">
      <c r="C2269" s="61">
        <v>43167</v>
      </c>
      <c r="D2269" s="62">
        <v>0.87788194444444445</v>
      </c>
      <c r="E2269" s="63" t="s">
        <v>9</v>
      </c>
      <c r="F2269" s="64">
        <v>11</v>
      </c>
      <c r="G2269" s="63" t="s">
        <v>11</v>
      </c>
    </row>
    <row r="2270" spans="3:7" ht="15" thickBot="1" x14ac:dyDescent="0.35">
      <c r="C2270" s="61">
        <v>43167</v>
      </c>
      <c r="D2270" s="62">
        <v>0.87920138888888888</v>
      </c>
      <c r="E2270" s="63" t="s">
        <v>9</v>
      </c>
      <c r="F2270" s="64">
        <v>19</v>
      </c>
      <c r="G2270" s="63" t="s">
        <v>10</v>
      </c>
    </row>
    <row r="2271" spans="3:7" ht="15" thickBot="1" x14ac:dyDescent="0.35">
      <c r="C2271" s="61">
        <v>43167</v>
      </c>
      <c r="D2271" s="62">
        <v>0.88380787037037034</v>
      </c>
      <c r="E2271" s="63" t="s">
        <v>9</v>
      </c>
      <c r="F2271" s="64">
        <v>18</v>
      </c>
      <c r="G2271" s="63" t="s">
        <v>10</v>
      </c>
    </row>
    <row r="2272" spans="3:7" ht="15" thickBot="1" x14ac:dyDescent="0.35">
      <c r="C2272" s="61">
        <v>43167</v>
      </c>
      <c r="D2272" s="62">
        <v>0.88837962962962969</v>
      </c>
      <c r="E2272" s="63" t="s">
        <v>9</v>
      </c>
      <c r="F2272" s="64">
        <v>12</v>
      </c>
      <c r="G2272" s="63" t="s">
        <v>11</v>
      </c>
    </row>
    <row r="2273" spans="3:7" ht="15" thickBot="1" x14ac:dyDescent="0.35">
      <c r="C2273" s="61">
        <v>43167</v>
      </c>
      <c r="D2273" s="62">
        <v>0.89063657407407415</v>
      </c>
      <c r="E2273" s="63" t="s">
        <v>9</v>
      </c>
      <c r="F2273" s="64">
        <v>13</v>
      </c>
      <c r="G2273" s="63" t="s">
        <v>11</v>
      </c>
    </row>
    <row r="2274" spans="3:7" ht="15" thickBot="1" x14ac:dyDescent="0.35">
      <c r="C2274" s="61">
        <v>43167</v>
      </c>
      <c r="D2274" s="62">
        <v>0.89206018518518515</v>
      </c>
      <c r="E2274" s="63" t="s">
        <v>9</v>
      </c>
      <c r="F2274" s="64">
        <v>11</v>
      </c>
      <c r="G2274" s="63" t="s">
        <v>11</v>
      </c>
    </row>
    <row r="2275" spans="3:7" ht="15" thickBot="1" x14ac:dyDescent="0.35">
      <c r="C2275" s="61">
        <v>43167</v>
      </c>
      <c r="D2275" s="62">
        <v>0.89598379629629632</v>
      </c>
      <c r="E2275" s="63" t="s">
        <v>9</v>
      </c>
      <c r="F2275" s="64">
        <v>13</v>
      </c>
      <c r="G2275" s="63" t="s">
        <v>11</v>
      </c>
    </row>
    <row r="2276" spans="3:7" ht="15" thickBot="1" x14ac:dyDescent="0.35">
      <c r="C2276" s="61">
        <v>43167</v>
      </c>
      <c r="D2276" s="62">
        <v>0.89612268518518512</v>
      </c>
      <c r="E2276" s="63" t="s">
        <v>9</v>
      </c>
      <c r="F2276" s="64">
        <v>10</v>
      </c>
      <c r="G2276" s="63" t="s">
        <v>11</v>
      </c>
    </row>
    <row r="2277" spans="3:7" ht="15" thickBot="1" x14ac:dyDescent="0.35">
      <c r="C2277" s="61">
        <v>43167</v>
      </c>
      <c r="D2277" s="62">
        <v>0.90133101851851849</v>
      </c>
      <c r="E2277" s="63" t="s">
        <v>9</v>
      </c>
      <c r="F2277" s="64">
        <v>19</v>
      </c>
      <c r="G2277" s="63" t="s">
        <v>10</v>
      </c>
    </row>
    <row r="2278" spans="3:7" ht="15" thickBot="1" x14ac:dyDescent="0.35">
      <c r="C2278" s="61">
        <v>43167</v>
      </c>
      <c r="D2278" s="62">
        <v>0.90172453703703714</v>
      </c>
      <c r="E2278" s="63" t="s">
        <v>9</v>
      </c>
      <c r="F2278" s="64">
        <v>11</v>
      </c>
      <c r="G2278" s="63" t="s">
        <v>11</v>
      </c>
    </row>
    <row r="2279" spans="3:7" ht="15" thickBot="1" x14ac:dyDescent="0.35">
      <c r="C2279" s="61">
        <v>43168</v>
      </c>
      <c r="D2279" s="62">
        <v>0.11997685185185185</v>
      </c>
      <c r="E2279" s="63" t="s">
        <v>9</v>
      </c>
      <c r="F2279" s="64">
        <v>34</v>
      </c>
      <c r="G2279" s="63" t="s">
        <v>10</v>
      </c>
    </row>
    <row r="2280" spans="3:7" ht="15" thickBot="1" x14ac:dyDescent="0.35">
      <c r="C2280" s="61">
        <v>43168</v>
      </c>
      <c r="D2280" s="62">
        <v>0.12</v>
      </c>
      <c r="E2280" s="63" t="s">
        <v>9</v>
      </c>
      <c r="F2280" s="64">
        <v>12</v>
      </c>
      <c r="G2280" s="63" t="s">
        <v>11</v>
      </c>
    </row>
    <row r="2281" spans="3:7" ht="15" thickBot="1" x14ac:dyDescent="0.35">
      <c r="C2281" s="61">
        <v>43168</v>
      </c>
      <c r="D2281" s="62">
        <v>0.12019675925925927</v>
      </c>
      <c r="E2281" s="63" t="s">
        <v>9</v>
      </c>
      <c r="F2281" s="64">
        <v>11</v>
      </c>
      <c r="G2281" s="63" t="s">
        <v>11</v>
      </c>
    </row>
    <row r="2282" spans="3:7" ht="15" thickBot="1" x14ac:dyDescent="0.35">
      <c r="C2282" s="61">
        <v>43168</v>
      </c>
      <c r="D2282" s="62">
        <v>0.12025462962962963</v>
      </c>
      <c r="E2282" s="63" t="s">
        <v>9</v>
      </c>
      <c r="F2282" s="64">
        <v>13</v>
      </c>
      <c r="G2282" s="63" t="s">
        <v>11</v>
      </c>
    </row>
    <row r="2283" spans="3:7" ht="15" thickBot="1" x14ac:dyDescent="0.35">
      <c r="C2283" s="61">
        <v>43168</v>
      </c>
      <c r="D2283" s="62">
        <v>0.1708449074074074</v>
      </c>
      <c r="E2283" s="63" t="s">
        <v>9</v>
      </c>
      <c r="F2283" s="64">
        <v>36</v>
      </c>
      <c r="G2283" s="63" t="s">
        <v>10</v>
      </c>
    </row>
    <row r="2284" spans="3:7" ht="15" thickBot="1" x14ac:dyDescent="0.35">
      <c r="C2284" s="61">
        <v>43168</v>
      </c>
      <c r="D2284" s="62">
        <v>0.17530092592592594</v>
      </c>
      <c r="E2284" s="63" t="s">
        <v>9</v>
      </c>
      <c r="F2284" s="64">
        <v>10</v>
      </c>
      <c r="G2284" s="63" t="s">
        <v>11</v>
      </c>
    </row>
    <row r="2285" spans="3:7" ht="15" thickBot="1" x14ac:dyDescent="0.35">
      <c r="C2285" s="61">
        <v>43168</v>
      </c>
      <c r="D2285" s="62">
        <v>0.2323726851851852</v>
      </c>
      <c r="E2285" s="63" t="s">
        <v>9</v>
      </c>
      <c r="F2285" s="64">
        <v>15</v>
      </c>
      <c r="G2285" s="63" t="s">
        <v>11</v>
      </c>
    </row>
    <row r="2286" spans="3:7" ht="15" thickBot="1" x14ac:dyDescent="0.35">
      <c r="C2286" s="61">
        <v>43168</v>
      </c>
      <c r="D2286" s="62">
        <v>0.2512962962962963</v>
      </c>
      <c r="E2286" s="63" t="s">
        <v>9</v>
      </c>
      <c r="F2286" s="64">
        <v>25</v>
      </c>
      <c r="G2286" s="63" t="s">
        <v>10</v>
      </c>
    </row>
    <row r="2287" spans="3:7" ht="15" thickBot="1" x14ac:dyDescent="0.35">
      <c r="C2287" s="61">
        <v>43168</v>
      </c>
      <c r="D2287" s="62">
        <v>0.25292824074074077</v>
      </c>
      <c r="E2287" s="63" t="s">
        <v>9</v>
      </c>
      <c r="F2287" s="64">
        <v>12</v>
      </c>
      <c r="G2287" s="63" t="s">
        <v>11</v>
      </c>
    </row>
    <row r="2288" spans="3:7" ht="15" thickBot="1" x14ac:dyDescent="0.35">
      <c r="C2288" s="61">
        <v>43168</v>
      </c>
      <c r="D2288" s="62">
        <v>0.25503472222222223</v>
      </c>
      <c r="E2288" s="63" t="s">
        <v>9</v>
      </c>
      <c r="F2288" s="64">
        <v>14</v>
      </c>
      <c r="G2288" s="63" t="s">
        <v>11</v>
      </c>
    </row>
    <row r="2289" spans="3:7" ht="15" thickBot="1" x14ac:dyDescent="0.35">
      <c r="C2289" s="61">
        <v>43168</v>
      </c>
      <c r="D2289" s="62">
        <v>0.26097222222222222</v>
      </c>
      <c r="E2289" s="63" t="s">
        <v>9</v>
      </c>
      <c r="F2289" s="64">
        <v>13</v>
      </c>
      <c r="G2289" s="63" t="s">
        <v>11</v>
      </c>
    </row>
    <row r="2290" spans="3:7" ht="15" thickBot="1" x14ac:dyDescent="0.35">
      <c r="C2290" s="61">
        <v>43168</v>
      </c>
      <c r="D2290" s="62">
        <v>0.26115740740740739</v>
      </c>
      <c r="E2290" s="63" t="s">
        <v>9</v>
      </c>
      <c r="F2290" s="64">
        <v>29</v>
      </c>
      <c r="G2290" s="63" t="s">
        <v>10</v>
      </c>
    </row>
    <row r="2291" spans="3:7" ht="15" thickBot="1" x14ac:dyDescent="0.35">
      <c r="C2291" s="61">
        <v>43168</v>
      </c>
      <c r="D2291" s="62">
        <v>0.26299768518518518</v>
      </c>
      <c r="E2291" s="63" t="s">
        <v>9</v>
      </c>
      <c r="F2291" s="64">
        <v>13</v>
      </c>
      <c r="G2291" s="63" t="s">
        <v>11</v>
      </c>
    </row>
    <row r="2292" spans="3:7" ht="15" thickBot="1" x14ac:dyDescent="0.35">
      <c r="C2292" s="61">
        <v>43168</v>
      </c>
      <c r="D2292" s="62">
        <v>0.26710648148148147</v>
      </c>
      <c r="E2292" s="63" t="s">
        <v>9</v>
      </c>
      <c r="F2292" s="64">
        <v>28</v>
      </c>
      <c r="G2292" s="63" t="s">
        <v>10</v>
      </c>
    </row>
    <row r="2293" spans="3:7" ht="15" thickBot="1" x14ac:dyDescent="0.35">
      <c r="C2293" s="61">
        <v>43168</v>
      </c>
      <c r="D2293" s="62">
        <v>0.26887731481481481</v>
      </c>
      <c r="E2293" s="63" t="s">
        <v>9</v>
      </c>
      <c r="F2293" s="64">
        <v>29</v>
      </c>
      <c r="G2293" s="63" t="s">
        <v>10</v>
      </c>
    </row>
    <row r="2294" spans="3:7" ht="15" thickBot="1" x14ac:dyDescent="0.35">
      <c r="C2294" s="61">
        <v>43168</v>
      </c>
      <c r="D2294" s="62">
        <v>0.27011574074074074</v>
      </c>
      <c r="E2294" s="63" t="s">
        <v>9</v>
      </c>
      <c r="F2294" s="64">
        <v>16</v>
      </c>
      <c r="G2294" s="63" t="s">
        <v>11</v>
      </c>
    </row>
    <row r="2295" spans="3:7" ht="15" thickBot="1" x14ac:dyDescent="0.35">
      <c r="C2295" s="61">
        <v>43168</v>
      </c>
      <c r="D2295" s="62">
        <v>0.27043981481481483</v>
      </c>
      <c r="E2295" s="63" t="s">
        <v>9</v>
      </c>
      <c r="F2295" s="64">
        <v>13</v>
      </c>
      <c r="G2295" s="63" t="s">
        <v>11</v>
      </c>
    </row>
    <row r="2296" spans="3:7" ht="15" thickBot="1" x14ac:dyDescent="0.35">
      <c r="C2296" s="61">
        <v>43168</v>
      </c>
      <c r="D2296" s="62">
        <v>0.27104166666666668</v>
      </c>
      <c r="E2296" s="63" t="s">
        <v>9</v>
      </c>
      <c r="F2296" s="64">
        <v>27</v>
      </c>
      <c r="G2296" s="63" t="s">
        <v>10</v>
      </c>
    </row>
    <row r="2297" spans="3:7" ht="15" thickBot="1" x14ac:dyDescent="0.35">
      <c r="C2297" s="61">
        <v>43168</v>
      </c>
      <c r="D2297" s="62">
        <v>0.27124999999999999</v>
      </c>
      <c r="E2297" s="63" t="s">
        <v>9</v>
      </c>
      <c r="F2297" s="64">
        <v>27</v>
      </c>
      <c r="G2297" s="63" t="s">
        <v>10</v>
      </c>
    </row>
    <row r="2298" spans="3:7" ht="15" thickBot="1" x14ac:dyDescent="0.35">
      <c r="C2298" s="61">
        <v>43168</v>
      </c>
      <c r="D2298" s="62">
        <v>0.27151620370370372</v>
      </c>
      <c r="E2298" s="63" t="s">
        <v>9</v>
      </c>
      <c r="F2298" s="64">
        <v>27</v>
      </c>
      <c r="G2298" s="63" t="s">
        <v>10</v>
      </c>
    </row>
    <row r="2299" spans="3:7" ht="15" thickBot="1" x14ac:dyDescent="0.35">
      <c r="C2299" s="61">
        <v>43168</v>
      </c>
      <c r="D2299" s="62">
        <v>0.2729861111111111</v>
      </c>
      <c r="E2299" s="63" t="s">
        <v>9</v>
      </c>
      <c r="F2299" s="64">
        <v>24</v>
      </c>
      <c r="G2299" s="63" t="s">
        <v>10</v>
      </c>
    </row>
    <row r="2300" spans="3:7" ht="15" thickBot="1" x14ac:dyDescent="0.35">
      <c r="C2300" s="61">
        <v>43168</v>
      </c>
      <c r="D2300" s="62">
        <v>0.27303240740740742</v>
      </c>
      <c r="E2300" s="63" t="s">
        <v>9</v>
      </c>
      <c r="F2300" s="64">
        <v>23</v>
      </c>
      <c r="G2300" s="63" t="s">
        <v>10</v>
      </c>
    </row>
    <row r="2301" spans="3:7" ht="15" thickBot="1" x14ac:dyDescent="0.35">
      <c r="C2301" s="61">
        <v>43168</v>
      </c>
      <c r="D2301" s="62">
        <v>0.27460648148148148</v>
      </c>
      <c r="E2301" s="63" t="s">
        <v>9</v>
      </c>
      <c r="F2301" s="64">
        <v>12</v>
      </c>
      <c r="G2301" s="63" t="s">
        <v>11</v>
      </c>
    </row>
    <row r="2302" spans="3:7" ht="15" thickBot="1" x14ac:dyDescent="0.35">
      <c r="C2302" s="61">
        <v>43168</v>
      </c>
      <c r="D2302" s="62">
        <v>0.27467592592592593</v>
      </c>
      <c r="E2302" s="63" t="s">
        <v>9</v>
      </c>
      <c r="F2302" s="64">
        <v>26</v>
      </c>
      <c r="G2302" s="63" t="s">
        <v>10</v>
      </c>
    </row>
    <row r="2303" spans="3:7" ht="15" thickBot="1" x14ac:dyDescent="0.35">
      <c r="C2303" s="61">
        <v>43168</v>
      </c>
      <c r="D2303" s="62">
        <v>0.27616898148148145</v>
      </c>
      <c r="E2303" s="63" t="s">
        <v>9</v>
      </c>
      <c r="F2303" s="64">
        <v>24</v>
      </c>
      <c r="G2303" s="63" t="s">
        <v>10</v>
      </c>
    </row>
    <row r="2304" spans="3:7" ht="15" thickBot="1" x14ac:dyDescent="0.35">
      <c r="C2304" s="61">
        <v>43168</v>
      </c>
      <c r="D2304" s="62">
        <v>0.27741898148148147</v>
      </c>
      <c r="E2304" s="63" t="s">
        <v>9</v>
      </c>
      <c r="F2304" s="64">
        <v>30</v>
      </c>
      <c r="G2304" s="63" t="s">
        <v>10</v>
      </c>
    </row>
    <row r="2305" spans="3:7" ht="15" thickBot="1" x14ac:dyDescent="0.35">
      <c r="C2305" s="61">
        <v>43168</v>
      </c>
      <c r="D2305" s="62">
        <v>0.27778935185185188</v>
      </c>
      <c r="E2305" s="63" t="s">
        <v>9</v>
      </c>
      <c r="F2305" s="64">
        <v>24</v>
      </c>
      <c r="G2305" s="63" t="s">
        <v>10</v>
      </c>
    </row>
    <row r="2306" spans="3:7" ht="15" thickBot="1" x14ac:dyDescent="0.35">
      <c r="C2306" s="61">
        <v>43168</v>
      </c>
      <c r="D2306" s="62">
        <v>0.27796296296296297</v>
      </c>
      <c r="E2306" s="63" t="s">
        <v>9</v>
      </c>
      <c r="F2306" s="64">
        <v>26</v>
      </c>
      <c r="G2306" s="63" t="s">
        <v>10</v>
      </c>
    </row>
    <row r="2307" spans="3:7" ht="15" thickBot="1" x14ac:dyDescent="0.35">
      <c r="C2307" s="61">
        <v>43168</v>
      </c>
      <c r="D2307" s="62">
        <v>0.27884259259259259</v>
      </c>
      <c r="E2307" s="63" t="s">
        <v>9</v>
      </c>
      <c r="F2307" s="64">
        <v>28</v>
      </c>
      <c r="G2307" s="63" t="s">
        <v>10</v>
      </c>
    </row>
    <row r="2308" spans="3:7" ht="15" thickBot="1" x14ac:dyDescent="0.35">
      <c r="C2308" s="61">
        <v>43168</v>
      </c>
      <c r="D2308" s="62">
        <v>0.27938657407407408</v>
      </c>
      <c r="E2308" s="63" t="s">
        <v>9</v>
      </c>
      <c r="F2308" s="64">
        <v>28</v>
      </c>
      <c r="G2308" s="63" t="s">
        <v>10</v>
      </c>
    </row>
    <row r="2309" spans="3:7" ht="15" thickBot="1" x14ac:dyDescent="0.35">
      <c r="C2309" s="61">
        <v>43168</v>
      </c>
      <c r="D2309" s="62">
        <v>0.2810300925925926</v>
      </c>
      <c r="E2309" s="63" t="s">
        <v>9</v>
      </c>
      <c r="F2309" s="64">
        <v>23</v>
      </c>
      <c r="G2309" s="63" t="s">
        <v>10</v>
      </c>
    </row>
    <row r="2310" spans="3:7" ht="15" thickBot="1" x14ac:dyDescent="0.35">
      <c r="C2310" s="61">
        <v>43168</v>
      </c>
      <c r="D2310" s="62">
        <v>0.28168981481481481</v>
      </c>
      <c r="E2310" s="63" t="s">
        <v>9</v>
      </c>
      <c r="F2310" s="64">
        <v>32</v>
      </c>
      <c r="G2310" s="63" t="s">
        <v>10</v>
      </c>
    </row>
    <row r="2311" spans="3:7" ht="15" thickBot="1" x14ac:dyDescent="0.35">
      <c r="C2311" s="61">
        <v>43168</v>
      </c>
      <c r="D2311" s="62">
        <v>0.28313657407407405</v>
      </c>
      <c r="E2311" s="63" t="s">
        <v>9</v>
      </c>
      <c r="F2311" s="64">
        <v>27</v>
      </c>
      <c r="G2311" s="63" t="s">
        <v>10</v>
      </c>
    </row>
    <row r="2312" spans="3:7" ht="15" thickBot="1" x14ac:dyDescent="0.35">
      <c r="C2312" s="61">
        <v>43168</v>
      </c>
      <c r="D2312" s="62">
        <v>0.28541666666666665</v>
      </c>
      <c r="E2312" s="63" t="s">
        <v>9</v>
      </c>
      <c r="F2312" s="64">
        <v>29</v>
      </c>
      <c r="G2312" s="63" t="s">
        <v>10</v>
      </c>
    </row>
    <row r="2313" spans="3:7" ht="15" thickBot="1" x14ac:dyDescent="0.35">
      <c r="C2313" s="61">
        <v>43168</v>
      </c>
      <c r="D2313" s="62">
        <v>0.28553240740740743</v>
      </c>
      <c r="E2313" s="63" t="s">
        <v>9</v>
      </c>
      <c r="F2313" s="64">
        <v>26</v>
      </c>
      <c r="G2313" s="63" t="s">
        <v>10</v>
      </c>
    </row>
    <row r="2314" spans="3:7" ht="15" thickBot="1" x14ac:dyDescent="0.35">
      <c r="C2314" s="61">
        <v>43168</v>
      </c>
      <c r="D2314" s="62">
        <v>0.2888425925925926</v>
      </c>
      <c r="E2314" s="63" t="s">
        <v>9</v>
      </c>
      <c r="F2314" s="64">
        <v>12</v>
      </c>
      <c r="G2314" s="63" t="s">
        <v>11</v>
      </c>
    </row>
    <row r="2315" spans="3:7" ht="15" thickBot="1" x14ac:dyDescent="0.35">
      <c r="C2315" s="61">
        <v>43168</v>
      </c>
      <c r="D2315" s="62">
        <v>0.29196759259259258</v>
      </c>
      <c r="E2315" s="63" t="s">
        <v>9</v>
      </c>
      <c r="F2315" s="64">
        <v>13</v>
      </c>
      <c r="G2315" s="63" t="s">
        <v>11</v>
      </c>
    </row>
    <row r="2316" spans="3:7" ht="15" thickBot="1" x14ac:dyDescent="0.35">
      <c r="C2316" s="61">
        <v>43168</v>
      </c>
      <c r="D2316" s="62">
        <v>0.29275462962962961</v>
      </c>
      <c r="E2316" s="63" t="s">
        <v>9</v>
      </c>
      <c r="F2316" s="64">
        <v>12</v>
      </c>
      <c r="G2316" s="63" t="s">
        <v>11</v>
      </c>
    </row>
    <row r="2317" spans="3:7" ht="15" thickBot="1" x14ac:dyDescent="0.35">
      <c r="C2317" s="61">
        <v>43168</v>
      </c>
      <c r="D2317" s="62">
        <v>0.29524305555555558</v>
      </c>
      <c r="E2317" s="63" t="s">
        <v>9</v>
      </c>
      <c r="F2317" s="64">
        <v>28</v>
      </c>
      <c r="G2317" s="63" t="s">
        <v>10</v>
      </c>
    </row>
    <row r="2318" spans="3:7" ht="15" thickBot="1" x14ac:dyDescent="0.35">
      <c r="C2318" s="61">
        <v>43168</v>
      </c>
      <c r="D2318" s="62">
        <v>0.29824074074074075</v>
      </c>
      <c r="E2318" s="63" t="s">
        <v>9</v>
      </c>
      <c r="F2318" s="64">
        <v>21</v>
      </c>
      <c r="G2318" s="63" t="s">
        <v>10</v>
      </c>
    </row>
    <row r="2319" spans="3:7" ht="15" thickBot="1" x14ac:dyDescent="0.35">
      <c r="C2319" s="61">
        <v>43168</v>
      </c>
      <c r="D2319" s="62">
        <v>0.30327546296296298</v>
      </c>
      <c r="E2319" s="63" t="s">
        <v>9</v>
      </c>
      <c r="F2319" s="64">
        <v>29</v>
      </c>
      <c r="G2319" s="63" t="s">
        <v>10</v>
      </c>
    </row>
    <row r="2320" spans="3:7" ht="15" thickBot="1" x14ac:dyDescent="0.35">
      <c r="C2320" s="61">
        <v>43168</v>
      </c>
      <c r="D2320" s="62">
        <v>0.30376157407407406</v>
      </c>
      <c r="E2320" s="63" t="s">
        <v>9</v>
      </c>
      <c r="F2320" s="64">
        <v>24</v>
      </c>
      <c r="G2320" s="63" t="s">
        <v>10</v>
      </c>
    </row>
    <row r="2321" spans="3:7" ht="15" thickBot="1" x14ac:dyDescent="0.35">
      <c r="C2321" s="61">
        <v>43168</v>
      </c>
      <c r="D2321" s="62">
        <v>0.3075</v>
      </c>
      <c r="E2321" s="63" t="s">
        <v>9</v>
      </c>
      <c r="F2321" s="64">
        <v>27</v>
      </c>
      <c r="G2321" s="63" t="s">
        <v>10</v>
      </c>
    </row>
    <row r="2322" spans="3:7" ht="15" thickBot="1" x14ac:dyDescent="0.35">
      <c r="C2322" s="61">
        <v>43168</v>
      </c>
      <c r="D2322" s="62">
        <v>0.30849537037037039</v>
      </c>
      <c r="E2322" s="63" t="s">
        <v>9</v>
      </c>
      <c r="F2322" s="64">
        <v>21</v>
      </c>
      <c r="G2322" s="63" t="s">
        <v>11</v>
      </c>
    </row>
    <row r="2323" spans="3:7" ht="15" thickBot="1" x14ac:dyDescent="0.35">
      <c r="C2323" s="61">
        <v>43168</v>
      </c>
      <c r="D2323" s="62">
        <v>0.30849537037037039</v>
      </c>
      <c r="E2323" s="63" t="s">
        <v>9</v>
      </c>
      <c r="F2323" s="64">
        <v>12</v>
      </c>
      <c r="G2323" s="63" t="s">
        <v>11</v>
      </c>
    </row>
    <row r="2324" spans="3:7" ht="15" thickBot="1" x14ac:dyDescent="0.35">
      <c r="C2324" s="61">
        <v>43168</v>
      </c>
      <c r="D2324" s="62">
        <v>0.30850694444444443</v>
      </c>
      <c r="E2324" s="63" t="s">
        <v>9</v>
      </c>
      <c r="F2324" s="64">
        <v>7</v>
      </c>
      <c r="G2324" s="63" t="s">
        <v>11</v>
      </c>
    </row>
    <row r="2325" spans="3:7" ht="15" thickBot="1" x14ac:dyDescent="0.35">
      <c r="C2325" s="61">
        <v>43168</v>
      </c>
      <c r="D2325" s="62">
        <v>0.30851851851851853</v>
      </c>
      <c r="E2325" s="63" t="s">
        <v>9</v>
      </c>
      <c r="F2325" s="64">
        <v>9</v>
      </c>
      <c r="G2325" s="63" t="s">
        <v>11</v>
      </c>
    </row>
    <row r="2326" spans="3:7" ht="15" thickBot="1" x14ac:dyDescent="0.35">
      <c r="C2326" s="61">
        <v>43168</v>
      </c>
      <c r="D2326" s="62">
        <v>0.31024305555555559</v>
      </c>
      <c r="E2326" s="63" t="s">
        <v>9</v>
      </c>
      <c r="F2326" s="64">
        <v>10</v>
      </c>
      <c r="G2326" s="63" t="s">
        <v>11</v>
      </c>
    </row>
    <row r="2327" spans="3:7" ht="15" thickBot="1" x14ac:dyDescent="0.35">
      <c r="C2327" s="61">
        <v>43168</v>
      </c>
      <c r="D2327" s="62">
        <v>0.31026620370370367</v>
      </c>
      <c r="E2327" s="63" t="s">
        <v>9</v>
      </c>
      <c r="F2327" s="64">
        <v>12</v>
      </c>
      <c r="G2327" s="63" t="s">
        <v>11</v>
      </c>
    </row>
    <row r="2328" spans="3:7" ht="15" thickBot="1" x14ac:dyDescent="0.35">
      <c r="C2328" s="61">
        <v>43168</v>
      </c>
      <c r="D2328" s="62">
        <v>0.31115740740740744</v>
      </c>
      <c r="E2328" s="63" t="s">
        <v>9</v>
      </c>
      <c r="F2328" s="64">
        <v>10</v>
      </c>
      <c r="G2328" s="63" t="s">
        <v>11</v>
      </c>
    </row>
    <row r="2329" spans="3:7" ht="15" thickBot="1" x14ac:dyDescent="0.35">
      <c r="C2329" s="61">
        <v>43168</v>
      </c>
      <c r="D2329" s="62">
        <v>0.31118055555555557</v>
      </c>
      <c r="E2329" s="63" t="s">
        <v>9</v>
      </c>
      <c r="F2329" s="64">
        <v>9</v>
      </c>
      <c r="G2329" s="63" t="s">
        <v>11</v>
      </c>
    </row>
    <row r="2330" spans="3:7" ht="15" thickBot="1" x14ac:dyDescent="0.35">
      <c r="C2330" s="61">
        <v>43168</v>
      </c>
      <c r="D2330" s="62">
        <v>0.3112037037037037</v>
      </c>
      <c r="E2330" s="63" t="s">
        <v>9</v>
      </c>
      <c r="F2330" s="64">
        <v>11</v>
      </c>
      <c r="G2330" s="63" t="s">
        <v>11</v>
      </c>
    </row>
    <row r="2331" spans="3:7" ht="15" thickBot="1" x14ac:dyDescent="0.35">
      <c r="C2331" s="61">
        <v>43168</v>
      </c>
      <c r="D2331" s="62">
        <v>0.31121527777777774</v>
      </c>
      <c r="E2331" s="63" t="s">
        <v>9</v>
      </c>
      <c r="F2331" s="64">
        <v>11</v>
      </c>
      <c r="G2331" s="63" t="s">
        <v>11</v>
      </c>
    </row>
    <row r="2332" spans="3:7" ht="15" thickBot="1" x14ac:dyDescent="0.35">
      <c r="C2332" s="61">
        <v>43168</v>
      </c>
      <c r="D2332" s="62">
        <v>0.32284722222222223</v>
      </c>
      <c r="E2332" s="63" t="s">
        <v>9</v>
      </c>
      <c r="F2332" s="64">
        <v>10</v>
      </c>
      <c r="G2332" s="63" t="s">
        <v>11</v>
      </c>
    </row>
    <row r="2333" spans="3:7" ht="15" thickBot="1" x14ac:dyDescent="0.35">
      <c r="C2333" s="61">
        <v>43168</v>
      </c>
      <c r="D2333" s="62">
        <v>0.32378472222222221</v>
      </c>
      <c r="E2333" s="63" t="s">
        <v>9</v>
      </c>
      <c r="F2333" s="64">
        <v>12</v>
      </c>
      <c r="G2333" s="63" t="s">
        <v>11</v>
      </c>
    </row>
    <row r="2334" spans="3:7" ht="15" thickBot="1" x14ac:dyDescent="0.35">
      <c r="C2334" s="61">
        <v>43168</v>
      </c>
      <c r="D2334" s="62">
        <v>0.32430555555555557</v>
      </c>
      <c r="E2334" s="63" t="s">
        <v>9</v>
      </c>
      <c r="F2334" s="64">
        <v>13</v>
      </c>
      <c r="G2334" s="63" t="s">
        <v>10</v>
      </c>
    </row>
    <row r="2335" spans="3:7" ht="15" thickBot="1" x14ac:dyDescent="0.35">
      <c r="C2335" s="61">
        <v>43168</v>
      </c>
      <c r="D2335" s="62">
        <v>0.32478009259259261</v>
      </c>
      <c r="E2335" s="63" t="s">
        <v>9</v>
      </c>
      <c r="F2335" s="64">
        <v>13</v>
      </c>
      <c r="G2335" s="63" t="s">
        <v>10</v>
      </c>
    </row>
    <row r="2336" spans="3:7" ht="15" thickBot="1" x14ac:dyDescent="0.35">
      <c r="C2336" s="61">
        <v>43168</v>
      </c>
      <c r="D2336" s="62">
        <v>0.32488425925925929</v>
      </c>
      <c r="E2336" s="63" t="s">
        <v>9</v>
      </c>
      <c r="F2336" s="64">
        <v>22</v>
      </c>
      <c r="G2336" s="63" t="s">
        <v>10</v>
      </c>
    </row>
    <row r="2337" spans="3:7" ht="15" thickBot="1" x14ac:dyDescent="0.35">
      <c r="C2337" s="61">
        <v>43168</v>
      </c>
      <c r="D2337" s="62">
        <v>0.32795138888888892</v>
      </c>
      <c r="E2337" s="63" t="s">
        <v>9</v>
      </c>
      <c r="F2337" s="64">
        <v>10</v>
      </c>
      <c r="G2337" s="63" t="s">
        <v>11</v>
      </c>
    </row>
    <row r="2338" spans="3:7" ht="15" thickBot="1" x14ac:dyDescent="0.35">
      <c r="C2338" s="61">
        <v>43168</v>
      </c>
      <c r="D2338" s="62">
        <v>0.32795138888888892</v>
      </c>
      <c r="E2338" s="63" t="s">
        <v>9</v>
      </c>
      <c r="F2338" s="64">
        <v>10</v>
      </c>
      <c r="G2338" s="63" t="s">
        <v>11</v>
      </c>
    </row>
    <row r="2339" spans="3:7" ht="15" thickBot="1" x14ac:dyDescent="0.35">
      <c r="C2339" s="61">
        <v>43168</v>
      </c>
      <c r="D2339" s="62">
        <v>0.32797453703703705</v>
      </c>
      <c r="E2339" s="63" t="s">
        <v>9</v>
      </c>
      <c r="F2339" s="64">
        <v>10</v>
      </c>
      <c r="G2339" s="63" t="s">
        <v>11</v>
      </c>
    </row>
    <row r="2340" spans="3:7" ht="15" thickBot="1" x14ac:dyDescent="0.35">
      <c r="C2340" s="61">
        <v>43168</v>
      </c>
      <c r="D2340" s="62">
        <v>0.33008101851851851</v>
      </c>
      <c r="E2340" s="63" t="s">
        <v>9</v>
      </c>
      <c r="F2340" s="64">
        <v>26</v>
      </c>
      <c r="G2340" s="63" t="s">
        <v>10</v>
      </c>
    </row>
    <row r="2341" spans="3:7" ht="15" thickBot="1" x14ac:dyDescent="0.35">
      <c r="C2341" s="61">
        <v>43168</v>
      </c>
      <c r="D2341" s="62">
        <v>0.33136574074074071</v>
      </c>
      <c r="E2341" s="63" t="s">
        <v>9</v>
      </c>
      <c r="F2341" s="64">
        <v>12</v>
      </c>
      <c r="G2341" s="63" t="s">
        <v>11</v>
      </c>
    </row>
    <row r="2342" spans="3:7" ht="15" thickBot="1" x14ac:dyDescent="0.35">
      <c r="C2342" s="61">
        <v>43168</v>
      </c>
      <c r="D2342" s="62">
        <v>0.33479166666666665</v>
      </c>
      <c r="E2342" s="63" t="s">
        <v>9</v>
      </c>
      <c r="F2342" s="64">
        <v>11</v>
      </c>
      <c r="G2342" s="63" t="s">
        <v>11</v>
      </c>
    </row>
    <row r="2343" spans="3:7" ht="15" thickBot="1" x14ac:dyDescent="0.35">
      <c r="C2343" s="61">
        <v>43168</v>
      </c>
      <c r="D2343" s="62">
        <v>0.33659722222222221</v>
      </c>
      <c r="E2343" s="63" t="s">
        <v>9</v>
      </c>
      <c r="F2343" s="64">
        <v>12</v>
      </c>
      <c r="G2343" s="63" t="s">
        <v>11</v>
      </c>
    </row>
    <row r="2344" spans="3:7" ht="15" thickBot="1" x14ac:dyDescent="0.35">
      <c r="C2344" s="61">
        <v>43168</v>
      </c>
      <c r="D2344" s="62">
        <v>0.33792824074074074</v>
      </c>
      <c r="E2344" s="63" t="s">
        <v>9</v>
      </c>
      <c r="F2344" s="64">
        <v>10</v>
      </c>
      <c r="G2344" s="63" t="s">
        <v>11</v>
      </c>
    </row>
    <row r="2345" spans="3:7" ht="15" thickBot="1" x14ac:dyDescent="0.35">
      <c r="C2345" s="61">
        <v>43168</v>
      </c>
      <c r="D2345" s="62">
        <v>0.34408564814814818</v>
      </c>
      <c r="E2345" s="63" t="s">
        <v>9</v>
      </c>
      <c r="F2345" s="64">
        <v>12</v>
      </c>
      <c r="G2345" s="63" t="s">
        <v>11</v>
      </c>
    </row>
    <row r="2346" spans="3:7" ht="15" thickBot="1" x14ac:dyDescent="0.35">
      <c r="C2346" s="61">
        <v>43168</v>
      </c>
      <c r="D2346" s="62">
        <v>0.34479166666666666</v>
      </c>
      <c r="E2346" s="63" t="s">
        <v>9</v>
      </c>
      <c r="F2346" s="64">
        <v>31</v>
      </c>
      <c r="G2346" s="63" t="s">
        <v>10</v>
      </c>
    </row>
    <row r="2347" spans="3:7" ht="15" thickBot="1" x14ac:dyDescent="0.35">
      <c r="C2347" s="61">
        <v>43168</v>
      </c>
      <c r="D2347" s="62">
        <v>0.34642361111111114</v>
      </c>
      <c r="E2347" s="63" t="s">
        <v>9</v>
      </c>
      <c r="F2347" s="64">
        <v>11</v>
      </c>
      <c r="G2347" s="63" t="s">
        <v>10</v>
      </c>
    </row>
    <row r="2348" spans="3:7" ht="15" thickBot="1" x14ac:dyDescent="0.35">
      <c r="C2348" s="61">
        <v>43168</v>
      </c>
      <c r="D2348" s="62">
        <v>0.3465509259259259</v>
      </c>
      <c r="E2348" s="63" t="s">
        <v>9</v>
      </c>
      <c r="F2348" s="64">
        <v>26</v>
      </c>
      <c r="G2348" s="63" t="s">
        <v>10</v>
      </c>
    </row>
    <row r="2349" spans="3:7" ht="15" thickBot="1" x14ac:dyDescent="0.35">
      <c r="C2349" s="61">
        <v>43168</v>
      </c>
      <c r="D2349" s="62">
        <v>0.35112268518518519</v>
      </c>
      <c r="E2349" s="63" t="s">
        <v>9</v>
      </c>
      <c r="F2349" s="64">
        <v>28</v>
      </c>
      <c r="G2349" s="63" t="s">
        <v>10</v>
      </c>
    </row>
    <row r="2350" spans="3:7" ht="15" thickBot="1" x14ac:dyDescent="0.35">
      <c r="C2350" s="61">
        <v>43168</v>
      </c>
      <c r="D2350" s="62">
        <v>0.35354166666666664</v>
      </c>
      <c r="E2350" s="63" t="s">
        <v>9</v>
      </c>
      <c r="F2350" s="64">
        <v>12</v>
      </c>
      <c r="G2350" s="63" t="s">
        <v>11</v>
      </c>
    </row>
    <row r="2351" spans="3:7" ht="15" thickBot="1" x14ac:dyDescent="0.35">
      <c r="C2351" s="61">
        <v>43168</v>
      </c>
      <c r="D2351" s="62">
        <v>0.35355324074074074</v>
      </c>
      <c r="E2351" s="63" t="s">
        <v>9</v>
      </c>
      <c r="F2351" s="64">
        <v>10</v>
      </c>
      <c r="G2351" s="63" t="s">
        <v>11</v>
      </c>
    </row>
    <row r="2352" spans="3:7" ht="15" thickBot="1" x14ac:dyDescent="0.35">
      <c r="C2352" s="61">
        <v>43168</v>
      </c>
      <c r="D2352" s="62">
        <v>0.35839120370370375</v>
      </c>
      <c r="E2352" s="63" t="s">
        <v>9</v>
      </c>
      <c r="F2352" s="64">
        <v>36</v>
      </c>
      <c r="G2352" s="63" t="s">
        <v>10</v>
      </c>
    </row>
    <row r="2353" spans="3:7" ht="15" thickBot="1" x14ac:dyDescent="0.35">
      <c r="C2353" s="61">
        <v>43168</v>
      </c>
      <c r="D2353" s="62">
        <v>0.35873842592592592</v>
      </c>
      <c r="E2353" s="63" t="s">
        <v>9</v>
      </c>
      <c r="F2353" s="64">
        <v>36</v>
      </c>
      <c r="G2353" s="63" t="s">
        <v>10</v>
      </c>
    </row>
    <row r="2354" spans="3:7" ht="15" thickBot="1" x14ac:dyDescent="0.35">
      <c r="C2354" s="61">
        <v>43168</v>
      </c>
      <c r="D2354" s="62">
        <v>0.37163194444444447</v>
      </c>
      <c r="E2354" s="63" t="s">
        <v>9</v>
      </c>
      <c r="F2354" s="64">
        <v>28</v>
      </c>
      <c r="G2354" s="63" t="s">
        <v>10</v>
      </c>
    </row>
    <row r="2355" spans="3:7" ht="15" thickBot="1" x14ac:dyDescent="0.35">
      <c r="C2355" s="61">
        <v>43168</v>
      </c>
      <c r="D2355" s="62">
        <v>0.37956018518518514</v>
      </c>
      <c r="E2355" s="63" t="s">
        <v>9</v>
      </c>
      <c r="F2355" s="64">
        <v>26</v>
      </c>
      <c r="G2355" s="63" t="s">
        <v>10</v>
      </c>
    </row>
    <row r="2356" spans="3:7" ht="15" thickBot="1" x14ac:dyDescent="0.35">
      <c r="C2356" s="61">
        <v>43168</v>
      </c>
      <c r="D2356" s="62">
        <v>0.3800694444444444</v>
      </c>
      <c r="E2356" s="63" t="s">
        <v>9</v>
      </c>
      <c r="F2356" s="64">
        <v>14</v>
      </c>
      <c r="G2356" s="63" t="s">
        <v>11</v>
      </c>
    </row>
    <row r="2357" spans="3:7" ht="15" thickBot="1" x14ac:dyDescent="0.35">
      <c r="C2357" s="61">
        <v>43168</v>
      </c>
      <c r="D2357" s="62">
        <v>0.38090277777777781</v>
      </c>
      <c r="E2357" s="63" t="s">
        <v>9</v>
      </c>
      <c r="F2357" s="64">
        <v>10</v>
      </c>
      <c r="G2357" s="63" t="s">
        <v>11</v>
      </c>
    </row>
    <row r="2358" spans="3:7" ht="15" thickBot="1" x14ac:dyDescent="0.35">
      <c r="C2358" s="61">
        <v>43168</v>
      </c>
      <c r="D2358" s="62">
        <v>0.38674768518518521</v>
      </c>
      <c r="E2358" s="63" t="s">
        <v>9</v>
      </c>
      <c r="F2358" s="64">
        <v>32</v>
      </c>
      <c r="G2358" s="63" t="s">
        <v>10</v>
      </c>
    </row>
    <row r="2359" spans="3:7" ht="15" thickBot="1" x14ac:dyDescent="0.35">
      <c r="C2359" s="61">
        <v>43168</v>
      </c>
      <c r="D2359" s="62">
        <v>0.39415509259259257</v>
      </c>
      <c r="E2359" s="63" t="s">
        <v>9</v>
      </c>
      <c r="F2359" s="64">
        <v>23</v>
      </c>
      <c r="G2359" s="63" t="s">
        <v>10</v>
      </c>
    </row>
    <row r="2360" spans="3:7" ht="15" thickBot="1" x14ac:dyDescent="0.35">
      <c r="C2360" s="61">
        <v>43168</v>
      </c>
      <c r="D2360" s="62">
        <v>0.39659722222222221</v>
      </c>
      <c r="E2360" s="63" t="s">
        <v>9</v>
      </c>
      <c r="F2360" s="64">
        <v>10</v>
      </c>
      <c r="G2360" s="63" t="s">
        <v>11</v>
      </c>
    </row>
    <row r="2361" spans="3:7" ht="15" thickBot="1" x14ac:dyDescent="0.35">
      <c r="C2361" s="61">
        <v>43168</v>
      </c>
      <c r="D2361" s="62">
        <v>0.39663194444444444</v>
      </c>
      <c r="E2361" s="63" t="s">
        <v>9</v>
      </c>
      <c r="F2361" s="64">
        <v>10</v>
      </c>
      <c r="G2361" s="63" t="s">
        <v>11</v>
      </c>
    </row>
    <row r="2362" spans="3:7" ht="15" thickBot="1" x14ac:dyDescent="0.35">
      <c r="C2362" s="61">
        <v>43168</v>
      </c>
      <c r="D2362" s="62">
        <v>0.40030092592592598</v>
      </c>
      <c r="E2362" s="63" t="s">
        <v>9</v>
      </c>
      <c r="F2362" s="64">
        <v>10</v>
      </c>
      <c r="G2362" s="63" t="s">
        <v>11</v>
      </c>
    </row>
    <row r="2363" spans="3:7" ht="15" thickBot="1" x14ac:dyDescent="0.35">
      <c r="C2363" s="61">
        <v>43168</v>
      </c>
      <c r="D2363" s="62">
        <v>0.40150462962962963</v>
      </c>
      <c r="E2363" s="63" t="s">
        <v>9</v>
      </c>
      <c r="F2363" s="64">
        <v>8</v>
      </c>
      <c r="G2363" s="63" t="s">
        <v>10</v>
      </c>
    </row>
    <row r="2364" spans="3:7" ht="15" thickBot="1" x14ac:dyDescent="0.35">
      <c r="C2364" s="61">
        <v>43168</v>
      </c>
      <c r="D2364" s="62">
        <v>0.40263888888888894</v>
      </c>
      <c r="E2364" s="63" t="s">
        <v>9</v>
      </c>
      <c r="F2364" s="64">
        <v>22</v>
      </c>
      <c r="G2364" s="63" t="s">
        <v>10</v>
      </c>
    </row>
    <row r="2365" spans="3:7" ht="15" thickBot="1" x14ac:dyDescent="0.35">
      <c r="C2365" s="61">
        <v>43168</v>
      </c>
      <c r="D2365" s="62">
        <v>0.4027662037037037</v>
      </c>
      <c r="E2365" s="63" t="s">
        <v>9</v>
      </c>
      <c r="F2365" s="64">
        <v>12</v>
      </c>
      <c r="G2365" s="63" t="s">
        <v>11</v>
      </c>
    </row>
    <row r="2366" spans="3:7" ht="15" thickBot="1" x14ac:dyDescent="0.35">
      <c r="C2366" s="61">
        <v>43168</v>
      </c>
      <c r="D2366" s="62">
        <v>0.4071643518518519</v>
      </c>
      <c r="E2366" s="63" t="s">
        <v>9</v>
      </c>
      <c r="F2366" s="64">
        <v>20</v>
      </c>
      <c r="G2366" s="63" t="s">
        <v>10</v>
      </c>
    </row>
    <row r="2367" spans="3:7" ht="15" thickBot="1" x14ac:dyDescent="0.35">
      <c r="C2367" s="61">
        <v>43168</v>
      </c>
      <c r="D2367" s="62">
        <v>0.40752314814814811</v>
      </c>
      <c r="E2367" s="63" t="s">
        <v>9</v>
      </c>
      <c r="F2367" s="64">
        <v>11</v>
      </c>
      <c r="G2367" s="63" t="s">
        <v>11</v>
      </c>
    </row>
    <row r="2368" spans="3:7" ht="15" thickBot="1" x14ac:dyDescent="0.35">
      <c r="C2368" s="61">
        <v>43168</v>
      </c>
      <c r="D2368" s="62">
        <v>0.40753472222222226</v>
      </c>
      <c r="E2368" s="63" t="s">
        <v>9</v>
      </c>
      <c r="F2368" s="64">
        <v>10</v>
      </c>
      <c r="G2368" s="63" t="s">
        <v>11</v>
      </c>
    </row>
    <row r="2369" spans="3:7" ht="15" thickBot="1" x14ac:dyDescent="0.35">
      <c r="C2369" s="61">
        <v>43168</v>
      </c>
      <c r="D2369" s="62">
        <v>0.40861111111111109</v>
      </c>
      <c r="E2369" s="63" t="s">
        <v>9</v>
      </c>
      <c r="F2369" s="64">
        <v>11</v>
      </c>
      <c r="G2369" s="63" t="s">
        <v>10</v>
      </c>
    </row>
    <row r="2370" spans="3:7" ht="15" thickBot="1" x14ac:dyDescent="0.35">
      <c r="C2370" s="61">
        <v>43168</v>
      </c>
      <c r="D2370" s="62">
        <v>0.40881944444444446</v>
      </c>
      <c r="E2370" s="63" t="s">
        <v>9</v>
      </c>
      <c r="F2370" s="64">
        <v>22</v>
      </c>
      <c r="G2370" s="63" t="s">
        <v>10</v>
      </c>
    </row>
    <row r="2371" spans="3:7" ht="15" thickBot="1" x14ac:dyDescent="0.35">
      <c r="C2371" s="61">
        <v>43168</v>
      </c>
      <c r="D2371" s="62">
        <v>0.40997685185185184</v>
      </c>
      <c r="E2371" s="63" t="s">
        <v>9</v>
      </c>
      <c r="F2371" s="64">
        <v>10</v>
      </c>
      <c r="G2371" s="63" t="s">
        <v>11</v>
      </c>
    </row>
    <row r="2372" spans="3:7" ht="15" thickBot="1" x14ac:dyDescent="0.35">
      <c r="C2372" s="61">
        <v>43168</v>
      </c>
      <c r="D2372" s="62">
        <v>0.41554398148148147</v>
      </c>
      <c r="E2372" s="63" t="s">
        <v>9</v>
      </c>
      <c r="F2372" s="64">
        <v>21</v>
      </c>
      <c r="G2372" s="63" t="s">
        <v>10</v>
      </c>
    </row>
    <row r="2373" spans="3:7" ht="15" thickBot="1" x14ac:dyDescent="0.35">
      <c r="C2373" s="61">
        <v>43168</v>
      </c>
      <c r="D2373" s="62">
        <v>0.41875000000000001</v>
      </c>
      <c r="E2373" s="63" t="s">
        <v>9</v>
      </c>
      <c r="F2373" s="64">
        <v>32</v>
      </c>
      <c r="G2373" s="63" t="s">
        <v>10</v>
      </c>
    </row>
    <row r="2374" spans="3:7" ht="15" thickBot="1" x14ac:dyDescent="0.35">
      <c r="C2374" s="61">
        <v>43168</v>
      </c>
      <c r="D2374" s="62">
        <v>0.41922453703703705</v>
      </c>
      <c r="E2374" s="63" t="s">
        <v>9</v>
      </c>
      <c r="F2374" s="64">
        <v>12</v>
      </c>
      <c r="G2374" s="63" t="s">
        <v>11</v>
      </c>
    </row>
    <row r="2375" spans="3:7" ht="15" thickBot="1" x14ac:dyDescent="0.35">
      <c r="C2375" s="61">
        <v>43168</v>
      </c>
      <c r="D2375" s="62">
        <v>0.42048611111111112</v>
      </c>
      <c r="E2375" s="63" t="s">
        <v>9</v>
      </c>
      <c r="F2375" s="64">
        <v>22</v>
      </c>
      <c r="G2375" s="63" t="s">
        <v>10</v>
      </c>
    </row>
    <row r="2376" spans="3:7" ht="15" thickBot="1" x14ac:dyDescent="0.35">
      <c r="C2376" s="61">
        <v>43168</v>
      </c>
      <c r="D2376" s="62">
        <v>0.42113425925925929</v>
      </c>
      <c r="E2376" s="63" t="s">
        <v>9</v>
      </c>
      <c r="F2376" s="64">
        <v>24</v>
      </c>
      <c r="G2376" s="63" t="s">
        <v>10</v>
      </c>
    </row>
    <row r="2377" spans="3:7" ht="15" thickBot="1" x14ac:dyDescent="0.35">
      <c r="C2377" s="61">
        <v>43168</v>
      </c>
      <c r="D2377" s="62">
        <v>0.42305555555555552</v>
      </c>
      <c r="E2377" s="63" t="s">
        <v>9</v>
      </c>
      <c r="F2377" s="64">
        <v>17</v>
      </c>
      <c r="G2377" s="63" t="s">
        <v>10</v>
      </c>
    </row>
    <row r="2378" spans="3:7" ht="15" thickBot="1" x14ac:dyDescent="0.35">
      <c r="C2378" s="61">
        <v>43168</v>
      </c>
      <c r="D2378" s="62">
        <v>0.42611111111111111</v>
      </c>
      <c r="E2378" s="63" t="s">
        <v>9</v>
      </c>
      <c r="F2378" s="64">
        <v>29</v>
      </c>
      <c r="G2378" s="63" t="s">
        <v>10</v>
      </c>
    </row>
    <row r="2379" spans="3:7" ht="15" thickBot="1" x14ac:dyDescent="0.35">
      <c r="C2379" s="61">
        <v>43168</v>
      </c>
      <c r="D2379" s="62">
        <v>0.42625000000000002</v>
      </c>
      <c r="E2379" s="63" t="s">
        <v>9</v>
      </c>
      <c r="F2379" s="64">
        <v>12</v>
      </c>
      <c r="G2379" s="63" t="s">
        <v>11</v>
      </c>
    </row>
    <row r="2380" spans="3:7" ht="15" thickBot="1" x14ac:dyDescent="0.35">
      <c r="C2380" s="61">
        <v>43168</v>
      </c>
      <c r="D2380" s="62">
        <v>0.42767361111111107</v>
      </c>
      <c r="E2380" s="63" t="s">
        <v>9</v>
      </c>
      <c r="F2380" s="64">
        <v>12</v>
      </c>
      <c r="G2380" s="63" t="s">
        <v>11</v>
      </c>
    </row>
    <row r="2381" spans="3:7" ht="15" thickBot="1" x14ac:dyDescent="0.35">
      <c r="C2381" s="61">
        <v>43168</v>
      </c>
      <c r="D2381" s="62">
        <v>0.42943287037037042</v>
      </c>
      <c r="E2381" s="63" t="s">
        <v>9</v>
      </c>
      <c r="F2381" s="64">
        <v>26</v>
      </c>
      <c r="G2381" s="63" t="s">
        <v>10</v>
      </c>
    </row>
    <row r="2382" spans="3:7" ht="15" thickBot="1" x14ac:dyDescent="0.35">
      <c r="C2382" s="61">
        <v>43168</v>
      </c>
      <c r="D2382" s="62">
        <v>0.4329513888888889</v>
      </c>
      <c r="E2382" s="63" t="s">
        <v>9</v>
      </c>
      <c r="F2382" s="64">
        <v>11</v>
      </c>
      <c r="G2382" s="63" t="s">
        <v>11</v>
      </c>
    </row>
    <row r="2383" spans="3:7" ht="15" thickBot="1" x14ac:dyDescent="0.35">
      <c r="C2383" s="61">
        <v>43168</v>
      </c>
      <c r="D2383" s="62">
        <v>0.43346064814814816</v>
      </c>
      <c r="E2383" s="63" t="s">
        <v>9</v>
      </c>
      <c r="F2383" s="64">
        <v>9</v>
      </c>
      <c r="G2383" s="63" t="s">
        <v>10</v>
      </c>
    </row>
    <row r="2384" spans="3:7" ht="15" thickBot="1" x14ac:dyDescent="0.35">
      <c r="C2384" s="61">
        <v>43168</v>
      </c>
      <c r="D2384" s="62">
        <v>0.4334722222222222</v>
      </c>
      <c r="E2384" s="63" t="s">
        <v>9</v>
      </c>
      <c r="F2384" s="64">
        <v>9</v>
      </c>
      <c r="G2384" s="63" t="s">
        <v>10</v>
      </c>
    </row>
    <row r="2385" spans="3:7" ht="15" thickBot="1" x14ac:dyDescent="0.35">
      <c r="C2385" s="61">
        <v>43168</v>
      </c>
      <c r="D2385" s="62">
        <v>0.43349537037037034</v>
      </c>
      <c r="E2385" s="63" t="s">
        <v>9</v>
      </c>
      <c r="F2385" s="64">
        <v>9</v>
      </c>
      <c r="G2385" s="63" t="s">
        <v>10</v>
      </c>
    </row>
    <row r="2386" spans="3:7" ht="15" thickBot="1" x14ac:dyDescent="0.35">
      <c r="C2386" s="61">
        <v>43168</v>
      </c>
      <c r="D2386" s="62">
        <v>0.43591435185185184</v>
      </c>
      <c r="E2386" s="63" t="s">
        <v>9</v>
      </c>
      <c r="F2386" s="64">
        <v>10</v>
      </c>
      <c r="G2386" s="63" t="s">
        <v>11</v>
      </c>
    </row>
    <row r="2387" spans="3:7" ht="15" thickBot="1" x14ac:dyDescent="0.35">
      <c r="C2387" s="61">
        <v>43168</v>
      </c>
      <c r="D2387" s="62">
        <v>0.43664351851851851</v>
      </c>
      <c r="E2387" s="63" t="s">
        <v>9</v>
      </c>
      <c r="F2387" s="64">
        <v>21</v>
      </c>
      <c r="G2387" s="63" t="s">
        <v>10</v>
      </c>
    </row>
    <row r="2388" spans="3:7" ht="15" thickBot="1" x14ac:dyDescent="0.35">
      <c r="C2388" s="61">
        <v>43168</v>
      </c>
      <c r="D2388" s="62">
        <v>0.43981481481481483</v>
      </c>
      <c r="E2388" s="63" t="s">
        <v>9</v>
      </c>
      <c r="F2388" s="64">
        <v>10</v>
      </c>
      <c r="G2388" s="63" t="s">
        <v>11</v>
      </c>
    </row>
    <row r="2389" spans="3:7" x14ac:dyDescent="0.3">
      <c r="C2389" s="65">
        <v>43168</v>
      </c>
      <c r="D2389" s="66">
        <v>0.44137731481481479</v>
      </c>
      <c r="E2389" s="67" t="s">
        <v>9</v>
      </c>
      <c r="F2389" s="68">
        <v>10</v>
      </c>
      <c r="G2389" s="67" t="s">
        <v>10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0980B-3E7A-4ADE-83DE-91B7775FF6B4}">
  <dimension ref="C4:U2360"/>
  <sheetViews>
    <sheetView workbookViewId="0"/>
  </sheetViews>
  <sheetFormatPr defaultRowHeight="14.4" x14ac:dyDescent="0.3"/>
  <cols>
    <col min="3" max="3" width="15.109375" customWidth="1"/>
    <col min="4" max="4" width="11.44140625" customWidth="1"/>
    <col min="5" max="5" width="12.109375" customWidth="1"/>
    <col min="6" max="6" width="9.88671875" customWidth="1"/>
    <col min="7" max="7" width="10.6640625" customWidth="1"/>
    <col min="10" max="10" width="33.33203125" customWidth="1"/>
  </cols>
  <sheetData>
    <row r="4" spans="3:21" ht="15" thickBot="1" x14ac:dyDescent="0.35">
      <c r="C4" s="51" t="s">
        <v>0</v>
      </c>
      <c r="D4" s="51" t="s">
        <v>1</v>
      </c>
      <c r="E4" s="51" t="s">
        <v>2</v>
      </c>
      <c r="F4" s="51" t="s">
        <v>3</v>
      </c>
      <c r="G4" s="51" t="s">
        <v>4</v>
      </c>
    </row>
    <row r="5" spans="3:21" ht="15" thickBot="1" x14ac:dyDescent="0.35">
      <c r="C5" s="52" t="s">
        <v>5</v>
      </c>
      <c r="D5" s="52">
        <v>15</v>
      </c>
      <c r="E5" s="53">
        <v>43175</v>
      </c>
      <c r="F5" s="54">
        <v>0.37532407407407403</v>
      </c>
      <c r="G5" s="55">
        <v>0.5</v>
      </c>
    </row>
    <row r="6" spans="3:21" x14ac:dyDescent="0.3">
      <c r="C6" s="56" t="s">
        <v>2</v>
      </c>
      <c r="D6" s="56" t="s">
        <v>3</v>
      </c>
      <c r="E6" s="56" t="s">
        <v>6</v>
      </c>
      <c r="F6" s="56" t="s">
        <v>7</v>
      </c>
      <c r="G6" s="56" t="s">
        <v>8</v>
      </c>
    </row>
    <row r="7" spans="3:21" ht="15" thickBot="1" x14ac:dyDescent="0.35">
      <c r="C7" s="57">
        <v>43168</v>
      </c>
      <c r="D7" s="58">
        <v>0.44611111111111112</v>
      </c>
      <c r="E7" s="59" t="s">
        <v>9</v>
      </c>
      <c r="F7" s="59">
        <v>15</v>
      </c>
      <c r="G7" s="59" t="s">
        <v>10</v>
      </c>
    </row>
    <row r="8" spans="3:21" ht="15" thickBot="1" x14ac:dyDescent="0.35">
      <c r="C8" s="61">
        <v>43168</v>
      </c>
      <c r="D8" s="62">
        <v>0.45188657407407407</v>
      </c>
      <c r="E8" s="63" t="s">
        <v>9</v>
      </c>
      <c r="F8" s="63">
        <v>27</v>
      </c>
      <c r="G8" s="63" t="s">
        <v>10</v>
      </c>
    </row>
    <row r="9" spans="3:21" ht="15" thickBot="1" x14ac:dyDescent="0.35">
      <c r="C9" s="61">
        <v>43168</v>
      </c>
      <c r="D9" s="62">
        <v>0.45320601851851849</v>
      </c>
      <c r="E9" s="63" t="s">
        <v>9</v>
      </c>
      <c r="F9" s="63">
        <v>12</v>
      </c>
      <c r="G9" s="63" t="s">
        <v>10</v>
      </c>
      <c r="J9" t="s">
        <v>26</v>
      </c>
      <c r="K9" s="12">
        <f>SUM( K11:R11 )</f>
        <v>2354</v>
      </c>
      <c r="L9" s="12"/>
      <c r="M9" s="11"/>
      <c r="N9" s="11"/>
      <c r="O9" s="11"/>
      <c r="P9" s="11"/>
      <c r="Q9" s="11"/>
      <c r="R9" s="11"/>
    </row>
    <row r="10" spans="3:21" ht="15" thickBot="1" x14ac:dyDescent="0.35">
      <c r="C10" s="61">
        <v>43168</v>
      </c>
      <c r="D10" s="62">
        <v>0.45346064814814818</v>
      </c>
      <c r="E10" s="63" t="s">
        <v>9</v>
      </c>
      <c r="F10" s="63">
        <v>10</v>
      </c>
      <c r="G10" s="63" t="s">
        <v>11</v>
      </c>
      <c r="K10" s="11" t="s">
        <v>69</v>
      </c>
      <c r="L10" s="11" t="s">
        <v>70</v>
      </c>
      <c r="M10" s="11" t="s">
        <v>71</v>
      </c>
      <c r="N10" s="11" t="s">
        <v>72</v>
      </c>
      <c r="O10" s="11" t="s">
        <v>73</v>
      </c>
      <c r="P10" s="11" t="s">
        <v>74</v>
      </c>
      <c r="Q10" s="11" t="s">
        <v>75</v>
      </c>
      <c r="R10" s="11" t="s">
        <v>76</v>
      </c>
      <c r="T10" s="11" t="s">
        <v>62</v>
      </c>
    </row>
    <row r="11" spans="3:21" ht="15" thickBot="1" x14ac:dyDescent="0.35">
      <c r="C11" s="61">
        <v>43168</v>
      </c>
      <c r="D11" s="62">
        <v>0.45576388888888886</v>
      </c>
      <c r="E11" s="63" t="s">
        <v>9</v>
      </c>
      <c r="F11" s="63">
        <v>27</v>
      </c>
      <c r="G11" s="63" t="s">
        <v>10</v>
      </c>
      <c r="J11" t="s">
        <v>22</v>
      </c>
      <c r="K11" s="12">
        <f>COUNTIFS($C$7:$C$2360, "=2018-03-09" )</f>
        <v>241</v>
      </c>
      <c r="L11" s="12">
        <f>COUNTIFS($C$7:$C$2360, "=2018-03-10" )</f>
        <v>305</v>
      </c>
      <c r="M11" s="12">
        <f>COUNTIFS($C$7:$C$2360, "=2018-03-11" )</f>
        <v>288</v>
      </c>
      <c r="N11" s="12">
        <f>COUNTIFS($C$7:$C$2360, "=2018-03-12" )</f>
        <v>339</v>
      </c>
      <c r="O11" s="12">
        <f>COUNTIFS($C$7:$C$2360, "=2018-03-13" )</f>
        <v>422</v>
      </c>
      <c r="P11" s="12">
        <f>COUNTIFS($C$7:$C$2360, "=2018-03-14" )</f>
        <v>328</v>
      </c>
      <c r="Q11" s="12">
        <f>COUNTIFS($C$7:$C$2360, "=2018-03-15" )</f>
        <v>361</v>
      </c>
      <c r="R11" s="12">
        <f>COUNTIFS($C$7:$C$2360, "=2018-03-16" )</f>
        <v>70</v>
      </c>
      <c r="T11" s="12">
        <f>SUM( K11:R11 )</f>
        <v>2354</v>
      </c>
    </row>
    <row r="12" spans="3:21" ht="15" thickBot="1" x14ac:dyDescent="0.35">
      <c r="C12" s="61">
        <v>43168</v>
      </c>
      <c r="D12" s="62">
        <v>0.46065972222222223</v>
      </c>
      <c r="E12" s="63" t="s">
        <v>9</v>
      </c>
      <c r="F12" s="63">
        <v>11</v>
      </c>
      <c r="G12" s="63" t="s">
        <v>11</v>
      </c>
      <c r="J12" t="s">
        <v>35</v>
      </c>
      <c r="K12" s="12">
        <f>COUNTIFS(C7:C2360, "=2018-03-09", D7:D2360, "&gt;07:00:00", D7:D2360, "&lt;17:00:00" )</f>
        <v>193</v>
      </c>
      <c r="L12" s="12">
        <f>COUNTIFS($C$7:$C$2360, "=2018-03-10", $D$7:$D$2360, "&gt;07:00:00", $D$7:$D$2360, "&lt;17:00:00" )</f>
        <v>227</v>
      </c>
      <c r="M12" s="12">
        <f>COUNTIFS($C$7:$C$2360, "=2018-03-11", $D$7:$D$2360, "&gt;07:00:00", $D$7:$D$2360, "&lt;17:00:00" )</f>
        <v>218</v>
      </c>
      <c r="N12" s="12">
        <f>COUNTIFS(C7:C2360, "=2018-03-12", D7:D2360, "&gt;07:00:00", D7:D2360, "&lt;17:00:00" )</f>
        <v>255</v>
      </c>
      <c r="O12" s="12">
        <f>COUNTIFS($C$7:$C$2360, "=2018-03-13", $D$7:$D$2360, "&gt;07:00:00", $D$7:$D$2360, "&lt;17:00:00" )</f>
        <v>303</v>
      </c>
      <c r="P12" s="12">
        <f>COUNTIFS($C$7:$C$2360, "=2018-03-14", $D$7:$D$2360, "&gt;07:00:00", $D$7:$D$2360, "&lt;17:00:00" )</f>
        <v>248</v>
      </c>
      <c r="Q12" s="12">
        <f>COUNTIFS($C$7:$C$2360, "=2018-03-15", $D$7:$D$2360, "&gt;07:00:00", $D$7:$D$2360, "&lt;17:00:00" )</f>
        <v>277</v>
      </c>
      <c r="R12" s="12">
        <f>COUNTIFS($C$7:$C$2360, "=2018-03-16", $D$7:$D$2360, "&gt;07:00:00", $D$7:$D$2360, "&lt;17:00:00" )</f>
        <v>28</v>
      </c>
      <c r="T12" s="12">
        <f>SUM( K12:R12 )</f>
        <v>1749</v>
      </c>
    </row>
    <row r="13" spans="3:21" ht="15" thickBot="1" x14ac:dyDescent="0.35">
      <c r="C13" s="61">
        <v>43168</v>
      </c>
      <c r="D13" s="62">
        <v>0.46108796296296295</v>
      </c>
      <c r="E13" s="63" t="s">
        <v>9</v>
      </c>
      <c r="F13" s="63">
        <v>24</v>
      </c>
      <c r="G13" s="63" t="s">
        <v>10</v>
      </c>
      <c r="J13" t="s">
        <v>36</v>
      </c>
      <c r="K13" s="12">
        <f>COUNTIFS($C$7:$C$2360, "=2018-03-09", $D$7:$D$2360, "&gt;07:00:00", $D$7:$D$2360, "&lt;17:00:00", $F$7:$F$2360, "&gt;30" )</f>
        <v>9</v>
      </c>
      <c r="L13" s="12">
        <f>COUNTIFS($C$7:$C$2360, "=2018-03-10", $D$7:$D$2360, "&gt;07:00:00", $D$7:$D$2360, "&lt;17:00:00", $F$7:$F$2360, "&gt;30" )</f>
        <v>17</v>
      </c>
      <c r="M13" s="12">
        <f>COUNTIFS($C$7:$C$2360, "=2018-03-11", $D$7:$D$2360, "&gt;07:00:00", $D$7:$D$2360, "&lt;17:00:00", $F$7:$F$2360, "&gt;30" )</f>
        <v>15</v>
      </c>
      <c r="N13" s="12">
        <f>COUNTIFS($C$7:$C$2360, "=2018-03-12", $D$7:$D$2360, "&gt;07:00:00", $D$7:$D$2360, "&lt;17:00:00", $F$7:$F$2360, "&gt;30" )</f>
        <v>14</v>
      </c>
      <c r="O13" s="12">
        <f>COUNTIFS($C$7:$C$2360, "=2018-03-13", $D$7:$D$2360, "&gt;07:00:00", $D$7:$D$2360, "&lt;17:00:00", $F$7:$F$2360, "&gt;30" )</f>
        <v>19</v>
      </c>
      <c r="P13" s="12">
        <f>COUNTIFS($C$7:$C$2360, "=2018-03-14", $D$7:$D$2360, "&gt;07:00:00", $D$7:$D$2360, "&lt;17:00:00", $F$7:$F$2360, "&gt;30" )</f>
        <v>20</v>
      </c>
      <c r="Q13" s="12">
        <f>COUNTIFS($C$7:$C$2360, "=2018-03-15", $D$7:$D$2360, "&gt;07:00:00", $D$7:$D$2360, "&lt;17:00:00", $F$7:$F$2360, "&gt;30" )</f>
        <v>24</v>
      </c>
      <c r="R13" s="12">
        <f>COUNTIFS($C$7:$C$2360, "=2018-03-16", $D$7:$D$2360, "&gt;07:00:00", $D$7:$D$2360, "&lt;17:00:00", $F$7:$F$2360, "&gt;30" )</f>
        <v>1</v>
      </c>
      <c r="T13" s="12">
        <f>SUM( K13:R13 )</f>
        <v>119</v>
      </c>
      <c r="U13" s="33">
        <f>T13/T12</f>
        <v>6.8038879359634083E-2</v>
      </c>
    </row>
    <row r="14" spans="3:21" ht="15" thickBot="1" x14ac:dyDescent="0.35">
      <c r="C14" s="61">
        <v>43168</v>
      </c>
      <c r="D14" s="62">
        <v>0.46253472222222225</v>
      </c>
      <c r="E14" s="63" t="s">
        <v>9</v>
      </c>
      <c r="F14" s="63">
        <v>19</v>
      </c>
      <c r="G14" s="63" t="s">
        <v>10</v>
      </c>
      <c r="J14" t="s">
        <v>37</v>
      </c>
      <c r="K14" s="12">
        <f>COUNTIFS($C$7:$C$2360, "=2018-03-09",  $F$7:$F$2360, "&gt;50" )</f>
        <v>0</v>
      </c>
      <c r="L14" s="12">
        <f>COUNTIFS($C$7:$C$2360, "=2018-03-10",  $F$7:$F$2360, "&gt;50" )</f>
        <v>0</v>
      </c>
      <c r="M14" s="12">
        <f>COUNTIFS($C$7:$C$2360, "=2018-03-11",  $F$7:$F$2360, "&gt;50" )</f>
        <v>0</v>
      </c>
      <c r="N14" s="12">
        <f>COUNTIFS($C$7:$C$2360, "=2018-03-12",  $F$7:$F$2360, "&gt;50" )</f>
        <v>0</v>
      </c>
      <c r="O14" s="12">
        <f>COUNTIFS($C$7:$C$2360, "=2018-03-13",  $F$7:$F$2360, "&gt;50" )</f>
        <v>0</v>
      </c>
      <c r="P14" s="12">
        <f>COUNTIFS($C$7:$C$2360, "=2018-03-14",  $F$7:$F$2360, "&gt;50" )</f>
        <v>0</v>
      </c>
      <c r="Q14" s="12">
        <f>COUNTIFS($C$7:$C$2360, "=2018-03-15",  $F$7:$F$2360, "&gt;50" )</f>
        <v>0</v>
      </c>
      <c r="R14" s="12">
        <f>COUNTIFS($C$7:$C$2360, "=2018-03-16",  $F$7:$F$2360, "&gt;50" )</f>
        <v>0</v>
      </c>
      <c r="T14" s="12">
        <f>SUM( K14:R14 )</f>
        <v>0</v>
      </c>
      <c r="U14" s="33">
        <f>T14/T11</f>
        <v>0</v>
      </c>
    </row>
    <row r="15" spans="3:21" ht="15" thickBot="1" x14ac:dyDescent="0.35">
      <c r="C15" s="61">
        <v>43168</v>
      </c>
      <c r="D15" s="62">
        <v>0.4644328703703704</v>
      </c>
      <c r="E15" s="63" t="s">
        <v>9</v>
      </c>
      <c r="F15" s="63">
        <v>28</v>
      </c>
      <c r="G15" s="63" t="s">
        <v>10</v>
      </c>
    </row>
    <row r="16" spans="3:21" ht="15" thickBot="1" x14ac:dyDescent="0.35">
      <c r="C16" s="61">
        <v>43168</v>
      </c>
      <c r="D16" s="62">
        <v>0.46504629629629629</v>
      </c>
      <c r="E16" s="63" t="s">
        <v>9</v>
      </c>
      <c r="F16" s="63">
        <v>27</v>
      </c>
      <c r="G16" s="63" t="s">
        <v>10</v>
      </c>
    </row>
    <row r="17" spans="3:7" ht="15" thickBot="1" x14ac:dyDescent="0.35">
      <c r="C17" s="61">
        <v>43168</v>
      </c>
      <c r="D17" s="62">
        <v>0.46552083333333333</v>
      </c>
      <c r="E17" s="63" t="s">
        <v>9</v>
      </c>
      <c r="F17" s="63">
        <v>30</v>
      </c>
      <c r="G17" s="63" t="s">
        <v>10</v>
      </c>
    </row>
    <row r="18" spans="3:7" ht="15" thickBot="1" x14ac:dyDescent="0.35">
      <c r="C18" s="61">
        <v>43168</v>
      </c>
      <c r="D18" s="62">
        <v>0.46694444444444444</v>
      </c>
      <c r="E18" s="63" t="s">
        <v>9</v>
      </c>
      <c r="F18" s="63">
        <v>11</v>
      </c>
      <c r="G18" s="63" t="s">
        <v>11</v>
      </c>
    </row>
    <row r="19" spans="3:7" ht="15" thickBot="1" x14ac:dyDescent="0.35">
      <c r="C19" s="61">
        <v>43168</v>
      </c>
      <c r="D19" s="62">
        <v>0.46793981481481484</v>
      </c>
      <c r="E19" s="63" t="s">
        <v>9</v>
      </c>
      <c r="F19" s="63">
        <v>11</v>
      </c>
      <c r="G19" s="63" t="s">
        <v>11</v>
      </c>
    </row>
    <row r="20" spans="3:7" ht="15" thickBot="1" x14ac:dyDescent="0.35">
      <c r="C20" s="61">
        <v>43168</v>
      </c>
      <c r="D20" s="62">
        <v>0.46802083333333333</v>
      </c>
      <c r="E20" s="63" t="s">
        <v>9</v>
      </c>
      <c r="F20" s="63">
        <v>21</v>
      </c>
      <c r="G20" s="63" t="s">
        <v>10</v>
      </c>
    </row>
    <row r="21" spans="3:7" ht="15" thickBot="1" x14ac:dyDescent="0.35">
      <c r="C21" s="61">
        <v>43168</v>
      </c>
      <c r="D21" s="62">
        <v>0.46802083333333333</v>
      </c>
      <c r="E21" s="63" t="s">
        <v>9</v>
      </c>
      <c r="F21" s="63">
        <v>16</v>
      </c>
      <c r="G21" s="63" t="s">
        <v>11</v>
      </c>
    </row>
    <row r="22" spans="3:7" ht="15" thickBot="1" x14ac:dyDescent="0.35">
      <c r="C22" s="61">
        <v>43168</v>
      </c>
      <c r="D22" s="62">
        <v>0.46877314814814813</v>
      </c>
      <c r="E22" s="63" t="s">
        <v>9</v>
      </c>
      <c r="F22" s="63">
        <v>18</v>
      </c>
      <c r="G22" s="63" t="s">
        <v>10</v>
      </c>
    </row>
    <row r="23" spans="3:7" ht="15" thickBot="1" x14ac:dyDescent="0.35">
      <c r="C23" s="61">
        <v>43168</v>
      </c>
      <c r="D23" s="62">
        <v>0.46914351851851849</v>
      </c>
      <c r="E23" s="63" t="s">
        <v>9</v>
      </c>
      <c r="F23" s="63">
        <v>29</v>
      </c>
      <c r="G23" s="63" t="s">
        <v>10</v>
      </c>
    </row>
    <row r="24" spans="3:7" ht="15" thickBot="1" x14ac:dyDescent="0.35">
      <c r="C24" s="61">
        <v>43168</v>
      </c>
      <c r="D24" s="62">
        <v>0.47012731481481485</v>
      </c>
      <c r="E24" s="63" t="s">
        <v>9</v>
      </c>
      <c r="F24" s="63">
        <v>11</v>
      </c>
      <c r="G24" s="63" t="s">
        <v>11</v>
      </c>
    </row>
    <row r="25" spans="3:7" ht="15" thickBot="1" x14ac:dyDescent="0.35">
      <c r="C25" s="61">
        <v>43168</v>
      </c>
      <c r="D25" s="62">
        <v>0.47064814814814815</v>
      </c>
      <c r="E25" s="63" t="s">
        <v>9</v>
      </c>
      <c r="F25" s="63">
        <v>10</v>
      </c>
      <c r="G25" s="63" t="s">
        <v>11</v>
      </c>
    </row>
    <row r="26" spans="3:7" ht="15" thickBot="1" x14ac:dyDescent="0.35">
      <c r="C26" s="61">
        <v>43168</v>
      </c>
      <c r="D26" s="62">
        <v>0.47068287037037032</v>
      </c>
      <c r="E26" s="63" t="s">
        <v>9</v>
      </c>
      <c r="F26" s="63">
        <v>10</v>
      </c>
      <c r="G26" s="63" t="s">
        <v>11</v>
      </c>
    </row>
    <row r="27" spans="3:7" ht="15" thickBot="1" x14ac:dyDescent="0.35">
      <c r="C27" s="61">
        <v>43168</v>
      </c>
      <c r="D27" s="62">
        <v>0.47090277777777773</v>
      </c>
      <c r="E27" s="63" t="s">
        <v>9</v>
      </c>
      <c r="F27" s="63">
        <v>11</v>
      </c>
      <c r="G27" s="63" t="s">
        <v>11</v>
      </c>
    </row>
    <row r="28" spans="3:7" ht="15" thickBot="1" x14ac:dyDescent="0.35">
      <c r="C28" s="61">
        <v>43168</v>
      </c>
      <c r="D28" s="62">
        <v>0.47120370370370374</v>
      </c>
      <c r="E28" s="63" t="s">
        <v>9</v>
      </c>
      <c r="F28" s="63">
        <v>13</v>
      </c>
      <c r="G28" s="63" t="s">
        <v>11</v>
      </c>
    </row>
    <row r="29" spans="3:7" ht="15" thickBot="1" x14ac:dyDescent="0.35">
      <c r="C29" s="61">
        <v>43168</v>
      </c>
      <c r="D29" s="62">
        <v>0.47129629629629632</v>
      </c>
      <c r="E29" s="63" t="s">
        <v>9</v>
      </c>
      <c r="F29" s="63">
        <v>11</v>
      </c>
      <c r="G29" s="63" t="s">
        <v>10</v>
      </c>
    </row>
    <row r="30" spans="3:7" ht="15" thickBot="1" x14ac:dyDescent="0.35">
      <c r="C30" s="61">
        <v>43168</v>
      </c>
      <c r="D30" s="62">
        <v>0.4714930555555556</v>
      </c>
      <c r="E30" s="63" t="s">
        <v>9</v>
      </c>
      <c r="F30" s="63">
        <v>10</v>
      </c>
      <c r="G30" s="63" t="s">
        <v>11</v>
      </c>
    </row>
    <row r="31" spans="3:7" ht="15" thickBot="1" x14ac:dyDescent="0.35">
      <c r="C31" s="61">
        <v>43168</v>
      </c>
      <c r="D31" s="62">
        <v>0.47259259259259262</v>
      </c>
      <c r="E31" s="63" t="s">
        <v>9</v>
      </c>
      <c r="F31" s="63">
        <v>11</v>
      </c>
      <c r="G31" s="63" t="s">
        <v>10</v>
      </c>
    </row>
    <row r="32" spans="3:7" ht="15" thickBot="1" x14ac:dyDescent="0.35">
      <c r="C32" s="61">
        <v>43168</v>
      </c>
      <c r="D32" s="62">
        <v>0.47274305555555557</v>
      </c>
      <c r="E32" s="63" t="s">
        <v>9</v>
      </c>
      <c r="F32" s="63">
        <v>10</v>
      </c>
      <c r="G32" s="63" t="s">
        <v>11</v>
      </c>
    </row>
    <row r="33" spans="3:7" ht="15" thickBot="1" x14ac:dyDescent="0.35">
      <c r="C33" s="61">
        <v>43168</v>
      </c>
      <c r="D33" s="62">
        <v>0.4727777777777778</v>
      </c>
      <c r="E33" s="63" t="s">
        <v>9</v>
      </c>
      <c r="F33" s="63">
        <v>9</v>
      </c>
      <c r="G33" s="63" t="s">
        <v>11</v>
      </c>
    </row>
    <row r="34" spans="3:7" ht="15" thickBot="1" x14ac:dyDescent="0.35">
      <c r="C34" s="61">
        <v>43168</v>
      </c>
      <c r="D34" s="62">
        <v>0.47557870370370375</v>
      </c>
      <c r="E34" s="63" t="s">
        <v>9</v>
      </c>
      <c r="F34" s="63">
        <v>10</v>
      </c>
      <c r="G34" s="63" t="s">
        <v>11</v>
      </c>
    </row>
    <row r="35" spans="3:7" ht="15" thickBot="1" x14ac:dyDescent="0.35">
      <c r="C35" s="61">
        <v>43168</v>
      </c>
      <c r="D35" s="62">
        <v>0.47743055555555558</v>
      </c>
      <c r="E35" s="63" t="s">
        <v>9</v>
      </c>
      <c r="F35" s="63">
        <v>10</v>
      </c>
      <c r="G35" s="63" t="s">
        <v>11</v>
      </c>
    </row>
    <row r="36" spans="3:7" ht="15" thickBot="1" x14ac:dyDescent="0.35">
      <c r="C36" s="61">
        <v>43168</v>
      </c>
      <c r="D36" s="62">
        <v>0.47769675925925931</v>
      </c>
      <c r="E36" s="63" t="s">
        <v>9</v>
      </c>
      <c r="F36" s="63">
        <v>30</v>
      </c>
      <c r="G36" s="63" t="s">
        <v>10</v>
      </c>
    </row>
    <row r="37" spans="3:7" ht="15" thickBot="1" x14ac:dyDescent="0.35">
      <c r="C37" s="61">
        <v>43168</v>
      </c>
      <c r="D37" s="62">
        <v>0.4796643518518518</v>
      </c>
      <c r="E37" s="63" t="s">
        <v>9</v>
      </c>
      <c r="F37" s="63">
        <v>27</v>
      </c>
      <c r="G37" s="63" t="s">
        <v>10</v>
      </c>
    </row>
    <row r="38" spans="3:7" ht="15" thickBot="1" x14ac:dyDescent="0.35">
      <c r="C38" s="61">
        <v>43168</v>
      </c>
      <c r="D38" s="62">
        <v>0.47975694444444444</v>
      </c>
      <c r="E38" s="63" t="s">
        <v>9</v>
      </c>
      <c r="F38" s="63">
        <v>31</v>
      </c>
      <c r="G38" s="63" t="s">
        <v>10</v>
      </c>
    </row>
    <row r="39" spans="3:7" ht="15" thickBot="1" x14ac:dyDescent="0.35">
      <c r="C39" s="61">
        <v>43168</v>
      </c>
      <c r="D39" s="62">
        <v>0.48146990740740742</v>
      </c>
      <c r="E39" s="63" t="s">
        <v>9</v>
      </c>
      <c r="F39" s="63">
        <v>31</v>
      </c>
      <c r="G39" s="63" t="s">
        <v>10</v>
      </c>
    </row>
    <row r="40" spans="3:7" ht="15" thickBot="1" x14ac:dyDescent="0.35">
      <c r="C40" s="61">
        <v>43168</v>
      </c>
      <c r="D40" s="62">
        <v>0.48159722222222223</v>
      </c>
      <c r="E40" s="63" t="s">
        <v>9</v>
      </c>
      <c r="F40" s="63">
        <v>29</v>
      </c>
      <c r="G40" s="63" t="s">
        <v>10</v>
      </c>
    </row>
    <row r="41" spans="3:7" ht="15" thickBot="1" x14ac:dyDescent="0.35">
      <c r="C41" s="61">
        <v>43168</v>
      </c>
      <c r="D41" s="62">
        <v>0.48234953703703703</v>
      </c>
      <c r="E41" s="63" t="s">
        <v>9</v>
      </c>
      <c r="F41" s="63">
        <v>30</v>
      </c>
      <c r="G41" s="63" t="s">
        <v>10</v>
      </c>
    </row>
    <row r="42" spans="3:7" ht="15" thickBot="1" x14ac:dyDescent="0.35">
      <c r="C42" s="61">
        <v>43168</v>
      </c>
      <c r="D42" s="62">
        <v>0.48245370370370372</v>
      </c>
      <c r="E42" s="63" t="s">
        <v>9</v>
      </c>
      <c r="F42" s="63">
        <v>10</v>
      </c>
      <c r="G42" s="63" t="s">
        <v>11</v>
      </c>
    </row>
    <row r="43" spans="3:7" ht="15" thickBot="1" x14ac:dyDescent="0.35">
      <c r="C43" s="61">
        <v>43168</v>
      </c>
      <c r="D43" s="62">
        <v>0.48322916666666665</v>
      </c>
      <c r="E43" s="63" t="s">
        <v>9</v>
      </c>
      <c r="F43" s="63">
        <v>11</v>
      </c>
      <c r="G43" s="63" t="s">
        <v>10</v>
      </c>
    </row>
    <row r="44" spans="3:7" ht="15" thickBot="1" x14ac:dyDescent="0.35">
      <c r="C44" s="61">
        <v>43168</v>
      </c>
      <c r="D44" s="62">
        <v>0.48347222222222225</v>
      </c>
      <c r="E44" s="63" t="s">
        <v>9</v>
      </c>
      <c r="F44" s="63">
        <v>13</v>
      </c>
      <c r="G44" s="63" t="s">
        <v>11</v>
      </c>
    </row>
    <row r="45" spans="3:7" ht="15" thickBot="1" x14ac:dyDescent="0.35">
      <c r="C45" s="61">
        <v>43168</v>
      </c>
      <c r="D45" s="62">
        <v>0.48409722222222223</v>
      </c>
      <c r="E45" s="63" t="s">
        <v>9</v>
      </c>
      <c r="F45" s="63">
        <v>11</v>
      </c>
      <c r="G45" s="63" t="s">
        <v>11</v>
      </c>
    </row>
    <row r="46" spans="3:7" ht="15" thickBot="1" x14ac:dyDescent="0.35">
      <c r="C46" s="61">
        <v>43168</v>
      </c>
      <c r="D46" s="62">
        <v>0.4858912037037037</v>
      </c>
      <c r="E46" s="63" t="s">
        <v>9</v>
      </c>
      <c r="F46" s="63">
        <v>15</v>
      </c>
      <c r="G46" s="63" t="s">
        <v>11</v>
      </c>
    </row>
    <row r="47" spans="3:7" ht="15" thickBot="1" x14ac:dyDescent="0.35">
      <c r="C47" s="61">
        <v>43168</v>
      </c>
      <c r="D47" s="62">
        <v>0.48609953703703707</v>
      </c>
      <c r="E47" s="63" t="s">
        <v>9</v>
      </c>
      <c r="F47" s="63">
        <v>11</v>
      </c>
      <c r="G47" s="63" t="s">
        <v>11</v>
      </c>
    </row>
    <row r="48" spans="3:7" ht="15" thickBot="1" x14ac:dyDescent="0.35">
      <c r="C48" s="61">
        <v>43168</v>
      </c>
      <c r="D48" s="62">
        <v>0.48692129629629632</v>
      </c>
      <c r="E48" s="63" t="s">
        <v>9</v>
      </c>
      <c r="F48" s="63">
        <v>34</v>
      </c>
      <c r="G48" s="63" t="s">
        <v>10</v>
      </c>
    </row>
    <row r="49" spans="3:7" ht="15" thickBot="1" x14ac:dyDescent="0.35">
      <c r="C49" s="61">
        <v>43168</v>
      </c>
      <c r="D49" s="62">
        <v>0.48868055555555556</v>
      </c>
      <c r="E49" s="63" t="s">
        <v>9</v>
      </c>
      <c r="F49" s="63">
        <v>28</v>
      </c>
      <c r="G49" s="63" t="s">
        <v>10</v>
      </c>
    </row>
    <row r="50" spans="3:7" ht="15" thickBot="1" x14ac:dyDescent="0.35">
      <c r="C50" s="61">
        <v>43168</v>
      </c>
      <c r="D50" s="62">
        <v>0.49159722222222224</v>
      </c>
      <c r="E50" s="63" t="s">
        <v>9</v>
      </c>
      <c r="F50" s="63">
        <v>12</v>
      </c>
      <c r="G50" s="63" t="s">
        <v>11</v>
      </c>
    </row>
    <row r="51" spans="3:7" ht="15" thickBot="1" x14ac:dyDescent="0.35">
      <c r="C51" s="61">
        <v>43168</v>
      </c>
      <c r="D51" s="62">
        <v>0.49381944444444442</v>
      </c>
      <c r="E51" s="63" t="s">
        <v>9</v>
      </c>
      <c r="F51" s="63">
        <v>20</v>
      </c>
      <c r="G51" s="63" t="s">
        <v>10</v>
      </c>
    </row>
    <row r="52" spans="3:7" ht="15" thickBot="1" x14ac:dyDescent="0.35">
      <c r="C52" s="61">
        <v>43168</v>
      </c>
      <c r="D52" s="62">
        <v>0.49405092592592598</v>
      </c>
      <c r="E52" s="63" t="s">
        <v>9</v>
      </c>
      <c r="F52" s="63">
        <v>20</v>
      </c>
      <c r="G52" s="63" t="s">
        <v>10</v>
      </c>
    </row>
    <row r="53" spans="3:7" ht="15" thickBot="1" x14ac:dyDescent="0.35">
      <c r="C53" s="61">
        <v>43168</v>
      </c>
      <c r="D53" s="62">
        <v>0.4964351851851852</v>
      </c>
      <c r="E53" s="63" t="s">
        <v>9</v>
      </c>
      <c r="F53" s="63">
        <v>10</v>
      </c>
      <c r="G53" s="63" t="s">
        <v>11</v>
      </c>
    </row>
    <row r="54" spans="3:7" ht="15" thickBot="1" x14ac:dyDescent="0.35">
      <c r="C54" s="61">
        <v>43168</v>
      </c>
      <c r="D54" s="62">
        <v>0.49692129629629633</v>
      </c>
      <c r="E54" s="63" t="s">
        <v>9</v>
      </c>
      <c r="F54" s="63">
        <v>37</v>
      </c>
      <c r="G54" s="63" t="s">
        <v>10</v>
      </c>
    </row>
    <row r="55" spans="3:7" ht="15" thickBot="1" x14ac:dyDescent="0.35">
      <c r="C55" s="61">
        <v>43168</v>
      </c>
      <c r="D55" s="62">
        <v>0.50116898148148148</v>
      </c>
      <c r="E55" s="63" t="s">
        <v>9</v>
      </c>
      <c r="F55" s="63">
        <v>12</v>
      </c>
      <c r="G55" s="63" t="s">
        <v>11</v>
      </c>
    </row>
    <row r="56" spans="3:7" ht="15" thickBot="1" x14ac:dyDescent="0.35">
      <c r="C56" s="61">
        <v>43168</v>
      </c>
      <c r="D56" s="62">
        <v>0.50142361111111111</v>
      </c>
      <c r="E56" s="63" t="s">
        <v>9</v>
      </c>
      <c r="F56" s="63">
        <v>22</v>
      </c>
      <c r="G56" s="63" t="s">
        <v>10</v>
      </c>
    </row>
    <row r="57" spans="3:7" ht="15" thickBot="1" x14ac:dyDescent="0.35">
      <c r="C57" s="61">
        <v>43168</v>
      </c>
      <c r="D57" s="62">
        <v>0.50145833333333334</v>
      </c>
      <c r="E57" s="63" t="s">
        <v>9</v>
      </c>
      <c r="F57" s="63">
        <v>25</v>
      </c>
      <c r="G57" s="63" t="s">
        <v>10</v>
      </c>
    </row>
    <row r="58" spans="3:7" ht="15" thickBot="1" x14ac:dyDescent="0.35">
      <c r="C58" s="61">
        <v>43168</v>
      </c>
      <c r="D58" s="62">
        <v>0.50148148148148153</v>
      </c>
      <c r="E58" s="63" t="s">
        <v>9</v>
      </c>
      <c r="F58" s="63">
        <v>25</v>
      </c>
      <c r="G58" s="63" t="s">
        <v>10</v>
      </c>
    </row>
    <row r="59" spans="3:7" ht="15" thickBot="1" x14ac:dyDescent="0.35">
      <c r="C59" s="61">
        <v>43168</v>
      </c>
      <c r="D59" s="62">
        <v>0.50311342592592589</v>
      </c>
      <c r="E59" s="63" t="s">
        <v>9</v>
      </c>
      <c r="F59" s="63">
        <v>25</v>
      </c>
      <c r="G59" s="63" t="s">
        <v>10</v>
      </c>
    </row>
    <row r="60" spans="3:7" ht="15" thickBot="1" x14ac:dyDescent="0.35">
      <c r="C60" s="61">
        <v>43168</v>
      </c>
      <c r="D60" s="62">
        <v>0.50515046296296295</v>
      </c>
      <c r="E60" s="63" t="s">
        <v>9</v>
      </c>
      <c r="F60" s="63">
        <v>23</v>
      </c>
      <c r="G60" s="63" t="s">
        <v>10</v>
      </c>
    </row>
    <row r="61" spans="3:7" ht="15" thickBot="1" x14ac:dyDescent="0.35">
      <c r="C61" s="61">
        <v>43168</v>
      </c>
      <c r="D61" s="62">
        <v>0.50553240740740735</v>
      </c>
      <c r="E61" s="63" t="s">
        <v>9</v>
      </c>
      <c r="F61" s="63">
        <v>12</v>
      </c>
      <c r="G61" s="63" t="s">
        <v>11</v>
      </c>
    </row>
    <row r="62" spans="3:7" ht="15" thickBot="1" x14ac:dyDescent="0.35">
      <c r="C62" s="61">
        <v>43168</v>
      </c>
      <c r="D62" s="62">
        <v>0.50630787037037039</v>
      </c>
      <c r="E62" s="63" t="s">
        <v>9</v>
      </c>
      <c r="F62" s="63">
        <v>14</v>
      </c>
      <c r="G62" s="63" t="s">
        <v>11</v>
      </c>
    </row>
    <row r="63" spans="3:7" ht="15" thickBot="1" x14ac:dyDescent="0.35">
      <c r="C63" s="61">
        <v>43168</v>
      </c>
      <c r="D63" s="62">
        <v>0.50673611111111116</v>
      </c>
      <c r="E63" s="63" t="s">
        <v>9</v>
      </c>
      <c r="F63" s="63">
        <v>16</v>
      </c>
      <c r="G63" s="63" t="s">
        <v>11</v>
      </c>
    </row>
    <row r="64" spans="3:7" ht="15" thickBot="1" x14ac:dyDescent="0.35">
      <c r="C64" s="61">
        <v>43168</v>
      </c>
      <c r="D64" s="62">
        <v>0.50678240740740743</v>
      </c>
      <c r="E64" s="63" t="s">
        <v>9</v>
      </c>
      <c r="F64" s="63">
        <v>10</v>
      </c>
      <c r="G64" s="63" t="s">
        <v>11</v>
      </c>
    </row>
    <row r="65" spans="3:7" ht="15" thickBot="1" x14ac:dyDescent="0.35">
      <c r="C65" s="61">
        <v>43168</v>
      </c>
      <c r="D65" s="62">
        <v>0.50679398148148147</v>
      </c>
      <c r="E65" s="63" t="s">
        <v>9</v>
      </c>
      <c r="F65" s="63">
        <v>11</v>
      </c>
      <c r="G65" s="63" t="s">
        <v>11</v>
      </c>
    </row>
    <row r="66" spans="3:7" ht="15" thickBot="1" x14ac:dyDescent="0.35">
      <c r="C66" s="61">
        <v>43168</v>
      </c>
      <c r="D66" s="62">
        <v>0.50680555555555562</v>
      </c>
      <c r="E66" s="63" t="s">
        <v>9</v>
      </c>
      <c r="F66" s="63">
        <v>10</v>
      </c>
      <c r="G66" s="63" t="s">
        <v>11</v>
      </c>
    </row>
    <row r="67" spans="3:7" ht="15" thickBot="1" x14ac:dyDescent="0.35">
      <c r="C67" s="61">
        <v>43168</v>
      </c>
      <c r="D67" s="62">
        <v>0.50680555555555562</v>
      </c>
      <c r="E67" s="63" t="s">
        <v>9</v>
      </c>
      <c r="F67" s="63">
        <v>9</v>
      </c>
      <c r="G67" s="63" t="s">
        <v>11</v>
      </c>
    </row>
    <row r="68" spans="3:7" ht="15" thickBot="1" x14ac:dyDescent="0.35">
      <c r="C68" s="61">
        <v>43168</v>
      </c>
      <c r="D68" s="62">
        <v>0.51030092592592591</v>
      </c>
      <c r="E68" s="63" t="s">
        <v>9</v>
      </c>
      <c r="F68" s="63">
        <v>8</v>
      </c>
      <c r="G68" s="63" t="s">
        <v>11</v>
      </c>
    </row>
    <row r="69" spans="3:7" ht="15" thickBot="1" x14ac:dyDescent="0.35">
      <c r="C69" s="61">
        <v>43168</v>
      </c>
      <c r="D69" s="62">
        <v>0.51041666666666663</v>
      </c>
      <c r="E69" s="63" t="s">
        <v>9</v>
      </c>
      <c r="F69" s="63">
        <v>12</v>
      </c>
      <c r="G69" s="63" t="s">
        <v>11</v>
      </c>
    </row>
    <row r="70" spans="3:7" ht="15" thickBot="1" x14ac:dyDescent="0.35">
      <c r="C70" s="61">
        <v>43168</v>
      </c>
      <c r="D70" s="62">
        <v>0.51192129629629635</v>
      </c>
      <c r="E70" s="63" t="s">
        <v>9</v>
      </c>
      <c r="F70" s="63">
        <v>14</v>
      </c>
      <c r="G70" s="63" t="s">
        <v>11</v>
      </c>
    </row>
    <row r="71" spans="3:7" ht="15" thickBot="1" x14ac:dyDescent="0.35">
      <c r="C71" s="61">
        <v>43168</v>
      </c>
      <c r="D71" s="62">
        <v>0.51239583333333327</v>
      </c>
      <c r="E71" s="63" t="s">
        <v>9</v>
      </c>
      <c r="F71" s="63">
        <v>12</v>
      </c>
      <c r="G71" s="63" t="s">
        <v>11</v>
      </c>
    </row>
    <row r="72" spans="3:7" ht="15" thickBot="1" x14ac:dyDescent="0.35">
      <c r="C72" s="61">
        <v>43168</v>
      </c>
      <c r="D72" s="62">
        <v>0.51268518518518513</v>
      </c>
      <c r="E72" s="63" t="s">
        <v>9</v>
      </c>
      <c r="F72" s="63">
        <v>18</v>
      </c>
      <c r="G72" s="63" t="s">
        <v>10</v>
      </c>
    </row>
    <row r="73" spans="3:7" ht="15" thickBot="1" x14ac:dyDescent="0.35">
      <c r="C73" s="61">
        <v>43168</v>
      </c>
      <c r="D73" s="62">
        <v>0.5138194444444445</v>
      </c>
      <c r="E73" s="63" t="s">
        <v>9</v>
      </c>
      <c r="F73" s="63">
        <v>26</v>
      </c>
      <c r="G73" s="63" t="s">
        <v>10</v>
      </c>
    </row>
    <row r="74" spans="3:7" ht="15" thickBot="1" x14ac:dyDescent="0.35">
      <c r="C74" s="61">
        <v>43168</v>
      </c>
      <c r="D74" s="62">
        <v>0.51571759259259264</v>
      </c>
      <c r="E74" s="63" t="s">
        <v>9</v>
      </c>
      <c r="F74" s="63">
        <v>22</v>
      </c>
      <c r="G74" s="63" t="s">
        <v>10</v>
      </c>
    </row>
    <row r="75" spans="3:7" ht="15" thickBot="1" x14ac:dyDescent="0.35">
      <c r="C75" s="61">
        <v>43168</v>
      </c>
      <c r="D75" s="62">
        <v>0.51616898148148149</v>
      </c>
      <c r="E75" s="63" t="s">
        <v>9</v>
      </c>
      <c r="F75" s="63">
        <v>10</v>
      </c>
      <c r="G75" s="63" t="s">
        <v>11</v>
      </c>
    </row>
    <row r="76" spans="3:7" ht="15" thickBot="1" x14ac:dyDescent="0.35">
      <c r="C76" s="61">
        <v>43168</v>
      </c>
      <c r="D76" s="62">
        <v>0.51684027777777775</v>
      </c>
      <c r="E76" s="63" t="s">
        <v>9</v>
      </c>
      <c r="F76" s="63">
        <v>12</v>
      </c>
      <c r="G76" s="63" t="s">
        <v>11</v>
      </c>
    </row>
    <row r="77" spans="3:7" ht="15" thickBot="1" x14ac:dyDescent="0.35">
      <c r="C77" s="61">
        <v>43168</v>
      </c>
      <c r="D77" s="62">
        <v>0.5174305555555555</v>
      </c>
      <c r="E77" s="63" t="s">
        <v>9</v>
      </c>
      <c r="F77" s="63">
        <v>32</v>
      </c>
      <c r="G77" s="63" t="s">
        <v>10</v>
      </c>
    </row>
    <row r="78" spans="3:7" ht="15" thickBot="1" x14ac:dyDescent="0.35">
      <c r="C78" s="61">
        <v>43168</v>
      </c>
      <c r="D78" s="62">
        <v>0.51821759259259259</v>
      </c>
      <c r="E78" s="63" t="s">
        <v>9</v>
      </c>
      <c r="F78" s="63">
        <v>26</v>
      </c>
      <c r="G78" s="63" t="s">
        <v>10</v>
      </c>
    </row>
    <row r="79" spans="3:7" ht="15" thickBot="1" x14ac:dyDescent="0.35">
      <c r="C79" s="61">
        <v>43168</v>
      </c>
      <c r="D79" s="62">
        <v>0.52004629629629628</v>
      </c>
      <c r="E79" s="63" t="s">
        <v>9</v>
      </c>
      <c r="F79" s="63">
        <v>11</v>
      </c>
      <c r="G79" s="63" t="s">
        <v>11</v>
      </c>
    </row>
    <row r="80" spans="3:7" ht="15" thickBot="1" x14ac:dyDescent="0.35">
      <c r="C80" s="61">
        <v>43168</v>
      </c>
      <c r="D80" s="62">
        <v>0.52188657407407402</v>
      </c>
      <c r="E80" s="63" t="s">
        <v>9</v>
      </c>
      <c r="F80" s="63">
        <v>15</v>
      </c>
      <c r="G80" s="63" t="s">
        <v>10</v>
      </c>
    </row>
    <row r="81" spans="3:7" ht="15" thickBot="1" x14ac:dyDescent="0.35">
      <c r="C81" s="61">
        <v>43168</v>
      </c>
      <c r="D81" s="62">
        <v>0.52216435185185184</v>
      </c>
      <c r="E81" s="63" t="s">
        <v>9</v>
      </c>
      <c r="F81" s="63">
        <v>10</v>
      </c>
      <c r="G81" s="63" t="s">
        <v>11</v>
      </c>
    </row>
    <row r="82" spans="3:7" ht="15" thickBot="1" x14ac:dyDescent="0.35">
      <c r="C82" s="61">
        <v>43168</v>
      </c>
      <c r="D82" s="62">
        <v>0.52265046296296302</v>
      </c>
      <c r="E82" s="63" t="s">
        <v>9</v>
      </c>
      <c r="F82" s="63">
        <v>11</v>
      </c>
      <c r="G82" s="63" t="s">
        <v>11</v>
      </c>
    </row>
    <row r="83" spans="3:7" ht="15" thickBot="1" x14ac:dyDescent="0.35">
      <c r="C83" s="61">
        <v>43168</v>
      </c>
      <c r="D83" s="62">
        <v>0.52277777777777779</v>
      </c>
      <c r="E83" s="63" t="s">
        <v>9</v>
      </c>
      <c r="F83" s="63">
        <v>10</v>
      </c>
      <c r="G83" s="63" t="s">
        <v>11</v>
      </c>
    </row>
    <row r="84" spans="3:7" ht="15" thickBot="1" x14ac:dyDescent="0.35">
      <c r="C84" s="61">
        <v>43168</v>
      </c>
      <c r="D84" s="62">
        <v>0.52281250000000001</v>
      </c>
      <c r="E84" s="63" t="s">
        <v>9</v>
      </c>
      <c r="F84" s="63">
        <v>11</v>
      </c>
      <c r="G84" s="63" t="s">
        <v>11</v>
      </c>
    </row>
    <row r="85" spans="3:7" ht="15" thickBot="1" x14ac:dyDescent="0.35">
      <c r="C85" s="61">
        <v>43168</v>
      </c>
      <c r="D85" s="62">
        <v>0.52625</v>
      </c>
      <c r="E85" s="63" t="s">
        <v>9</v>
      </c>
      <c r="F85" s="63">
        <v>34</v>
      </c>
      <c r="G85" s="63" t="s">
        <v>10</v>
      </c>
    </row>
    <row r="86" spans="3:7" ht="15" thickBot="1" x14ac:dyDescent="0.35">
      <c r="C86" s="61">
        <v>43168</v>
      </c>
      <c r="D86" s="62">
        <v>0.52641203703703698</v>
      </c>
      <c r="E86" s="63" t="s">
        <v>9</v>
      </c>
      <c r="F86" s="63">
        <v>13</v>
      </c>
      <c r="G86" s="63" t="s">
        <v>10</v>
      </c>
    </row>
    <row r="87" spans="3:7" ht="15" thickBot="1" x14ac:dyDescent="0.35">
      <c r="C87" s="61">
        <v>43168</v>
      </c>
      <c r="D87" s="62">
        <v>0.52901620370370372</v>
      </c>
      <c r="E87" s="63" t="s">
        <v>9</v>
      </c>
      <c r="F87" s="63">
        <v>9</v>
      </c>
      <c r="G87" s="63" t="s">
        <v>11</v>
      </c>
    </row>
    <row r="88" spans="3:7" ht="15" thickBot="1" x14ac:dyDescent="0.35">
      <c r="C88" s="61">
        <v>43168</v>
      </c>
      <c r="D88" s="62">
        <v>0.5305671296296296</v>
      </c>
      <c r="E88" s="63" t="s">
        <v>9</v>
      </c>
      <c r="F88" s="63">
        <v>25</v>
      </c>
      <c r="G88" s="63" t="s">
        <v>10</v>
      </c>
    </row>
    <row r="89" spans="3:7" ht="15" thickBot="1" x14ac:dyDescent="0.35">
      <c r="C89" s="61">
        <v>43168</v>
      </c>
      <c r="D89" s="62">
        <v>0.5310300925925926</v>
      </c>
      <c r="E89" s="63" t="s">
        <v>9</v>
      </c>
      <c r="F89" s="63">
        <v>11</v>
      </c>
      <c r="G89" s="63" t="s">
        <v>11</v>
      </c>
    </row>
    <row r="90" spans="3:7" ht="15" thickBot="1" x14ac:dyDescent="0.35">
      <c r="C90" s="61">
        <v>43168</v>
      </c>
      <c r="D90" s="62">
        <v>0.53278935185185183</v>
      </c>
      <c r="E90" s="63" t="s">
        <v>9</v>
      </c>
      <c r="F90" s="63">
        <v>9</v>
      </c>
      <c r="G90" s="63" t="s">
        <v>11</v>
      </c>
    </row>
    <row r="91" spans="3:7" ht="15" thickBot="1" x14ac:dyDescent="0.35">
      <c r="C91" s="61">
        <v>43168</v>
      </c>
      <c r="D91" s="62">
        <v>0.53280092592592598</v>
      </c>
      <c r="E91" s="63" t="s">
        <v>9</v>
      </c>
      <c r="F91" s="63">
        <v>10</v>
      </c>
      <c r="G91" s="63" t="s">
        <v>11</v>
      </c>
    </row>
    <row r="92" spans="3:7" ht="15" thickBot="1" x14ac:dyDescent="0.35">
      <c r="C92" s="61">
        <v>43168</v>
      </c>
      <c r="D92" s="62">
        <v>0.53296296296296297</v>
      </c>
      <c r="E92" s="63" t="s">
        <v>9</v>
      </c>
      <c r="F92" s="63">
        <v>10</v>
      </c>
      <c r="G92" s="63" t="s">
        <v>11</v>
      </c>
    </row>
    <row r="93" spans="3:7" ht="15" thickBot="1" x14ac:dyDescent="0.35">
      <c r="C93" s="61">
        <v>43168</v>
      </c>
      <c r="D93" s="62">
        <v>0.53364583333333326</v>
      </c>
      <c r="E93" s="63" t="s">
        <v>9</v>
      </c>
      <c r="F93" s="63">
        <v>34</v>
      </c>
      <c r="G93" s="63" t="s">
        <v>10</v>
      </c>
    </row>
    <row r="94" spans="3:7" ht="15" thickBot="1" x14ac:dyDescent="0.35">
      <c r="C94" s="61">
        <v>43168</v>
      </c>
      <c r="D94" s="62">
        <v>0.5357291666666667</v>
      </c>
      <c r="E94" s="63" t="s">
        <v>9</v>
      </c>
      <c r="F94" s="63">
        <v>28</v>
      </c>
      <c r="G94" s="63" t="s">
        <v>10</v>
      </c>
    </row>
    <row r="95" spans="3:7" ht="15" thickBot="1" x14ac:dyDescent="0.35">
      <c r="C95" s="61">
        <v>43168</v>
      </c>
      <c r="D95" s="62">
        <v>0.53740740740740744</v>
      </c>
      <c r="E95" s="63" t="s">
        <v>9</v>
      </c>
      <c r="F95" s="63">
        <v>11</v>
      </c>
      <c r="G95" s="63" t="s">
        <v>11</v>
      </c>
    </row>
    <row r="96" spans="3:7" ht="15" thickBot="1" x14ac:dyDescent="0.35">
      <c r="C96" s="61">
        <v>43168</v>
      </c>
      <c r="D96" s="62">
        <v>0.53841435185185182</v>
      </c>
      <c r="E96" s="63" t="s">
        <v>9</v>
      </c>
      <c r="F96" s="63">
        <v>22</v>
      </c>
      <c r="G96" s="63" t="s">
        <v>10</v>
      </c>
    </row>
    <row r="97" spans="3:7" ht="15" thickBot="1" x14ac:dyDescent="0.35">
      <c r="C97" s="61">
        <v>43168</v>
      </c>
      <c r="D97" s="62">
        <v>0.5388425925925926</v>
      </c>
      <c r="E97" s="63" t="s">
        <v>9</v>
      </c>
      <c r="F97" s="63">
        <v>10</v>
      </c>
      <c r="G97" s="63" t="s">
        <v>11</v>
      </c>
    </row>
    <row r="98" spans="3:7" ht="15" thickBot="1" x14ac:dyDescent="0.35">
      <c r="C98" s="61">
        <v>43168</v>
      </c>
      <c r="D98" s="62">
        <v>0.53887731481481482</v>
      </c>
      <c r="E98" s="63" t="s">
        <v>9</v>
      </c>
      <c r="F98" s="63">
        <v>11</v>
      </c>
      <c r="G98" s="63" t="s">
        <v>11</v>
      </c>
    </row>
    <row r="99" spans="3:7" ht="15" thickBot="1" x14ac:dyDescent="0.35">
      <c r="C99" s="61">
        <v>43168</v>
      </c>
      <c r="D99" s="62">
        <v>0.53939814814814813</v>
      </c>
      <c r="E99" s="63" t="s">
        <v>9</v>
      </c>
      <c r="F99" s="63">
        <v>21</v>
      </c>
      <c r="G99" s="63" t="s">
        <v>10</v>
      </c>
    </row>
    <row r="100" spans="3:7" ht="15" thickBot="1" x14ac:dyDescent="0.35">
      <c r="C100" s="61">
        <v>43168</v>
      </c>
      <c r="D100" s="62">
        <v>0.53946759259259258</v>
      </c>
      <c r="E100" s="63" t="s">
        <v>9</v>
      </c>
      <c r="F100" s="63">
        <v>10</v>
      </c>
      <c r="G100" s="63" t="s">
        <v>11</v>
      </c>
    </row>
    <row r="101" spans="3:7" ht="15" thickBot="1" x14ac:dyDescent="0.35">
      <c r="C101" s="61">
        <v>43168</v>
      </c>
      <c r="D101" s="62">
        <v>0.53950231481481481</v>
      </c>
      <c r="E101" s="63" t="s">
        <v>9</v>
      </c>
      <c r="F101" s="63">
        <v>10</v>
      </c>
      <c r="G101" s="63" t="s">
        <v>11</v>
      </c>
    </row>
    <row r="102" spans="3:7" ht="15" thickBot="1" x14ac:dyDescent="0.35">
      <c r="C102" s="61">
        <v>43168</v>
      </c>
      <c r="D102" s="62">
        <v>0.54023148148148148</v>
      </c>
      <c r="E102" s="63" t="s">
        <v>9</v>
      </c>
      <c r="F102" s="63">
        <v>13</v>
      </c>
      <c r="G102" s="63" t="s">
        <v>11</v>
      </c>
    </row>
    <row r="103" spans="3:7" ht="15" thickBot="1" x14ac:dyDescent="0.35">
      <c r="C103" s="61">
        <v>43168</v>
      </c>
      <c r="D103" s="62">
        <v>0.54697916666666668</v>
      </c>
      <c r="E103" s="63" t="s">
        <v>9</v>
      </c>
      <c r="F103" s="63">
        <v>22</v>
      </c>
      <c r="G103" s="63" t="s">
        <v>10</v>
      </c>
    </row>
    <row r="104" spans="3:7" ht="15" thickBot="1" x14ac:dyDescent="0.35">
      <c r="C104" s="61">
        <v>43168</v>
      </c>
      <c r="D104" s="62">
        <v>0.54789351851851853</v>
      </c>
      <c r="E104" s="63" t="s">
        <v>9</v>
      </c>
      <c r="F104" s="63">
        <v>14</v>
      </c>
      <c r="G104" s="63" t="s">
        <v>11</v>
      </c>
    </row>
    <row r="105" spans="3:7" ht="15" thickBot="1" x14ac:dyDescent="0.35">
      <c r="C105" s="61">
        <v>43168</v>
      </c>
      <c r="D105" s="62">
        <v>0.54837962962962961</v>
      </c>
      <c r="E105" s="63" t="s">
        <v>9</v>
      </c>
      <c r="F105" s="63">
        <v>27</v>
      </c>
      <c r="G105" s="63" t="s">
        <v>10</v>
      </c>
    </row>
    <row r="106" spans="3:7" ht="15" thickBot="1" x14ac:dyDescent="0.35">
      <c r="C106" s="61">
        <v>43168</v>
      </c>
      <c r="D106" s="62">
        <v>0.55260416666666667</v>
      </c>
      <c r="E106" s="63" t="s">
        <v>9</v>
      </c>
      <c r="F106" s="63">
        <v>21</v>
      </c>
      <c r="G106" s="63" t="s">
        <v>10</v>
      </c>
    </row>
    <row r="107" spans="3:7" ht="15" thickBot="1" x14ac:dyDescent="0.35">
      <c r="C107" s="61">
        <v>43168</v>
      </c>
      <c r="D107" s="62">
        <v>0.55290509259259257</v>
      </c>
      <c r="E107" s="63" t="s">
        <v>9</v>
      </c>
      <c r="F107" s="63">
        <v>16</v>
      </c>
      <c r="G107" s="63" t="s">
        <v>11</v>
      </c>
    </row>
    <row r="108" spans="3:7" ht="15" thickBot="1" x14ac:dyDescent="0.35">
      <c r="C108" s="61">
        <v>43168</v>
      </c>
      <c r="D108" s="62">
        <v>0.5564351851851852</v>
      </c>
      <c r="E108" s="63" t="s">
        <v>9</v>
      </c>
      <c r="F108" s="63">
        <v>13</v>
      </c>
      <c r="G108" s="63" t="s">
        <v>11</v>
      </c>
    </row>
    <row r="109" spans="3:7" ht="15" thickBot="1" x14ac:dyDescent="0.35">
      <c r="C109" s="61">
        <v>43168</v>
      </c>
      <c r="D109" s="62">
        <v>0.5587037037037037</v>
      </c>
      <c r="E109" s="63" t="s">
        <v>9</v>
      </c>
      <c r="F109" s="63">
        <v>14</v>
      </c>
      <c r="G109" s="63" t="s">
        <v>11</v>
      </c>
    </row>
    <row r="110" spans="3:7" ht="15" thickBot="1" x14ac:dyDescent="0.35">
      <c r="C110" s="61">
        <v>43168</v>
      </c>
      <c r="D110" s="62">
        <v>0.55940972222222218</v>
      </c>
      <c r="E110" s="63" t="s">
        <v>9</v>
      </c>
      <c r="F110" s="63">
        <v>32</v>
      </c>
      <c r="G110" s="63" t="s">
        <v>10</v>
      </c>
    </row>
    <row r="111" spans="3:7" ht="15" thickBot="1" x14ac:dyDescent="0.35">
      <c r="C111" s="61">
        <v>43168</v>
      </c>
      <c r="D111" s="62">
        <v>0.56115740740740738</v>
      </c>
      <c r="E111" s="63" t="s">
        <v>9</v>
      </c>
      <c r="F111" s="63">
        <v>25</v>
      </c>
      <c r="G111" s="63" t="s">
        <v>10</v>
      </c>
    </row>
    <row r="112" spans="3:7" ht="15" thickBot="1" x14ac:dyDescent="0.35">
      <c r="C112" s="61">
        <v>43168</v>
      </c>
      <c r="D112" s="62">
        <v>0.5623379629629629</v>
      </c>
      <c r="E112" s="63" t="s">
        <v>9</v>
      </c>
      <c r="F112" s="63">
        <v>10</v>
      </c>
      <c r="G112" s="63" t="s">
        <v>11</v>
      </c>
    </row>
    <row r="113" spans="3:7" ht="15" thickBot="1" x14ac:dyDescent="0.35">
      <c r="C113" s="61">
        <v>43168</v>
      </c>
      <c r="D113" s="62">
        <v>0.5627199074074074</v>
      </c>
      <c r="E113" s="63" t="s">
        <v>9</v>
      </c>
      <c r="F113" s="63">
        <v>28</v>
      </c>
      <c r="G113" s="63" t="s">
        <v>10</v>
      </c>
    </row>
    <row r="114" spans="3:7" ht="15" thickBot="1" x14ac:dyDescent="0.35">
      <c r="C114" s="61">
        <v>43168</v>
      </c>
      <c r="D114" s="62">
        <v>0.56664351851851846</v>
      </c>
      <c r="E114" s="63" t="s">
        <v>9</v>
      </c>
      <c r="F114" s="63">
        <v>11</v>
      </c>
      <c r="G114" s="63" t="s">
        <v>11</v>
      </c>
    </row>
    <row r="115" spans="3:7" ht="15" thickBot="1" x14ac:dyDescent="0.35">
      <c r="C115" s="61">
        <v>43168</v>
      </c>
      <c r="D115" s="62">
        <v>0.56711805555555561</v>
      </c>
      <c r="E115" s="63" t="s">
        <v>9</v>
      </c>
      <c r="F115" s="63">
        <v>10</v>
      </c>
      <c r="G115" s="63" t="s">
        <v>11</v>
      </c>
    </row>
    <row r="116" spans="3:7" ht="15" thickBot="1" x14ac:dyDescent="0.35">
      <c r="C116" s="61">
        <v>43168</v>
      </c>
      <c r="D116" s="62">
        <v>0.57231481481481483</v>
      </c>
      <c r="E116" s="63" t="s">
        <v>9</v>
      </c>
      <c r="F116" s="63">
        <v>27</v>
      </c>
      <c r="G116" s="63" t="s">
        <v>10</v>
      </c>
    </row>
    <row r="117" spans="3:7" ht="15" thickBot="1" x14ac:dyDescent="0.35">
      <c r="C117" s="61">
        <v>43168</v>
      </c>
      <c r="D117" s="62">
        <v>0.57435185185185189</v>
      </c>
      <c r="E117" s="63" t="s">
        <v>9</v>
      </c>
      <c r="F117" s="63">
        <v>22</v>
      </c>
      <c r="G117" s="63" t="s">
        <v>11</v>
      </c>
    </row>
    <row r="118" spans="3:7" ht="15" thickBot="1" x14ac:dyDescent="0.35">
      <c r="C118" s="61">
        <v>43168</v>
      </c>
      <c r="D118" s="62">
        <v>0.57436342592592593</v>
      </c>
      <c r="E118" s="63" t="s">
        <v>9</v>
      </c>
      <c r="F118" s="63">
        <v>27</v>
      </c>
      <c r="G118" s="63" t="s">
        <v>11</v>
      </c>
    </row>
    <row r="119" spans="3:7" ht="15" thickBot="1" x14ac:dyDescent="0.35">
      <c r="C119" s="61">
        <v>43168</v>
      </c>
      <c r="D119" s="62">
        <v>0.57443287037037039</v>
      </c>
      <c r="E119" s="63" t="s">
        <v>9</v>
      </c>
      <c r="F119" s="63">
        <v>12</v>
      </c>
      <c r="G119" s="63" t="s">
        <v>11</v>
      </c>
    </row>
    <row r="120" spans="3:7" ht="15" thickBot="1" x14ac:dyDescent="0.35">
      <c r="C120" s="61">
        <v>43168</v>
      </c>
      <c r="D120" s="62">
        <v>0.57655092592592594</v>
      </c>
      <c r="E120" s="63" t="s">
        <v>9</v>
      </c>
      <c r="F120" s="63">
        <v>34</v>
      </c>
      <c r="G120" s="63" t="s">
        <v>10</v>
      </c>
    </row>
    <row r="121" spans="3:7" ht="15" thickBot="1" x14ac:dyDescent="0.35">
      <c r="C121" s="61">
        <v>43168</v>
      </c>
      <c r="D121" s="62">
        <v>0.57666666666666666</v>
      </c>
      <c r="E121" s="63" t="s">
        <v>9</v>
      </c>
      <c r="F121" s="63">
        <v>10</v>
      </c>
      <c r="G121" s="63" t="s">
        <v>11</v>
      </c>
    </row>
    <row r="122" spans="3:7" ht="15" thickBot="1" x14ac:dyDescent="0.35">
      <c r="C122" s="61">
        <v>43168</v>
      </c>
      <c r="D122" s="62">
        <v>0.57696759259259256</v>
      </c>
      <c r="E122" s="63" t="s">
        <v>9</v>
      </c>
      <c r="F122" s="63">
        <v>10</v>
      </c>
      <c r="G122" s="63" t="s">
        <v>11</v>
      </c>
    </row>
    <row r="123" spans="3:7" ht="15" thickBot="1" x14ac:dyDescent="0.35">
      <c r="C123" s="61">
        <v>43168</v>
      </c>
      <c r="D123" s="62">
        <v>0.57820601851851849</v>
      </c>
      <c r="E123" s="63" t="s">
        <v>9</v>
      </c>
      <c r="F123" s="63">
        <v>11</v>
      </c>
      <c r="G123" s="63" t="s">
        <v>11</v>
      </c>
    </row>
    <row r="124" spans="3:7" ht="15" thickBot="1" x14ac:dyDescent="0.35">
      <c r="C124" s="61">
        <v>43168</v>
      </c>
      <c r="D124" s="62">
        <v>0.58061342592592591</v>
      </c>
      <c r="E124" s="63" t="s">
        <v>9</v>
      </c>
      <c r="F124" s="63">
        <v>11</v>
      </c>
      <c r="G124" s="63" t="s">
        <v>10</v>
      </c>
    </row>
    <row r="125" spans="3:7" ht="15" thickBot="1" x14ac:dyDescent="0.35">
      <c r="C125" s="61">
        <v>43168</v>
      </c>
      <c r="D125" s="62">
        <v>0.58065972222222217</v>
      </c>
      <c r="E125" s="63" t="s">
        <v>9</v>
      </c>
      <c r="F125" s="63">
        <v>10</v>
      </c>
      <c r="G125" s="63" t="s">
        <v>10</v>
      </c>
    </row>
    <row r="126" spans="3:7" ht="15" thickBot="1" x14ac:dyDescent="0.35">
      <c r="C126" s="61">
        <v>43168</v>
      </c>
      <c r="D126" s="62">
        <v>0.58121527777777782</v>
      </c>
      <c r="E126" s="63" t="s">
        <v>9</v>
      </c>
      <c r="F126" s="63">
        <v>17</v>
      </c>
      <c r="G126" s="63" t="s">
        <v>10</v>
      </c>
    </row>
    <row r="127" spans="3:7" ht="15" thickBot="1" x14ac:dyDescent="0.35">
      <c r="C127" s="61">
        <v>43168</v>
      </c>
      <c r="D127" s="62">
        <v>0.58123842592592589</v>
      </c>
      <c r="E127" s="63" t="s">
        <v>9</v>
      </c>
      <c r="F127" s="63">
        <v>18</v>
      </c>
      <c r="G127" s="63" t="s">
        <v>10</v>
      </c>
    </row>
    <row r="128" spans="3:7" ht="15" thickBot="1" x14ac:dyDescent="0.35">
      <c r="C128" s="61">
        <v>43168</v>
      </c>
      <c r="D128" s="62">
        <v>0.58123842592592589</v>
      </c>
      <c r="E128" s="63" t="s">
        <v>9</v>
      </c>
      <c r="F128" s="63">
        <v>20</v>
      </c>
      <c r="G128" s="63" t="s">
        <v>10</v>
      </c>
    </row>
    <row r="129" spans="3:7" ht="15" thickBot="1" x14ac:dyDescent="0.35">
      <c r="C129" s="61">
        <v>43168</v>
      </c>
      <c r="D129" s="62">
        <v>0.58135416666666673</v>
      </c>
      <c r="E129" s="63" t="s">
        <v>9</v>
      </c>
      <c r="F129" s="63">
        <v>22</v>
      </c>
      <c r="G129" s="63" t="s">
        <v>10</v>
      </c>
    </row>
    <row r="130" spans="3:7" ht="15" thickBot="1" x14ac:dyDescent="0.35">
      <c r="C130" s="61">
        <v>43168</v>
      </c>
      <c r="D130" s="62">
        <v>0.58171296296296293</v>
      </c>
      <c r="E130" s="63" t="s">
        <v>9</v>
      </c>
      <c r="F130" s="63">
        <v>23</v>
      </c>
      <c r="G130" s="63" t="s">
        <v>10</v>
      </c>
    </row>
    <row r="131" spans="3:7" ht="15" thickBot="1" x14ac:dyDescent="0.35">
      <c r="C131" s="61">
        <v>43168</v>
      </c>
      <c r="D131" s="62">
        <v>0.58407407407407408</v>
      </c>
      <c r="E131" s="63" t="s">
        <v>9</v>
      </c>
      <c r="F131" s="63">
        <v>10</v>
      </c>
      <c r="G131" s="63" t="s">
        <v>10</v>
      </c>
    </row>
    <row r="132" spans="3:7" ht="15" thickBot="1" x14ac:dyDescent="0.35">
      <c r="C132" s="61">
        <v>43168</v>
      </c>
      <c r="D132" s="62">
        <v>0.58548611111111104</v>
      </c>
      <c r="E132" s="63" t="s">
        <v>9</v>
      </c>
      <c r="F132" s="63">
        <v>14</v>
      </c>
      <c r="G132" s="63" t="s">
        <v>11</v>
      </c>
    </row>
    <row r="133" spans="3:7" ht="15" thickBot="1" x14ac:dyDescent="0.35">
      <c r="C133" s="61">
        <v>43168</v>
      </c>
      <c r="D133" s="62">
        <v>0.58997685185185189</v>
      </c>
      <c r="E133" s="63" t="s">
        <v>9</v>
      </c>
      <c r="F133" s="63">
        <v>12</v>
      </c>
      <c r="G133" s="63" t="s">
        <v>11</v>
      </c>
    </row>
    <row r="134" spans="3:7" ht="15" thickBot="1" x14ac:dyDescent="0.35">
      <c r="C134" s="61">
        <v>43168</v>
      </c>
      <c r="D134" s="62">
        <v>0.59388888888888891</v>
      </c>
      <c r="E134" s="63" t="s">
        <v>9</v>
      </c>
      <c r="F134" s="63">
        <v>10</v>
      </c>
      <c r="G134" s="63" t="s">
        <v>11</v>
      </c>
    </row>
    <row r="135" spans="3:7" ht="15" thickBot="1" x14ac:dyDescent="0.35">
      <c r="C135" s="61">
        <v>43168</v>
      </c>
      <c r="D135" s="62">
        <v>0.59412037037037035</v>
      </c>
      <c r="E135" s="63" t="s">
        <v>9</v>
      </c>
      <c r="F135" s="63">
        <v>10</v>
      </c>
      <c r="G135" s="63" t="s">
        <v>11</v>
      </c>
    </row>
    <row r="136" spans="3:7" ht="15" thickBot="1" x14ac:dyDescent="0.35">
      <c r="C136" s="61">
        <v>43168</v>
      </c>
      <c r="D136" s="62">
        <v>0.59729166666666667</v>
      </c>
      <c r="E136" s="63" t="s">
        <v>9</v>
      </c>
      <c r="F136" s="63">
        <v>11</v>
      </c>
      <c r="G136" s="63" t="s">
        <v>11</v>
      </c>
    </row>
    <row r="137" spans="3:7" ht="15" thickBot="1" x14ac:dyDescent="0.35">
      <c r="C137" s="61">
        <v>43168</v>
      </c>
      <c r="D137" s="62">
        <v>0.59769675925925925</v>
      </c>
      <c r="E137" s="63" t="s">
        <v>9</v>
      </c>
      <c r="F137" s="63">
        <v>12</v>
      </c>
      <c r="G137" s="63" t="s">
        <v>11</v>
      </c>
    </row>
    <row r="138" spans="3:7" ht="15" thickBot="1" x14ac:dyDescent="0.35">
      <c r="C138" s="61">
        <v>43168</v>
      </c>
      <c r="D138" s="62">
        <v>0.60223379629629636</v>
      </c>
      <c r="E138" s="63" t="s">
        <v>9</v>
      </c>
      <c r="F138" s="63">
        <v>26</v>
      </c>
      <c r="G138" s="63" t="s">
        <v>10</v>
      </c>
    </row>
    <row r="139" spans="3:7" ht="15" thickBot="1" x14ac:dyDescent="0.35">
      <c r="C139" s="61">
        <v>43168</v>
      </c>
      <c r="D139" s="62">
        <v>0.60398148148148145</v>
      </c>
      <c r="E139" s="63" t="s">
        <v>9</v>
      </c>
      <c r="F139" s="63">
        <v>13</v>
      </c>
      <c r="G139" s="63" t="s">
        <v>11</v>
      </c>
    </row>
    <row r="140" spans="3:7" ht="15" thickBot="1" x14ac:dyDescent="0.35">
      <c r="C140" s="61">
        <v>43168</v>
      </c>
      <c r="D140" s="62">
        <v>0.60666666666666669</v>
      </c>
      <c r="E140" s="63" t="s">
        <v>9</v>
      </c>
      <c r="F140" s="63">
        <v>22</v>
      </c>
      <c r="G140" s="63" t="s">
        <v>10</v>
      </c>
    </row>
    <row r="141" spans="3:7" ht="15" thickBot="1" x14ac:dyDescent="0.35">
      <c r="C141" s="61">
        <v>43168</v>
      </c>
      <c r="D141" s="62">
        <v>0.61202546296296301</v>
      </c>
      <c r="E141" s="63" t="s">
        <v>9</v>
      </c>
      <c r="F141" s="63">
        <v>21</v>
      </c>
      <c r="G141" s="63" t="s">
        <v>10</v>
      </c>
    </row>
    <row r="142" spans="3:7" ht="15" thickBot="1" x14ac:dyDescent="0.35">
      <c r="C142" s="61">
        <v>43168</v>
      </c>
      <c r="D142" s="62">
        <v>0.61408564814814814</v>
      </c>
      <c r="E142" s="63" t="s">
        <v>9</v>
      </c>
      <c r="F142" s="63">
        <v>12</v>
      </c>
      <c r="G142" s="63" t="s">
        <v>11</v>
      </c>
    </row>
    <row r="143" spans="3:7" ht="15" thickBot="1" x14ac:dyDescent="0.35">
      <c r="C143" s="61">
        <v>43168</v>
      </c>
      <c r="D143" s="62">
        <v>0.61569444444444443</v>
      </c>
      <c r="E143" s="63" t="s">
        <v>9</v>
      </c>
      <c r="F143" s="63">
        <v>11</v>
      </c>
      <c r="G143" s="63" t="s">
        <v>11</v>
      </c>
    </row>
    <row r="144" spans="3:7" ht="15" thickBot="1" x14ac:dyDescent="0.35">
      <c r="C144" s="61">
        <v>43168</v>
      </c>
      <c r="D144" s="62">
        <v>0.61800925925925931</v>
      </c>
      <c r="E144" s="63" t="s">
        <v>9</v>
      </c>
      <c r="F144" s="63">
        <v>12</v>
      </c>
      <c r="G144" s="63" t="s">
        <v>11</v>
      </c>
    </row>
    <row r="145" spans="3:7" ht="15" thickBot="1" x14ac:dyDescent="0.35">
      <c r="C145" s="61">
        <v>43168</v>
      </c>
      <c r="D145" s="62">
        <v>0.61802083333333335</v>
      </c>
      <c r="E145" s="63" t="s">
        <v>9</v>
      </c>
      <c r="F145" s="63">
        <v>10</v>
      </c>
      <c r="G145" s="63" t="s">
        <v>11</v>
      </c>
    </row>
    <row r="146" spans="3:7" ht="15" thickBot="1" x14ac:dyDescent="0.35">
      <c r="C146" s="61">
        <v>43168</v>
      </c>
      <c r="D146" s="62">
        <v>0.61803240740740739</v>
      </c>
      <c r="E146" s="63" t="s">
        <v>9</v>
      </c>
      <c r="F146" s="63">
        <v>10</v>
      </c>
      <c r="G146" s="63" t="s">
        <v>11</v>
      </c>
    </row>
    <row r="147" spans="3:7" ht="15" thickBot="1" x14ac:dyDescent="0.35">
      <c r="C147" s="61">
        <v>43168</v>
      </c>
      <c r="D147" s="62">
        <v>0.61804398148148143</v>
      </c>
      <c r="E147" s="63" t="s">
        <v>9</v>
      </c>
      <c r="F147" s="63">
        <v>10</v>
      </c>
      <c r="G147" s="63" t="s">
        <v>11</v>
      </c>
    </row>
    <row r="148" spans="3:7" ht="15" thickBot="1" x14ac:dyDescent="0.35">
      <c r="C148" s="61">
        <v>43168</v>
      </c>
      <c r="D148" s="62">
        <v>0.61807870370370377</v>
      </c>
      <c r="E148" s="63" t="s">
        <v>9</v>
      </c>
      <c r="F148" s="63">
        <v>12</v>
      </c>
      <c r="G148" s="63" t="s">
        <v>11</v>
      </c>
    </row>
    <row r="149" spans="3:7" ht="15" thickBot="1" x14ac:dyDescent="0.35">
      <c r="C149" s="61">
        <v>43168</v>
      </c>
      <c r="D149" s="62">
        <v>0.61820601851851853</v>
      </c>
      <c r="E149" s="63" t="s">
        <v>9</v>
      </c>
      <c r="F149" s="63">
        <v>10</v>
      </c>
      <c r="G149" s="63" t="s">
        <v>11</v>
      </c>
    </row>
    <row r="150" spans="3:7" ht="15" thickBot="1" x14ac:dyDescent="0.35">
      <c r="C150" s="61">
        <v>43168</v>
      </c>
      <c r="D150" s="62">
        <v>0.61913194444444442</v>
      </c>
      <c r="E150" s="63" t="s">
        <v>9</v>
      </c>
      <c r="F150" s="63">
        <v>10</v>
      </c>
      <c r="G150" s="63" t="s">
        <v>11</v>
      </c>
    </row>
    <row r="151" spans="3:7" ht="15" thickBot="1" x14ac:dyDescent="0.35">
      <c r="C151" s="61">
        <v>43168</v>
      </c>
      <c r="D151" s="62">
        <v>0.61916666666666664</v>
      </c>
      <c r="E151" s="63" t="s">
        <v>9</v>
      </c>
      <c r="F151" s="63">
        <v>11</v>
      </c>
      <c r="G151" s="63" t="s">
        <v>11</v>
      </c>
    </row>
    <row r="152" spans="3:7" ht="15" thickBot="1" x14ac:dyDescent="0.35">
      <c r="C152" s="61">
        <v>43168</v>
      </c>
      <c r="D152" s="62">
        <v>0.62648148148148153</v>
      </c>
      <c r="E152" s="63" t="s">
        <v>9</v>
      </c>
      <c r="F152" s="63">
        <v>21</v>
      </c>
      <c r="G152" s="63" t="s">
        <v>10</v>
      </c>
    </row>
    <row r="153" spans="3:7" ht="15" thickBot="1" x14ac:dyDescent="0.35">
      <c r="C153" s="61">
        <v>43168</v>
      </c>
      <c r="D153" s="62">
        <v>0.63104166666666661</v>
      </c>
      <c r="E153" s="63" t="s">
        <v>9</v>
      </c>
      <c r="F153" s="63">
        <v>15</v>
      </c>
      <c r="G153" s="63" t="s">
        <v>11</v>
      </c>
    </row>
    <row r="154" spans="3:7" ht="15" thickBot="1" x14ac:dyDescent="0.35">
      <c r="C154" s="61">
        <v>43168</v>
      </c>
      <c r="D154" s="62">
        <v>0.63592592592592589</v>
      </c>
      <c r="E154" s="63" t="s">
        <v>9</v>
      </c>
      <c r="F154" s="63">
        <v>24</v>
      </c>
      <c r="G154" s="63" t="s">
        <v>10</v>
      </c>
    </row>
    <row r="155" spans="3:7" ht="15" thickBot="1" x14ac:dyDescent="0.35">
      <c r="C155" s="61">
        <v>43168</v>
      </c>
      <c r="D155" s="62">
        <v>0.64145833333333335</v>
      </c>
      <c r="E155" s="63" t="s">
        <v>9</v>
      </c>
      <c r="F155" s="63">
        <v>18</v>
      </c>
      <c r="G155" s="63" t="s">
        <v>10</v>
      </c>
    </row>
    <row r="156" spans="3:7" ht="15" thickBot="1" x14ac:dyDescent="0.35">
      <c r="C156" s="61">
        <v>43168</v>
      </c>
      <c r="D156" s="62">
        <v>0.64282407407407405</v>
      </c>
      <c r="E156" s="63" t="s">
        <v>9</v>
      </c>
      <c r="F156" s="63">
        <v>28</v>
      </c>
      <c r="G156" s="63" t="s">
        <v>10</v>
      </c>
    </row>
    <row r="157" spans="3:7" ht="15" thickBot="1" x14ac:dyDescent="0.35">
      <c r="C157" s="61">
        <v>43168</v>
      </c>
      <c r="D157" s="62">
        <v>0.64680555555555552</v>
      </c>
      <c r="E157" s="63" t="s">
        <v>9</v>
      </c>
      <c r="F157" s="63">
        <v>21</v>
      </c>
      <c r="G157" s="63" t="s">
        <v>10</v>
      </c>
    </row>
    <row r="158" spans="3:7" ht="15" thickBot="1" x14ac:dyDescent="0.35">
      <c r="C158" s="61">
        <v>43168</v>
      </c>
      <c r="D158" s="62">
        <v>0.64783564814814809</v>
      </c>
      <c r="E158" s="63" t="s">
        <v>9</v>
      </c>
      <c r="F158" s="63">
        <v>12</v>
      </c>
      <c r="G158" s="63" t="s">
        <v>11</v>
      </c>
    </row>
    <row r="159" spans="3:7" ht="15" thickBot="1" x14ac:dyDescent="0.35">
      <c r="C159" s="61">
        <v>43168</v>
      </c>
      <c r="D159" s="62">
        <v>0.65084490740740741</v>
      </c>
      <c r="E159" s="63" t="s">
        <v>9</v>
      </c>
      <c r="F159" s="63">
        <v>10</v>
      </c>
      <c r="G159" s="63" t="s">
        <v>11</v>
      </c>
    </row>
    <row r="160" spans="3:7" ht="15" thickBot="1" x14ac:dyDescent="0.35">
      <c r="C160" s="61">
        <v>43168</v>
      </c>
      <c r="D160" s="62">
        <v>0.65089120370370368</v>
      </c>
      <c r="E160" s="63" t="s">
        <v>9</v>
      </c>
      <c r="F160" s="63">
        <v>23</v>
      </c>
      <c r="G160" s="63" t="s">
        <v>10</v>
      </c>
    </row>
    <row r="161" spans="3:7" ht="15" thickBot="1" x14ac:dyDescent="0.35">
      <c r="C161" s="61">
        <v>43168</v>
      </c>
      <c r="D161" s="62">
        <v>0.65233796296296298</v>
      </c>
      <c r="E161" s="63" t="s">
        <v>9</v>
      </c>
      <c r="F161" s="63">
        <v>12</v>
      </c>
      <c r="G161" s="63" t="s">
        <v>11</v>
      </c>
    </row>
    <row r="162" spans="3:7" ht="15" thickBot="1" x14ac:dyDescent="0.35">
      <c r="C162" s="61">
        <v>43168</v>
      </c>
      <c r="D162" s="62">
        <v>0.65409722222222222</v>
      </c>
      <c r="E162" s="63" t="s">
        <v>9</v>
      </c>
      <c r="F162" s="63">
        <v>11</v>
      </c>
      <c r="G162" s="63" t="s">
        <v>11</v>
      </c>
    </row>
    <row r="163" spans="3:7" ht="15" thickBot="1" x14ac:dyDescent="0.35">
      <c r="C163" s="61">
        <v>43168</v>
      </c>
      <c r="D163" s="62">
        <v>0.6541203703703703</v>
      </c>
      <c r="E163" s="63" t="s">
        <v>9</v>
      </c>
      <c r="F163" s="63">
        <v>10</v>
      </c>
      <c r="G163" s="63" t="s">
        <v>11</v>
      </c>
    </row>
    <row r="164" spans="3:7" ht="15" thickBot="1" x14ac:dyDescent="0.35">
      <c r="C164" s="61">
        <v>43168</v>
      </c>
      <c r="D164" s="62">
        <v>0.65680555555555553</v>
      </c>
      <c r="E164" s="63" t="s">
        <v>9</v>
      </c>
      <c r="F164" s="63">
        <v>10</v>
      </c>
      <c r="G164" s="63" t="s">
        <v>11</v>
      </c>
    </row>
    <row r="165" spans="3:7" ht="15" thickBot="1" x14ac:dyDescent="0.35">
      <c r="C165" s="61">
        <v>43168</v>
      </c>
      <c r="D165" s="62">
        <v>0.65697916666666667</v>
      </c>
      <c r="E165" s="63" t="s">
        <v>9</v>
      </c>
      <c r="F165" s="63">
        <v>10</v>
      </c>
      <c r="G165" s="63" t="s">
        <v>11</v>
      </c>
    </row>
    <row r="166" spans="3:7" ht="15" thickBot="1" x14ac:dyDescent="0.35">
      <c r="C166" s="61">
        <v>43168</v>
      </c>
      <c r="D166" s="62">
        <v>0.66166666666666674</v>
      </c>
      <c r="E166" s="63" t="s">
        <v>9</v>
      </c>
      <c r="F166" s="63">
        <v>12</v>
      </c>
      <c r="G166" s="63" t="s">
        <v>11</v>
      </c>
    </row>
    <row r="167" spans="3:7" ht="15" thickBot="1" x14ac:dyDescent="0.35">
      <c r="C167" s="61">
        <v>43168</v>
      </c>
      <c r="D167" s="62">
        <v>0.66243055555555552</v>
      </c>
      <c r="E167" s="63" t="s">
        <v>9</v>
      </c>
      <c r="F167" s="63">
        <v>12</v>
      </c>
      <c r="G167" s="63" t="s">
        <v>11</v>
      </c>
    </row>
    <row r="168" spans="3:7" ht="15" thickBot="1" x14ac:dyDescent="0.35">
      <c r="C168" s="61">
        <v>43168</v>
      </c>
      <c r="D168" s="62">
        <v>0.66327546296296302</v>
      </c>
      <c r="E168" s="63" t="s">
        <v>9</v>
      </c>
      <c r="F168" s="63">
        <v>10</v>
      </c>
      <c r="G168" s="63" t="s">
        <v>11</v>
      </c>
    </row>
    <row r="169" spans="3:7" ht="15" thickBot="1" x14ac:dyDescent="0.35">
      <c r="C169" s="61">
        <v>43168</v>
      </c>
      <c r="D169" s="62">
        <v>0.66490740740740739</v>
      </c>
      <c r="E169" s="63" t="s">
        <v>9</v>
      </c>
      <c r="F169" s="63">
        <v>24</v>
      </c>
      <c r="G169" s="63" t="s">
        <v>10</v>
      </c>
    </row>
    <row r="170" spans="3:7" ht="15" thickBot="1" x14ac:dyDescent="0.35">
      <c r="C170" s="61">
        <v>43168</v>
      </c>
      <c r="D170" s="62">
        <v>0.66501157407407407</v>
      </c>
      <c r="E170" s="63" t="s">
        <v>9</v>
      </c>
      <c r="F170" s="63">
        <v>11</v>
      </c>
      <c r="G170" s="63" t="s">
        <v>11</v>
      </c>
    </row>
    <row r="171" spans="3:7" ht="15" thickBot="1" x14ac:dyDescent="0.35">
      <c r="C171" s="61">
        <v>43168</v>
      </c>
      <c r="D171" s="62">
        <v>0.6680787037037037</v>
      </c>
      <c r="E171" s="63" t="s">
        <v>9</v>
      </c>
      <c r="F171" s="63">
        <v>10</v>
      </c>
      <c r="G171" s="63" t="s">
        <v>11</v>
      </c>
    </row>
    <row r="172" spans="3:7" ht="15" thickBot="1" x14ac:dyDescent="0.35">
      <c r="C172" s="61">
        <v>43168</v>
      </c>
      <c r="D172" s="62">
        <v>0.66903935185185182</v>
      </c>
      <c r="E172" s="63" t="s">
        <v>9</v>
      </c>
      <c r="F172" s="63">
        <v>14</v>
      </c>
      <c r="G172" s="63" t="s">
        <v>11</v>
      </c>
    </row>
    <row r="173" spans="3:7" ht="15" thickBot="1" x14ac:dyDescent="0.35">
      <c r="C173" s="61">
        <v>43168</v>
      </c>
      <c r="D173" s="62">
        <v>0.67274305555555547</v>
      </c>
      <c r="E173" s="63" t="s">
        <v>9</v>
      </c>
      <c r="F173" s="63">
        <v>15</v>
      </c>
      <c r="G173" s="63" t="s">
        <v>10</v>
      </c>
    </row>
    <row r="174" spans="3:7" ht="15" thickBot="1" x14ac:dyDescent="0.35">
      <c r="C174" s="61">
        <v>43168</v>
      </c>
      <c r="D174" s="62">
        <v>0.6731597222222222</v>
      </c>
      <c r="E174" s="63" t="s">
        <v>9</v>
      </c>
      <c r="F174" s="63">
        <v>30</v>
      </c>
      <c r="G174" s="63" t="s">
        <v>10</v>
      </c>
    </row>
    <row r="175" spans="3:7" ht="15" thickBot="1" x14ac:dyDescent="0.35">
      <c r="C175" s="61">
        <v>43168</v>
      </c>
      <c r="D175" s="62">
        <v>0.67357638888888882</v>
      </c>
      <c r="E175" s="63" t="s">
        <v>9</v>
      </c>
      <c r="F175" s="63">
        <v>14</v>
      </c>
      <c r="G175" s="63" t="s">
        <v>11</v>
      </c>
    </row>
    <row r="176" spans="3:7" ht="15" thickBot="1" x14ac:dyDescent="0.35">
      <c r="C176" s="61">
        <v>43168</v>
      </c>
      <c r="D176" s="62">
        <v>0.67396990740740748</v>
      </c>
      <c r="E176" s="63" t="s">
        <v>9</v>
      </c>
      <c r="F176" s="63">
        <v>14</v>
      </c>
      <c r="G176" s="63" t="s">
        <v>11</v>
      </c>
    </row>
    <row r="177" spans="3:7" ht="15" thickBot="1" x14ac:dyDescent="0.35">
      <c r="C177" s="61">
        <v>43168</v>
      </c>
      <c r="D177" s="62">
        <v>0.6755902777777778</v>
      </c>
      <c r="E177" s="63" t="s">
        <v>9</v>
      </c>
      <c r="F177" s="63">
        <v>24</v>
      </c>
      <c r="G177" s="63" t="s">
        <v>10</v>
      </c>
    </row>
    <row r="178" spans="3:7" ht="15" thickBot="1" x14ac:dyDescent="0.35">
      <c r="C178" s="61">
        <v>43168</v>
      </c>
      <c r="D178" s="62">
        <v>0.67657407407407411</v>
      </c>
      <c r="E178" s="63" t="s">
        <v>9</v>
      </c>
      <c r="F178" s="63">
        <v>30</v>
      </c>
      <c r="G178" s="63" t="s">
        <v>11</v>
      </c>
    </row>
    <row r="179" spans="3:7" ht="15" thickBot="1" x14ac:dyDescent="0.35">
      <c r="C179" s="61">
        <v>43168</v>
      </c>
      <c r="D179" s="62">
        <v>0.68122685185185183</v>
      </c>
      <c r="E179" s="63" t="s">
        <v>9</v>
      </c>
      <c r="F179" s="63">
        <v>27</v>
      </c>
      <c r="G179" s="63" t="s">
        <v>10</v>
      </c>
    </row>
    <row r="180" spans="3:7" ht="15" thickBot="1" x14ac:dyDescent="0.35">
      <c r="C180" s="61">
        <v>43168</v>
      </c>
      <c r="D180" s="62">
        <v>0.68268518518518517</v>
      </c>
      <c r="E180" s="63" t="s">
        <v>9</v>
      </c>
      <c r="F180" s="63">
        <v>15</v>
      </c>
      <c r="G180" s="63" t="s">
        <v>11</v>
      </c>
    </row>
    <row r="181" spans="3:7" ht="15" thickBot="1" x14ac:dyDescent="0.35">
      <c r="C181" s="61">
        <v>43168</v>
      </c>
      <c r="D181" s="62">
        <v>0.68285879629629631</v>
      </c>
      <c r="E181" s="63" t="s">
        <v>9</v>
      </c>
      <c r="F181" s="63">
        <v>14</v>
      </c>
      <c r="G181" s="63" t="s">
        <v>11</v>
      </c>
    </row>
    <row r="182" spans="3:7" ht="15" thickBot="1" x14ac:dyDescent="0.35">
      <c r="C182" s="61">
        <v>43168</v>
      </c>
      <c r="D182" s="62">
        <v>0.6828819444444445</v>
      </c>
      <c r="E182" s="63" t="s">
        <v>9</v>
      </c>
      <c r="F182" s="63">
        <v>14</v>
      </c>
      <c r="G182" s="63" t="s">
        <v>11</v>
      </c>
    </row>
    <row r="183" spans="3:7" ht="15" thickBot="1" x14ac:dyDescent="0.35">
      <c r="C183" s="61">
        <v>43168</v>
      </c>
      <c r="D183" s="62">
        <v>0.68291666666666673</v>
      </c>
      <c r="E183" s="63" t="s">
        <v>9</v>
      </c>
      <c r="F183" s="63">
        <v>10</v>
      </c>
      <c r="G183" s="63" t="s">
        <v>11</v>
      </c>
    </row>
    <row r="184" spans="3:7" ht="15" thickBot="1" x14ac:dyDescent="0.35">
      <c r="C184" s="61">
        <v>43168</v>
      </c>
      <c r="D184" s="62">
        <v>0.68627314814814822</v>
      </c>
      <c r="E184" s="63" t="s">
        <v>9</v>
      </c>
      <c r="F184" s="63">
        <v>11</v>
      </c>
      <c r="G184" s="63" t="s">
        <v>11</v>
      </c>
    </row>
    <row r="185" spans="3:7" ht="15" thickBot="1" x14ac:dyDescent="0.35">
      <c r="C185" s="61">
        <v>43168</v>
      </c>
      <c r="D185" s="62">
        <v>0.68630787037037033</v>
      </c>
      <c r="E185" s="63" t="s">
        <v>9</v>
      </c>
      <c r="F185" s="63">
        <v>11</v>
      </c>
      <c r="G185" s="63" t="s">
        <v>11</v>
      </c>
    </row>
    <row r="186" spans="3:7" ht="15" thickBot="1" x14ac:dyDescent="0.35">
      <c r="C186" s="61">
        <v>43168</v>
      </c>
      <c r="D186" s="62">
        <v>0.68736111111111109</v>
      </c>
      <c r="E186" s="63" t="s">
        <v>9</v>
      </c>
      <c r="F186" s="63">
        <v>13</v>
      </c>
      <c r="G186" s="63" t="s">
        <v>11</v>
      </c>
    </row>
    <row r="187" spans="3:7" ht="15" thickBot="1" x14ac:dyDescent="0.35">
      <c r="C187" s="61">
        <v>43168</v>
      </c>
      <c r="D187" s="62">
        <v>0.68775462962962963</v>
      </c>
      <c r="E187" s="63" t="s">
        <v>9</v>
      </c>
      <c r="F187" s="63">
        <v>11</v>
      </c>
      <c r="G187" s="63" t="s">
        <v>11</v>
      </c>
    </row>
    <row r="188" spans="3:7" ht="15" thickBot="1" x14ac:dyDescent="0.35">
      <c r="C188" s="61">
        <v>43168</v>
      </c>
      <c r="D188" s="62">
        <v>0.69064814814814823</v>
      </c>
      <c r="E188" s="63" t="s">
        <v>9</v>
      </c>
      <c r="F188" s="63">
        <v>12</v>
      </c>
      <c r="G188" s="63" t="s">
        <v>11</v>
      </c>
    </row>
    <row r="189" spans="3:7" ht="15" thickBot="1" x14ac:dyDescent="0.35">
      <c r="C189" s="61">
        <v>43168</v>
      </c>
      <c r="D189" s="62">
        <v>0.69221064814814814</v>
      </c>
      <c r="E189" s="63" t="s">
        <v>9</v>
      </c>
      <c r="F189" s="63">
        <v>21</v>
      </c>
      <c r="G189" s="63" t="s">
        <v>10</v>
      </c>
    </row>
    <row r="190" spans="3:7" ht="15" thickBot="1" x14ac:dyDescent="0.35">
      <c r="C190" s="61">
        <v>43168</v>
      </c>
      <c r="D190" s="62">
        <v>0.69240740740740747</v>
      </c>
      <c r="E190" s="63" t="s">
        <v>9</v>
      </c>
      <c r="F190" s="63">
        <v>25</v>
      </c>
      <c r="G190" s="63" t="s">
        <v>10</v>
      </c>
    </row>
    <row r="191" spans="3:7" ht="15" thickBot="1" x14ac:dyDescent="0.35">
      <c r="C191" s="61">
        <v>43168</v>
      </c>
      <c r="D191" s="62">
        <v>0.69423611111111105</v>
      </c>
      <c r="E191" s="63" t="s">
        <v>9</v>
      </c>
      <c r="F191" s="63">
        <v>27</v>
      </c>
      <c r="G191" s="63" t="s">
        <v>10</v>
      </c>
    </row>
    <row r="192" spans="3:7" ht="15" thickBot="1" x14ac:dyDescent="0.35">
      <c r="C192" s="61">
        <v>43168</v>
      </c>
      <c r="D192" s="62">
        <v>0.69456018518518514</v>
      </c>
      <c r="E192" s="63" t="s">
        <v>9</v>
      </c>
      <c r="F192" s="63">
        <v>18</v>
      </c>
      <c r="G192" s="63" t="s">
        <v>10</v>
      </c>
    </row>
    <row r="193" spans="3:7" ht="15" thickBot="1" x14ac:dyDescent="0.35">
      <c r="C193" s="61">
        <v>43168</v>
      </c>
      <c r="D193" s="62">
        <v>0.69592592592592595</v>
      </c>
      <c r="E193" s="63" t="s">
        <v>9</v>
      </c>
      <c r="F193" s="63">
        <v>10</v>
      </c>
      <c r="G193" s="63" t="s">
        <v>11</v>
      </c>
    </row>
    <row r="194" spans="3:7" ht="15" thickBot="1" x14ac:dyDescent="0.35">
      <c r="C194" s="61">
        <v>43168</v>
      </c>
      <c r="D194" s="62">
        <v>0.69600694444444444</v>
      </c>
      <c r="E194" s="63" t="s">
        <v>9</v>
      </c>
      <c r="F194" s="63">
        <v>25</v>
      </c>
      <c r="G194" s="63" t="s">
        <v>10</v>
      </c>
    </row>
    <row r="195" spans="3:7" ht="15" thickBot="1" x14ac:dyDescent="0.35">
      <c r="C195" s="61">
        <v>43168</v>
      </c>
      <c r="D195" s="62">
        <v>0.69605324074074071</v>
      </c>
      <c r="E195" s="63" t="s">
        <v>9</v>
      </c>
      <c r="F195" s="63">
        <v>12</v>
      </c>
      <c r="G195" s="63" t="s">
        <v>11</v>
      </c>
    </row>
    <row r="196" spans="3:7" ht="15" thickBot="1" x14ac:dyDescent="0.35">
      <c r="C196" s="61">
        <v>43168</v>
      </c>
      <c r="D196" s="62">
        <v>0.69997685185185177</v>
      </c>
      <c r="E196" s="63" t="s">
        <v>9</v>
      </c>
      <c r="F196" s="63">
        <v>10</v>
      </c>
      <c r="G196" s="63" t="s">
        <v>11</v>
      </c>
    </row>
    <row r="197" spans="3:7" ht="15" thickBot="1" x14ac:dyDescent="0.35">
      <c r="C197" s="61">
        <v>43168</v>
      </c>
      <c r="D197" s="62">
        <v>0.70089120370370372</v>
      </c>
      <c r="E197" s="63" t="s">
        <v>9</v>
      </c>
      <c r="F197" s="63">
        <v>11</v>
      </c>
      <c r="G197" s="63" t="s">
        <v>11</v>
      </c>
    </row>
    <row r="198" spans="3:7" ht="15" thickBot="1" x14ac:dyDescent="0.35">
      <c r="C198" s="61">
        <v>43168</v>
      </c>
      <c r="D198" s="62">
        <v>0.70346064814814813</v>
      </c>
      <c r="E198" s="63" t="s">
        <v>9</v>
      </c>
      <c r="F198" s="63">
        <v>10</v>
      </c>
      <c r="G198" s="63" t="s">
        <v>10</v>
      </c>
    </row>
    <row r="199" spans="3:7" ht="15" thickBot="1" x14ac:dyDescent="0.35">
      <c r="C199" s="61">
        <v>43168</v>
      </c>
      <c r="D199" s="62">
        <v>0.70628472222222216</v>
      </c>
      <c r="E199" s="63" t="s">
        <v>9</v>
      </c>
      <c r="F199" s="63">
        <v>21</v>
      </c>
      <c r="G199" s="63" t="s">
        <v>10</v>
      </c>
    </row>
    <row r="200" spans="3:7" ht="15" thickBot="1" x14ac:dyDescent="0.35">
      <c r="C200" s="61">
        <v>43168</v>
      </c>
      <c r="D200" s="62">
        <v>0.7166203703703703</v>
      </c>
      <c r="E200" s="63" t="s">
        <v>9</v>
      </c>
      <c r="F200" s="63">
        <v>24</v>
      </c>
      <c r="G200" s="63" t="s">
        <v>10</v>
      </c>
    </row>
    <row r="201" spans="3:7" ht="15" thickBot="1" x14ac:dyDescent="0.35">
      <c r="C201" s="61">
        <v>43168</v>
      </c>
      <c r="D201" s="62">
        <v>0.72391203703703699</v>
      </c>
      <c r="E201" s="63" t="s">
        <v>9</v>
      </c>
      <c r="F201" s="63">
        <v>10</v>
      </c>
      <c r="G201" s="63" t="s">
        <v>10</v>
      </c>
    </row>
    <row r="202" spans="3:7" ht="15" thickBot="1" x14ac:dyDescent="0.35">
      <c r="C202" s="61">
        <v>43168</v>
      </c>
      <c r="D202" s="62">
        <v>0.72906249999999995</v>
      </c>
      <c r="E202" s="63" t="s">
        <v>9</v>
      </c>
      <c r="F202" s="63">
        <v>10</v>
      </c>
      <c r="G202" s="63" t="s">
        <v>11</v>
      </c>
    </row>
    <row r="203" spans="3:7" ht="15" thickBot="1" x14ac:dyDescent="0.35">
      <c r="C203" s="61">
        <v>43168</v>
      </c>
      <c r="D203" s="62">
        <v>0.73122685185185177</v>
      </c>
      <c r="E203" s="63" t="s">
        <v>9</v>
      </c>
      <c r="F203" s="63">
        <v>23</v>
      </c>
      <c r="G203" s="63" t="s">
        <v>10</v>
      </c>
    </row>
    <row r="204" spans="3:7" ht="15" thickBot="1" x14ac:dyDescent="0.35">
      <c r="C204" s="61">
        <v>43168</v>
      </c>
      <c r="D204" s="62">
        <v>0.7321643518518518</v>
      </c>
      <c r="E204" s="63" t="s">
        <v>9</v>
      </c>
      <c r="F204" s="63">
        <v>12</v>
      </c>
      <c r="G204" s="63" t="s">
        <v>11</v>
      </c>
    </row>
    <row r="205" spans="3:7" ht="15" thickBot="1" x14ac:dyDescent="0.35">
      <c r="C205" s="61">
        <v>43168</v>
      </c>
      <c r="D205" s="62">
        <v>0.73285879629629624</v>
      </c>
      <c r="E205" s="63" t="s">
        <v>9</v>
      </c>
      <c r="F205" s="63">
        <v>13</v>
      </c>
      <c r="G205" s="63" t="s">
        <v>11</v>
      </c>
    </row>
    <row r="206" spans="3:7" ht="15" thickBot="1" x14ac:dyDescent="0.35">
      <c r="C206" s="61">
        <v>43168</v>
      </c>
      <c r="D206" s="62">
        <v>0.73490740740740745</v>
      </c>
      <c r="E206" s="63" t="s">
        <v>9</v>
      </c>
      <c r="F206" s="63">
        <v>11</v>
      </c>
      <c r="G206" s="63" t="s">
        <v>11</v>
      </c>
    </row>
    <row r="207" spans="3:7" ht="15" thickBot="1" x14ac:dyDescent="0.35">
      <c r="C207" s="61">
        <v>43168</v>
      </c>
      <c r="D207" s="62">
        <v>0.75452546296296286</v>
      </c>
      <c r="E207" s="63" t="s">
        <v>9</v>
      </c>
      <c r="F207" s="63">
        <v>10</v>
      </c>
      <c r="G207" s="63" t="s">
        <v>11</v>
      </c>
    </row>
    <row r="208" spans="3:7" ht="15" thickBot="1" x14ac:dyDescent="0.35">
      <c r="C208" s="61">
        <v>43168</v>
      </c>
      <c r="D208" s="62">
        <v>0.75798611111111114</v>
      </c>
      <c r="E208" s="63" t="s">
        <v>9</v>
      </c>
      <c r="F208" s="63">
        <v>11</v>
      </c>
      <c r="G208" s="63" t="s">
        <v>11</v>
      </c>
    </row>
    <row r="209" spans="3:7" ht="15" thickBot="1" x14ac:dyDescent="0.35">
      <c r="C209" s="61">
        <v>43168</v>
      </c>
      <c r="D209" s="62">
        <v>0.76362268518518517</v>
      </c>
      <c r="E209" s="63" t="s">
        <v>9</v>
      </c>
      <c r="F209" s="63">
        <v>22</v>
      </c>
      <c r="G209" s="63" t="s">
        <v>10</v>
      </c>
    </row>
    <row r="210" spans="3:7" ht="15" thickBot="1" x14ac:dyDescent="0.35">
      <c r="C210" s="61">
        <v>43168</v>
      </c>
      <c r="D210" s="62">
        <v>0.76543981481481482</v>
      </c>
      <c r="E210" s="63" t="s">
        <v>9</v>
      </c>
      <c r="F210" s="63">
        <v>12</v>
      </c>
      <c r="G210" s="63" t="s">
        <v>11</v>
      </c>
    </row>
    <row r="211" spans="3:7" ht="15" thickBot="1" x14ac:dyDescent="0.35">
      <c r="C211" s="61">
        <v>43168</v>
      </c>
      <c r="D211" s="62">
        <v>0.77104166666666663</v>
      </c>
      <c r="E211" s="63" t="s">
        <v>9</v>
      </c>
      <c r="F211" s="63">
        <v>10</v>
      </c>
      <c r="G211" s="63" t="s">
        <v>11</v>
      </c>
    </row>
    <row r="212" spans="3:7" ht="15" thickBot="1" x14ac:dyDescent="0.35">
      <c r="C212" s="61">
        <v>43168</v>
      </c>
      <c r="D212" s="62">
        <v>0.77468750000000008</v>
      </c>
      <c r="E212" s="63" t="s">
        <v>9</v>
      </c>
      <c r="F212" s="63">
        <v>19</v>
      </c>
      <c r="G212" s="63" t="s">
        <v>10</v>
      </c>
    </row>
    <row r="213" spans="3:7" ht="15" thickBot="1" x14ac:dyDescent="0.35">
      <c r="C213" s="61">
        <v>43168</v>
      </c>
      <c r="D213" s="62">
        <v>0.78851851851851851</v>
      </c>
      <c r="E213" s="63" t="s">
        <v>9</v>
      </c>
      <c r="F213" s="63">
        <v>21</v>
      </c>
      <c r="G213" s="63" t="s">
        <v>10</v>
      </c>
    </row>
    <row r="214" spans="3:7" ht="15" thickBot="1" x14ac:dyDescent="0.35">
      <c r="C214" s="61">
        <v>43168</v>
      </c>
      <c r="D214" s="62">
        <v>0.78923611111111114</v>
      </c>
      <c r="E214" s="63" t="s">
        <v>9</v>
      </c>
      <c r="F214" s="63">
        <v>12</v>
      </c>
      <c r="G214" s="63" t="s">
        <v>10</v>
      </c>
    </row>
    <row r="215" spans="3:7" ht="15" thickBot="1" x14ac:dyDescent="0.35">
      <c r="C215" s="61">
        <v>43168</v>
      </c>
      <c r="D215" s="62">
        <v>0.80122685185185183</v>
      </c>
      <c r="E215" s="63" t="s">
        <v>9</v>
      </c>
      <c r="F215" s="63">
        <v>10</v>
      </c>
      <c r="G215" s="63" t="s">
        <v>10</v>
      </c>
    </row>
    <row r="216" spans="3:7" ht="15" thickBot="1" x14ac:dyDescent="0.35">
      <c r="C216" s="61">
        <v>43168</v>
      </c>
      <c r="D216" s="62">
        <v>0.80378472222222219</v>
      </c>
      <c r="E216" s="63" t="s">
        <v>9</v>
      </c>
      <c r="F216" s="63">
        <v>25</v>
      </c>
      <c r="G216" s="63" t="s">
        <v>10</v>
      </c>
    </row>
    <row r="217" spans="3:7" ht="15" thickBot="1" x14ac:dyDescent="0.35">
      <c r="C217" s="61">
        <v>43168</v>
      </c>
      <c r="D217" s="62">
        <v>0.81260416666666668</v>
      </c>
      <c r="E217" s="63" t="s">
        <v>9</v>
      </c>
      <c r="F217" s="63">
        <v>23</v>
      </c>
      <c r="G217" s="63" t="s">
        <v>10</v>
      </c>
    </row>
    <row r="218" spans="3:7" ht="15" thickBot="1" x14ac:dyDescent="0.35">
      <c r="C218" s="61">
        <v>43168</v>
      </c>
      <c r="D218" s="62">
        <v>0.81640046296296298</v>
      </c>
      <c r="E218" s="63" t="s">
        <v>9</v>
      </c>
      <c r="F218" s="63">
        <v>13</v>
      </c>
      <c r="G218" s="63" t="s">
        <v>10</v>
      </c>
    </row>
    <row r="219" spans="3:7" ht="15" thickBot="1" x14ac:dyDescent="0.35">
      <c r="C219" s="61">
        <v>43168</v>
      </c>
      <c r="D219" s="62">
        <v>0.81803240740740746</v>
      </c>
      <c r="E219" s="63" t="s">
        <v>9</v>
      </c>
      <c r="F219" s="63">
        <v>14</v>
      </c>
      <c r="G219" s="63" t="s">
        <v>11</v>
      </c>
    </row>
    <row r="220" spans="3:7" ht="15" thickBot="1" x14ac:dyDescent="0.35">
      <c r="C220" s="61">
        <v>43168</v>
      </c>
      <c r="D220" s="62">
        <v>0.82592592592592595</v>
      </c>
      <c r="E220" s="63" t="s">
        <v>9</v>
      </c>
      <c r="F220" s="63">
        <v>17</v>
      </c>
      <c r="G220" s="63" t="s">
        <v>10</v>
      </c>
    </row>
    <row r="221" spans="3:7" ht="15" thickBot="1" x14ac:dyDescent="0.35">
      <c r="C221" s="61">
        <v>43168</v>
      </c>
      <c r="D221" s="62">
        <v>0.83149305555555564</v>
      </c>
      <c r="E221" s="63" t="s">
        <v>9</v>
      </c>
      <c r="F221" s="63">
        <v>11</v>
      </c>
      <c r="G221" s="63" t="s">
        <v>11</v>
      </c>
    </row>
    <row r="222" spans="3:7" ht="15" thickBot="1" x14ac:dyDescent="0.35">
      <c r="C222" s="61">
        <v>43168</v>
      </c>
      <c r="D222" s="62">
        <v>0.8343518518518519</v>
      </c>
      <c r="E222" s="63" t="s">
        <v>9</v>
      </c>
      <c r="F222" s="63">
        <v>12</v>
      </c>
      <c r="G222" s="63" t="s">
        <v>11</v>
      </c>
    </row>
    <row r="223" spans="3:7" ht="15" thickBot="1" x14ac:dyDescent="0.35">
      <c r="C223" s="61">
        <v>43168</v>
      </c>
      <c r="D223" s="62">
        <v>0.83461805555555557</v>
      </c>
      <c r="E223" s="63" t="s">
        <v>9</v>
      </c>
      <c r="F223" s="63">
        <v>11</v>
      </c>
      <c r="G223" s="63" t="s">
        <v>11</v>
      </c>
    </row>
    <row r="224" spans="3:7" ht="15" thickBot="1" x14ac:dyDescent="0.35">
      <c r="C224" s="61">
        <v>43168</v>
      </c>
      <c r="D224" s="62">
        <v>0.83677083333333335</v>
      </c>
      <c r="E224" s="63" t="s">
        <v>9</v>
      </c>
      <c r="F224" s="63">
        <v>21</v>
      </c>
      <c r="G224" s="63" t="s">
        <v>10</v>
      </c>
    </row>
    <row r="225" spans="3:7" ht="15" thickBot="1" x14ac:dyDescent="0.35">
      <c r="C225" s="61">
        <v>43168</v>
      </c>
      <c r="D225" s="62">
        <v>0.84759259259259256</v>
      </c>
      <c r="E225" s="63" t="s">
        <v>9</v>
      </c>
      <c r="F225" s="63">
        <v>12</v>
      </c>
      <c r="G225" s="63" t="s">
        <v>11</v>
      </c>
    </row>
    <row r="226" spans="3:7" ht="15" thickBot="1" x14ac:dyDescent="0.35">
      <c r="C226" s="61">
        <v>43168</v>
      </c>
      <c r="D226" s="62">
        <v>0.84961805555555558</v>
      </c>
      <c r="E226" s="63" t="s">
        <v>9</v>
      </c>
      <c r="F226" s="63">
        <v>18</v>
      </c>
      <c r="G226" s="63" t="s">
        <v>10</v>
      </c>
    </row>
    <row r="227" spans="3:7" ht="15" thickBot="1" x14ac:dyDescent="0.35">
      <c r="C227" s="61">
        <v>43168</v>
      </c>
      <c r="D227" s="62">
        <v>0.85015046296296293</v>
      </c>
      <c r="E227" s="63" t="s">
        <v>9</v>
      </c>
      <c r="F227" s="63">
        <v>10</v>
      </c>
      <c r="G227" s="63" t="s">
        <v>11</v>
      </c>
    </row>
    <row r="228" spans="3:7" ht="15" thickBot="1" x14ac:dyDescent="0.35">
      <c r="C228" s="61">
        <v>43168</v>
      </c>
      <c r="D228" s="62">
        <v>0.85434027777777777</v>
      </c>
      <c r="E228" s="63" t="s">
        <v>9</v>
      </c>
      <c r="F228" s="63">
        <v>25</v>
      </c>
      <c r="G228" s="63" t="s">
        <v>10</v>
      </c>
    </row>
    <row r="229" spans="3:7" ht="15" thickBot="1" x14ac:dyDescent="0.35">
      <c r="C229" s="61">
        <v>43168</v>
      </c>
      <c r="D229" s="62">
        <v>0.85473379629629631</v>
      </c>
      <c r="E229" s="63" t="s">
        <v>9</v>
      </c>
      <c r="F229" s="63">
        <v>10</v>
      </c>
      <c r="G229" s="63" t="s">
        <v>11</v>
      </c>
    </row>
    <row r="230" spans="3:7" ht="15" thickBot="1" x14ac:dyDescent="0.35">
      <c r="C230" s="61">
        <v>43168</v>
      </c>
      <c r="D230" s="62">
        <v>0.85606481481481478</v>
      </c>
      <c r="E230" s="63" t="s">
        <v>9</v>
      </c>
      <c r="F230" s="63">
        <v>15</v>
      </c>
      <c r="G230" s="63" t="s">
        <v>11</v>
      </c>
    </row>
    <row r="231" spans="3:7" ht="15" thickBot="1" x14ac:dyDescent="0.35">
      <c r="C231" s="61">
        <v>43168</v>
      </c>
      <c r="D231" s="62">
        <v>0.85638888888888898</v>
      </c>
      <c r="E231" s="63" t="s">
        <v>9</v>
      </c>
      <c r="F231" s="63">
        <v>27</v>
      </c>
      <c r="G231" s="63" t="s">
        <v>10</v>
      </c>
    </row>
    <row r="232" spans="3:7" ht="15" thickBot="1" x14ac:dyDescent="0.35">
      <c r="C232" s="61">
        <v>43168</v>
      </c>
      <c r="D232" s="62">
        <v>0.8566435185185185</v>
      </c>
      <c r="E232" s="63" t="s">
        <v>9</v>
      </c>
      <c r="F232" s="63">
        <v>9</v>
      </c>
      <c r="G232" s="63" t="s">
        <v>10</v>
      </c>
    </row>
    <row r="233" spans="3:7" ht="15" thickBot="1" x14ac:dyDescent="0.35">
      <c r="C233" s="61">
        <v>43168</v>
      </c>
      <c r="D233" s="62">
        <v>0.8575694444444445</v>
      </c>
      <c r="E233" s="63" t="s">
        <v>9</v>
      </c>
      <c r="F233" s="63">
        <v>10</v>
      </c>
      <c r="G233" s="63" t="s">
        <v>11</v>
      </c>
    </row>
    <row r="234" spans="3:7" ht="15" thickBot="1" x14ac:dyDescent="0.35">
      <c r="C234" s="61">
        <v>43168</v>
      </c>
      <c r="D234" s="62">
        <v>0.86</v>
      </c>
      <c r="E234" s="63" t="s">
        <v>9</v>
      </c>
      <c r="F234" s="63">
        <v>26</v>
      </c>
      <c r="G234" s="63" t="s">
        <v>10</v>
      </c>
    </row>
    <row r="235" spans="3:7" ht="15" thickBot="1" x14ac:dyDescent="0.35">
      <c r="C235" s="61">
        <v>43168</v>
      </c>
      <c r="D235" s="62">
        <v>0.86037037037037034</v>
      </c>
      <c r="E235" s="63" t="s">
        <v>9</v>
      </c>
      <c r="F235" s="63">
        <v>24</v>
      </c>
      <c r="G235" s="63" t="s">
        <v>10</v>
      </c>
    </row>
    <row r="236" spans="3:7" ht="15" thickBot="1" x14ac:dyDescent="0.35">
      <c r="C236" s="61">
        <v>43168</v>
      </c>
      <c r="D236" s="62">
        <v>0.86087962962962961</v>
      </c>
      <c r="E236" s="63" t="s">
        <v>9</v>
      </c>
      <c r="F236" s="63">
        <v>11</v>
      </c>
      <c r="G236" s="63" t="s">
        <v>11</v>
      </c>
    </row>
    <row r="237" spans="3:7" ht="15" thickBot="1" x14ac:dyDescent="0.35">
      <c r="C237" s="61">
        <v>43168</v>
      </c>
      <c r="D237" s="62">
        <v>0.86671296296296296</v>
      </c>
      <c r="E237" s="63" t="s">
        <v>9</v>
      </c>
      <c r="F237" s="63">
        <v>21</v>
      </c>
      <c r="G237" s="63" t="s">
        <v>10</v>
      </c>
    </row>
    <row r="238" spans="3:7" ht="15" thickBot="1" x14ac:dyDescent="0.35">
      <c r="C238" s="61">
        <v>43168</v>
      </c>
      <c r="D238" s="62">
        <v>0.88378472222222226</v>
      </c>
      <c r="E238" s="63" t="s">
        <v>9</v>
      </c>
      <c r="F238" s="63">
        <v>13</v>
      </c>
      <c r="G238" s="63" t="s">
        <v>11</v>
      </c>
    </row>
    <row r="239" spans="3:7" ht="15" thickBot="1" x14ac:dyDescent="0.35">
      <c r="C239" s="61">
        <v>43168</v>
      </c>
      <c r="D239" s="62">
        <v>0.88653935185185195</v>
      </c>
      <c r="E239" s="63" t="s">
        <v>9</v>
      </c>
      <c r="F239" s="63">
        <v>12</v>
      </c>
      <c r="G239" s="63" t="s">
        <v>11</v>
      </c>
    </row>
    <row r="240" spans="3:7" ht="15" thickBot="1" x14ac:dyDescent="0.35">
      <c r="C240" s="61">
        <v>43168</v>
      </c>
      <c r="D240" s="62">
        <v>0.88702546296296303</v>
      </c>
      <c r="E240" s="63" t="s">
        <v>9</v>
      </c>
      <c r="F240" s="63">
        <v>11</v>
      </c>
      <c r="G240" s="63" t="s">
        <v>11</v>
      </c>
    </row>
    <row r="241" spans="3:7" ht="15" thickBot="1" x14ac:dyDescent="0.35">
      <c r="C241" s="61">
        <v>43168</v>
      </c>
      <c r="D241" s="62">
        <v>0.88708333333333333</v>
      </c>
      <c r="E241" s="63" t="s">
        <v>9</v>
      </c>
      <c r="F241" s="63">
        <v>11</v>
      </c>
      <c r="G241" s="63" t="s">
        <v>11</v>
      </c>
    </row>
    <row r="242" spans="3:7" ht="15" thickBot="1" x14ac:dyDescent="0.35">
      <c r="C242" s="61">
        <v>43168</v>
      </c>
      <c r="D242" s="62">
        <v>0.89</v>
      </c>
      <c r="E242" s="63" t="s">
        <v>9</v>
      </c>
      <c r="F242" s="63">
        <v>12</v>
      </c>
      <c r="G242" s="63" t="s">
        <v>11</v>
      </c>
    </row>
    <row r="243" spans="3:7" ht="15" thickBot="1" x14ac:dyDescent="0.35">
      <c r="C243" s="61">
        <v>43168</v>
      </c>
      <c r="D243" s="62">
        <v>0.8930555555555556</v>
      </c>
      <c r="E243" s="63" t="s">
        <v>9</v>
      </c>
      <c r="F243" s="63">
        <v>13</v>
      </c>
      <c r="G243" s="63" t="s">
        <v>11</v>
      </c>
    </row>
    <row r="244" spans="3:7" ht="15" thickBot="1" x14ac:dyDescent="0.35">
      <c r="C244" s="61">
        <v>43168</v>
      </c>
      <c r="D244" s="62">
        <v>0.8934375</v>
      </c>
      <c r="E244" s="63" t="s">
        <v>9</v>
      </c>
      <c r="F244" s="63">
        <v>10</v>
      </c>
      <c r="G244" s="63" t="s">
        <v>11</v>
      </c>
    </row>
    <row r="245" spans="3:7" ht="15" thickBot="1" x14ac:dyDescent="0.35">
      <c r="C245" s="61">
        <v>43168</v>
      </c>
      <c r="D245" s="62">
        <v>0.89456018518518521</v>
      </c>
      <c r="E245" s="63" t="s">
        <v>9</v>
      </c>
      <c r="F245" s="63">
        <v>9</v>
      </c>
      <c r="G245" s="63" t="s">
        <v>11</v>
      </c>
    </row>
    <row r="246" spans="3:7" ht="15" thickBot="1" x14ac:dyDescent="0.35">
      <c r="C246" s="61">
        <v>43168</v>
      </c>
      <c r="D246" s="62">
        <v>0.92893518518518514</v>
      </c>
      <c r="E246" s="63" t="s">
        <v>9</v>
      </c>
      <c r="F246" s="63">
        <v>26</v>
      </c>
      <c r="G246" s="63" t="s">
        <v>10</v>
      </c>
    </row>
    <row r="247" spans="3:7" ht="15" thickBot="1" x14ac:dyDescent="0.35">
      <c r="C247" s="61">
        <v>43168</v>
      </c>
      <c r="D247" s="62">
        <v>0.97041666666666659</v>
      </c>
      <c r="E247" s="63" t="s">
        <v>9</v>
      </c>
      <c r="F247" s="63">
        <v>24</v>
      </c>
      <c r="G247" s="63" t="s">
        <v>10</v>
      </c>
    </row>
    <row r="248" spans="3:7" ht="15" thickBot="1" x14ac:dyDescent="0.35">
      <c r="C248" s="61">
        <v>43169</v>
      </c>
      <c r="D248" s="62">
        <v>0.11216435185185185</v>
      </c>
      <c r="E248" s="63" t="s">
        <v>9</v>
      </c>
      <c r="F248" s="63">
        <v>15</v>
      </c>
      <c r="G248" s="63" t="s">
        <v>11</v>
      </c>
    </row>
    <row r="249" spans="3:7" ht="15" thickBot="1" x14ac:dyDescent="0.35">
      <c r="C249" s="61">
        <v>43169</v>
      </c>
      <c r="D249" s="62">
        <v>0.11269675925925926</v>
      </c>
      <c r="E249" s="63" t="s">
        <v>9</v>
      </c>
      <c r="F249" s="63">
        <v>37</v>
      </c>
      <c r="G249" s="63" t="s">
        <v>10</v>
      </c>
    </row>
    <row r="250" spans="3:7" ht="15" thickBot="1" x14ac:dyDescent="0.35">
      <c r="C250" s="61">
        <v>43169</v>
      </c>
      <c r="D250" s="62">
        <v>0.11499999999999999</v>
      </c>
      <c r="E250" s="63" t="s">
        <v>9</v>
      </c>
      <c r="F250" s="63">
        <v>12</v>
      </c>
      <c r="G250" s="63" t="s">
        <v>11</v>
      </c>
    </row>
    <row r="251" spans="3:7" ht="15" thickBot="1" x14ac:dyDescent="0.35">
      <c r="C251" s="61">
        <v>43169</v>
      </c>
      <c r="D251" s="62">
        <v>0.11517361111111112</v>
      </c>
      <c r="E251" s="63" t="s">
        <v>9</v>
      </c>
      <c r="F251" s="63">
        <v>13</v>
      </c>
      <c r="G251" s="63" t="s">
        <v>11</v>
      </c>
    </row>
    <row r="252" spans="3:7" ht="15" thickBot="1" x14ac:dyDescent="0.35">
      <c r="C252" s="61">
        <v>43169</v>
      </c>
      <c r="D252" s="62">
        <v>0.17721064814814813</v>
      </c>
      <c r="E252" s="63" t="s">
        <v>9</v>
      </c>
      <c r="F252" s="63">
        <v>10</v>
      </c>
      <c r="G252" s="63" t="s">
        <v>10</v>
      </c>
    </row>
    <row r="253" spans="3:7" ht="15" thickBot="1" x14ac:dyDescent="0.35">
      <c r="C253" s="61">
        <v>43169</v>
      </c>
      <c r="D253" s="62">
        <v>0.18633101851851852</v>
      </c>
      <c r="E253" s="63" t="s">
        <v>9</v>
      </c>
      <c r="F253" s="63">
        <v>10</v>
      </c>
      <c r="G253" s="63" t="s">
        <v>10</v>
      </c>
    </row>
    <row r="254" spans="3:7" ht="15" thickBot="1" x14ac:dyDescent="0.35">
      <c r="C254" s="61">
        <v>43169</v>
      </c>
      <c r="D254" s="62">
        <v>0.18645833333333331</v>
      </c>
      <c r="E254" s="63" t="s">
        <v>9</v>
      </c>
      <c r="F254" s="63">
        <v>10</v>
      </c>
      <c r="G254" s="63" t="s">
        <v>11</v>
      </c>
    </row>
    <row r="255" spans="3:7" ht="15" thickBot="1" x14ac:dyDescent="0.35">
      <c r="C255" s="61">
        <v>43169</v>
      </c>
      <c r="D255" s="62">
        <v>0.18711805555555558</v>
      </c>
      <c r="E255" s="63" t="s">
        <v>9</v>
      </c>
      <c r="F255" s="63">
        <v>29</v>
      </c>
      <c r="G255" s="63" t="s">
        <v>10</v>
      </c>
    </row>
    <row r="256" spans="3:7" ht="15" thickBot="1" x14ac:dyDescent="0.35">
      <c r="C256" s="61">
        <v>43169</v>
      </c>
      <c r="D256" s="62">
        <v>0.19479166666666667</v>
      </c>
      <c r="E256" s="63" t="s">
        <v>9</v>
      </c>
      <c r="F256" s="63">
        <v>11</v>
      </c>
      <c r="G256" s="63" t="s">
        <v>11</v>
      </c>
    </row>
    <row r="257" spans="3:7" ht="15" thickBot="1" x14ac:dyDescent="0.35">
      <c r="C257" s="61">
        <v>43169</v>
      </c>
      <c r="D257" s="62">
        <v>0.19502314814814814</v>
      </c>
      <c r="E257" s="63" t="s">
        <v>9</v>
      </c>
      <c r="F257" s="63">
        <v>11</v>
      </c>
      <c r="G257" s="63" t="s">
        <v>11</v>
      </c>
    </row>
    <row r="258" spans="3:7" ht="15" thickBot="1" x14ac:dyDescent="0.35">
      <c r="C258" s="61">
        <v>43169</v>
      </c>
      <c r="D258" s="62">
        <v>0.22363425925925925</v>
      </c>
      <c r="E258" s="63" t="s">
        <v>9</v>
      </c>
      <c r="F258" s="63">
        <v>15</v>
      </c>
      <c r="G258" s="63" t="s">
        <v>11</v>
      </c>
    </row>
    <row r="259" spans="3:7" ht="15" thickBot="1" x14ac:dyDescent="0.35">
      <c r="C259" s="61">
        <v>43169</v>
      </c>
      <c r="D259" s="62">
        <v>0.26004629629629633</v>
      </c>
      <c r="E259" s="63" t="s">
        <v>9</v>
      </c>
      <c r="F259" s="63">
        <v>33</v>
      </c>
      <c r="G259" s="63" t="s">
        <v>10</v>
      </c>
    </row>
    <row r="260" spans="3:7" ht="15" thickBot="1" x14ac:dyDescent="0.35">
      <c r="C260" s="61">
        <v>43169</v>
      </c>
      <c r="D260" s="62">
        <v>0.2663888888888889</v>
      </c>
      <c r="E260" s="63" t="s">
        <v>9</v>
      </c>
      <c r="F260" s="63">
        <v>23</v>
      </c>
      <c r="G260" s="63" t="s">
        <v>10</v>
      </c>
    </row>
    <row r="261" spans="3:7" ht="15" thickBot="1" x14ac:dyDescent="0.35">
      <c r="C261" s="61">
        <v>43169</v>
      </c>
      <c r="D261" s="62">
        <v>0.26776620370370369</v>
      </c>
      <c r="E261" s="63" t="s">
        <v>9</v>
      </c>
      <c r="F261" s="63">
        <v>32</v>
      </c>
      <c r="G261" s="63" t="s">
        <v>10</v>
      </c>
    </row>
    <row r="262" spans="3:7" ht="15" thickBot="1" x14ac:dyDescent="0.35">
      <c r="C262" s="61">
        <v>43169</v>
      </c>
      <c r="D262" s="62">
        <v>0.26972222222222225</v>
      </c>
      <c r="E262" s="63" t="s">
        <v>9</v>
      </c>
      <c r="F262" s="63">
        <v>28</v>
      </c>
      <c r="G262" s="63" t="s">
        <v>10</v>
      </c>
    </row>
    <row r="263" spans="3:7" ht="15" thickBot="1" x14ac:dyDescent="0.35">
      <c r="C263" s="61">
        <v>43169</v>
      </c>
      <c r="D263" s="62">
        <v>0.27004629629629628</v>
      </c>
      <c r="E263" s="63" t="s">
        <v>9</v>
      </c>
      <c r="F263" s="63">
        <v>25</v>
      </c>
      <c r="G263" s="63" t="s">
        <v>10</v>
      </c>
    </row>
    <row r="264" spans="3:7" ht="15" thickBot="1" x14ac:dyDescent="0.35">
      <c r="C264" s="61">
        <v>43169</v>
      </c>
      <c r="D264" s="62">
        <v>0.27337962962962964</v>
      </c>
      <c r="E264" s="63" t="s">
        <v>9</v>
      </c>
      <c r="F264" s="63">
        <v>19</v>
      </c>
      <c r="G264" s="63" t="s">
        <v>10</v>
      </c>
    </row>
    <row r="265" spans="3:7" ht="15" thickBot="1" x14ac:dyDescent="0.35">
      <c r="C265" s="61">
        <v>43169</v>
      </c>
      <c r="D265" s="62">
        <v>0.28096064814814814</v>
      </c>
      <c r="E265" s="63" t="s">
        <v>9</v>
      </c>
      <c r="F265" s="63">
        <v>29</v>
      </c>
      <c r="G265" s="63" t="s">
        <v>10</v>
      </c>
    </row>
    <row r="266" spans="3:7" ht="15" thickBot="1" x14ac:dyDescent="0.35">
      <c r="C266" s="61">
        <v>43169</v>
      </c>
      <c r="D266" s="62">
        <v>0.28209490740740745</v>
      </c>
      <c r="E266" s="63" t="s">
        <v>9</v>
      </c>
      <c r="F266" s="63">
        <v>32</v>
      </c>
      <c r="G266" s="63" t="s">
        <v>10</v>
      </c>
    </row>
    <row r="267" spans="3:7" ht="15" thickBot="1" x14ac:dyDescent="0.35">
      <c r="C267" s="61">
        <v>43169</v>
      </c>
      <c r="D267" s="62">
        <v>0.28326388888888893</v>
      </c>
      <c r="E267" s="63" t="s">
        <v>9</v>
      </c>
      <c r="F267" s="63">
        <v>26</v>
      </c>
      <c r="G267" s="63" t="s">
        <v>10</v>
      </c>
    </row>
    <row r="268" spans="3:7" ht="15" thickBot="1" x14ac:dyDescent="0.35">
      <c r="C268" s="61">
        <v>43169</v>
      </c>
      <c r="D268" s="62">
        <v>0.28478009259259257</v>
      </c>
      <c r="E268" s="63" t="s">
        <v>9</v>
      </c>
      <c r="F268" s="63">
        <v>24</v>
      </c>
      <c r="G268" s="63" t="s">
        <v>10</v>
      </c>
    </row>
    <row r="269" spans="3:7" ht="15" thickBot="1" x14ac:dyDescent="0.35">
      <c r="C269" s="61">
        <v>43169</v>
      </c>
      <c r="D269" s="62">
        <v>0.28560185185185188</v>
      </c>
      <c r="E269" s="63" t="s">
        <v>9</v>
      </c>
      <c r="F269" s="63">
        <v>14</v>
      </c>
      <c r="G269" s="63" t="s">
        <v>11</v>
      </c>
    </row>
    <row r="270" spans="3:7" ht="15" thickBot="1" x14ac:dyDescent="0.35">
      <c r="C270" s="61">
        <v>43169</v>
      </c>
      <c r="D270" s="62">
        <v>0.28885416666666669</v>
      </c>
      <c r="E270" s="63" t="s">
        <v>9</v>
      </c>
      <c r="F270" s="63">
        <v>33</v>
      </c>
      <c r="G270" s="63" t="s">
        <v>10</v>
      </c>
    </row>
    <row r="271" spans="3:7" ht="15" thickBot="1" x14ac:dyDescent="0.35">
      <c r="C271" s="61">
        <v>43169</v>
      </c>
      <c r="D271" s="62">
        <v>0.29260416666666667</v>
      </c>
      <c r="E271" s="63" t="s">
        <v>9</v>
      </c>
      <c r="F271" s="63">
        <v>13</v>
      </c>
      <c r="G271" s="63" t="s">
        <v>11</v>
      </c>
    </row>
    <row r="272" spans="3:7" ht="15" thickBot="1" x14ac:dyDescent="0.35">
      <c r="C272" s="61">
        <v>43169</v>
      </c>
      <c r="D272" s="62">
        <v>0.29377314814814814</v>
      </c>
      <c r="E272" s="63" t="s">
        <v>9</v>
      </c>
      <c r="F272" s="63">
        <v>11</v>
      </c>
      <c r="G272" s="63" t="s">
        <v>11</v>
      </c>
    </row>
    <row r="273" spans="3:7" ht="15" thickBot="1" x14ac:dyDescent="0.35">
      <c r="C273" s="61">
        <v>43169</v>
      </c>
      <c r="D273" s="62">
        <v>0.29782407407407407</v>
      </c>
      <c r="E273" s="63" t="s">
        <v>9</v>
      </c>
      <c r="F273" s="63">
        <v>28</v>
      </c>
      <c r="G273" s="63" t="s">
        <v>10</v>
      </c>
    </row>
    <row r="274" spans="3:7" ht="15" thickBot="1" x14ac:dyDescent="0.35">
      <c r="C274" s="61">
        <v>43169</v>
      </c>
      <c r="D274" s="62">
        <v>0.29964120370370367</v>
      </c>
      <c r="E274" s="63" t="s">
        <v>9</v>
      </c>
      <c r="F274" s="63">
        <v>34</v>
      </c>
      <c r="G274" s="63" t="s">
        <v>10</v>
      </c>
    </row>
    <row r="275" spans="3:7" ht="15" thickBot="1" x14ac:dyDescent="0.35">
      <c r="C275" s="61">
        <v>43169</v>
      </c>
      <c r="D275" s="62">
        <v>0.317349537037037</v>
      </c>
      <c r="E275" s="63" t="s">
        <v>9</v>
      </c>
      <c r="F275" s="63">
        <v>31</v>
      </c>
      <c r="G275" s="63" t="s">
        <v>10</v>
      </c>
    </row>
    <row r="276" spans="3:7" ht="15" thickBot="1" x14ac:dyDescent="0.35">
      <c r="C276" s="61">
        <v>43169</v>
      </c>
      <c r="D276" s="62">
        <v>0.31851851851851848</v>
      </c>
      <c r="E276" s="63" t="s">
        <v>9</v>
      </c>
      <c r="F276" s="63">
        <v>30</v>
      </c>
      <c r="G276" s="63" t="s">
        <v>11</v>
      </c>
    </row>
    <row r="277" spans="3:7" ht="15" thickBot="1" x14ac:dyDescent="0.35">
      <c r="C277" s="61">
        <v>43169</v>
      </c>
      <c r="D277" s="62">
        <v>0.31863425925925926</v>
      </c>
      <c r="E277" s="63" t="s">
        <v>9</v>
      </c>
      <c r="F277" s="63">
        <v>10</v>
      </c>
      <c r="G277" s="63" t="s">
        <v>11</v>
      </c>
    </row>
    <row r="278" spans="3:7" ht="15" thickBot="1" x14ac:dyDescent="0.35">
      <c r="C278" s="61">
        <v>43169</v>
      </c>
      <c r="D278" s="62">
        <v>0.33071759259259259</v>
      </c>
      <c r="E278" s="63" t="s">
        <v>9</v>
      </c>
      <c r="F278" s="63">
        <v>16</v>
      </c>
      <c r="G278" s="63" t="s">
        <v>10</v>
      </c>
    </row>
    <row r="279" spans="3:7" ht="15" thickBot="1" x14ac:dyDescent="0.35">
      <c r="C279" s="61">
        <v>43169</v>
      </c>
      <c r="D279" s="62">
        <v>0.33576388888888892</v>
      </c>
      <c r="E279" s="63" t="s">
        <v>9</v>
      </c>
      <c r="F279" s="63">
        <v>11</v>
      </c>
      <c r="G279" s="63" t="s">
        <v>11</v>
      </c>
    </row>
    <row r="280" spans="3:7" ht="15" thickBot="1" x14ac:dyDescent="0.35">
      <c r="C280" s="61">
        <v>43169</v>
      </c>
      <c r="D280" s="62">
        <v>0.34152777777777782</v>
      </c>
      <c r="E280" s="63" t="s">
        <v>9</v>
      </c>
      <c r="F280" s="63">
        <v>16</v>
      </c>
      <c r="G280" s="63" t="s">
        <v>10</v>
      </c>
    </row>
    <row r="281" spans="3:7" ht="15" thickBot="1" x14ac:dyDescent="0.35">
      <c r="C281" s="61">
        <v>43169</v>
      </c>
      <c r="D281" s="62">
        <v>0.36150462962962965</v>
      </c>
      <c r="E281" s="63" t="s">
        <v>9</v>
      </c>
      <c r="F281" s="63">
        <v>11</v>
      </c>
      <c r="G281" s="63" t="s">
        <v>11</v>
      </c>
    </row>
    <row r="282" spans="3:7" ht="15" thickBot="1" x14ac:dyDescent="0.35">
      <c r="C282" s="61">
        <v>43169</v>
      </c>
      <c r="D282" s="62">
        <v>0.3628703703703704</v>
      </c>
      <c r="E282" s="63" t="s">
        <v>9</v>
      </c>
      <c r="F282" s="63">
        <v>12</v>
      </c>
      <c r="G282" s="63" t="s">
        <v>10</v>
      </c>
    </row>
    <row r="283" spans="3:7" ht="15" thickBot="1" x14ac:dyDescent="0.35">
      <c r="C283" s="61">
        <v>43169</v>
      </c>
      <c r="D283" s="62">
        <v>0.36300925925925925</v>
      </c>
      <c r="E283" s="63" t="s">
        <v>9</v>
      </c>
      <c r="F283" s="63">
        <v>19</v>
      </c>
      <c r="G283" s="63" t="s">
        <v>11</v>
      </c>
    </row>
    <row r="284" spans="3:7" ht="15" thickBot="1" x14ac:dyDescent="0.35">
      <c r="C284" s="61">
        <v>43169</v>
      </c>
      <c r="D284" s="62">
        <v>0.36305555555555552</v>
      </c>
      <c r="E284" s="63" t="s">
        <v>9</v>
      </c>
      <c r="F284" s="63">
        <v>13</v>
      </c>
      <c r="G284" s="63" t="s">
        <v>10</v>
      </c>
    </row>
    <row r="285" spans="3:7" ht="15" thickBot="1" x14ac:dyDescent="0.35">
      <c r="C285" s="61">
        <v>43169</v>
      </c>
      <c r="D285" s="62">
        <v>0.39291666666666664</v>
      </c>
      <c r="E285" s="63" t="s">
        <v>9</v>
      </c>
      <c r="F285" s="63">
        <v>17</v>
      </c>
      <c r="G285" s="63" t="s">
        <v>10</v>
      </c>
    </row>
    <row r="286" spans="3:7" ht="15" thickBot="1" x14ac:dyDescent="0.35">
      <c r="C286" s="61">
        <v>43169</v>
      </c>
      <c r="D286" s="62">
        <v>0.39476851851851852</v>
      </c>
      <c r="E286" s="63" t="s">
        <v>9</v>
      </c>
      <c r="F286" s="63">
        <v>32</v>
      </c>
      <c r="G286" s="63" t="s">
        <v>10</v>
      </c>
    </row>
    <row r="287" spans="3:7" ht="15" thickBot="1" x14ac:dyDescent="0.35">
      <c r="C287" s="61">
        <v>43169</v>
      </c>
      <c r="D287" s="62">
        <v>0.39519675925925929</v>
      </c>
      <c r="E287" s="63" t="s">
        <v>9</v>
      </c>
      <c r="F287" s="63">
        <v>11</v>
      </c>
      <c r="G287" s="63" t="s">
        <v>11</v>
      </c>
    </row>
    <row r="288" spans="3:7" ht="15" thickBot="1" x14ac:dyDescent="0.35">
      <c r="C288" s="61">
        <v>43169</v>
      </c>
      <c r="D288" s="62">
        <v>0.39736111111111111</v>
      </c>
      <c r="E288" s="63" t="s">
        <v>9</v>
      </c>
      <c r="F288" s="63">
        <v>28</v>
      </c>
      <c r="G288" s="63" t="s">
        <v>10</v>
      </c>
    </row>
    <row r="289" spans="3:7" ht="15" thickBot="1" x14ac:dyDescent="0.35">
      <c r="C289" s="61">
        <v>43169</v>
      </c>
      <c r="D289" s="62">
        <v>0.40761574074074075</v>
      </c>
      <c r="E289" s="63" t="s">
        <v>9</v>
      </c>
      <c r="F289" s="63">
        <v>9</v>
      </c>
      <c r="G289" s="63" t="s">
        <v>11</v>
      </c>
    </row>
    <row r="290" spans="3:7" ht="15" thickBot="1" x14ac:dyDescent="0.35">
      <c r="C290" s="61">
        <v>43169</v>
      </c>
      <c r="D290" s="62">
        <v>0.41989583333333336</v>
      </c>
      <c r="E290" s="63" t="s">
        <v>9</v>
      </c>
      <c r="F290" s="63">
        <v>26</v>
      </c>
      <c r="G290" s="63" t="s">
        <v>10</v>
      </c>
    </row>
    <row r="291" spans="3:7" ht="15" thickBot="1" x14ac:dyDescent="0.35">
      <c r="C291" s="61">
        <v>43169</v>
      </c>
      <c r="D291" s="62">
        <v>0.42</v>
      </c>
      <c r="E291" s="63" t="s">
        <v>9</v>
      </c>
      <c r="F291" s="63">
        <v>12</v>
      </c>
      <c r="G291" s="63" t="s">
        <v>11</v>
      </c>
    </row>
    <row r="292" spans="3:7" ht="15" thickBot="1" x14ac:dyDescent="0.35">
      <c r="C292" s="61">
        <v>43169</v>
      </c>
      <c r="D292" s="62">
        <v>0.42326388888888888</v>
      </c>
      <c r="E292" s="63" t="s">
        <v>9</v>
      </c>
      <c r="F292" s="63">
        <v>14</v>
      </c>
      <c r="G292" s="63" t="s">
        <v>11</v>
      </c>
    </row>
    <row r="293" spans="3:7" ht="15" thickBot="1" x14ac:dyDescent="0.35">
      <c r="C293" s="61">
        <v>43169</v>
      </c>
      <c r="D293" s="62">
        <v>0.42453703703703699</v>
      </c>
      <c r="E293" s="63" t="s">
        <v>9</v>
      </c>
      <c r="F293" s="63">
        <v>19</v>
      </c>
      <c r="G293" s="63" t="s">
        <v>10</v>
      </c>
    </row>
    <row r="294" spans="3:7" ht="15" thickBot="1" x14ac:dyDescent="0.35">
      <c r="C294" s="61">
        <v>43169</v>
      </c>
      <c r="D294" s="62">
        <v>0.43361111111111111</v>
      </c>
      <c r="E294" s="63" t="s">
        <v>9</v>
      </c>
      <c r="F294" s="63">
        <v>39</v>
      </c>
      <c r="G294" s="63" t="s">
        <v>10</v>
      </c>
    </row>
    <row r="295" spans="3:7" ht="15" thickBot="1" x14ac:dyDescent="0.35">
      <c r="C295" s="61">
        <v>43169</v>
      </c>
      <c r="D295" s="62">
        <v>0.43754629629629632</v>
      </c>
      <c r="E295" s="63" t="s">
        <v>9</v>
      </c>
      <c r="F295" s="63">
        <v>14</v>
      </c>
      <c r="G295" s="63" t="s">
        <v>10</v>
      </c>
    </row>
    <row r="296" spans="3:7" ht="15" thickBot="1" x14ac:dyDescent="0.35">
      <c r="C296" s="61">
        <v>43169</v>
      </c>
      <c r="D296" s="62">
        <v>0.44054398148148149</v>
      </c>
      <c r="E296" s="63" t="s">
        <v>9</v>
      </c>
      <c r="F296" s="63">
        <v>25</v>
      </c>
      <c r="G296" s="63" t="s">
        <v>10</v>
      </c>
    </row>
    <row r="297" spans="3:7" ht="15" thickBot="1" x14ac:dyDescent="0.35">
      <c r="C297" s="61">
        <v>43169</v>
      </c>
      <c r="D297" s="62">
        <v>0.44285879629629626</v>
      </c>
      <c r="E297" s="63" t="s">
        <v>9</v>
      </c>
      <c r="F297" s="63">
        <v>10</v>
      </c>
      <c r="G297" s="63" t="s">
        <v>11</v>
      </c>
    </row>
    <row r="298" spans="3:7" ht="15" thickBot="1" x14ac:dyDescent="0.35">
      <c r="C298" s="61">
        <v>43169</v>
      </c>
      <c r="D298" s="62">
        <v>0.44288194444444445</v>
      </c>
      <c r="E298" s="63" t="s">
        <v>9</v>
      </c>
      <c r="F298" s="63">
        <v>25</v>
      </c>
      <c r="G298" s="63" t="s">
        <v>10</v>
      </c>
    </row>
    <row r="299" spans="3:7" ht="15" thickBot="1" x14ac:dyDescent="0.35">
      <c r="C299" s="61">
        <v>43169</v>
      </c>
      <c r="D299" s="62">
        <v>0.44490740740740736</v>
      </c>
      <c r="E299" s="63" t="s">
        <v>9</v>
      </c>
      <c r="F299" s="63">
        <v>12</v>
      </c>
      <c r="G299" s="63" t="s">
        <v>11</v>
      </c>
    </row>
    <row r="300" spans="3:7" ht="15" thickBot="1" x14ac:dyDescent="0.35">
      <c r="C300" s="61">
        <v>43169</v>
      </c>
      <c r="D300" s="62">
        <v>0.4460648148148148</v>
      </c>
      <c r="E300" s="63" t="s">
        <v>9</v>
      </c>
      <c r="F300" s="63">
        <v>11</v>
      </c>
      <c r="G300" s="63" t="s">
        <v>10</v>
      </c>
    </row>
    <row r="301" spans="3:7" ht="15" thickBot="1" x14ac:dyDescent="0.35">
      <c r="C301" s="61">
        <v>43169</v>
      </c>
      <c r="D301" s="62">
        <v>0.44619212962962962</v>
      </c>
      <c r="E301" s="63" t="s">
        <v>9</v>
      </c>
      <c r="F301" s="63">
        <v>16</v>
      </c>
      <c r="G301" s="63" t="s">
        <v>11</v>
      </c>
    </row>
    <row r="302" spans="3:7" ht="15" thickBot="1" x14ac:dyDescent="0.35">
      <c r="C302" s="61">
        <v>43169</v>
      </c>
      <c r="D302" s="62">
        <v>0.44625000000000004</v>
      </c>
      <c r="E302" s="63" t="s">
        <v>9</v>
      </c>
      <c r="F302" s="63">
        <v>19</v>
      </c>
      <c r="G302" s="63" t="s">
        <v>10</v>
      </c>
    </row>
    <row r="303" spans="3:7" ht="15" thickBot="1" x14ac:dyDescent="0.35">
      <c r="C303" s="61">
        <v>43169</v>
      </c>
      <c r="D303" s="62">
        <v>0.44692129629629629</v>
      </c>
      <c r="E303" s="63" t="s">
        <v>9</v>
      </c>
      <c r="F303" s="63">
        <v>14</v>
      </c>
      <c r="G303" s="63" t="s">
        <v>11</v>
      </c>
    </row>
    <row r="304" spans="3:7" ht="15" thickBot="1" x14ac:dyDescent="0.35">
      <c r="C304" s="61">
        <v>43169</v>
      </c>
      <c r="D304" s="62">
        <v>0.44874999999999998</v>
      </c>
      <c r="E304" s="63" t="s">
        <v>9</v>
      </c>
      <c r="F304" s="63">
        <v>11</v>
      </c>
      <c r="G304" s="63" t="s">
        <v>11</v>
      </c>
    </row>
    <row r="305" spans="3:7" ht="15" thickBot="1" x14ac:dyDescent="0.35">
      <c r="C305" s="61">
        <v>43169</v>
      </c>
      <c r="D305" s="62">
        <v>0.44925925925925925</v>
      </c>
      <c r="E305" s="63" t="s">
        <v>9</v>
      </c>
      <c r="F305" s="63">
        <v>9</v>
      </c>
      <c r="G305" s="63" t="s">
        <v>11</v>
      </c>
    </row>
    <row r="306" spans="3:7" ht="15" thickBot="1" x14ac:dyDescent="0.35">
      <c r="C306" s="61">
        <v>43169</v>
      </c>
      <c r="D306" s="62">
        <v>0.44925925925925925</v>
      </c>
      <c r="E306" s="63" t="s">
        <v>9</v>
      </c>
      <c r="F306" s="63">
        <v>10</v>
      </c>
      <c r="G306" s="63" t="s">
        <v>11</v>
      </c>
    </row>
    <row r="307" spans="3:7" ht="15" thickBot="1" x14ac:dyDescent="0.35">
      <c r="C307" s="61">
        <v>43169</v>
      </c>
      <c r="D307" s="62">
        <v>0.44927083333333334</v>
      </c>
      <c r="E307" s="63" t="s">
        <v>9</v>
      </c>
      <c r="F307" s="63">
        <v>9</v>
      </c>
      <c r="G307" s="63" t="s">
        <v>11</v>
      </c>
    </row>
    <row r="308" spans="3:7" ht="15" thickBot="1" x14ac:dyDescent="0.35">
      <c r="C308" s="61">
        <v>43169</v>
      </c>
      <c r="D308" s="62">
        <v>0.44928240740740738</v>
      </c>
      <c r="E308" s="63" t="s">
        <v>9</v>
      </c>
      <c r="F308" s="63">
        <v>9</v>
      </c>
      <c r="G308" s="63" t="s">
        <v>11</v>
      </c>
    </row>
    <row r="309" spans="3:7" ht="15" thickBot="1" x14ac:dyDescent="0.35">
      <c r="C309" s="61">
        <v>43169</v>
      </c>
      <c r="D309" s="62">
        <v>0.44942129629629629</v>
      </c>
      <c r="E309" s="63" t="s">
        <v>9</v>
      </c>
      <c r="F309" s="63">
        <v>22</v>
      </c>
      <c r="G309" s="63" t="s">
        <v>10</v>
      </c>
    </row>
    <row r="310" spans="3:7" ht="15" thickBot="1" x14ac:dyDescent="0.35">
      <c r="C310" s="61">
        <v>43169</v>
      </c>
      <c r="D310" s="62">
        <v>0.44973379629629634</v>
      </c>
      <c r="E310" s="63" t="s">
        <v>9</v>
      </c>
      <c r="F310" s="63">
        <v>10</v>
      </c>
      <c r="G310" s="63" t="s">
        <v>10</v>
      </c>
    </row>
    <row r="311" spans="3:7" ht="15" thickBot="1" x14ac:dyDescent="0.35">
      <c r="C311" s="61">
        <v>43169</v>
      </c>
      <c r="D311" s="62">
        <v>0.45057870370370368</v>
      </c>
      <c r="E311" s="63" t="s">
        <v>9</v>
      </c>
      <c r="F311" s="63">
        <v>12</v>
      </c>
      <c r="G311" s="63" t="s">
        <v>10</v>
      </c>
    </row>
    <row r="312" spans="3:7" ht="15" thickBot="1" x14ac:dyDescent="0.35">
      <c r="C312" s="61">
        <v>43169</v>
      </c>
      <c r="D312" s="62">
        <v>0.45157407407407407</v>
      </c>
      <c r="E312" s="63" t="s">
        <v>9</v>
      </c>
      <c r="F312" s="63">
        <v>16</v>
      </c>
      <c r="G312" s="63" t="s">
        <v>10</v>
      </c>
    </row>
    <row r="313" spans="3:7" ht="15" thickBot="1" x14ac:dyDescent="0.35">
      <c r="C313" s="61">
        <v>43169</v>
      </c>
      <c r="D313" s="62">
        <v>0.45515046296296297</v>
      </c>
      <c r="E313" s="63" t="s">
        <v>9</v>
      </c>
      <c r="F313" s="63">
        <v>15</v>
      </c>
      <c r="G313" s="63" t="s">
        <v>10</v>
      </c>
    </row>
    <row r="314" spans="3:7" ht="15" thickBot="1" x14ac:dyDescent="0.35">
      <c r="C314" s="61">
        <v>43169</v>
      </c>
      <c r="D314" s="62">
        <v>0.45596064814814818</v>
      </c>
      <c r="E314" s="63" t="s">
        <v>9</v>
      </c>
      <c r="F314" s="63">
        <v>23</v>
      </c>
      <c r="G314" s="63" t="s">
        <v>10</v>
      </c>
    </row>
    <row r="315" spans="3:7" ht="15" thickBot="1" x14ac:dyDescent="0.35">
      <c r="C315" s="61">
        <v>43169</v>
      </c>
      <c r="D315" s="62">
        <v>0.46241898148148147</v>
      </c>
      <c r="E315" s="63" t="s">
        <v>9</v>
      </c>
      <c r="F315" s="63">
        <v>10</v>
      </c>
      <c r="G315" s="63" t="s">
        <v>11</v>
      </c>
    </row>
    <row r="316" spans="3:7" ht="15" thickBot="1" x14ac:dyDescent="0.35">
      <c r="C316" s="61">
        <v>43169</v>
      </c>
      <c r="D316" s="62">
        <v>0.46383101851851855</v>
      </c>
      <c r="E316" s="63" t="s">
        <v>9</v>
      </c>
      <c r="F316" s="63">
        <v>20</v>
      </c>
      <c r="G316" s="63" t="s">
        <v>11</v>
      </c>
    </row>
    <row r="317" spans="3:7" ht="15" thickBot="1" x14ac:dyDescent="0.35">
      <c r="C317" s="61">
        <v>43169</v>
      </c>
      <c r="D317" s="62">
        <v>0.46589120370370374</v>
      </c>
      <c r="E317" s="63" t="s">
        <v>9</v>
      </c>
      <c r="F317" s="63">
        <v>14</v>
      </c>
      <c r="G317" s="63" t="s">
        <v>11</v>
      </c>
    </row>
    <row r="318" spans="3:7" ht="15" thickBot="1" x14ac:dyDescent="0.35">
      <c r="C318" s="61">
        <v>43169</v>
      </c>
      <c r="D318" s="62">
        <v>0.46857638888888892</v>
      </c>
      <c r="E318" s="63" t="s">
        <v>9</v>
      </c>
      <c r="F318" s="63">
        <v>13</v>
      </c>
      <c r="G318" s="63" t="s">
        <v>11</v>
      </c>
    </row>
    <row r="319" spans="3:7" ht="15" thickBot="1" x14ac:dyDescent="0.35">
      <c r="C319" s="61">
        <v>43169</v>
      </c>
      <c r="D319" s="62">
        <v>0.46934027777777776</v>
      </c>
      <c r="E319" s="63" t="s">
        <v>9</v>
      </c>
      <c r="F319" s="63">
        <v>17</v>
      </c>
      <c r="G319" s="63" t="s">
        <v>11</v>
      </c>
    </row>
    <row r="320" spans="3:7" ht="15" thickBot="1" x14ac:dyDescent="0.35">
      <c r="C320" s="61">
        <v>43169</v>
      </c>
      <c r="D320" s="62">
        <v>0.47068287037037032</v>
      </c>
      <c r="E320" s="63" t="s">
        <v>9</v>
      </c>
      <c r="F320" s="63">
        <v>26</v>
      </c>
      <c r="G320" s="63" t="s">
        <v>10</v>
      </c>
    </row>
    <row r="321" spans="3:7" ht="15" thickBot="1" x14ac:dyDescent="0.35">
      <c r="C321" s="61">
        <v>43169</v>
      </c>
      <c r="D321" s="62">
        <v>0.47187499999999999</v>
      </c>
      <c r="E321" s="63" t="s">
        <v>9</v>
      </c>
      <c r="F321" s="63">
        <v>30</v>
      </c>
      <c r="G321" s="63" t="s">
        <v>10</v>
      </c>
    </row>
    <row r="322" spans="3:7" ht="15" thickBot="1" x14ac:dyDescent="0.35">
      <c r="C322" s="61">
        <v>43169</v>
      </c>
      <c r="D322" s="62">
        <v>0.47202546296296299</v>
      </c>
      <c r="E322" s="63" t="s">
        <v>9</v>
      </c>
      <c r="F322" s="63">
        <v>24</v>
      </c>
      <c r="G322" s="63" t="s">
        <v>10</v>
      </c>
    </row>
    <row r="323" spans="3:7" ht="15" thickBot="1" x14ac:dyDescent="0.35">
      <c r="C323" s="61">
        <v>43169</v>
      </c>
      <c r="D323" s="62">
        <v>0.47342592592592592</v>
      </c>
      <c r="E323" s="63" t="s">
        <v>9</v>
      </c>
      <c r="F323" s="63">
        <v>26</v>
      </c>
      <c r="G323" s="63" t="s">
        <v>10</v>
      </c>
    </row>
    <row r="324" spans="3:7" ht="15" thickBot="1" x14ac:dyDescent="0.35">
      <c r="C324" s="61">
        <v>43169</v>
      </c>
      <c r="D324" s="62">
        <v>0.47490740740740739</v>
      </c>
      <c r="E324" s="63" t="s">
        <v>9</v>
      </c>
      <c r="F324" s="63">
        <v>24</v>
      </c>
      <c r="G324" s="63" t="s">
        <v>10</v>
      </c>
    </row>
    <row r="325" spans="3:7" ht="15" thickBot="1" x14ac:dyDescent="0.35">
      <c r="C325" s="61">
        <v>43169</v>
      </c>
      <c r="D325" s="62">
        <v>0.47501157407407407</v>
      </c>
      <c r="E325" s="63" t="s">
        <v>9</v>
      </c>
      <c r="F325" s="63">
        <v>23</v>
      </c>
      <c r="G325" s="63" t="s">
        <v>10</v>
      </c>
    </row>
    <row r="326" spans="3:7" ht="15" thickBot="1" x14ac:dyDescent="0.35">
      <c r="C326" s="61">
        <v>43169</v>
      </c>
      <c r="D326" s="62">
        <v>0.4811111111111111</v>
      </c>
      <c r="E326" s="63" t="s">
        <v>9</v>
      </c>
      <c r="F326" s="63">
        <v>29</v>
      </c>
      <c r="G326" s="63" t="s">
        <v>10</v>
      </c>
    </row>
    <row r="327" spans="3:7" ht="15" thickBot="1" x14ac:dyDescent="0.35">
      <c r="C327" s="61">
        <v>43169</v>
      </c>
      <c r="D327" s="62">
        <v>0.48126157407407405</v>
      </c>
      <c r="E327" s="63" t="s">
        <v>9</v>
      </c>
      <c r="F327" s="63">
        <v>10</v>
      </c>
      <c r="G327" s="63" t="s">
        <v>11</v>
      </c>
    </row>
    <row r="328" spans="3:7" ht="15" thickBot="1" x14ac:dyDescent="0.35">
      <c r="C328" s="61">
        <v>43169</v>
      </c>
      <c r="D328" s="62">
        <v>0.4820949074074074</v>
      </c>
      <c r="E328" s="63" t="s">
        <v>9</v>
      </c>
      <c r="F328" s="63">
        <v>32</v>
      </c>
      <c r="G328" s="63" t="s">
        <v>10</v>
      </c>
    </row>
    <row r="329" spans="3:7" ht="15" thickBot="1" x14ac:dyDescent="0.35">
      <c r="C329" s="61">
        <v>43169</v>
      </c>
      <c r="D329" s="62">
        <v>0.48245370370370372</v>
      </c>
      <c r="E329" s="63" t="s">
        <v>9</v>
      </c>
      <c r="F329" s="63">
        <v>24</v>
      </c>
      <c r="G329" s="63" t="s">
        <v>10</v>
      </c>
    </row>
    <row r="330" spans="3:7" ht="15" thickBot="1" x14ac:dyDescent="0.35">
      <c r="C330" s="61">
        <v>43169</v>
      </c>
      <c r="D330" s="62">
        <v>0.48258101851851848</v>
      </c>
      <c r="E330" s="63" t="s">
        <v>9</v>
      </c>
      <c r="F330" s="63">
        <v>28</v>
      </c>
      <c r="G330" s="63" t="s">
        <v>10</v>
      </c>
    </row>
    <row r="331" spans="3:7" ht="15" thickBot="1" x14ac:dyDescent="0.35">
      <c r="C331" s="61">
        <v>43169</v>
      </c>
      <c r="D331" s="62">
        <v>0.48311342592592593</v>
      </c>
      <c r="E331" s="63" t="s">
        <v>9</v>
      </c>
      <c r="F331" s="63">
        <v>30</v>
      </c>
      <c r="G331" s="63" t="s">
        <v>10</v>
      </c>
    </row>
    <row r="332" spans="3:7" ht="15" thickBot="1" x14ac:dyDescent="0.35">
      <c r="C332" s="61">
        <v>43169</v>
      </c>
      <c r="D332" s="62">
        <v>0.48503472222222221</v>
      </c>
      <c r="E332" s="63" t="s">
        <v>9</v>
      </c>
      <c r="F332" s="63">
        <v>16</v>
      </c>
      <c r="G332" s="63" t="s">
        <v>11</v>
      </c>
    </row>
    <row r="333" spans="3:7" ht="15" thickBot="1" x14ac:dyDescent="0.35">
      <c r="C333" s="61">
        <v>43169</v>
      </c>
      <c r="D333" s="62">
        <v>0.48557870370370365</v>
      </c>
      <c r="E333" s="63" t="s">
        <v>9</v>
      </c>
      <c r="F333" s="63">
        <v>10</v>
      </c>
      <c r="G333" s="63" t="s">
        <v>11</v>
      </c>
    </row>
    <row r="334" spans="3:7" ht="15" thickBot="1" x14ac:dyDescent="0.35">
      <c r="C334" s="61">
        <v>43169</v>
      </c>
      <c r="D334" s="62">
        <v>0.48618055555555556</v>
      </c>
      <c r="E334" s="63" t="s">
        <v>9</v>
      </c>
      <c r="F334" s="63">
        <v>12</v>
      </c>
      <c r="G334" s="63" t="s">
        <v>11</v>
      </c>
    </row>
    <row r="335" spans="3:7" ht="15" thickBot="1" x14ac:dyDescent="0.35">
      <c r="C335" s="61">
        <v>43169</v>
      </c>
      <c r="D335" s="62">
        <v>0.48678240740740741</v>
      </c>
      <c r="E335" s="63" t="s">
        <v>9</v>
      </c>
      <c r="F335" s="63">
        <v>25</v>
      </c>
      <c r="G335" s="63" t="s">
        <v>10</v>
      </c>
    </row>
    <row r="336" spans="3:7" ht="15" thickBot="1" x14ac:dyDescent="0.35">
      <c r="C336" s="61">
        <v>43169</v>
      </c>
      <c r="D336" s="62">
        <v>0.48732638888888885</v>
      </c>
      <c r="E336" s="63" t="s">
        <v>9</v>
      </c>
      <c r="F336" s="63">
        <v>11</v>
      </c>
      <c r="G336" s="63" t="s">
        <v>11</v>
      </c>
    </row>
    <row r="337" spans="3:7" ht="15" thickBot="1" x14ac:dyDescent="0.35">
      <c r="C337" s="61">
        <v>43169</v>
      </c>
      <c r="D337" s="62">
        <v>0.48861111111111111</v>
      </c>
      <c r="E337" s="63" t="s">
        <v>9</v>
      </c>
      <c r="F337" s="63">
        <v>10</v>
      </c>
      <c r="G337" s="63" t="s">
        <v>11</v>
      </c>
    </row>
    <row r="338" spans="3:7" ht="15" thickBot="1" x14ac:dyDescent="0.35">
      <c r="C338" s="61">
        <v>43169</v>
      </c>
      <c r="D338" s="62">
        <v>0.48863425925925924</v>
      </c>
      <c r="E338" s="63" t="s">
        <v>9</v>
      </c>
      <c r="F338" s="63">
        <v>20</v>
      </c>
      <c r="G338" s="63" t="s">
        <v>10</v>
      </c>
    </row>
    <row r="339" spans="3:7" ht="15" thickBot="1" x14ac:dyDescent="0.35">
      <c r="C339" s="61">
        <v>43169</v>
      </c>
      <c r="D339" s="62">
        <v>0.48865740740740743</v>
      </c>
      <c r="E339" s="63" t="s">
        <v>9</v>
      </c>
      <c r="F339" s="63">
        <v>11</v>
      </c>
      <c r="G339" s="63" t="s">
        <v>11</v>
      </c>
    </row>
    <row r="340" spans="3:7" ht="15" thickBot="1" x14ac:dyDescent="0.35">
      <c r="C340" s="61">
        <v>43169</v>
      </c>
      <c r="D340" s="62">
        <v>0.48918981481481483</v>
      </c>
      <c r="E340" s="63" t="s">
        <v>9</v>
      </c>
      <c r="F340" s="63">
        <v>35</v>
      </c>
      <c r="G340" s="63" t="s">
        <v>10</v>
      </c>
    </row>
    <row r="341" spans="3:7" ht="15" thickBot="1" x14ac:dyDescent="0.35">
      <c r="C341" s="61">
        <v>43169</v>
      </c>
      <c r="D341" s="62">
        <v>0.48976851851851855</v>
      </c>
      <c r="E341" s="63" t="s">
        <v>9</v>
      </c>
      <c r="F341" s="63">
        <v>12</v>
      </c>
      <c r="G341" s="63" t="s">
        <v>11</v>
      </c>
    </row>
    <row r="342" spans="3:7" ht="15" thickBot="1" x14ac:dyDescent="0.35">
      <c r="C342" s="61">
        <v>43169</v>
      </c>
      <c r="D342" s="62">
        <v>0.49090277777777774</v>
      </c>
      <c r="E342" s="63" t="s">
        <v>9</v>
      </c>
      <c r="F342" s="63">
        <v>25</v>
      </c>
      <c r="G342" s="63" t="s">
        <v>10</v>
      </c>
    </row>
    <row r="343" spans="3:7" ht="15" thickBot="1" x14ac:dyDescent="0.35">
      <c r="C343" s="61">
        <v>43169</v>
      </c>
      <c r="D343" s="62">
        <v>0.49151620370370369</v>
      </c>
      <c r="E343" s="63" t="s">
        <v>9</v>
      </c>
      <c r="F343" s="63">
        <v>8</v>
      </c>
      <c r="G343" s="63" t="s">
        <v>11</v>
      </c>
    </row>
    <row r="344" spans="3:7" ht="15" thickBot="1" x14ac:dyDescent="0.35">
      <c r="C344" s="61">
        <v>43169</v>
      </c>
      <c r="D344" s="62">
        <v>0.49204861111111109</v>
      </c>
      <c r="E344" s="63" t="s">
        <v>9</v>
      </c>
      <c r="F344" s="63">
        <v>31</v>
      </c>
      <c r="G344" s="63" t="s">
        <v>10</v>
      </c>
    </row>
    <row r="345" spans="3:7" ht="15" thickBot="1" x14ac:dyDescent="0.35">
      <c r="C345" s="61">
        <v>43169</v>
      </c>
      <c r="D345" s="62">
        <v>0.49311342592592594</v>
      </c>
      <c r="E345" s="63" t="s">
        <v>9</v>
      </c>
      <c r="F345" s="63">
        <v>12</v>
      </c>
      <c r="G345" s="63" t="s">
        <v>10</v>
      </c>
    </row>
    <row r="346" spans="3:7" ht="15" thickBot="1" x14ac:dyDescent="0.35">
      <c r="C346" s="61">
        <v>43169</v>
      </c>
      <c r="D346" s="62">
        <v>0.4937037037037037</v>
      </c>
      <c r="E346" s="63" t="s">
        <v>9</v>
      </c>
      <c r="F346" s="63">
        <v>17</v>
      </c>
      <c r="G346" s="63" t="s">
        <v>11</v>
      </c>
    </row>
    <row r="347" spans="3:7" ht="15" thickBot="1" x14ac:dyDescent="0.35">
      <c r="C347" s="61">
        <v>43169</v>
      </c>
      <c r="D347" s="62">
        <v>0.49425925925925923</v>
      </c>
      <c r="E347" s="63" t="s">
        <v>9</v>
      </c>
      <c r="F347" s="63">
        <v>17</v>
      </c>
      <c r="G347" s="63" t="s">
        <v>10</v>
      </c>
    </row>
    <row r="348" spans="3:7" ht="15" thickBot="1" x14ac:dyDescent="0.35">
      <c r="C348" s="61">
        <v>43169</v>
      </c>
      <c r="D348" s="62">
        <v>0.49437500000000001</v>
      </c>
      <c r="E348" s="63" t="s">
        <v>9</v>
      </c>
      <c r="F348" s="63">
        <v>12</v>
      </c>
      <c r="G348" s="63" t="s">
        <v>11</v>
      </c>
    </row>
    <row r="349" spans="3:7" ht="15" thickBot="1" x14ac:dyDescent="0.35">
      <c r="C349" s="61">
        <v>43169</v>
      </c>
      <c r="D349" s="62">
        <v>0.49578703703703703</v>
      </c>
      <c r="E349" s="63" t="s">
        <v>9</v>
      </c>
      <c r="F349" s="63">
        <v>12</v>
      </c>
      <c r="G349" s="63" t="s">
        <v>11</v>
      </c>
    </row>
    <row r="350" spans="3:7" ht="15" thickBot="1" x14ac:dyDescent="0.35">
      <c r="C350" s="61">
        <v>43169</v>
      </c>
      <c r="D350" s="62">
        <v>0.49658564814814815</v>
      </c>
      <c r="E350" s="63" t="s">
        <v>9</v>
      </c>
      <c r="F350" s="63">
        <v>22</v>
      </c>
      <c r="G350" s="63" t="s">
        <v>10</v>
      </c>
    </row>
    <row r="351" spans="3:7" ht="15" thickBot="1" x14ac:dyDescent="0.35">
      <c r="C351" s="61">
        <v>43169</v>
      </c>
      <c r="D351" s="62">
        <v>0.49877314814814816</v>
      </c>
      <c r="E351" s="63" t="s">
        <v>9</v>
      </c>
      <c r="F351" s="63">
        <v>17</v>
      </c>
      <c r="G351" s="63" t="s">
        <v>10</v>
      </c>
    </row>
    <row r="352" spans="3:7" ht="15" thickBot="1" x14ac:dyDescent="0.35">
      <c r="C352" s="61">
        <v>43169</v>
      </c>
      <c r="D352" s="62">
        <v>0.49883101851851852</v>
      </c>
      <c r="E352" s="63" t="s">
        <v>9</v>
      </c>
      <c r="F352" s="63">
        <v>13</v>
      </c>
      <c r="G352" s="63" t="s">
        <v>11</v>
      </c>
    </row>
    <row r="353" spans="3:7" ht="15" thickBot="1" x14ac:dyDescent="0.35">
      <c r="C353" s="61">
        <v>43169</v>
      </c>
      <c r="D353" s="62">
        <v>0.49923611111111116</v>
      </c>
      <c r="E353" s="63" t="s">
        <v>9</v>
      </c>
      <c r="F353" s="63">
        <v>28</v>
      </c>
      <c r="G353" s="63" t="s">
        <v>10</v>
      </c>
    </row>
    <row r="354" spans="3:7" ht="15" thickBot="1" x14ac:dyDescent="0.35">
      <c r="C354" s="61">
        <v>43169</v>
      </c>
      <c r="D354" s="62">
        <v>0.50099537037037034</v>
      </c>
      <c r="E354" s="63" t="s">
        <v>9</v>
      </c>
      <c r="F354" s="63">
        <v>11</v>
      </c>
      <c r="G354" s="63" t="s">
        <v>11</v>
      </c>
    </row>
    <row r="355" spans="3:7" ht="15" thickBot="1" x14ac:dyDescent="0.35">
      <c r="C355" s="61">
        <v>43169</v>
      </c>
      <c r="D355" s="62">
        <v>0.5021296296296297</v>
      </c>
      <c r="E355" s="63" t="s">
        <v>9</v>
      </c>
      <c r="F355" s="63">
        <v>10</v>
      </c>
      <c r="G355" s="63" t="s">
        <v>10</v>
      </c>
    </row>
    <row r="356" spans="3:7" ht="15" thickBot="1" x14ac:dyDescent="0.35">
      <c r="C356" s="61">
        <v>43169</v>
      </c>
      <c r="D356" s="62">
        <v>0.50244212962962964</v>
      </c>
      <c r="E356" s="63" t="s">
        <v>9</v>
      </c>
      <c r="F356" s="63">
        <v>11</v>
      </c>
      <c r="G356" s="63" t="s">
        <v>11</v>
      </c>
    </row>
    <row r="357" spans="3:7" ht="15" thickBot="1" x14ac:dyDescent="0.35">
      <c r="C357" s="61">
        <v>43169</v>
      </c>
      <c r="D357" s="62">
        <v>0.50415509259259261</v>
      </c>
      <c r="E357" s="63" t="s">
        <v>9</v>
      </c>
      <c r="F357" s="63">
        <v>19</v>
      </c>
      <c r="G357" s="63" t="s">
        <v>10</v>
      </c>
    </row>
    <row r="358" spans="3:7" ht="15" thickBot="1" x14ac:dyDescent="0.35">
      <c r="C358" s="61">
        <v>43169</v>
      </c>
      <c r="D358" s="62">
        <v>0.50512731481481488</v>
      </c>
      <c r="E358" s="63" t="s">
        <v>9</v>
      </c>
      <c r="F358" s="63">
        <v>10</v>
      </c>
      <c r="G358" s="63" t="s">
        <v>11</v>
      </c>
    </row>
    <row r="359" spans="3:7" ht="15" thickBot="1" x14ac:dyDescent="0.35">
      <c r="C359" s="61">
        <v>43169</v>
      </c>
      <c r="D359" s="62">
        <v>0.5056018518518518</v>
      </c>
      <c r="E359" s="63" t="s">
        <v>9</v>
      </c>
      <c r="F359" s="63">
        <v>22</v>
      </c>
      <c r="G359" s="63" t="s">
        <v>10</v>
      </c>
    </row>
    <row r="360" spans="3:7" ht="15" thickBot="1" x14ac:dyDescent="0.35">
      <c r="C360" s="61">
        <v>43169</v>
      </c>
      <c r="D360" s="62">
        <v>0.50695601851851857</v>
      </c>
      <c r="E360" s="63" t="s">
        <v>9</v>
      </c>
      <c r="F360" s="63">
        <v>12</v>
      </c>
      <c r="G360" s="63" t="s">
        <v>11</v>
      </c>
    </row>
    <row r="361" spans="3:7" ht="15" thickBot="1" x14ac:dyDescent="0.35">
      <c r="C361" s="61">
        <v>43169</v>
      </c>
      <c r="D361" s="62">
        <v>0.50707175925925929</v>
      </c>
      <c r="E361" s="63" t="s">
        <v>9</v>
      </c>
      <c r="F361" s="63">
        <v>11</v>
      </c>
      <c r="G361" s="63" t="s">
        <v>11</v>
      </c>
    </row>
    <row r="362" spans="3:7" ht="15" thickBot="1" x14ac:dyDescent="0.35">
      <c r="C362" s="61">
        <v>43169</v>
      </c>
      <c r="D362" s="62">
        <v>0.50778935185185181</v>
      </c>
      <c r="E362" s="63" t="s">
        <v>9</v>
      </c>
      <c r="F362" s="63">
        <v>38</v>
      </c>
      <c r="G362" s="63" t="s">
        <v>10</v>
      </c>
    </row>
    <row r="363" spans="3:7" ht="15" thickBot="1" x14ac:dyDescent="0.35">
      <c r="C363" s="61">
        <v>43169</v>
      </c>
      <c r="D363" s="62">
        <v>0.50859953703703698</v>
      </c>
      <c r="E363" s="63" t="s">
        <v>9</v>
      </c>
      <c r="F363" s="63">
        <v>16</v>
      </c>
      <c r="G363" s="63" t="s">
        <v>11</v>
      </c>
    </row>
    <row r="364" spans="3:7" ht="15" thickBot="1" x14ac:dyDescent="0.35">
      <c r="C364" s="61">
        <v>43169</v>
      </c>
      <c r="D364" s="62">
        <v>0.50862268518518516</v>
      </c>
      <c r="E364" s="63" t="s">
        <v>9</v>
      </c>
      <c r="F364" s="63">
        <v>10</v>
      </c>
      <c r="G364" s="63" t="s">
        <v>10</v>
      </c>
    </row>
    <row r="365" spans="3:7" ht="15" thickBot="1" x14ac:dyDescent="0.35">
      <c r="C365" s="61">
        <v>43169</v>
      </c>
      <c r="D365" s="62">
        <v>0.50892361111111117</v>
      </c>
      <c r="E365" s="63" t="s">
        <v>9</v>
      </c>
      <c r="F365" s="63">
        <v>14</v>
      </c>
      <c r="G365" s="63" t="s">
        <v>11</v>
      </c>
    </row>
    <row r="366" spans="3:7" ht="15" thickBot="1" x14ac:dyDescent="0.35">
      <c r="C366" s="61">
        <v>43169</v>
      </c>
      <c r="D366" s="62">
        <v>0.5095601851851852</v>
      </c>
      <c r="E366" s="63" t="s">
        <v>9</v>
      </c>
      <c r="F366" s="63">
        <v>37</v>
      </c>
      <c r="G366" s="63" t="s">
        <v>10</v>
      </c>
    </row>
    <row r="367" spans="3:7" ht="15" thickBot="1" x14ac:dyDescent="0.35">
      <c r="C367" s="61">
        <v>43169</v>
      </c>
      <c r="D367" s="62">
        <v>0.51045138888888886</v>
      </c>
      <c r="E367" s="63" t="s">
        <v>9</v>
      </c>
      <c r="F367" s="63">
        <v>11</v>
      </c>
      <c r="G367" s="63" t="s">
        <v>11</v>
      </c>
    </row>
    <row r="368" spans="3:7" ht="15" thickBot="1" x14ac:dyDescent="0.35">
      <c r="C368" s="61">
        <v>43169</v>
      </c>
      <c r="D368" s="62">
        <v>0.5118287037037037</v>
      </c>
      <c r="E368" s="63" t="s">
        <v>9</v>
      </c>
      <c r="F368" s="63">
        <v>30</v>
      </c>
      <c r="G368" s="63" t="s">
        <v>10</v>
      </c>
    </row>
    <row r="369" spans="3:7" ht="15" thickBot="1" x14ac:dyDescent="0.35">
      <c r="C369" s="61">
        <v>43169</v>
      </c>
      <c r="D369" s="62">
        <v>0.51209490740740737</v>
      </c>
      <c r="E369" s="63" t="s">
        <v>9</v>
      </c>
      <c r="F369" s="63">
        <v>10</v>
      </c>
      <c r="G369" s="63" t="s">
        <v>10</v>
      </c>
    </row>
    <row r="370" spans="3:7" ht="15" thickBot="1" x14ac:dyDescent="0.35">
      <c r="C370" s="61">
        <v>43169</v>
      </c>
      <c r="D370" s="62">
        <v>0.51258101851851856</v>
      </c>
      <c r="E370" s="63" t="s">
        <v>9</v>
      </c>
      <c r="F370" s="63">
        <v>10</v>
      </c>
      <c r="G370" s="63" t="s">
        <v>11</v>
      </c>
    </row>
    <row r="371" spans="3:7" ht="15" thickBot="1" x14ac:dyDescent="0.35">
      <c r="C371" s="61">
        <v>43169</v>
      </c>
      <c r="D371" s="62">
        <v>0.51284722222222223</v>
      </c>
      <c r="E371" s="63" t="s">
        <v>9</v>
      </c>
      <c r="F371" s="63">
        <v>11</v>
      </c>
      <c r="G371" s="63" t="s">
        <v>11</v>
      </c>
    </row>
    <row r="372" spans="3:7" ht="15" thickBot="1" x14ac:dyDescent="0.35">
      <c r="C372" s="61">
        <v>43169</v>
      </c>
      <c r="D372" s="62">
        <v>0.51423611111111112</v>
      </c>
      <c r="E372" s="63" t="s">
        <v>9</v>
      </c>
      <c r="F372" s="63">
        <v>10</v>
      </c>
      <c r="G372" s="63" t="s">
        <v>11</v>
      </c>
    </row>
    <row r="373" spans="3:7" ht="15" thickBot="1" x14ac:dyDescent="0.35">
      <c r="C373" s="61">
        <v>43169</v>
      </c>
      <c r="D373" s="62">
        <v>0.51719907407407406</v>
      </c>
      <c r="E373" s="63" t="s">
        <v>9</v>
      </c>
      <c r="F373" s="63">
        <v>10</v>
      </c>
      <c r="G373" s="63" t="s">
        <v>11</v>
      </c>
    </row>
    <row r="374" spans="3:7" ht="15" thickBot="1" x14ac:dyDescent="0.35">
      <c r="C374" s="61">
        <v>43169</v>
      </c>
      <c r="D374" s="62">
        <v>0.51981481481481484</v>
      </c>
      <c r="E374" s="63" t="s">
        <v>9</v>
      </c>
      <c r="F374" s="63">
        <v>10</v>
      </c>
      <c r="G374" s="63" t="s">
        <v>10</v>
      </c>
    </row>
    <row r="375" spans="3:7" ht="15" thickBot="1" x14ac:dyDescent="0.35">
      <c r="C375" s="61">
        <v>43169</v>
      </c>
      <c r="D375" s="62">
        <v>0.5211689814814815</v>
      </c>
      <c r="E375" s="63" t="s">
        <v>9</v>
      </c>
      <c r="F375" s="63">
        <v>15</v>
      </c>
      <c r="G375" s="63" t="s">
        <v>11</v>
      </c>
    </row>
    <row r="376" spans="3:7" ht="15" thickBot="1" x14ac:dyDescent="0.35">
      <c r="C376" s="61">
        <v>43169</v>
      </c>
      <c r="D376" s="62">
        <v>0.52133101851851849</v>
      </c>
      <c r="E376" s="63" t="s">
        <v>9</v>
      </c>
      <c r="F376" s="63">
        <v>16</v>
      </c>
      <c r="G376" s="63" t="s">
        <v>11</v>
      </c>
    </row>
    <row r="377" spans="3:7" ht="15" thickBot="1" x14ac:dyDescent="0.35">
      <c r="C377" s="61">
        <v>43169</v>
      </c>
      <c r="D377" s="62">
        <v>0.52157407407407408</v>
      </c>
      <c r="E377" s="63" t="s">
        <v>9</v>
      </c>
      <c r="F377" s="63">
        <v>18</v>
      </c>
      <c r="G377" s="63" t="s">
        <v>10</v>
      </c>
    </row>
    <row r="378" spans="3:7" ht="15" thickBot="1" x14ac:dyDescent="0.35">
      <c r="C378" s="61">
        <v>43169</v>
      </c>
      <c r="D378" s="62">
        <v>0.52165509259259257</v>
      </c>
      <c r="E378" s="63" t="s">
        <v>9</v>
      </c>
      <c r="F378" s="63">
        <v>13</v>
      </c>
      <c r="G378" s="63" t="s">
        <v>11</v>
      </c>
    </row>
    <row r="379" spans="3:7" ht="15" thickBot="1" x14ac:dyDescent="0.35">
      <c r="C379" s="61">
        <v>43169</v>
      </c>
      <c r="D379" s="62">
        <v>0.52214120370370376</v>
      </c>
      <c r="E379" s="63" t="s">
        <v>9</v>
      </c>
      <c r="F379" s="63">
        <v>10</v>
      </c>
      <c r="G379" s="63" t="s">
        <v>11</v>
      </c>
    </row>
    <row r="380" spans="3:7" ht="15" thickBot="1" x14ac:dyDescent="0.35">
      <c r="C380" s="61">
        <v>43169</v>
      </c>
      <c r="D380" s="62">
        <v>0.52281250000000001</v>
      </c>
      <c r="E380" s="63" t="s">
        <v>9</v>
      </c>
      <c r="F380" s="63">
        <v>15</v>
      </c>
      <c r="G380" s="63" t="s">
        <v>10</v>
      </c>
    </row>
    <row r="381" spans="3:7" ht="15" thickBot="1" x14ac:dyDescent="0.35">
      <c r="C381" s="61">
        <v>43169</v>
      </c>
      <c r="D381" s="62">
        <v>0.52642361111111113</v>
      </c>
      <c r="E381" s="63" t="s">
        <v>9</v>
      </c>
      <c r="F381" s="63">
        <v>27</v>
      </c>
      <c r="G381" s="63" t="s">
        <v>10</v>
      </c>
    </row>
    <row r="382" spans="3:7" ht="15" thickBot="1" x14ac:dyDescent="0.35">
      <c r="C382" s="61">
        <v>43169</v>
      </c>
      <c r="D382" s="62">
        <v>0.52755787037037039</v>
      </c>
      <c r="E382" s="63" t="s">
        <v>9</v>
      </c>
      <c r="F382" s="63">
        <v>21</v>
      </c>
      <c r="G382" s="63" t="s">
        <v>10</v>
      </c>
    </row>
    <row r="383" spans="3:7" ht="15" thickBot="1" x14ac:dyDescent="0.35">
      <c r="C383" s="61">
        <v>43169</v>
      </c>
      <c r="D383" s="62">
        <v>0.52811342592592592</v>
      </c>
      <c r="E383" s="63" t="s">
        <v>9</v>
      </c>
      <c r="F383" s="63">
        <v>11</v>
      </c>
      <c r="G383" s="63" t="s">
        <v>10</v>
      </c>
    </row>
    <row r="384" spans="3:7" ht="15" thickBot="1" x14ac:dyDescent="0.35">
      <c r="C384" s="61">
        <v>43169</v>
      </c>
      <c r="D384" s="62">
        <v>0.52847222222222223</v>
      </c>
      <c r="E384" s="63" t="s">
        <v>9</v>
      </c>
      <c r="F384" s="63">
        <v>10</v>
      </c>
      <c r="G384" s="63" t="s">
        <v>11</v>
      </c>
    </row>
    <row r="385" spans="3:7" ht="15" thickBot="1" x14ac:dyDescent="0.35">
      <c r="C385" s="61">
        <v>43169</v>
      </c>
      <c r="D385" s="62">
        <v>0.52915509259259264</v>
      </c>
      <c r="E385" s="63" t="s">
        <v>9</v>
      </c>
      <c r="F385" s="63">
        <v>10</v>
      </c>
      <c r="G385" s="63" t="s">
        <v>11</v>
      </c>
    </row>
    <row r="386" spans="3:7" ht="15" thickBot="1" x14ac:dyDescent="0.35">
      <c r="C386" s="61">
        <v>43169</v>
      </c>
      <c r="D386" s="62">
        <v>0.52987268518518515</v>
      </c>
      <c r="E386" s="63" t="s">
        <v>9</v>
      </c>
      <c r="F386" s="63">
        <v>10</v>
      </c>
      <c r="G386" s="63" t="s">
        <v>11</v>
      </c>
    </row>
    <row r="387" spans="3:7" ht="15" thickBot="1" x14ac:dyDescent="0.35">
      <c r="C387" s="61">
        <v>43169</v>
      </c>
      <c r="D387" s="62">
        <v>0.52991898148148142</v>
      </c>
      <c r="E387" s="63" t="s">
        <v>9</v>
      </c>
      <c r="F387" s="63">
        <v>9</v>
      </c>
      <c r="G387" s="63" t="s">
        <v>11</v>
      </c>
    </row>
    <row r="388" spans="3:7" ht="15" thickBot="1" x14ac:dyDescent="0.35">
      <c r="C388" s="61">
        <v>43169</v>
      </c>
      <c r="D388" s="62">
        <v>0.53160879629629632</v>
      </c>
      <c r="E388" s="63" t="s">
        <v>9</v>
      </c>
      <c r="F388" s="63">
        <v>9</v>
      </c>
      <c r="G388" s="63" t="s">
        <v>11</v>
      </c>
    </row>
    <row r="389" spans="3:7" ht="15" thickBot="1" x14ac:dyDescent="0.35">
      <c r="C389" s="61">
        <v>43169</v>
      </c>
      <c r="D389" s="62">
        <v>0.53192129629629636</v>
      </c>
      <c r="E389" s="63" t="s">
        <v>9</v>
      </c>
      <c r="F389" s="63">
        <v>11</v>
      </c>
      <c r="G389" s="63" t="s">
        <v>11</v>
      </c>
    </row>
    <row r="390" spans="3:7" ht="15" thickBot="1" x14ac:dyDescent="0.35">
      <c r="C390" s="61">
        <v>43169</v>
      </c>
      <c r="D390" s="62">
        <v>0.53200231481481486</v>
      </c>
      <c r="E390" s="63" t="s">
        <v>9</v>
      </c>
      <c r="F390" s="63">
        <v>28</v>
      </c>
      <c r="G390" s="63" t="s">
        <v>10</v>
      </c>
    </row>
    <row r="391" spans="3:7" ht="15" thickBot="1" x14ac:dyDescent="0.35">
      <c r="C391" s="61">
        <v>43169</v>
      </c>
      <c r="D391" s="62">
        <v>0.53259259259259262</v>
      </c>
      <c r="E391" s="63" t="s">
        <v>9</v>
      </c>
      <c r="F391" s="63">
        <v>11</v>
      </c>
      <c r="G391" s="63" t="s">
        <v>11</v>
      </c>
    </row>
    <row r="392" spans="3:7" ht="15" thickBot="1" x14ac:dyDescent="0.35">
      <c r="C392" s="61">
        <v>43169</v>
      </c>
      <c r="D392" s="62">
        <v>0.53288194444444448</v>
      </c>
      <c r="E392" s="63" t="s">
        <v>9</v>
      </c>
      <c r="F392" s="63">
        <v>27</v>
      </c>
      <c r="G392" s="63" t="s">
        <v>10</v>
      </c>
    </row>
    <row r="393" spans="3:7" ht="15" thickBot="1" x14ac:dyDescent="0.35">
      <c r="C393" s="61">
        <v>43169</v>
      </c>
      <c r="D393" s="62">
        <v>0.53369212962962964</v>
      </c>
      <c r="E393" s="63" t="s">
        <v>9</v>
      </c>
      <c r="F393" s="63">
        <v>13</v>
      </c>
      <c r="G393" s="63" t="s">
        <v>11</v>
      </c>
    </row>
    <row r="394" spans="3:7" ht="15" thickBot="1" x14ac:dyDescent="0.35">
      <c r="C394" s="61">
        <v>43169</v>
      </c>
      <c r="D394" s="62">
        <v>0.53429398148148144</v>
      </c>
      <c r="E394" s="63" t="s">
        <v>9</v>
      </c>
      <c r="F394" s="63">
        <v>12</v>
      </c>
      <c r="G394" s="63" t="s">
        <v>11</v>
      </c>
    </row>
    <row r="395" spans="3:7" ht="15" thickBot="1" x14ac:dyDescent="0.35">
      <c r="C395" s="61">
        <v>43169</v>
      </c>
      <c r="D395" s="62">
        <v>0.53475694444444444</v>
      </c>
      <c r="E395" s="63" t="s">
        <v>9</v>
      </c>
      <c r="F395" s="63">
        <v>29</v>
      </c>
      <c r="G395" s="63" t="s">
        <v>10</v>
      </c>
    </row>
    <row r="396" spans="3:7" ht="15" thickBot="1" x14ac:dyDescent="0.35">
      <c r="C396" s="61">
        <v>43169</v>
      </c>
      <c r="D396" s="62">
        <v>0.53677083333333331</v>
      </c>
      <c r="E396" s="63" t="s">
        <v>9</v>
      </c>
      <c r="F396" s="63">
        <v>28</v>
      </c>
      <c r="G396" s="63" t="s">
        <v>10</v>
      </c>
    </row>
    <row r="397" spans="3:7" ht="15" thickBot="1" x14ac:dyDescent="0.35">
      <c r="C397" s="61">
        <v>43169</v>
      </c>
      <c r="D397" s="62">
        <v>0.53690972222222222</v>
      </c>
      <c r="E397" s="63" t="s">
        <v>9</v>
      </c>
      <c r="F397" s="63">
        <v>10</v>
      </c>
      <c r="G397" s="63" t="s">
        <v>11</v>
      </c>
    </row>
    <row r="398" spans="3:7" ht="15" thickBot="1" x14ac:dyDescent="0.35">
      <c r="C398" s="61">
        <v>43169</v>
      </c>
      <c r="D398" s="62">
        <v>0.5376967592592593</v>
      </c>
      <c r="E398" s="63" t="s">
        <v>9</v>
      </c>
      <c r="F398" s="63">
        <v>30</v>
      </c>
      <c r="G398" s="63" t="s">
        <v>10</v>
      </c>
    </row>
    <row r="399" spans="3:7" ht="15" thickBot="1" x14ac:dyDescent="0.35">
      <c r="C399" s="61">
        <v>43169</v>
      </c>
      <c r="D399" s="62">
        <v>0.53800925925925924</v>
      </c>
      <c r="E399" s="63" t="s">
        <v>9</v>
      </c>
      <c r="F399" s="63">
        <v>28</v>
      </c>
      <c r="G399" s="63" t="s">
        <v>10</v>
      </c>
    </row>
    <row r="400" spans="3:7" ht="15" thickBot="1" x14ac:dyDescent="0.35">
      <c r="C400" s="61">
        <v>43169</v>
      </c>
      <c r="D400" s="62">
        <v>0.5423958333333333</v>
      </c>
      <c r="E400" s="63" t="s">
        <v>9</v>
      </c>
      <c r="F400" s="63">
        <v>10</v>
      </c>
      <c r="G400" s="63" t="s">
        <v>11</v>
      </c>
    </row>
    <row r="401" spans="3:7" ht="15" thickBot="1" x14ac:dyDescent="0.35">
      <c r="C401" s="61">
        <v>43169</v>
      </c>
      <c r="D401" s="62">
        <v>0.54326388888888888</v>
      </c>
      <c r="E401" s="63" t="s">
        <v>9</v>
      </c>
      <c r="F401" s="63">
        <v>18</v>
      </c>
      <c r="G401" s="63" t="s">
        <v>10</v>
      </c>
    </row>
    <row r="402" spans="3:7" ht="15" thickBot="1" x14ac:dyDescent="0.35">
      <c r="C402" s="61">
        <v>43169</v>
      </c>
      <c r="D402" s="62">
        <v>0.5449074074074074</v>
      </c>
      <c r="E402" s="63" t="s">
        <v>9</v>
      </c>
      <c r="F402" s="63">
        <v>17</v>
      </c>
      <c r="G402" s="63" t="s">
        <v>10</v>
      </c>
    </row>
    <row r="403" spans="3:7" ht="15" thickBot="1" x14ac:dyDescent="0.35">
      <c r="C403" s="61">
        <v>43169</v>
      </c>
      <c r="D403" s="62">
        <v>0.54572916666666671</v>
      </c>
      <c r="E403" s="63" t="s">
        <v>9</v>
      </c>
      <c r="F403" s="63">
        <v>24</v>
      </c>
      <c r="G403" s="63" t="s">
        <v>10</v>
      </c>
    </row>
    <row r="404" spans="3:7" ht="15" thickBot="1" x14ac:dyDescent="0.35">
      <c r="C404" s="61">
        <v>43169</v>
      </c>
      <c r="D404" s="62">
        <v>0.5463541666666667</v>
      </c>
      <c r="E404" s="63" t="s">
        <v>9</v>
      </c>
      <c r="F404" s="63">
        <v>24</v>
      </c>
      <c r="G404" s="63" t="s">
        <v>10</v>
      </c>
    </row>
    <row r="405" spans="3:7" ht="15" thickBot="1" x14ac:dyDescent="0.35">
      <c r="C405" s="61">
        <v>43169</v>
      </c>
      <c r="D405" s="62">
        <v>0.54710648148148155</v>
      </c>
      <c r="E405" s="63" t="s">
        <v>9</v>
      </c>
      <c r="F405" s="63">
        <v>12</v>
      </c>
      <c r="G405" s="63" t="s">
        <v>11</v>
      </c>
    </row>
    <row r="406" spans="3:7" ht="15" thickBot="1" x14ac:dyDescent="0.35">
      <c r="C406" s="61">
        <v>43169</v>
      </c>
      <c r="D406" s="62">
        <v>0.54776620370370377</v>
      </c>
      <c r="E406" s="63" t="s">
        <v>9</v>
      </c>
      <c r="F406" s="63">
        <v>11</v>
      </c>
      <c r="G406" s="63" t="s">
        <v>11</v>
      </c>
    </row>
    <row r="407" spans="3:7" ht="15" thickBot="1" x14ac:dyDescent="0.35">
      <c r="C407" s="61">
        <v>43169</v>
      </c>
      <c r="D407" s="62">
        <v>0.54988425925925932</v>
      </c>
      <c r="E407" s="63" t="s">
        <v>9</v>
      </c>
      <c r="F407" s="63">
        <v>20</v>
      </c>
      <c r="G407" s="63" t="s">
        <v>10</v>
      </c>
    </row>
    <row r="408" spans="3:7" ht="15" thickBot="1" x14ac:dyDescent="0.35">
      <c r="C408" s="61">
        <v>43169</v>
      </c>
      <c r="D408" s="62">
        <v>0.55112268518518526</v>
      </c>
      <c r="E408" s="63" t="s">
        <v>9</v>
      </c>
      <c r="F408" s="63">
        <v>21</v>
      </c>
      <c r="G408" s="63" t="s">
        <v>10</v>
      </c>
    </row>
    <row r="409" spans="3:7" ht="15" thickBot="1" x14ac:dyDescent="0.35">
      <c r="C409" s="61">
        <v>43169</v>
      </c>
      <c r="D409" s="62">
        <v>0.55365740740740743</v>
      </c>
      <c r="E409" s="63" t="s">
        <v>9</v>
      </c>
      <c r="F409" s="63">
        <v>15</v>
      </c>
      <c r="G409" s="63" t="s">
        <v>11</v>
      </c>
    </row>
    <row r="410" spans="3:7" ht="15" thickBot="1" x14ac:dyDescent="0.35">
      <c r="C410" s="61">
        <v>43169</v>
      </c>
      <c r="D410" s="62">
        <v>0.55373842592592593</v>
      </c>
      <c r="E410" s="63" t="s">
        <v>9</v>
      </c>
      <c r="F410" s="63">
        <v>34</v>
      </c>
      <c r="G410" s="63" t="s">
        <v>10</v>
      </c>
    </row>
    <row r="411" spans="3:7" ht="15" thickBot="1" x14ac:dyDescent="0.35">
      <c r="C411" s="61">
        <v>43169</v>
      </c>
      <c r="D411" s="62">
        <v>0.55914351851851851</v>
      </c>
      <c r="E411" s="63" t="s">
        <v>9</v>
      </c>
      <c r="F411" s="63">
        <v>11</v>
      </c>
      <c r="G411" s="63" t="s">
        <v>11</v>
      </c>
    </row>
    <row r="412" spans="3:7" ht="15" thickBot="1" x14ac:dyDescent="0.35">
      <c r="C412" s="61">
        <v>43169</v>
      </c>
      <c r="D412" s="62">
        <v>0.56135416666666671</v>
      </c>
      <c r="E412" s="63" t="s">
        <v>9</v>
      </c>
      <c r="F412" s="63">
        <v>15</v>
      </c>
      <c r="G412" s="63" t="s">
        <v>10</v>
      </c>
    </row>
    <row r="413" spans="3:7" ht="15" thickBot="1" x14ac:dyDescent="0.35">
      <c r="C413" s="61">
        <v>43169</v>
      </c>
      <c r="D413" s="62">
        <v>0.56144675925925924</v>
      </c>
      <c r="E413" s="63" t="s">
        <v>9</v>
      </c>
      <c r="F413" s="63">
        <v>20</v>
      </c>
      <c r="G413" s="63" t="s">
        <v>10</v>
      </c>
    </row>
    <row r="414" spans="3:7" ht="15" thickBot="1" x14ac:dyDescent="0.35">
      <c r="C414" s="61">
        <v>43169</v>
      </c>
      <c r="D414" s="62">
        <v>0.56277777777777771</v>
      </c>
      <c r="E414" s="63" t="s">
        <v>9</v>
      </c>
      <c r="F414" s="63">
        <v>12</v>
      </c>
      <c r="G414" s="63" t="s">
        <v>11</v>
      </c>
    </row>
    <row r="415" spans="3:7" ht="15" thickBot="1" x14ac:dyDescent="0.35">
      <c r="C415" s="61">
        <v>43169</v>
      </c>
      <c r="D415" s="62">
        <v>0.562962962962963</v>
      </c>
      <c r="E415" s="63" t="s">
        <v>9</v>
      </c>
      <c r="F415" s="63">
        <v>10</v>
      </c>
      <c r="G415" s="63" t="s">
        <v>11</v>
      </c>
    </row>
    <row r="416" spans="3:7" ht="15" thickBot="1" x14ac:dyDescent="0.35">
      <c r="C416" s="61">
        <v>43169</v>
      </c>
      <c r="D416" s="62">
        <v>0.56379629629629624</v>
      </c>
      <c r="E416" s="63" t="s">
        <v>9</v>
      </c>
      <c r="F416" s="63">
        <v>14</v>
      </c>
      <c r="G416" s="63" t="s">
        <v>11</v>
      </c>
    </row>
    <row r="417" spans="3:7" ht="15" thickBot="1" x14ac:dyDescent="0.35">
      <c r="C417" s="61">
        <v>43169</v>
      </c>
      <c r="D417" s="62">
        <v>0.56609953703703708</v>
      </c>
      <c r="E417" s="63" t="s">
        <v>9</v>
      </c>
      <c r="F417" s="63">
        <v>10</v>
      </c>
      <c r="G417" s="63" t="s">
        <v>11</v>
      </c>
    </row>
    <row r="418" spans="3:7" ht="15" thickBot="1" x14ac:dyDescent="0.35">
      <c r="C418" s="61">
        <v>43169</v>
      </c>
      <c r="D418" s="62">
        <v>0.56694444444444447</v>
      </c>
      <c r="E418" s="63" t="s">
        <v>9</v>
      </c>
      <c r="F418" s="63">
        <v>17</v>
      </c>
      <c r="G418" s="63" t="s">
        <v>11</v>
      </c>
    </row>
    <row r="419" spans="3:7" ht="15" thickBot="1" x14ac:dyDescent="0.35">
      <c r="C419" s="61">
        <v>43169</v>
      </c>
      <c r="D419" s="62">
        <v>0.56768518518518518</v>
      </c>
      <c r="E419" s="63" t="s">
        <v>9</v>
      </c>
      <c r="F419" s="63">
        <v>23</v>
      </c>
      <c r="G419" s="63" t="s">
        <v>10</v>
      </c>
    </row>
    <row r="420" spans="3:7" ht="15" thickBot="1" x14ac:dyDescent="0.35">
      <c r="C420" s="61">
        <v>43169</v>
      </c>
      <c r="D420" s="62">
        <v>0.56887731481481485</v>
      </c>
      <c r="E420" s="63" t="s">
        <v>9</v>
      </c>
      <c r="F420" s="63">
        <v>13</v>
      </c>
      <c r="G420" s="63" t="s">
        <v>11</v>
      </c>
    </row>
    <row r="421" spans="3:7" ht="15" thickBot="1" x14ac:dyDescent="0.35">
      <c r="C421" s="61">
        <v>43169</v>
      </c>
      <c r="D421" s="62">
        <v>0.56895833333333334</v>
      </c>
      <c r="E421" s="63" t="s">
        <v>9</v>
      </c>
      <c r="F421" s="63">
        <v>35</v>
      </c>
      <c r="G421" s="63" t="s">
        <v>10</v>
      </c>
    </row>
    <row r="422" spans="3:7" ht="15" thickBot="1" x14ac:dyDescent="0.35">
      <c r="C422" s="61">
        <v>43169</v>
      </c>
      <c r="D422" s="62">
        <v>0.57314814814814818</v>
      </c>
      <c r="E422" s="63" t="s">
        <v>9</v>
      </c>
      <c r="F422" s="63">
        <v>36</v>
      </c>
      <c r="G422" s="63" t="s">
        <v>10</v>
      </c>
    </row>
    <row r="423" spans="3:7" ht="15" thickBot="1" x14ac:dyDescent="0.35">
      <c r="C423" s="61">
        <v>43169</v>
      </c>
      <c r="D423" s="62">
        <v>0.57443287037037039</v>
      </c>
      <c r="E423" s="63" t="s">
        <v>9</v>
      </c>
      <c r="F423" s="63">
        <v>19</v>
      </c>
      <c r="G423" s="63" t="s">
        <v>10</v>
      </c>
    </row>
    <row r="424" spans="3:7" ht="15" thickBot="1" x14ac:dyDescent="0.35">
      <c r="C424" s="61">
        <v>43169</v>
      </c>
      <c r="D424" s="62">
        <v>0.57474537037037032</v>
      </c>
      <c r="E424" s="63" t="s">
        <v>9</v>
      </c>
      <c r="F424" s="63">
        <v>25</v>
      </c>
      <c r="G424" s="63" t="s">
        <v>10</v>
      </c>
    </row>
    <row r="425" spans="3:7" ht="15" thickBot="1" x14ac:dyDescent="0.35">
      <c r="C425" s="61">
        <v>43169</v>
      </c>
      <c r="D425" s="62">
        <v>0.57516203703703705</v>
      </c>
      <c r="E425" s="63" t="s">
        <v>9</v>
      </c>
      <c r="F425" s="63">
        <v>13</v>
      </c>
      <c r="G425" s="63" t="s">
        <v>11</v>
      </c>
    </row>
    <row r="426" spans="3:7" ht="15" thickBot="1" x14ac:dyDescent="0.35">
      <c r="C426" s="61">
        <v>43169</v>
      </c>
      <c r="D426" s="62">
        <v>0.57665509259259262</v>
      </c>
      <c r="E426" s="63" t="s">
        <v>9</v>
      </c>
      <c r="F426" s="63">
        <v>24</v>
      </c>
      <c r="G426" s="63" t="s">
        <v>10</v>
      </c>
    </row>
    <row r="427" spans="3:7" ht="15" thickBot="1" x14ac:dyDescent="0.35">
      <c r="C427" s="61">
        <v>43169</v>
      </c>
      <c r="D427" s="62">
        <v>0.57716435185185189</v>
      </c>
      <c r="E427" s="63" t="s">
        <v>9</v>
      </c>
      <c r="F427" s="63">
        <v>22</v>
      </c>
      <c r="G427" s="63" t="s">
        <v>10</v>
      </c>
    </row>
    <row r="428" spans="3:7" ht="15" thickBot="1" x14ac:dyDescent="0.35">
      <c r="C428" s="61">
        <v>43169</v>
      </c>
      <c r="D428" s="62">
        <v>0.57755787037037043</v>
      </c>
      <c r="E428" s="63" t="s">
        <v>9</v>
      </c>
      <c r="F428" s="63">
        <v>17</v>
      </c>
      <c r="G428" s="63" t="s">
        <v>10</v>
      </c>
    </row>
    <row r="429" spans="3:7" ht="15" thickBot="1" x14ac:dyDescent="0.35">
      <c r="C429" s="61">
        <v>43169</v>
      </c>
      <c r="D429" s="62">
        <v>0.5776041666666667</v>
      </c>
      <c r="E429" s="63" t="s">
        <v>9</v>
      </c>
      <c r="F429" s="63">
        <v>24</v>
      </c>
      <c r="G429" s="63" t="s">
        <v>10</v>
      </c>
    </row>
    <row r="430" spans="3:7" ht="15" thickBot="1" x14ac:dyDescent="0.35">
      <c r="C430" s="61">
        <v>43169</v>
      </c>
      <c r="D430" s="62">
        <v>0.5776041666666667</v>
      </c>
      <c r="E430" s="63" t="s">
        <v>9</v>
      </c>
      <c r="F430" s="63">
        <v>17</v>
      </c>
      <c r="G430" s="63" t="s">
        <v>10</v>
      </c>
    </row>
    <row r="431" spans="3:7" ht="15" thickBot="1" x14ac:dyDescent="0.35">
      <c r="C431" s="61">
        <v>43169</v>
      </c>
      <c r="D431" s="62">
        <v>0.57831018518518518</v>
      </c>
      <c r="E431" s="63" t="s">
        <v>9</v>
      </c>
      <c r="F431" s="63">
        <v>10</v>
      </c>
      <c r="G431" s="63" t="s">
        <v>11</v>
      </c>
    </row>
    <row r="432" spans="3:7" ht="15" thickBot="1" x14ac:dyDescent="0.35">
      <c r="C432" s="61">
        <v>43169</v>
      </c>
      <c r="D432" s="62">
        <v>0.5783449074074074</v>
      </c>
      <c r="E432" s="63" t="s">
        <v>9</v>
      </c>
      <c r="F432" s="63">
        <v>11</v>
      </c>
      <c r="G432" s="63" t="s">
        <v>11</v>
      </c>
    </row>
    <row r="433" spans="3:7" ht="15" thickBot="1" x14ac:dyDescent="0.35">
      <c r="C433" s="61">
        <v>43169</v>
      </c>
      <c r="D433" s="62">
        <v>0.60521990740740739</v>
      </c>
      <c r="E433" s="63" t="s">
        <v>9</v>
      </c>
      <c r="F433" s="63">
        <v>23</v>
      </c>
      <c r="G433" s="63" t="s">
        <v>10</v>
      </c>
    </row>
    <row r="434" spans="3:7" ht="15" thickBot="1" x14ac:dyDescent="0.35">
      <c r="C434" s="61">
        <v>43169</v>
      </c>
      <c r="D434" s="62">
        <v>0.6063425925925926</v>
      </c>
      <c r="E434" s="63" t="s">
        <v>9</v>
      </c>
      <c r="F434" s="63">
        <v>31</v>
      </c>
      <c r="G434" s="63" t="s">
        <v>10</v>
      </c>
    </row>
    <row r="435" spans="3:7" ht="15" thickBot="1" x14ac:dyDescent="0.35">
      <c r="C435" s="61">
        <v>43169</v>
      </c>
      <c r="D435" s="62">
        <v>0.60859953703703706</v>
      </c>
      <c r="E435" s="63" t="s">
        <v>9</v>
      </c>
      <c r="F435" s="63">
        <v>10</v>
      </c>
      <c r="G435" s="63" t="s">
        <v>11</v>
      </c>
    </row>
    <row r="436" spans="3:7" ht="15" thickBot="1" x14ac:dyDescent="0.35">
      <c r="C436" s="61">
        <v>43169</v>
      </c>
      <c r="D436" s="62">
        <v>0.61372685185185183</v>
      </c>
      <c r="E436" s="63" t="s">
        <v>9</v>
      </c>
      <c r="F436" s="63">
        <v>12</v>
      </c>
      <c r="G436" s="63" t="s">
        <v>11</v>
      </c>
    </row>
    <row r="437" spans="3:7" ht="15" thickBot="1" x14ac:dyDescent="0.35">
      <c r="C437" s="61">
        <v>43169</v>
      </c>
      <c r="D437" s="62">
        <v>0.6174884259259259</v>
      </c>
      <c r="E437" s="63" t="s">
        <v>9</v>
      </c>
      <c r="F437" s="63">
        <v>10</v>
      </c>
      <c r="G437" s="63" t="s">
        <v>11</v>
      </c>
    </row>
    <row r="438" spans="3:7" ht="15" thickBot="1" x14ac:dyDescent="0.35">
      <c r="C438" s="61">
        <v>43169</v>
      </c>
      <c r="D438" s="62">
        <v>0.61905092592592592</v>
      </c>
      <c r="E438" s="63" t="s">
        <v>9</v>
      </c>
      <c r="F438" s="63">
        <v>13</v>
      </c>
      <c r="G438" s="63" t="s">
        <v>11</v>
      </c>
    </row>
    <row r="439" spans="3:7" ht="15" thickBot="1" x14ac:dyDescent="0.35">
      <c r="C439" s="61">
        <v>43169</v>
      </c>
      <c r="D439" s="62">
        <v>0.61951388888888892</v>
      </c>
      <c r="E439" s="63" t="s">
        <v>9</v>
      </c>
      <c r="F439" s="63">
        <v>15</v>
      </c>
      <c r="G439" s="63" t="s">
        <v>11</v>
      </c>
    </row>
    <row r="440" spans="3:7" ht="15" thickBot="1" x14ac:dyDescent="0.35">
      <c r="C440" s="61">
        <v>43169</v>
      </c>
      <c r="D440" s="62">
        <v>0.62103009259259256</v>
      </c>
      <c r="E440" s="63" t="s">
        <v>9</v>
      </c>
      <c r="F440" s="63">
        <v>16</v>
      </c>
      <c r="G440" s="63" t="s">
        <v>11</v>
      </c>
    </row>
    <row r="441" spans="3:7" ht="15" thickBot="1" x14ac:dyDescent="0.35">
      <c r="C441" s="61">
        <v>43169</v>
      </c>
      <c r="D441" s="62">
        <v>0.62105324074074075</v>
      </c>
      <c r="E441" s="63" t="s">
        <v>9</v>
      </c>
      <c r="F441" s="63">
        <v>10</v>
      </c>
      <c r="G441" s="63" t="s">
        <v>11</v>
      </c>
    </row>
    <row r="442" spans="3:7" ht="15" thickBot="1" x14ac:dyDescent="0.35">
      <c r="C442" s="61">
        <v>43169</v>
      </c>
      <c r="D442" s="62">
        <v>0.62537037037037035</v>
      </c>
      <c r="E442" s="63" t="s">
        <v>9</v>
      </c>
      <c r="F442" s="63">
        <v>30</v>
      </c>
      <c r="G442" s="63" t="s">
        <v>10</v>
      </c>
    </row>
    <row r="443" spans="3:7" ht="15" thickBot="1" x14ac:dyDescent="0.35">
      <c r="C443" s="61">
        <v>43169</v>
      </c>
      <c r="D443" s="62">
        <v>0.62549768518518511</v>
      </c>
      <c r="E443" s="63" t="s">
        <v>9</v>
      </c>
      <c r="F443" s="63">
        <v>11</v>
      </c>
      <c r="G443" s="63" t="s">
        <v>11</v>
      </c>
    </row>
    <row r="444" spans="3:7" ht="15" thickBot="1" x14ac:dyDescent="0.35">
      <c r="C444" s="61">
        <v>43169</v>
      </c>
      <c r="D444" s="62">
        <v>0.62707175925925929</v>
      </c>
      <c r="E444" s="63" t="s">
        <v>9</v>
      </c>
      <c r="F444" s="63">
        <v>10</v>
      </c>
      <c r="G444" s="63" t="s">
        <v>11</v>
      </c>
    </row>
    <row r="445" spans="3:7" ht="15" thickBot="1" x14ac:dyDescent="0.35">
      <c r="C445" s="61">
        <v>43169</v>
      </c>
      <c r="D445" s="62">
        <v>0.63482638888888887</v>
      </c>
      <c r="E445" s="63" t="s">
        <v>9</v>
      </c>
      <c r="F445" s="63">
        <v>18</v>
      </c>
      <c r="G445" s="63" t="s">
        <v>10</v>
      </c>
    </row>
    <row r="446" spans="3:7" ht="15" thickBot="1" x14ac:dyDescent="0.35">
      <c r="C446" s="61">
        <v>43169</v>
      </c>
      <c r="D446" s="62">
        <v>0.6441782407407407</v>
      </c>
      <c r="E446" s="63" t="s">
        <v>9</v>
      </c>
      <c r="F446" s="63">
        <v>35</v>
      </c>
      <c r="G446" s="63" t="s">
        <v>10</v>
      </c>
    </row>
    <row r="447" spans="3:7" ht="15" thickBot="1" x14ac:dyDescent="0.35">
      <c r="C447" s="61">
        <v>43169</v>
      </c>
      <c r="D447" s="62">
        <v>0.64484953703703707</v>
      </c>
      <c r="E447" s="63" t="s">
        <v>9</v>
      </c>
      <c r="F447" s="63">
        <v>15</v>
      </c>
      <c r="G447" s="63" t="s">
        <v>11</v>
      </c>
    </row>
    <row r="448" spans="3:7" ht="15" thickBot="1" x14ac:dyDescent="0.35">
      <c r="C448" s="61">
        <v>43169</v>
      </c>
      <c r="D448" s="62">
        <v>0.64802083333333338</v>
      </c>
      <c r="E448" s="63" t="s">
        <v>9</v>
      </c>
      <c r="F448" s="63">
        <v>33</v>
      </c>
      <c r="G448" s="63" t="s">
        <v>10</v>
      </c>
    </row>
    <row r="449" spans="3:7" ht="15" thickBot="1" x14ac:dyDescent="0.35">
      <c r="C449" s="61">
        <v>43169</v>
      </c>
      <c r="D449" s="62">
        <v>0.64932870370370377</v>
      </c>
      <c r="E449" s="63" t="s">
        <v>9</v>
      </c>
      <c r="F449" s="63">
        <v>15</v>
      </c>
      <c r="G449" s="63" t="s">
        <v>11</v>
      </c>
    </row>
    <row r="450" spans="3:7" ht="15" thickBot="1" x14ac:dyDescent="0.35">
      <c r="C450" s="61">
        <v>43169</v>
      </c>
      <c r="D450" s="62">
        <v>0.65035879629629634</v>
      </c>
      <c r="E450" s="63" t="s">
        <v>9</v>
      </c>
      <c r="F450" s="63">
        <v>27</v>
      </c>
      <c r="G450" s="63" t="s">
        <v>10</v>
      </c>
    </row>
    <row r="451" spans="3:7" ht="15" thickBot="1" x14ac:dyDescent="0.35">
      <c r="C451" s="61">
        <v>43169</v>
      </c>
      <c r="D451" s="62">
        <v>0.6555671296296296</v>
      </c>
      <c r="E451" s="63" t="s">
        <v>9</v>
      </c>
      <c r="F451" s="63">
        <v>11</v>
      </c>
      <c r="G451" s="63" t="s">
        <v>11</v>
      </c>
    </row>
    <row r="452" spans="3:7" ht="15" thickBot="1" x14ac:dyDescent="0.35">
      <c r="C452" s="61">
        <v>43169</v>
      </c>
      <c r="D452" s="62">
        <v>0.65797453703703701</v>
      </c>
      <c r="E452" s="63" t="s">
        <v>9</v>
      </c>
      <c r="F452" s="63">
        <v>31</v>
      </c>
      <c r="G452" s="63" t="s">
        <v>10</v>
      </c>
    </row>
    <row r="453" spans="3:7" ht="15" thickBot="1" x14ac:dyDescent="0.35">
      <c r="C453" s="61">
        <v>43169</v>
      </c>
      <c r="D453" s="62">
        <v>0.66054398148148141</v>
      </c>
      <c r="E453" s="63" t="s">
        <v>9</v>
      </c>
      <c r="F453" s="63">
        <v>28</v>
      </c>
      <c r="G453" s="63" t="s">
        <v>10</v>
      </c>
    </row>
    <row r="454" spans="3:7" ht="15" thickBot="1" x14ac:dyDescent="0.35">
      <c r="C454" s="61">
        <v>43169</v>
      </c>
      <c r="D454" s="62">
        <v>0.66065972222222225</v>
      </c>
      <c r="E454" s="63" t="s">
        <v>9</v>
      </c>
      <c r="F454" s="63">
        <v>29</v>
      </c>
      <c r="G454" s="63" t="s">
        <v>10</v>
      </c>
    </row>
    <row r="455" spans="3:7" ht="15" thickBot="1" x14ac:dyDescent="0.35">
      <c r="C455" s="61">
        <v>43169</v>
      </c>
      <c r="D455" s="62">
        <v>0.66321759259259261</v>
      </c>
      <c r="E455" s="63" t="s">
        <v>9</v>
      </c>
      <c r="F455" s="63">
        <v>18</v>
      </c>
      <c r="G455" s="63" t="s">
        <v>10</v>
      </c>
    </row>
    <row r="456" spans="3:7" ht="15" thickBot="1" x14ac:dyDescent="0.35">
      <c r="C456" s="61">
        <v>43169</v>
      </c>
      <c r="D456" s="62">
        <v>0.66418981481481476</v>
      </c>
      <c r="E456" s="63" t="s">
        <v>9</v>
      </c>
      <c r="F456" s="63">
        <v>11</v>
      </c>
      <c r="G456" s="63" t="s">
        <v>10</v>
      </c>
    </row>
    <row r="457" spans="3:7" ht="15" thickBot="1" x14ac:dyDescent="0.35">
      <c r="C457" s="61">
        <v>43169</v>
      </c>
      <c r="D457" s="62">
        <v>0.66429398148148155</v>
      </c>
      <c r="E457" s="63" t="s">
        <v>9</v>
      </c>
      <c r="F457" s="63">
        <v>11</v>
      </c>
      <c r="G457" s="63" t="s">
        <v>11</v>
      </c>
    </row>
    <row r="458" spans="3:7" ht="15" thickBot="1" x14ac:dyDescent="0.35">
      <c r="C458" s="61">
        <v>43169</v>
      </c>
      <c r="D458" s="62">
        <v>0.66461805555555553</v>
      </c>
      <c r="E458" s="63" t="s">
        <v>9</v>
      </c>
      <c r="F458" s="63">
        <v>13</v>
      </c>
      <c r="G458" s="63" t="s">
        <v>10</v>
      </c>
    </row>
    <row r="459" spans="3:7" ht="15" thickBot="1" x14ac:dyDescent="0.35">
      <c r="C459" s="61">
        <v>43169</v>
      </c>
      <c r="D459" s="62">
        <v>0.6650462962962963</v>
      </c>
      <c r="E459" s="63" t="s">
        <v>9</v>
      </c>
      <c r="F459" s="63">
        <v>10</v>
      </c>
      <c r="G459" s="63" t="s">
        <v>11</v>
      </c>
    </row>
    <row r="460" spans="3:7" ht="15" thickBot="1" x14ac:dyDescent="0.35">
      <c r="C460" s="61">
        <v>43169</v>
      </c>
      <c r="D460" s="62">
        <v>0.6658680555555555</v>
      </c>
      <c r="E460" s="63" t="s">
        <v>9</v>
      </c>
      <c r="F460" s="63">
        <v>14</v>
      </c>
      <c r="G460" s="63" t="s">
        <v>11</v>
      </c>
    </row>
    <row r="461" spans="3:7" ht="15" thickBot="1" x14ac:dyDescent="0.35">
      <c r="C461" s="61">
        <v>43169</v>
      </c>
      <c r="D461" s="62">
        <v>0.666875</v>
      </c>
      <c r="E461" s="63" t="s">
        <v>9</v>
      </c>
      <c r="F461" s="63">
        <v>29</v>
      </c>
      <c r="G461" s="63" t="s">
        <v>10</v>
      </c>
    </row>
    <row r="462" spans="3:7" ht="15" thickBot="1" x14ac:dyDescent="0.35">
      <c r="C462" s="61">
        <v>43169</v>
      </c>
      <c r="D462" s="62">
        <v>0.66999999999999993</v>
      </c>
      <c r="E462" s="63" t="s">
        <v>9</v>
      </c>
      <c r="F462" s="63">
        <v>16</v>
      </c>
      <c r="G462" s="63" t="s">
        <v>11</v>
      </c>
    </row>
    <row r="463" spans="3:7" ht="15" thickBot="1" x14ac:dyDescent="0.35">
      <c r="C463" s="61">
        <v>43169</v>
      </c>
      <c r="D463" s="62">
        <v>0.67171296296296301</v>
      </c>
      <c r="E463" s="63" t="s">
        <v>9</v>
      </c>
      <c r="F463" s="63">
        <v>10</v>
      </c>
      <c r="G463" s="63" t="s">
        <v>11</v>
      </c>
    </row>
    <row r="464" spans="3:7" ht="15" thickBot="1" x14ac:dyDescent="0.35">
      <c r="C464" s="61">
        <v>43169</v>
      </c>
      <c r="D464" s="62">
        <v>0.67240740740740745</v>
      </c>
      <c r="E464" s="63" t="s">
        <v>9</v>
      </c>
      <c r="F464" s="63">
        <v>14</v>
      </c>
      <c r="G464" s="63" t="s">
        <v>11</v>
      </c>
    </row>
    <row r="465" spans="3:7" ht="15" thickBot="1" x14ac:dyDescent="0.35">
      <c r="C465" s="61">
        <v>43169</v>
      </c>
      <c r="D465" s="62">
        <v>0.67252314814814806</v>
      </c>
      <c r="E465" s="63" t="s">
        <v>9</v>
      </c>
      <c r="F465" s="63">
        <v>10</v>
      </c>
      <c r="G465" s="63" t="s">
        <v>11</v>
      </c>
    </row>
    <row r="466" spans="3:7" ht="15" thickBot="1" x14ac:dyDescent="0.35">
      <c r="C466" s="61">
        <v>43169</v>
      </c>
      <c r="D466" s="62">
        <v>0.67611111111111111</v>
      </c>
      <c r="E466" s="63" t="s">
        <v>9</v>
      </c>
      <c r="F466" s="63">
        <v>17</v>
      </c>
      <c r="G466" s="63" t="s">
        <v>11</v>
      </c>
    </row>
    <row r="467" spans="3:7" ht="15" thickBot="1" x14ac:dyDescent="0.35">
      <c r="C467" s="61">
        <v>43169</v>
      </c>
      <c r="D467" s="62">
        <v>0.67935185185185187</v>
      </c>
      <c r="E467" s="63" t="s">
        <v>9</v>
      </c>
      <c r="F467" s="63">
        <v>14</v>
      </c>
      <c r="G467" s="63" t="s">
        <v>11</v>
      </c>
    </row>
    <row r="468" spans="3:7" ht="15" thickBot="1" x14ac:dyDescent="0.35">
      <c r="C468" s="61">
        <v>43169</v>
      </c>
      <c r="D468" s="62">
        <v>0.6806712962962963</v>
      </c>
      <c r="E468" s="63" t="s">
        <v>9</v>
      </c>
      <c r="F468" s="63">
        <v>11</v>
      </c>
      <c r="G468" s="63" t="s">
        <v>11</v>
      </c>
    </row>
    <row r="469" spans="3:7" ht="15" thickBot="1" x14ac:dyDescent="0.35">
      <c r="C469" s="61">
        <v>43169</v>
      </c>
      <c r="D469" s="62">
        <v>0.68163194444444442</v>
      </c>
      <c r="E469" s="63" t="s">
        <v>9</v>
      </c>
      <c r="F469" s="63">
        <v>10</v>
      </c>
      <c r="G469" s="63" t="s">
        <v>11</v>
      </c>
    </row>
    <row r="470" spans="3:7" ht="15" thickBot="1" x14ac:dyDescent="0.35">
      <c r="C470" s="61">
        <v>43169</v>
      </c>
      <c r="D470" s="62">
        <v>0.68172453703703706</v>
      </c>
      <c r="E470" s="63" t="s">
        <v>9</v>
      </c>
      <c r="F470" s="63">
        <v>12</v>
      </c>
      <c r="G470" s="63" t="s">
        <v>11</v>
      </c>
    </row>
    <row r="471" spans="3:7" ht="15" thickBot="1" x14ac:dyDescent="0.35">
      <c r="C471" s="61">
        <v>43169</v>
      </c>
      <c r="D471" s="62">
        <v>0.68192129629629628</v>
      </c>
      <c r="E471" s="63" t="s">
        <v>9</v>
      </c>
      <c r="F471" s="63">
        <v>10</v>
      </c>
      <c r="G471" s="63" t="s">
        <v>11</v>
      </c>
    </row>
    <row r="472" spans="3:7" ht="15" thickBot="1" x14ac:dyDescent="0.35">
      <c r="C472" s="61">
        <v>43169</v>
      </c>
      <c r="D472" s="62">
        <v>0.68449074074074068</v>
      </c>
      <c r="E472" s="63" t="s">
        <v>9</v>
      </c>
      <c r="F472" s="63">
        <v>10</v>
      </c>
      <c r="G472" s="63" t="s">
        <v>11</v>
      </c>
    </row>
    <row r="473" spans="3:7" ht="15" thickBot="1" x14ac:dyDescent="0.35">
      <c r="C473" s="61">
        <v>43169</v>
      </c>
      <c r="D473" s="62">
        <v>0.68453703703703705</v>
      </c>
      <c r="E473" s="63" t="s">
        <v>9</v>
      </c>
      <c r="F473" s="63">
        <v>10</v>
      </c>
      <c r="G473" s="63" t="s">
        <v>11</v>
      </c>
    </row>
    <row r="474" spans="3:7" ht="15" thickBot="1" x14ac:dyDescent="0.35">
      <c r="C474" s="61">
        <v>43169</v>
      </c>
      <c r="D474" s="62">
        <v>0.68603009259259251</v>
      </c>
      <c r="E474" s="63" t="s">
        <v>9</v>
      </c>
      <c r="F474" s="63">
        <v>11</v>
      </c>
      <c r="G474" s="63" t="s">
        <v>11</v>
      </c>
    </row>
    <row r="475" spans="3:7" ht="15" thickBot="1" x14ac:dyDescent="0.35">
      <c r="C475" s="61">
        <v>43169</v>
      </c>
      <c r="D475" s="62">
        <v>0.68672453703703706</v>
      </c>
      <c r="E475" s="63" t="s">
        <v>9</v>
      </c>
      <c r="F475" s="63">
        <v>15</v>
      </c>
      <c r="G475" s="63" t="s">
        <v>11</v>
      </c>
    </row>
    <row r="476" spans="3:7" ht="15" thickBot="1" x14ac:dyDescent="0.35">
      <c r="C476" s="61">
        <v>43169</v>
      </c>
      <c r="D476" s="62">
        <v>0.68966435185185182</v>
      </c>
      <c r="E476" s="63" t="s">
        <v>9</v>
      </c>
      <c r="F476" s="63">
        <v>19</v>
      </c>
      <c r="G476" s="63" t="s">
        <v>10</v>
      </c>
    </row>
    <row r="477" spans="3:7" ht="15" thickBot="1" x14ac:dyDescent="0.35">
      <c r="C477" s="61">
        <v>43169</v>
      </c>
      <c r="D477" s="62">
        <v>0.68982638888888881</v>
      </c>
      <c r="E477" s="63" t="s">
        <v>9</v>
      </c>
      <c r="F477" s="63">
        <v>30</v>
      </c>
      <c r="G477" s="63" t="s">
        <v>10</v>
      </c>
    </row>
    <row r="478" spans="3:7" ht="15" thickBot="1" x14ac:dyDescent="0.35">
      <c r="C478" s="61">
        <v>43169</v>
      </c>
      <c r="D478" s="62">
        <v>0.69054398148148144</v>
      </c>
      <c r="E478" s="63" t="s">
        <v>9</v>
      </c>
      <c r="F478" s="63">
        <v>16</v>
      </c>
      <c r="G478" s="63" t="s">
        <v>11</v>
      </c>
    </row>
    <row r="479" spans="3:7" ht="15" thickBot="1" x14ac:dyDescent="0.35">
      <c r="C479" s="61">
        <v>43169</v>
      </c>
      <c r="D479" s="62">
        <v>0.69224537037037026</v>
      </c>
      <c r="E479" s="63" t="s">
        <v>9</v>
      </c>
      <c r="F479" s="63">
        <v>23</v>
      </c>
      <c r="G479" s="63" t="s">
        <v>10</v>
      </c>
    </row>
    <row r="480" spans="3:7" ht="15" thickBot="1" x14ac:dyDescent="0.35">
      <c r="C480" s="61">
        <v>43169</v>
      </c>
      <c r="D480" s="62">
        <v>0.6934837962962962</v>
      </c>
      <c r="E480" s="63" t="s">
        <v>9</v>
      </c>
      <c r="F480" s="63">
        <v>10</v>
      </c>
      <c r="G480" s="63" t="s">
        <v>11</v>
      </c>
    </row>
    <row r="481" spans="3:7" ht="15" thickBot="1" x14ac:dyDescent="0.35">
      <c r="C481" s="61">
        <v>43169</v>
      </c>
      <c r="D481" s="62">
        <v>0.6935069444444445</v>
      </c>
      <c r="E481" s="63" t="s">
        <v>9</v>
      </c>
      <c r="F481" s="63">
        <v>10</v>
      </c>
      <c r="G481" s="63" t="s">
        <v>11</v>
      </c>
    </row>
    <row r="482" spans="3:7" ht="15" thickBot="1" x14ac:dyDescent="0.35">
      <c r="C482" s="61">
        <v>43169</v>
      </c>
      <c r="D482" s="62">
        <v>0.69377314814814817</v>
      </c>
      <c r="E482" s="63" t="s">
        <v>9</v>
      </c>
      <c r="F482" s="63">
        <v>37</v>
      </c>
      <c r="G482" s="63" t="s">
        <v>10</v>
      </c>
    </row>
    <row r="483" spans="3:7" ht="15" thickBot="1" x14ac:dyDescent="0.35">
      <c r="C483" s="61">
        <v>43169</v>
      </c>
      <c r="D483" s="62">
        <v>0.69425925925925924</v>
      </c>
      <c r="E483" s="63" t="s">
        <v>9</v>
      </c>
      <c r="F483" s="63">
        <v>28</v>
      </c>
      <c r="G483" s="63" t="s">
        <v>10</v>
      </c>
    </row>
    <row r="484" spans="3:7" ht="15" thickBot="1" x14ac:dyDescent="0.35">
      <c r="C484" s="61">
        <v>43169</v>
      </c>
      <c r="D484" s="62">
        <v>0.69505787037037037</v>
      </c>
      <c r="E484" s="63" t="s">
        <v>9</v>
      </c>
      <c r="F484" s="63">
        <v>11</v>
      </c>
      <c r="G484" s="63" t="s">
        <v>11</v>
      </c>
    </row>
    <row r="485" spans="3:7" ht="15" thickBot="1" x14ac:dyDescent="0.35">
      <c r="C485" s="61">
        <v>43169</v>
      </c>
      <c r="D485" s="62">
        <v>0.69557870370370367</v>
      </c>
      <c r="E485" s="63" t="s">
        <v>9</v>
      </c>
      <c r="F485" s="63">
        <v>26</v>
      </c>
      <c r="G485" s="63" t="s">
        <v>10</v>
      </c>
    </row>
    <row r="486" spans="3:7" ht="15" thickBot="1" x14ac:dyDescent="0.35">
      <c r="C486" s="61">
        <v>43169</v>
      </c>
      <c r="D486" s="62">
        <v>0.69785879629629621</v>
      </c>
      <c r="E486" s="63" t="s">
        <v>9</v>
      </c>
      <c r="F486" s="63">
        <v>11</v>
      </c>
      <c r="G486" s="63" t="s">
        <v>11</v>
      </c>
    </row>
    <row r="487" spans="3:7" ht="15" thickBot="1" x14ac:dyDescent="0.35">
      <c r="C487" s="61">
        <v>43169</v>
      </c>
      <c r="D487" s="62">
        <v>0.69906250000000003</v>
      </c>
      <c r="E487" s="63" t="s">
        <v>9</v>
      </c>
      <c r="F487" s="63">
        <v>14</v>
      </c>
      <c r="G487" s="63" t="s">
        <v>11</v>
      </c>
    </row>
    <row r="488" spans="3:7" ht="15" thickBot="1" x14ac:dyDescent="0.35">
      <c r="C488" s="61">
        <v>43169</v>
      </c>
      <c r="D488" s="62">
        <v>0.69924768518518521</v>
      </c>
      <c r="E488" s="63" t="s">
        <v>9</v>
      </c>
      <c r="F488" s="63">
        <v>11</v>
      </c>
      <c r="G488" s="63" t="s">
        <v>11</v>
      </c>
    </row>
    <row r="489" spans="3:7" ht="15" thickBot="1" x14ac:dyDescent="0.35">
      <c r="C489" s="61">
        <v>43169</v>
      </c>
      <c r="D489" s="62">
        <v>0.69952546296296303</v>
      </c>
      <c r="E489" s="63" t="s">
        <v>9</v>
      </c>
      <c r="F489" s="63">
        <v>10</v>
      </c>
      <c r="G489" s="63" t="s">
        <v>11</v>
      </c>
    </row>
    <row r="490" spans="3:7" ht="15" thickBot="1" x14ac:dyDescent="0.35">
      <c r="C490" s="61">
        <v>43169</v>
      </c>
      <c r="D490" s="62">
        <v>0.70067129629629632</v>
      </c>
      <c r="E490" s="63" t="s">
        <v>9</v>
      </c>
      <c r="F490" s="63">
        <v>25</v>
      </c>
      <c r="G490" s="63" t="s">
        <v>10</v>
      </c>
    </row>
    <row r="491" spans="3:7" ht="15" thickBot="1" x14ac:dyDescent="0.35">
      <c r="C491" s="61">
        <v>43169</v>
      </c>
      <c r="D491" s="62">
        <v>0.7034259259259259</v>
      </c>
      <c r="E491" s="63" t="s">
        <v>9</v>
      </c>
      <c r="F491" s="63">
        <v>11</v>
      </c>
      <c r="G491" s="63" t="s">
        <v>11</v>
      </c>
    </row>
    <row r="492" spans="3:7" ht="15" thickBot="1" x14ac:dyDescent="0.35">
      <c r="C492" s="61">
        <v>43169</v>
      </c>
      <c r="D492" s="62">
        <v>0.70376157407407414</v>
      </c>
      <c r="E492" s="63" t="s">
        <v>9</v>
      </c>
      <c r="F492" s="63">
        <v>11</v>
      </c>
      <c r="G492" s="63" t="s">
        <v>10</v>
      </c>
    </row>
    <row r="493" spans="3:7" ht="15" thickBot="1" x14ac:dyDescent="0.35">
      <c r="C493" s="61">
        <v>43169</v>
      </c>
      <c r="D493" s="62">
        <v>0.70377314814814806</v>
      </c>
      <c r="E493" s="63" t="s">
        <v>9</v>
      </c>
      <c r="F493" s="63">
        <v>7</v>
      </c>
      <c r="G493" s="63" t="s">
        <v>10</v>
      </c>
    </row>
    <row r="494" spans="3:7" ht="15" thickBot="1" x14ac:dyDescent="0.35">
      <c r="C494" s="61">
        <v>43169</v>
      </c>
      <c r="D494" s="62">
        <v>0.70378472222222221</v>
      </c>
      <c r="E494" s="63" t="s">
        <v>9</v>
      </c>
      <c r="F494" s="63">
        <v>6</v>
      </c>
      <c r="G494" s="63" t="s">
        <v>10</v>
      </c>
    </row>
    <row r="495" spans="3:7" ht="15" thickBot="1" x14ac:dyDescent="0.35">
      <c r="C495" s="61">
        <v>43169</v>
      </c>
      <c r="D495" s="62">
        <v>0.70379629629629636</v>
      </c>
      <c r="E495" s="63" t="s">
        <v>9</v>
      </c>
      <c r="F495" s="63">
        <v>7</v>
      </c>
      <c r="G495" s="63" t="s">
        <v>10</v>
      </c>
    </row>
    <row r="496" spans="3:7" ht="15" thickBot="1" x14ac:dyDescent="0.35">
      <c r="C496" s="61">
        <v>43169</v>
      </c>
      <c r="D496" s="62">
        <v>0.70582175925925927</v>
      </c>
      <c r="E496" s="63" t="s">
        <v>9</v>
      </c>
      <c r="F496" s="63">
        <v>10</v>
      </c>
      <c r="G496" s="63" t="s">
        <v>11</v>
      </c>
    </row>
    <row r="497" spans="3:7" ht="15" thickBot="1" x14ac:dyDescent="0.35">
      <c r="C497" s="61">
        <v>43169</v>
      </c>
      <c r="D497" s="62">
        <v>0.70584490740740735</v>
      </c>
      <c r="E497" s="63" t="s">
        <v>9</v>
      </c>
      <c r="F497" s="63">
        <v>10</v>
      </c>
      <c r="G497" s="63" t="s">
        <v>11</v>
      </c>
    </row>
    <row r="498" spans="3:7" ht="15" thickBot="1" x14ac:dyDescent="0.35">
      <c r="C498" s="61">
        <v>43169</v>
      </c>
      <c r="D498" s="62">
        <v>0.71375</v>
      </c>
      <c r="E498" s="63" t="s">
        <v>9</v>
      </c>
      <c r="F498" s="63">
        <v>18</v>
      </c>
      <c r="G498" s="63" t="s">
        <v>10</v>
      </c>
    </row>
    <row r="499" spans="3:7" ht="15" thickBot="1" x14ac:dyDescent="0.35">
      <c r="C499" s="61">
        <v>43169</v>
      </c>
      <c r="D499" s="62">
        <v>0.71633101851851855</v>
      </c>
      <c r="E499" s="63" t="s">
        <v>9</v>
      </c>
      <c r="F499" s="63">
        <v>28</v>
      </c>
      <c r="G499" s="63" t="s">
        <v>10</v>
      </c>
    </row>
    <row r="500" spans="3:7" ht="15" thickBot="1" x14ac:dyDescent="0.35">
      <c r="C500" s="61">
        <v>43169</v>
      </c>
      <c r="D500" s="62">
        <v>0.7166435185185186</v>
      </c>
      <c r="E500" s="63" t="s">
        <v>9</v>
      </c>
      <c r="F500" s="63">
        <v>11</v>
      </c>
      <c r="G500" s="63" t="s">
        <v>11</v>
      </c>
    </row>
    <row r="501" spans="3:7" ht="15" thickBot="1" x14ac:dyDescent="0.35">
      <c r="C501" s="61">
        <v>43169</v>
      </c>
      <c r="D501" s="62">
        <v>0.71940972222222221</v>
      </c>
      <c r="E501" s="63" t="s">
        <v>9</v>
      </c>
      <c r="F501" s="63">
        <v>10</v>
      </c>
      <c r="G501" s="63" t="s">
        <v>10</v>
      </c>
    </row>
    <row r="502" spans="3:7" ht="15" thickBot="1" x14ac:dyDescent="0.35">
      <c r="C502" s="61">
        <v>43169</v>
      </c>
      <c r="D502" s="62">
        <v>0.72001157407407401</v>
      </c>
      <c r="E502" s="63" t="s">
        <v>9</v>
      </c>
      <c r="F502" s="63">
        <v>14</v>
      </c>
      <c r="G502" s="63" t="s">
        <v>11</v>
      </c>
    </row>
    <row r="503" spans="3:7" ht="15" thickBot="1" x14ac:dyDescent="0.35">
      <c r="C503" s="61">
        <v>43169</v>
      </c>
      <c r="D503" s="62">
        <v>0.72616898148148146</v>
      </c>
      <c r="E503" s="63" t="s">
        <v>9</v>
      </c>
      <c r="F503" s="63">
        <v>22</v>
      </c>
      <c r="G503" s="63" t="s">
        <v>10</v>
      </c>
    </row>
    <row r="504" spans="3:7" ht="15" thickBot="1" x14ac:dyDescent="0.35">
      <c r="C504" s="61">
        <v>43169</v>
      </c>
      <c r="D504" s="62">
        <v>0.72627314814814825</v>
      </c>
      <c r="E504" s="63" t="s">
        <v>9</v>
      </c>
      <c r="F504" s="63">
        <v>14</v>
      </c>
      <c r="G504" s="63" t="s">
        <v>11</v>
      </c>
    </row>
    <row r="505" spans="3:7" ht="15" thickBot="1" x14ac:dyDescent="0.35">
      <c r="C505" s="61">
        <v>43169</v>
      </c>
      <c r="D505" s="62">
        <v>0.73125000000000007</v>
      </c>
      <c r="E505" s="63" t="s">
        <v>9</v>
      </c>
      <c r="F505" s="63">
        <v>12</v>
      </c>
      <c r="G505" s="63" t="s">
        <v>11</v>
      </c>
    </row>
    <row r="506" spans="3:7" ht="15" thickBot="1" x14ac:dyDescent="0.35">
      <c r="C506" s="61">
        <v>43169</v>
      </c>
      <c r="D506" s="62">
        <v>0.73172453703703699</v>
      </c>
      <c r="E506" s="63" t="s">
        <v>9</v>
      </c>
      <c r="F506" s="63">
        <v>13</v>
      </c>
      <c r="G506" s="63" t="s">
        <v>11</v>
      </c>
    </row>
    <row r="507" spans="3:7" ht="15" thickBot="1" x14ac:dyDescent="0.35">
      <c r="C507" s="61">
        <v>43169</v>
      </c>
      <c r="D507" s="62">
        <v>0.73600694444444448</v>
      </c>
      <c r="E507" s="63" t="s">
        <v>9</v>
      </c>
      <c r="F507" s="63">
        <v>15</v>
      </c>
      <c r="G507" s="63" t="s">
        <v>11</v>
      </c>
    </row>
    <row r="508" spans="3:7" ht="15" thickBot="1" x14ac:dyDescent="0.35">
      <c r="C508" s="61">
        <v>43169</v>
      </c>
      <c r="D508" s="62">
        <v>0.73744212962962974</v>
      </c>
      <c r="E508" s="63" t="s">
        <v>9</v>
      </c>
      <c r="F508" s="63">
        <v>25</v>
      </c>
      <c r="G508" s="63" t="s">
        <v>10</v>
      </c>
    </row>
    <row r="509" spans="3:7" ht="15" thickBot="1" x14ac:dyDescent="0.35">
      <c r="C509" s="61">
        <v>43169</v>
      </c>
      <c r="D509" s="62">
        <v>0.73870370370370375</v>
      </c>
      <c r="E509" s="63" t="s">
        <v>9</v>
      </c>
      <c r="F509" s="63">
        <v>10</v>
      </c>
      <c r="G509" s="63" t="s">
        <v>11</v>
      </c>
    </row>
    <row r="510" spans="3:7" ht="15" thickBot="1" x14ac:dyDescent="0.35">
      <c r="C510" s="61">
        <v>43169</v>
      </c>
      <c r="D510" s="62">
        <v>0.74200231481481482</v>
      </c>
      <c r="E510" s="63" t="s">
        <v>9</v>
      </c>
      <c r="F510" s="63">
        <v>10</v>
      </c>
      <c r="G510" s="63" t="s">
        <v>11</v>
      </c>
    </row>
    <row r="511" spans="3:7" ht="15" thickBot="1" x14ac:dyDescent="0.35">
      <c r="C511" s="61">
        <v>43169</v>
      </c>
      <c r="D511" s="62">
        <v>0.7427083333333333</v>
      </c>
      <c r="E511" s="63" t="s">
        <v>9</v>
      </c>
      <c r="F511" s="63">
        <v>24</v>
      </c>
      <c r="G511" s="63" t="s">
        <v>10</v>
      </c>
    </row>
    <row r="512" spans="3:7" ht="15" thickBot="1" x14ac:dyDescent="0.35">
      <c r="C512" s="61">
        <v>43169</v>
      </c>
      <c r="D512" s="62">
        <v>0.75317129629629631</v>
      </c>
      <c r="E512" s="63" t="s">
        <v>9</v>
      </c>
      <c r="F512" s="63">
        <v>12</v>
      </c>
      <c r="G512" s="63" t="s">
        <v>11</v>
      </c>
    </row>
    <row r="513" spans="3:7" ht="15" thickBot="1" x14ac:dyDescent="0.35">
      <c r="C513" s="61">
        <v>43169</v>
      </c>
      <c r="D513" s="62">
        <v>0.75436342592592587</v>
      </c>
      <c r="E513" s="63" t="s">
        <v>9</v>
      </c>
      <c r="F513" s="63">
        <v>16</v>
      </c>
      <c r="G513" s="63" t="s">
        <v>10</v>
      </c>
    </row>
    <row r="514" spans="3:7" ht="15" thickBot="1" x14ac:dyDescent="0.35">
      <c r="C514" s="61">
        <v>43169</v>
      </c>
      <c r="D514" s="62">
        <v>0.75520833333333337</v>
      </c>
      <c r="E514" s="63" t="s">
        <v>9</v>
      </c>
      <c r="F514" s="63">
        <v>14</v>
      </c>
      <c r="G514" s="63" t="s">
        <v>11</v>
      </c>
    </row>
    <row r="515" spans="3:7" ht="15" thickBot="1" x14ac:dyDescent="0.35">
      <c r="C515" s="61">
        <v>43169</v>
      </c>
      <c r="D515" s="62">
        <v>0.75829861111111108</v>
      </c>
      <c r="E515" s="63" t="s">
        <v>9</v>
      </c>
      <c r="F515" s="63">
        <v>10</v>
      </c>
      <c r="G515" s="63" t="s">
        <v>11</v>
      </c>
    </row>
    <row r="516" spans="3:7" ht="15" thickBot="1" x14ac:dyDescent="0.35">
      <c r="C516" s="61">
        <v>43169</v>
      </c>
      <c r="D516" s="62">
        <v>0.75843749999999999</v>
      </c>
      <c r="E516" s="63" t="s">
        <v>9</v>
      </c>
      <c r="F516" s="63">
        <v>11</v>
      </c>
      <c r="G516" s="63" t="s">
        <v>10</v>
      </c>
    </row>
    <row r="517" spans="3:7" ht="15" thickBot="1" x14ac:dyDescent="0.35">
      <c r="C517" s="61">
        <v>43169</v>
      </c>
      <c r="D517" s="62">
        <v>0.79049768518518526</v>
      </c>
      <c r="E517" s="63" t="s">
        <v>9</v>
      </c>
      <c r="F517" s="63">
        <v>20</v>
      </c>
      <c r="G517" s="63" t="s">
        <v>10</v>
      </c>
    </row>
    <row r="518" spans="3:7" ht="15" thickBot="1" x14ac:dyDescent="0.35">
      <c r="C518" s="61">
        <v>43169</v>
      </c>
      <c r="D518" s="62">
        <v>0.79288194444444438</v>
      </c>
      <c r="E518" s="63" t="s">
        <v>9</v>
      </c>
      <c r="F518" s="63">
        <v>10</v>
      </c>
      <c r="G518" s="63" t="s">
        <v>10</v>
      </c>
    </row>
    <row r="519" spans="3:7" ht="15" thickBot="1" x14ac:dyDescent="0.35">
      <c r="C519" s="61">
        <v>43169</v>
      </c>
      <c r="D519" s="62">
        <v>0.79616898148148152</v>
      </c>
      <c r="E519" s="63" t="s">
        <v>9</v>
      </c>
      <c r="F519" s="63">
        <v>20</v>
      </c>
      <c r="G519" s="63" t="s">
        <v>10</v>
      </c>
    </row>
    <row r="520" spans="3:7" ht="15" thickBot="1" x14ac:dyDescent="0.35">
      <c r="C520" s="61">
        <v>43169</v>
      </c>
      <c r="D520" s="62">
        <v>0.79726851851851854</v>
      </c>
      <c r="E520" s="63" t="s">
        <v>9</v>
      </c>
      <c r="F520" s="63">
        <v>10</v>
      </c>
      <c r="G520" s="63" t="s">
        <v>10</v>
      </c>
    </row>
    <row r="521" spans="3:7" ht="15" thickBot="1" x14ac:dyDescent="0.35">
      <c r="C521" s="61">
        <v>43169</v>
      </c>
      <c r="D521" s="62">
        <v>0.7981597222222222</v>
      </c>
      <c r="E521" s="63" t="s">
        <v>9</v>
      </c>
      <c r="F521" s="63">
        <v>10</v>
      </c>
      <c r="G521" s="63" t="s">
        <v>11</v>
      </c>
    </row>
    <row r="522" spans="3:7" ht="15" thickBot="1" x14ac:dyDescent="0.35">
      <c r="C522" s="61">
        <v>43169</v>
      </c>
      <c r="D522" s="62">
        <v>0.7982407407407407</v>
      </c>
      <c r="E522" s="63" t="s">
        <v>9</v>
      </c>
      <c r="F522" s="63">
        <v>14</v>
      </c>
      <c r="G522" s="63" t="s">
        <v>10</v>
      </c>
    </row>
    <row r="523" spans="3:7" ht="15" thickBot="1" x14ac:dyDescent="0.35">
      <c r="C523" s="61">
        <v>43169</v>
      </c>
      <c r="D523" s="62">
        <v>0.79976851851851849</v>
      </c>
      <c r="E523" s="63" t="s">
        <v>9</v>
      </c>
      <c r="F523" s="63">
        <v>10</v>
      </c>
      <c r="G523" s="63" t="s">
        <v>11</v>
      </c>
    </row>
    <row r="524" spans="3:7" ht="15" thickBot="1" x14ac:dyDescent="0.35">
      <c r="C524" s="61">
        <v>43169</v>
      </c>
      <c r="D524" s="62">
        <v>0.80601851851851858</v>
      </c>
      <c r="E524" s="63" t="s">
        <v>9</v>
      </c>
      <c r="F524" s="63">
        <v>10</v>
      </c>
      <c r="G524" s="63" t="s">
        <v>10</v>
      </c>
    </row>
    <row r="525" spans="3:7" ht="15" thickBot="1" x14ac:dyDescent="0.35">
      <c r="C525" s="61">
        <v>43169</v>
      </c>
      <c r="D525" s="62">
        <v>0.80674768518518514</v>
      </c>
      <c r="E525" s="63" t="s">
        <v>9</v>
      </c>
      <c r="F525" s="63">
        <v>32</v>
      </c>
      <c r="G525" s="63" t="s">
        <v>10</v>
      </c>
    </row>
    <row r="526" spans="3:7" ht="15" thickBot="1" x14ac:dyDescent="0.35">
      <c r="C526" s="61">
        <v>43169</v>
      </c>
      <c r="D526" s="62">
        <v>0.80942129629629633</v>
      </c>
      <c r="E526" s="63" t="s">
        <v>9</v>
      </c>
      <c r="F526" s="63">
        <v>12</v>
      </c>
      <c r="G526" s="63" t="s">
        <v>11</v>
      </c>
    </row>
    <row r="527" spans="3:7" ht="15" thickBot="1" x14ac:dyDescent="0.35">
      <c r="C527" s="61">
        <v>43169</v>
      </c>
      <c r="D527" s="62">
        <v>0.81334490740740739</v>
      </c>
      <c r="E527" s="63" t="s">
        <v>9</v>
      </c>
      <c r="F527" s="63">
        <v>14</v>
      </c>
      <c r="G527" s="63" t="s">
        <v>10</v>
      </c>
    </row>
    <row r="528" spans="3:7" ht="15" thickBot="1" x14ac:dyDescent="0.35">
      <c r="C528" s="61">
        <v>43169</v>
      </c>
      <c r="D528" s="62">
        <v>0.81354166666666661</v>
      </c>
      <c r="E528" s="63" t="s">
        <v>9</v>
      </c>
      <c r="F528" s="63">
        <v>11</v>
      </c>
      <c r="G528" s="63" t="s">
        <v>11</v>
      </c>
    </row>
    <row r="529" spans="3:7" ht="15" thickBot="1" x14ac:dyDescent="0.35">
      <c r="C529" s="61">
        <v>43169</v>
      </c>
      <c r="D529" s="62">
        <v>0.8203125</v>
      </c>
      <c r="E529" s="63" t="s">
        <v>9</v>
      </c>
      <c r="F529" s="63">
        <v>28</v>
      </c>
      <c r="G529" s="63" t="s">
        <v>10</v>
      </c>
    </row>
    <row r="530" spans="3:7" ht="15" thickBot="1" x14ac:dyDescent="0.35">
      <c r="C530" s="61">
        <v>43169</v>
      </c>
      <c r="D530" s="62">
        <v>0.82690972222222225</v>
      </c>
      <c r="E530" s="63" t="s">
        <v>9</v>
      </c>
      <c r="F530" s="63">
        <v>9</v>
      </c>
      <c r="G530" s="63" t="s">
        <v>11</v>
      </c>
    </row>
    <row r="531" spans="3:7" ht="15" thickBot="1" x14ac:dyDescent="0.35">
      <c r="C531" s="61">
        <v>43169</v>
      </c>
      <c r="D531" s="62">
        <v>0.8346527777777778</v>
      </c>
      <c r="E531" s="63" t="s">
        <v>9</v>
      </c>
      <c r="F531" s="63">
        <v>13</v>
      </c>
      <c r="G531" s="63" t="s">
        <v>11</v>
      </c>
    </row>
    <row r="532" spans="3:7" ht="15" thickBot="1" x14ac:dyDescent="0.35">
      <c r="C532" s="61">
        <v>43169</v>
      </c>
      <c r="D532" s="62">
        <v>0.83671296296296294</v>
      </c>
      <c r="E532" s="63" t="s">
        <v>9</v>
      </c>
      <c r="F532" s="63">
        <v>13</v>
      </c>
      <c r="G532" s="63" t="s">
        <v>11</v>
      </c>
    </row>
    <row r="533" spans="3:7" ht="15" thickBot="1" x14ac:dyDescent="0.35">
      <c r="C533" s="61">
        <v>43169</v>
      </c>
      <c r="D533" s="62">
        <v>0.84230324074074081</v>
      </c>
      <c r="E533" s="63" t="s">
        <v>9</v>
      </c>
      <c r="F533" s="63">
        <v>14</v>
      </c>
      <c r="G533" s="63" t="s">
        <v>11</v>
      </c>
    </row>
    <row r="534" spans="3:7" ht="15" thickBot="1" x14ac:dyDescent="0.35">
      <c r="C534" s="61">
        <v>43169</v>
      </c>
      <c r="D534" s="62">
        <v>0.84728009259259263</v>
      </c>
      <c r="E534" s="63" t="s">
        <v>9</v>
      </c>
      <c r="F534" s="63">
        <v>27</v>
      </c>
      <c r="G534" s="63" t="s">
        <v>10</v>
      </c>
    </row>
    <row r="535" spans="3:7" ht="15" thickBot="1" x14ac:dyDescent="0.35">
      <c r="C535" s="61">
        <v>43169</v>
      </c>
      <c r="D535" s="62">
        <v>0.85578703703703696</v>
      </c>
      <c r="E535" s="63" t="s">
        <v>9</v>
      </c>
      <c r="F535" s="63">
        <v>14</v>
      </c>
      <c r="G535" s="63" t="s">
        <v>11</v>
      </c>
    </row>
    <row r="536" spans="3:7" ht="15" thickBot="1" x14ac:dyDescent="0.35">
      <c r="C536" s="61">
        <v>43169</v>
      </c>
      <c r="D536" s="62">
        <v>0.85711805555555554</v>
      </c>
      <c r="E536" s="63" t="s">
        <v>9</v>
      </c>
      <c r="F536" s="63">
        <v>13</v>
      </c>
      <c r="G536" s="63" t="s">
        <v>11</v>
      </c>
    </row>
    <row r="537" spans="3:7" ht="15" thickBot="1" x14ac:dyDescent="0.35">
      <c r="C537" s="61">
        <v>43169</v>
      </c>
      <c r="D537" s="62">
        <v>0.85813657407407407</v>
      </c>
      <c r="E537" s="63" t="s">
        <v>9</v>
      </c>
      <c r="F537" s="63">
        <v>26</v>
      </c>
      <c r="G537" s="63" t="s">
        <v>10</v>
      </c>
    </row>
    <row r="538" spans="3:7" ht="15" thickBot="1" x14ac:dyDescent="0.35">
      <c r="C538" s="61">
        <v>43169</v>
      </c>
      <c r="D538" s="62">
        <v>0.8595949074074074</v>
      </c>
      <c r="E538" s="63" t="s">
        <v>9</v>
      </c>
      <c r="F538" s="63">
        <v>13</v>
      </c>
      <c r="G538" s="63" t="s">
        <v>11</v>
      </c>
    </row>
    <row r="539" spans="3:7" ht="15" thickBot="1" x14ac:dyDescent="0.35">
      <c r="C539" s="61">
        <v>43169</v>
      </c>
      <c r="D539" s="62">
        <v>0.86054398148148137</v>
      </c>
      <c r="E539" s="63" t="s">
        <v>9</v>
      </c>
      <c r="F539" s="63">
        <v>23</v>
      </c>
      <c r="G539" s="63" t="s">
        <v>10</v>
      </c>
    </row>
    <row r="540" spans="3:7" ht="15" thickBot="1" x14ac:dyDescent="0.35">
      <c r="C540" s="61">
        <v>43169</v>
      </c>
      <c r="D540" s="62">
        <v>0.86349537037037039</v>
      </c>
      <c r="E540" s="63" t="s">
        <v>9</v>
      </c>
      <c r="F540" s="63">
        <v>11</v>
      </c>
      <c r="G540" s="63" t="s">
        <v>11</v>
      </c>
    </row>
    <row r="541" spans="3:7" ht="15" thickBot="1" x14ac:dyDescent="0.35">
      <c r="C541" s="61">
        <v>43169</v>
      </c>
      <c r="D541" s="62">
        <v>0.87653935185185183</v>
      </c>
      <c r="E541" s="63" t="s">
        <v>9</v>
      </c>
      <c r="F541" s="63">
        <v>11</v>
      </c>
      <c r="G541" s="63" t="s">
        <v>11</v>
      </c>
    </row>
    <row r="542" spans="3:7" ht="15" thickBot="1" x14ac:dyDescent="0.35">
      <c r="C542" s="61">
        <v>43169</v>
      </c>
      <c r="D542" s="62">
        <v>0.88473379629629623</v>
      </c>
      <c r="E542" s="63" t="s">
        <v>9</v>
      </c>
      <c r="F542" s="63">
        <v>12</v>
      </c>
      <c r="G542" s="63" t="s">
        <v>11</v>
      </c>
    </row>
    <row r="543" spans="3:7" ht="15" thickBot="1" x14ac:dyDescent="0.35">
      <c r="C543" s="61">
        <v>43169</v>
      </c>
      <c r="D543" s="62">
        <v>0.88608796296296299</v>
      </c>
      <c r="E543" s="63" t="s">
        <v>9</v>
      </c>
      <c r="F543" s="63">
        <v>16</v>
      </c>
      <c r="G543" s="63" t="s">
        <v>11</v>
      </c>
    </row>
    <row r="544" spans="3:7" ht="15" thickBot="1" x14ac:dyDescent="0.35">
      <c r="C544" s="61">
        <v>43169</v>
      </c>
      <c r="D544" s="62">
        <v>0.88862268518518517</v>
      </c>
      <c r="E544" s="63" t="s">
        <v>9</v>
      </c>
      <c r="F544" s="63">
        <v>10</v>
      </c>
      <c r="G544" s="63" t="s">
        <v>11</v>
      </c>
    </row>
    <row r="545" spans="3:7" ht="15" thickBot="1" x14ac:dyDescent="0.35">
      <c r="C545" s="61">
        <v>43169</v>
      </c>
      <c r="D545" s="62">
        <v>0.89917824074074071</v>
      </c>
      <c r="E545" s="63" t="s">
        <v>9</v>
      </c>
      <c r="F545" s="63">
        <v>14</v>
      </c>
      <c r="G545" s="63" t="s">
        <v>11</v>
      </c>
    </row>
    <row r="546" spans="3:7" ht="15" thickBot="1" x14ac:dyDescent="0.35">
      <c r="C546" s="61">
        <v>43169</v>
      </c>
      <c r="D546" s="62">
        <v>0.89929398148148154</v>
      </c>
      <c r="E546" s="63" t="s">
        <v>9</v>
      </c>
      <c r="F546" s="63">
        <v>13</v>
      </c>
      <c r="G546" s="63" t="s">
        <v>11</v>
      </c>
    </row>
    <row r="547" spans="3:7" ht="15" thickBot="1" x14ac:dyDescent="0.35">
      <c r="C547" s="61">
        <v>43169</v>
      </c>
      <c r="D547" s="62">
        <v>0.92574074074074064</v>
      </c>
      <c r="E547" s="63" t="s">
        <v>9</v>
      </c>
      <c r="F547" s="63">
        <v>16</v>
      </c>
      <c r="G547" s="63" t="s">
        <v>10</v>
      </c>
    </row>
    <row r="548" spans="3:7" ht="15" thickBot="1" x14ac:dyDescent="0.35">
      <c r="C548" s="61">
        <v>43169</v>
      </c>
      <c r="D548" s="62">
        <v>0.93197916666666669</v>
      </c>
      <c r="E548" s="63" t="s">
        <v>9</v>
      </c>
      <c r="F548" s="63">
        <v>13</v>
      </c>
      <c r="G548" s="63" t="s">
        <v>10</v>
      </c>
    </row>
    <row r="549" spans="3:7" ht="15" thickBot="1" x14ac:dyDescent="0.35">
      <c r="C549" s="61">
        <v>43169</v>
      </c>
      <c r="D549" s="62">
        <v>0.94799768518518512</v>
      </c>
      <c r="E549" s="63" t="s">
        <v>9</v>
      </c>
      <c r="F549" s="63">
        <v>24</v>
      </c>
      <c r="G549" s="63" t="s">
        <v>10</v>
      </c>
    </row>
    <row r="550" spans="3:7" ht="15" thickBot="1" x14ac:dyDescent="0.35">
      <c r="C550" s="61">
        <v>43169</v>
      </c>
      <c r="D550" s="62">
        <v>0.96873842592592585</v>
      </c>
      <c r="E550" s="63" t="s">
        <v>9</v>
      </c>
      <c r="F550" s="63">
        <v>11</v>
      </c>
      <c r="G550" s="63" t="s">
        <v>10</v>
      </c>
    </row>
    <row r="551" spans="3:7" ht="15" thickBot="1" x14ac:dyDescent="0.35">
      <c r="C551" s="61">
        <v>43169</v>
      </c>
      <c r="D551" s="62">
        <v>0.98270833333333341</v>
      </c>
      <c r="E551" s="63" t="s">
        <v>9</v>
      </c>
      <c r="F551" s="63">
        <v>23</v>
      </c>
      <c r="G551" s="63" t="s">
        <v>10</v>
      </c>
    </row>
    <row r="552" spans="3:7" ht="15" thickBot="1" x14ac:dyDescent="0.35">
      <c r="C552" s="61">
        <v>43169</v>
      </c>
      <c r="D552" s="62">
        <v>0.98689814814814814</v>
      </c>
      <c r="E552" s="63" t="s">
        <v>9</v>
      </c>
      <c r="F552" s="63">
        <v>10</v>
      </c>
      <c r="G552" s="63" t="s">
        <v>11</v>
      </c>
    </row>
    <row r="553" spans="3:7" ht="15" thickBot="1" x14ac:dyDescent="0.35">
      <c r="C553" s="61">
        <v>43170</v>
      </c>
      <c r="D553" s="62">
        <v>0.14295138888888889</v>
      </c>
      <c r="E553" s="63" t="s">
        <v>9</v>
      </c>
      <c r="F553" s="63">
        <v>10</v>
      </c>
      <c r="G553" s="63" t="s">
        <v>10</v>
      </c>
    </row>
    <row r="554" spans="3:7" ht="15" thickBot="1" x14ac:dyDescent="0.35">
      <c r="C554" s="61">
        <v>43170</v>
      </c>
      <c r="D554" s="62">
        <v>0.17553240740740741</v>
      </c>
      <c r="E554" s="63" t="s">
        <v>9</v>
      </c>
      <c r="F554" s="63">
        <v>13</v>
      </c>
      <c r="G554" s="63" t="s">
        <v>11</v>
      </c>
    </row>
    <row r="555" spans="3:7" ht="15" thickBot="1" x14ac:dyDescent="0.35">
      <c r="C555" s="61">
        <v>43170</v>
      </c>
      <c r="D555" s="62">
        <v>0.25458333333333333</v>
      </c>
      <c r="E555" s="63" t="s">
        <v>9</v>
      </c>
      <c r="F555" s="63">
        <v>33</v>
      </c>
      <c r="G555" s="63" t="s">
        <v>10</v>
      </c>
    </row>
    <row r="556" spans="3:7" ht="15" thickBot="1" x14ac:dyDescent="0.35">
      <c r="C556" s="61">
        <v>43170</v>
      </c>
      <c r="D556" s="62">
        <v>0.26310185185185186</v>
      </c>
      <c r="E556" s="63" t="s">
        <v>9</v>
      </c>
      <c r="F556" s="63">
        <v>12</v>
      </c>
      <c r="G556" s="63" t="s">
        <v>11</v>
      </c>
    </row>
    <row r="557" spans="3:7" ht="15" thickBot="1" x14ac:dyDescent="0.35">
      <c r="C557" s="61">
        <v>43170</v>
      </c>
      <c r="D557" s="62">
        <v>0.26319444444444445</v>
      </c>
      <c r="E557" s="63" t="s">
        <v>9</v>
      </c>
      <c r="F557" s="63">
        <v>15</v>
      </c>
      <c r="G557" s="63" t="s">
        <v>11</v>
      </c>
    </row>
    <row r="558" spans="3:7" ht="15" thickBot="1" x14ac:dyDescent="0.35">
      <c r="C558" s="61">
        <v>43170</v>
      </c>
      <c r="D558" s="62">
        <v>0.26827546296296295</v>
      </c>
      <c r="E558" s="63" t="s">
        <v>9</v>
      </c>
      <c r="F558" s="63">
        <v>20</v>
      </c>
      <c r="G558" s="63" t="s">
        <v>10</v>
      </c>
    </row>
    <row r="559" spans="3:7" ht="15" thickBot="1" x14ac:dyDescent="0.35">
      <c r="C559" s="61">
        <v>43170</v>
      </c>
      <c r="D559" s="62">
        <v>0.26832175925925927</v>
      </c>
      <c r="E559" s="63" t="s">
        <v>9</v>
      </c>
      <c r="F559" s="63">
        <v>31</v>
      </c>
      <c r="G559" s="63" t="s">
        <v>10</v>
      </c>
    </row>
    <row r="560" spans="3:7" ht="15" thickBot="1" x14ac:dyDescent="0.35">
      <c r="C560" s="61">
        <v>43170</v>
      </c>
      <c r="D560" s="62">
        <v>0.27</v>
      </c>
      <c r="E560" s="63" t="s">
        <v>9</v>
      </c>
      <c r="F560" s="63">
        <v>35</v>
      </c>
      <c r="G560" s="63" t="s">
        <v>10</v>
      </c>
    </row>
    <row r="561" spans="3:7" ht="15" thickBot="1" x14ac:dyDescent="0.35">
      <c r="C561" s="61">
        <v>43170</v>
      </c>
      <c r="D561" s="62">
        <v>0.27134259259259258</v>
      </c>
      <c r="E561" s="63" t="s">
        <v>9</v>
      </c>
      <c r="F561" s="63">
        <v>29</v>
      </c>
      <c r="G561" s="63" t="s">
        <v>10</v>
      </c>
    </row>
    <row r="562" spans="3:7" ht="15" thickBot="1" x14ac:dyDescent="0.35">
      <c r="C562" s="61">
        <v>43170</v>
      </c>
      <c r="D562" s="62">
        <v>0.27164351851851853</v>
      </c>
      <c r="E562" s="63" t="s">
        <v>9</v>
      </c>
      <c r="F562" s="63">
        <v>28</v>
      </c>
      <c r="G562" s="63" t="s">
        <v>10</v>
      </c>
    </row>
    <row r="563" spans="3:7" ht="15" thickBot="1" x14ac:dyDescent="0.35">
      <c r="C563" s="61">
        <v>43170</v>
      </c>
      <c r="D563" s="62">
        <v>0.27211805555555557</v>
      </c>
      <c r="E563" s="63" t="s">
        <v>9</v>
      </c>
      <c r="F563" s="63">
        <v>14</v>
      </c>
      <c r="G563" s="63" t="s">
        <v>11</v>
      </c>
    </row>
    <row r="564" spans="3:7" ht="15" thickBot="1" x14ac:dyDescent="0.35">
      <c r="C564" s="61">
        <v>43170</v>
      </c>
      <c r="D564" s="62">
        <v>0.27269675925925924</v>
      </c>
      <c r="E564" s="63" t="s">
        <v>9</v>
      </c>
      <c r="F564" s="63">
        <v>22</v>
      </c>
      <c r="G564" s="63" t="s">
        <v>10</v>
      </c>
    </row>
    <row r="565" spans="3:7" ht="15" thickBot="1" x14ac:dyDescent="0.35">
      <c r="C565" s="61">
        <v>43170</v>
      </c>
      <c r="D565" s="62">
        <v>0.27310185185185182</v>
      </c>
      <c r="E565" s="63" t="s">
        <v>9</v>
      </c>
      <c r="F565" s="63">
        <v>26</v>
      </c>
      <c r="G565" s="63" t="s">
        <v>10</v>
      </c>
    </row>
    <row r="566" spans="3:7" ht="15" thickBot="1" x14ac:dyDescent="0.35">
      <c r="C566" s="61">
        <v>43170</v>
      </c>
      <c r="D566" s="62">
        <v>0.27501157407407406</v>
      </c>
      <c r="E566" s="63" t="s">
        <v>9</v>
      </c>
      <c r="F566" s="63">
        <v>34</v>
      </c>
      <c r="G566" s="63" t="s">
        <v>10</v>
      </c>
    </row>
    <row r="567" spans="3:7" ht="15" thickBot="1" x14ac:dyDescent="0.35">
      <c r="C567" s="61">
        <v>43170</v>
      </c>
      <c r="D567" s="62">
        <v>0.27660879629629631</v>
      </c>
      <c r="E567" s="63" t="s">
        <v>9</v>
      </c>
      <c r="F567" s="63">
        <v>32</v>
      </c>
      <c r="G567" s="63" t="s">
        <v>10</v>
      </c>
    </row>
    <row r="568" spans="3:7" ht="15" thickBot="1" x14ac:dyDescent="0.35">
      <c r="C568" s="61">
        <v>43170</v>
      </c>
      <c r="D568" s="62">
        <v>0.28020833333333334</v>
      </c>
      <c r="E568" s="63" t="s">
        <v>9</v>
      </c>
      <c r="F568" s="63">
        <v>32</v>
      </c>
      <c r="G568" s="63" t="s">
        <v>10</v>
      </c>
    </row>
    <row r="569" spans="3:7" ht="15" thickBot="1" x14ac:dyDescent="0.35">
      <c r="C569" s="61">
        <v>43170</v>
      </c>
      <c r="D569" s="62">
        <v>0.28189814814814812</v>
      </c>
      <c r="E569" s="63" t="s">
        <v>9</v>
      </c>
      <c r="F569" s="63">
        <v>35</v>
      </c>
      <c r="G569" s="63" t="s">
        <v>10</v>
      </c>
    </row>
    <row r="570" spans="3:7" ht="15" thickBot="1" x14ac:dyDescent="0.35">
      <c r="C570" s="61">
        <v>43170</v>
      </c>
      <c r="D570" s="62">
        <v>0.28296296296296297</v>
      </c>
      <c r="E570" s="63" t="s">
        <v>9</v>
      </c>
      <c r="F570" s="63">
        <v>32</v>
      </c>
      <c r="G570" s="63" t="s">
        <v>10</v>
      </c>
    </row>
    <row r="571" spans="3:7" ht="15" thickBot="1" x14ac:dyDescent="0.35">
      <c r="C571" s="61">
        <v>43170</v>
      </c>
      <c r="D571" s="62">
        <v>0.28515046296296293</v>
      </c>
      <c r="E571" s="63" t="s">
        <v>9</v>
      </c>
      <c r="F571" s="63">
        <v>27</v>
      </c>
      <c r="G571" s="63" t="s">
        <v>10</v>
      </c>
    </row>
    <row r="572" spans="3:7" ht="15" thickBot="1" x14ac:dyDescent="0.35">
      <c r="C572" s="61">
        <v>43170</v>
      </c>
      <c r="D572" s="62">
        <v>0.28537037037037033</v>
      </c>
      <c r="E572" s="63" t="s">
        <v>9</v>
      </c>
      <c r="F572" s="63">
        <v>30</v>
      </c>
      <c r="G572" s="63" t="s">
        <v>10</v>
      </c>
    </row>
    <row r="573" spans="3:7" ht="15" thickBot="1" x14ac:dyDescent="0.35">
      <c r="C573" s="61">
        <v>43170</v>
      </c>
      <c r="D573" s="62">
        <v>0.28584490740740742</v>
      </c>
      <c r="E573" s="63" t="s">
        <v>9</v>
      </c>
      <c r="F573" s="63">
        <v>25</v>
      </c>
      <c r="G573" s="63" t="s">
        <v>10</v>
      </c>
    </row>
    <row r="574" spans="3:7" ht="15" thickBot="1" x14ac:dyDescent="0.35">
      <c r="C574" s="61">
        <v>43170</v>
      </c>
      <c r="D574" s="62">
        <v>0.2895138888888889</v>
      </c>
      <c r="E574" s="63" t="s">
        <v>9</v>
      </c>
      <c r="F574" s="63">
        <v>17</v>
      </c>
      <c r="G574" s="63" t="s">
        <v>10</v>
      </c>
    </row>
    <row r="575" spans="3:7" ht="15" thickBot="1" x14ac:dyDescent="0.35">
      <c r="C575" s="61">
        <v>43170</v>
      </c>
      <c r="D575" s="62">
        <v>0.29092592592592592</v>
      </c>
      <c r="E575" s="63" t="s">
        <v>9</v>
      </c>
      <c r="F575" s="63">
        <v>11</v>
      </c>
      <c r="G575" s="63" t="s">
        <v>11</v>
      </c>
    </row>
    <row r="576" spans="3:7" ht="15" thickBot="1" x14ac:dyDescent="0.35">
      <c r="C576" s="61">
        <v>43170</v>
      </c>
      <c r="D576" s="62">
        <v>0.29354166666666665</v>
      </c>
      <c r="E576" s="63" t="s">
        <v>9</v>
      </c>
      <c r="F576" s="63">
        <v>13</v>
      </c>
      <c r="G576" s="63" t="s">
        <v>11</v>
      </c>
    </row>
    <row r="577" spans="3:7" ht="15" thickBot="1" x14ac:dyDescent="0.35">
      <c r="C577" s="61">
        <v>43170</v>
      </c>
      <c r="D577" s="62">
        <v>0.29375000000000001</v>
      </c>
      <c r="E577" s="63" t="s">
        <v>9</v>
      </c>
      <c r="F577" s="63">
        <v>13</v>
      </c>
      <c r="G577" s="63" t="s">
        <v>11</v>
      </c>
    </row>
    <row r="578" spans="3:7" ht="15" thickBot="1" x14ac:dyDescent="0.35">
      <c r="C578" s="61">
        <v>43170</v>
      </c>
      <c r="D578" s="62">
        <v>0.29539351851851853</v>
      </c>
      <c r="E578" s="63" t="s">
        <v>9</v>
      </c>
      <c r="F578" s="63">
        <v>33</v>
      </c>
      <c r="G578" s="63" t="s">
        <v>10</v>
      </c>
    </row>
    <row r="579" spans="3:7" ht="15" thickBot="1" x14ac:dyDescent="0.35">
      <c r="C579" s="61">
        <v>43170</v>
      </c>
      <c r="D579" s="62">
        <v>0.31285879629629632</v>
      </c>
      <c r="E579" s="63" t="s">
        <v>9</v>
      </c>
      <c r="F579" s="63">
        <v>28</v>
      </c>
      <c r="G579" s="63" t="s">
        <v>10</v>
      </c>
    </row>
    <row r="580" spans="3:7" ht="15" thickBot="1" x14ac:dyDescent="0.35">
      <c r="C580" s="61">
        <v>43170</v>
      </c>
      <c r="D580" s="62">
        <v>0.33811342592592591</v>
      </c>
      <c r="E580" s="63" t="s">
        <v>9</v>
      </c>
      <c r="F580" s="63">
        <v>25</v>
      </c>
      <c r="G580" s="63" t="s">
        <v>10</v>
      </c>
    </row>
    <row r="581" spans="3:7" ht="15" thickBot="1" x14ac:dyDescent="0.35">
      <c r="C581" s="61">
        <v>43170</v>
      </c>
      <c r="D581" s="62">
        <v>0.33812500000000001</v>
      </c>
      <c r="E581" s="63" t="s">
        <v>9</v>
      </c>
      <c r="F581" s="63">
        <v>23</v>
      </c>
      <c r="G581" s="63" t="s">
        <v>10</v>
      </c>
    </row>
    <row r="582" spans="3:7" ht="15" thickBot="1" x14ac:dyDescent="0.35">
      <c r="C582" s="61">
        <v>43170</v>
      </c>
      <c r="D582" s="62">
        <v>0.33931712962962962</v>
      </c>
      <c r="E582" s="63" t="s">
        <v>9</v>
      </c>
      <c r="F582" s="63">
        <v>17</v>
      </c>
      <c r="G582" s="63" t="s">
        <v>10</v>
      </c>
    </row>
    <row r="583" spans="3:7" ht="15" thickBot="1" x14ac:dyDescent="0.35">
      <c r="C583" s="61">
        <v>43170</v>
      </c>
      <c r="D583" s="62">
        <v>0.34734953703703703</v>
      </c>
      <c r="E583" s="63" t="s">
        <v>9</v>
      </c>
      <c r="F583" s="63">
        <v>20</v>
      </c>
      <c r="G583" s="63" t="s">
        <v>10</v>
      </c>
    </row>
    <row r="584" spans="3:7" ht="15" thickBot="1" x14ac:dyDescent="0.35">
      <c r="C584" s="61">
        <v>43170</v>
      </c>
      <c r="D584" s="62">
        <v>0.36000000000000004</v>
      </c>
      <c r="E584" s="63" t="s">
        <v>9</v>
      </c>
      <c r="F584" s="63">
        <v>12</v>
      </c>
      <c r="G584" s="63" t="s">
        <v>11</v>
      </c>
    </row>
    <row r="585" spans="3:7" ht="15" thickBot="1" x14ac:dyDescent="0.35">
      <c r="C585" s="61">
        <v>43170</v>
      </c>
      <c r="D585" s="62">
        <v>0.36511574074074077</v>
      </c>
      <c r="E585" s="63" t="s">
        <v>9</v>
      </c>
      <c r="F585" s="63">
        <v>14</v>
      </c>
      <c r="G585" s="63" t="s">
        <v>11</v>
      </c>
    </row>
    <row r="586" spans="3:7" ht="15" thickBot="1" x14ac:dyDescent="0.35">
      <c r="C586" s="61">
        <v>43170</v>
      </c>
      <c r="D586" s="62">
        <v>0.37100694444444443</v>
      </c>
      <c r="E586" s="63" t="s">
        <v>9</v>
      </c>
      <c r="F586" s="63">
        <v>29</v>
      </c>
      <c r="G586" s="63" t="s">
        <v>10</v>
      </c>
    </row>
    <row r="587" spans="3:7" ht="15" thickBot="1" x14ac:dyDescent="0.35">
      <c r="C587" s="61">
        <v>43170</v>
      </c>
      <c r="D587" s="62">
        <v>0.37656249999999997</v>
      </c>
      <c r="E587" s="63" t="s">
        <v>9</v>
      </c>
      <c r="F587" s="63">
        <v>28</v>
      </c>
      <c r="G587" s="63" t="s">
        <v>10</v>
      </c>
    </row>
    <row r="588" spans="3:7" ht="15" thickBot="1" x14ac:dyDescent="0.35">
      <c r="C588" s="61">
        <v>43170</v>
      </c>
      <c r="D588" s="62">
        <v>0.40800925925925924</v>
      </c>
      <c r="E588" s="63" t="s">
        <v>9</v>
      </c>
      <c r="F588" s="63">
        <v>10</v>
      </c>
      <c r="G588" s="63" t="s">
        <v>11</v>
      </c>
    </row>
    <row r="589" spans="3:7" ht="15" thickBot="1" x14ac:dyDescent="0.35">
      <c r="C589" s="61">
        <v>43170</v>
      </c>
      <c r="D589" s="62">
        <v>0.41278935185185189</v>
      </c>
      <c r="E589" s="63" t="s">
        <v>9</v>
      </c>
      <c r="F589" s="63">
        <v>10</v>
      </c>
      <c r="G589" s="63" t="s">
        <v>10</v>
      </c>
    </row>
    <row r="590" spans="3:7" ht="15" thickBot="1" x14ac:dyDescent="0.35">
      <c r="C590" s="61">
        <v>43170</v>
      </c>
      <c r="D590" s="62">
        <v>0.41675925925925927</v>
      </c>
      <c r="E590" s="63" t="s">
        <v>9</v>
      </c>
      <c r="F590" s="63">
        <v>14</v>
      </c>
      <c r="G590" s="63" t="s">
        <v>11</v>
      </c>
    </row>
    <row r="591" spans="3:7" ht="15" thickBot="1" x14ac:dyDescent="0.35">
      <c r="C591" s="61">
        <v>43170</v>
      </c>
      <c r="D591" s="62">
        <v>0.42184027777777783</v>
      </c>
      <c r="E591" s="63" t="s">
        <v>9</v>
      </c>
      <c r="F591" s="63">
        <v>17</v>
      </c>
      <c r="G591" s="63" t="s">
        <v>11</v>
      </c>
    </row>
    <row r="592" spans="3:7" ht="15" thickBot="1" x14ac:dyDescent="0.35">
      <c r="C592" s="61">
        <v>43170</v>
      </c>
      <c r="D592" s="62">
        <v>0.42293981481481485</v>
      </c>
      <c r="E592" s="63" t="s">
        <v>9</v>
      </c>
      <c r="F592" s="63">
        <v>12</v>
      </c>
      <c r="G592" s="63" t="s">
        <v>11</v>
      </c>
    </row>
    <row r="593" spans="3:7" ht="15" thickBot="1" x14ac:dyDescent="0.35">
      <c r="C593" s="61">
        <v>43170</v>
      </c>
      <c r="D593" s="62">
        <v>0.42767361111111107</v>
      </c>
      <c r="E593" s="63" t="s">
        <v>9</v>
      </c>
      <c r="F593" s="63">
        <v>25</v>
      </c>
      <c r="G593" s="63" t="s">
        <v>10</v>
      </c>
    </row>
    <row r="594" spans="3:7" ht="15" thickBot="1" x14ac:dyDescent="0.35">
      <c r="C594" s="61">
        <v>43170</v>
      </c>
      <c r="D594" s="62">
        <v>0.42785879629629631</v>
      </c>
      <c r="E594" s="63" t="s">
        <v>9</v>
      </c>
      <c r="F594" s="63">
        <v>13</v>
      </c>
      <c r="G594" s="63" t="s">
        <v>10</v>
      </c>
    </row>
    <row r="595" spans="3:7" ht="15" thickBot="1" x14ac:dyDescent="0.35">
      <c r="C595" s="61">
        <v>43170</v>
      </c>
      <c r="D595" s="62">
        <v>0.43099537037037039</v>
      </c>
      <c r="E595" s="63" t="s">
        <v>9</v>
      </c>
      <c r="F595" s="63">
        <v>10</v>
      </c>
      <c r="G595" s="63" t="s">
        <v>10</v>
      </c>
    </row>
    <row r="596" spans="3:7" ht="15" thickBot="1" x14ac:dyDescent="0.35">
      <c r="C596" s="61">
        <v>43170</v>
      </c>
      <c r="D596" s="62">
        <v>0.43449074074074073</v>
      </c>
      <c r="E596" s="63" t="s">
        <v>9</v>
      </c>
      <c r="F596" s="63">
        <v>29</v>
      </c>
      <c r="G596" s="63" t="s">
        <v>10</v>
      </c>
    </row>
    <row r="597" spans="3:7" ht="15" thickBot="1" x14ac:dyDescent="0.35">
      <c r="C597" s="61">
        <v>43170</v>
      </c>
      <c r="D597" s="62">
        <v>0.43480324074074073</v>
      </c>
      <c r="E597" s="63" t="s">
        <v>9</v>
      </c>
      <c r="F597" s="63">
        <v>18</v>
      </c>
      <c r="G597" s="63" t="s">
        <v>10</v>
      </c>
    </row>
    <row r="598" spans="3:7" ht="15" thickBot="1" x14ac:dyDescent="0.35">
      <c r="C598" s="61">
        <v>43170</v>
      </c>
      <c r="D598" s="62">
        <v>0.43740740740740741</v>
      </c>
      <c r="E598" s="63" t="s">
        <v>9</v>
      </c>
      <c r="F598" s="63">
        <v>15</v>
      </c>
      <c r="G598" s="63" t="s">
        <v>10</v>
      </c>
    </row>
    <row r="599" spans="3:7" ht="15" thickBot="1" x14ac:dyDescent="0.35">
      <c r="C599" s="61">
        <v>43170</v>
      </c>
      <c r="D599" s="62">
        <v>0.43840277777777775</v>
      </c>
      <c r="E599" s="63" t="s">
        <v>9</v>
      </c>
      <c r="F599" s="63">
        <v>13</v>
      </c>
      <c r="G599" s="63" t="s">
        <v>11</v>
      </c>
    </row>
    <row r="600" spans="3:7" ht="15" thickBot="1" x14ac:dyDescent="0.35">
      <c r="C600" s="61">
        <v>43170</v>
      </c>
      <c r="D600" s="62">
        <v>0.43872685185185184</v>
      </c>
      <c r="E600" s="63" t="s">
        <v>9</v>
      </c>
      <c r="F600" s="63">
        <v>15</v>
      </c>
      <c r="G600" s="63" t="s">
        <v>10</v>
      </c>
    </row>
    <row r="601" spans="3:7" ht="15" thickBot="1" x14ac:dyDescent="0.35">
      <c r="C601" s="61">
        <v>43170</v>
      </c>
      <c r="D601" s="62">
        <v>0.43881944444444443</v>
      </c>
      <c r="E601" s="63" t="s">
        <v>9</v>
      </c>
      <c r="F601" s="63">
        <v>18</v>
      </c>
      <c r="G601" s="63" t="s">
        <v>11</v>
      </c>
    </row>
    <row r="602" spans="3:7" ht="15" thickBot="1" x14ac:dyDescent="0.35">
      <c r="C602" s="61">
        <v>43170</v>
      </c>
      <c r="D602" s="62">
        <v>0.43887731481481485</v>
      </c>
      <c r="E602" s="63" t="s">
        <v>9</v>
      </c>
      <c r="F602" s="63">
        <v>17</v>
      </c>
      <c r="G602" s="63" t="s">
        <v>10</v>
      </c>
    </row>
    <row r="603" spans="3:7" ht="15" thickBot="1" x14ac:dyDescent="0.35">
      <c r="C603" s="61">
        <v>43170</v>
      </c>
      <c r="D603" s="62">
        <v>0.44122685185185184</v>
      </c>
      <c r="E603" s="63" t="s">
        <v>9</v>
      </c>
      <c r="F603" s="63">
        <v>11</v>
      </c>
      <c r="G603" s="63" t="s">
        <v>11</v>
      </c>
    </row>
    <row r="604" spans="3:7" ht="15" thickBot="1" x14ac:dyDescent="0.35">
      <c r="C604" s="61">
        <v>43170</v>
      </c>
      <c r="D604" s="62">
        <v>0.44355324074074076</v>
      </c>
      <c r="E604" s="63" t="s">
        <v>9</v>
      </c>
      <c r="F604" s="63">
        <v>16</v>
      </c>
      <c r="G604" s="63" t="s">
        <v>10</v>
      </c>
    </row>
    <row r="605" spans="3:7" ht="15" thickBot="1" x14ac:dyDescent="0.35">
      <c r="C605" s="61">
        <v>43170</v>
      </c>
      <c r="D605" s="62">
        <v>0.44469907407407411</v>
      </c>
      <c r="E605" s="63" t="s">
        <v>9</v>
      </c>
      <c r="F605" s="63">
        <v>37</v>
      </c>
      <c r="G605" s="63" t="s">
        <v>10</v>
      </c>
    </row>
    <row r="606" spans="3:7" ht="15" thickBot="1" x14ac:dyDescent="0.35">
      <c r="C606" s="61">
        <v>43170</v>
      </c>
      <c r="D606" s="62">
        <v>0.44737268518518519</v>
      </c>
      <c r="E606" s="63" t="s">
        <v>9</v>
      </c>
      <c r="F606" s="63">
        <v>13</v>
      </c>
      <c r="G606" s="63" t="s">
        <v>10</v>
      </c>
    </row>
    <row r="607" spans="3:7" ht="15" thickBot="1" x14ac:dyDescent="0.35">
      <c r="C607" s="61">
        <v>43170</v>
      </c>
      <c r="D607" s="62">
        <v>0.44974537037037038</v>
      </c>
      <c r="E607" s="63" t="s">
        <v>9</v>
      </c>
      <c r="F607" s="63">
        <v>37</v>
      </c>
      <c r="G607" s="63" t="s">
        <v>10</v>
      </c>
    </row>
    <row r="608" spans="3:7" ht="15" thickBot="1" x14ac:dyDescent="0.35">
      <c r="C608" s="61">
        <v>43170</v>
      </c>
      <c r="D608" s="62">
        <v>0.45052083333333331</v>
      </c>
      <c r="E608" s="63" t="s">
        <v>9</v>
      </c>
      <c r="F608" s="63">
        <v>11</v>
      </c>
      <c r="G608" s="63" t="s">
        <v>11</v>
      </c>
    </row>
    <row r="609" spans="3:7" ht="15" thickBot="1" x14ac:dyDescent="0.35">
      <c r="C609" s="61">
        <v>43170</v>
      </c>
      <c r="D609" s="62">
        <v>0.45164351851851853</v>
      </c>
      <c r="E609" s="63" t="s">
        <v>9</v>
      </c>
      <c r="F609" s="63">
        <v>11</v>
      </c>
      <c r="G609" s="63" t="s">
        <v>11</v>
      </c>
    </row>
    <row r="610" spans="3:7" ht="15" thickBot="1" x14ac:dyDescent="0.35">
      <c r="C610" s="61">
        <v>43170</v>
      </c>
      <c r="D610" s="62">
        <v>0.45370370370370372</v>
      </c>
      <c r="E610" s="63" t="s">
        <v>9</v>
      </c>
      <c r="F610" s="63">
        <v>12</v>
      </c>
      <c r="G610" s="63" t="s">
        <v>10</v>
      </c>
    </row>
    <row r="611" spans="3:7" ht="15" thickBot="1" x14ac:dyDescent="0.35">
      <c r="C611" s="61">
        <v>43170</v>
      </c>
      <c r="D611" s="62">
        <v>0.45739583333333328</v>
      </c>
      <c r="E611" s="63" t="s">
        <v>9</v>
      </c>
      <c r="F611" s="63">
        <v>14</v>
      </c>
      <c r="G611" s="63" t="s">
        <v>10</v>
      </c>
    </row>
    <row r="612" spans="3:7" ht="15" thickBot="1" x14ac:dyDescent="0.35">
      <c r="C612" s="61">
        <v>43170</v>
      </c>
      <c r="D612" s="62">
        <v>0.4640393518518518</v>
      </c>
      <c r="E612" s="63" t="s">
        <v>9</v>
      </c>
      <c r="F612" s="63">
        <v>10</v>
      </c>
      <c r="G612" s="63" t="s">
        <v>11</v>
      </c>
    </row>
    <row r="613" spans="3:7" ht="15" thickBot="1" x14ac:dyDescent="0.35">
      <c r="C613" s="61">
        <v>43170</v>
      </c>
      <c r="D613" s="62">
        <v>0.46604166666666669</v>
      </c>
      <c r="E613" s="63" t="s">
        <v>9</v>
      </c>
      <c r="F613" s="63">
        <v>12</v>
      </c>
      <c r="G613" s="63" t="s">
        <v>11</v>
      </c>
    </row>
    <row r="614" spans="3:7" ht="15" thickBot="1" x14ac:dyDescent="0.35">
      <c r="C614" s="61">
        <v>43170</v>
      </c>
      <c r="D614" s="62">
        <v>0.46856481481481477</v>
      </c>
      <c r="E614" s="63" t="s">
        <v>9</v>
      </c>
      <c r="F614" s="63">
        <v>28</v>
      </c>
      <c r="G614" s="63" t="s">
        <v>10</v>
      </c>
    </row>
    <row r="615" spans="3:7" ht="15" thickBot="1" x14ac:dyDescent="0.35">
      <c r="C615" s="61">
        <v>43170</v>
      </c>
      <c r="D615" s="62">
        <v>0.46967592592592594</v>
      </c>
      <c r="E615" s="63" t="s">
        <v>9</v>
      </c>
      <c r="F615" s="63">
        <v>10</v>
      </c>
      <c r="G615" s="63" t="s">
        <v>11</v>
      </c>
    </row>
    <row r="616" spans="3:7" ht="15" thickBot="1" x14ac:dyDescent="0.35">
      <c r="C616" s="61">
        <v>43170</v>
      </c>
      <c r="D616" s="62">
        <v>0.46971064814814811</v>
      </c>
      <c r="E616" s="63" t="s">
        <v>9</v>
      </c>
      <c r="F616" s="63">
        <v>10</v>
      </c>
      <c r="G616" s="63" t="s">
        <v>11</v>
      </c>
    </row>
    <row r="617" spans="3:7" ht="15" thickBot="1" x14ac:dyDescent="0.35">
      <c r="C617" s="61">
        <v>43170</v>
      </c>
      <c r="D617" s="62">
        <v>0.47424768518518517</v>
      </c>
      <c r="E617" s="63" t="s">
        <v>9</v>
      </c>
      <c r="F617" s="63">
        <v>11</v>
      </c>
      <c r="G617" s="63" t="s">
        <v>11</v>
      </c>
    </row>
    <row r="618" spans="3:7" ht="15" thickBot="1" x14ac:dyDescent="0.35">
      <c r="C618" s="61">
        <v>43170</v>
      </c>
      <c r="D618" s="62">
        <v>0.47483796296296293</v>
      </c>
      <c r="E618" s="63" t="s">
        <v>9</v>
      </c>
      <c r="F618" s="63">
        <v>14</v>
      </c>
      <c r="G618" s="63" t="s">
        <v>11</v>
      </c>
    </row>
    <row r="619" spans="3:7" ht="15" thickBot="1" x14ac:dyDescent="0.35">
      <c r="C619" s="61">
        <v>43170</v>
      </c>
      <c r="D619" s="62">
        <v>0.47671296296296295</v>
      </c>
      <c r="E619" s="63" t="s">
        <v>9</v>
      </c>
      <c r="F619" s="63">
        <v>11</v>
      </c>
      <c r="G619" s="63" t="s">
        <v>11</v>
      </c>
    </row>
    <row r="620" spans="3:7" ht="15" thickBot="1" x14ac:dyDescent="0.35">
      <c r="C620" s="61">
        <v>43170</v>
      </c>
      <c r="D620" s="62">
        <v>0.48061342592592587</v>
      </c>
      <c r="E620" s="63" t="s">
        <v>9</v>
      </c>
      <c r="F620" s="63">
        <v>13</v>
      </c>
      <c r="G620" s="63" t="s">
        <v>11</v>
      </c>
    </row>
    <row r="621" spans="3:7" ht="15" thickBot="1" x14ac:dyDescent="0.35">
      <c r="C621" s="61">
        <v>43170</v>
      </c>
      <c r="D621" s="62">
        <v>0.48253472222222221</v>
      </c>
      <c r="E621" s="63" t="s">
        <v>9</v>
      </c>
      <c r="F621" s="63">
        <v>12</v>
      </c>
      <c r="G621" s="63" t="s">
        <v>11</v>
      </c>
    </row>
    <row r="622" spans="3:7" ht="15" thickBot="1" x14ac:dyDescent="0.35">
      <c r="C622" s="61">
        <v>43170</v>
      </c>
      <c r="D622" s="62">
        <v>0.48435185185185187</v>
      </c>
      <c r="E622" s="63" t="s">
        <v>9</v>
      </c>
      <c r="F622" s="63">
        <v>25</v>
      </c>
      <c r="G622" s="63" t="s">
        <v>10</v>
      </c>
    </row>
    <row r="623" spans="3:7" ht="15" thickBot="1" x14ac:dyDescent="0.35">
      <c r="C623" s="61">
        <v>43170</v>
      </c>
      <c r="D623" s="62">
        <v>0.48510416666666667</v>
      </c>
      <c r="E623" s="63" t="s">
        <v>9</v>
      </c>
      <c r="F623" s="63">
        <v>10</v>
      </c>
      <c r="G623" s="63" t="s">
        <v>11</v>
      </c>
    </row>
    <row r="624" spans="3:7" ht="15" thickBot="1" x14ac:dyDescent="0.35">
      <c r="C624" s="61">
        <v>43170</v>
      </c>
      <c r="D624" s="62">
        <v>0.48596064814814816</v>
      </c>
      <c r="E624" s="63" t="s">
        <v>9</v>
      </c>
      <c r="F624" s="63">
        <v>11</v>
      </c>
      <c r="G624" s="63" t="s">
        <v>11</v>
      </c>
    </row>
    <row r="625" spans="3:7" ht="15" thickBot="1" x14ac:dyDescent="0.35">
      <c r="C625" s="61">
        <v>43170</v>
      </c>
      <c r="D625" s="62">
        <v>0.48658564814814814</v>
      </c>
      <c r="E625" s="63" t="s">
        <v>9</v>
      </c>
      <c r="F625" s="63">
        <v>18</v>
      </c>
      <c r="G625" s="63" t="s">
        <v>10</v>
      </c>
    </row>
    <row r="626" spans="3:7" ht="15" thickBot="1" x14ac:dyDescent="0.35">
      <c r="C626" s="61">
        <v>43170</v>
      </c>
      <c r="D626" s="62">
        <v>0.48718750000000005</v>
      </c>
      <c r="E626" s="63" t="s">
        <v>9</v>
      </c>
      <c r="F626" s="63">
        <v>15</v>
      </c>
      <c r="G626" s="63" t="s">
        <v>11</v>
      </c>
    </row>
    <row r="627" spans="3:7" ht="15" thickBot="1" x14ac:dyDescent="0.35">
      <c r="C627" s="61">
        <v>43170</v>
      </c>
      <c r="D627" s="62">
        <v>0.48743055555555559</v>
      </c>
      <c r="E627" s="63" t="s">
        <v>9</v>
      </c>
      <c r="F627" s="63">
        <v>30</v>
      </c>
      <c r="G627" s="63" t="s">
        <v>10</v>
      </c>
    </row>
    <row r="628" spans="3:7" ht="15" thickBot="1" x14ac:dyDescent="0.35">
      <c r="C628" s="61">
        <v>43170</v>
      </c>
      <c r="D628" s="62">
        <v>0.48752314814814812</v>
      </c>
      <c r="E628" s="63" t="s">
        <v>9</v>
      </c>
      <c r="F628" s="63">
        <v>23</v>
      </c>
      <c r="G628" s="63" t="s">
        <v>10</v>
      </c>
    </row>
    <row r="629" spans="3:7" ht="15" thickBot="1" x14ac:dyDescent="0.35">
      <c r="C629" s="61">
        <v>43170</v>
      </c>
      <c r="D629" s="62">
        <v>0.48775462962962962</v>
      </c>
      <c r="E629" s="63" t="s">
        <v>9</v>
      </c>
      <c r="F629" s="63">
        <v>19</v>
      </c>
      <c r="G629" s="63" t="s">
        <v>10</v>
      </c>
    </row>
    <row r="630" spans="3:7" ht="15" thickBot="1" x14ac:dyDescent="0.35">
      <c r="C630" s="61">
        <v>43170</v>
      </c>
      <c r="D630" s="62">
        <v>0.48781249999999998</v>
      </c>
      <c r="E630" s="63" t="s">
        <v>9</v>
      </c>
      <c r="F630" s="63">
        <v>22</v>
      </c>
      <c r="G630" s="63" t="s">
        <v>10</v>
      </c>
    </row>
    <row r="631" spans="3:7" ht="15" thickBot="1" x14ac:dyDescent="0.35">
      <c r="C631" s="61">
        <v>43170</v>
      </c>
      <c r="D631" s="62">
        <v>0.48799768518518521</v>
      </c>
      <c r="E631" s="63" t="s">
        <v>9</v>
      </c>
      <c r="F631" s="63">
        <v>19</v>
      </c>
      <c r="G631" s="63" t="s">
        <v>10</v>
      </c>
    </row>
    <row r="632" spans="3:7" ht="15" thickBot="1" x14ac:dyDescent="0.35">
      <c r="C632" s="61">
        <v>43170</v>
      </c>
      <c r="D632" s="62">
        <v>0.48803240740740739</v>
      </c>
      <c r="E632" s="63" t="s">
        <v>9</v>
      </c>
      <c r="F632" s="63">
        <v>19</v>
      </c>
      <c r="G632" s="63" t="s">
        <v>10</v>
      </c>
    </row>
    <row r="633" spans="3:7" ht="15" thickBot="1" x14ac:dyDescent="0.35">
      <c r="C633" s="61">
        <v>43170</v>
      </c>
      <c r="D633" s="62">
        <v>0.48805555555555552</v>
      </c>
      <c r="E633" s="63" t="s">
        <v>9</v>
      </c>
      <c r="F633" s="63">
        <v>19</v>
      </c>
      <c r="G633" s="63" t="s">
        <v>10</v>
      </c>
    </row>
    <row r="634" spans="3:7" ht="15" thickBot="1" x14ac:dyDescent="0.35">
      <c r="C634" s="61">
        <v>43170</v>
      </c>
      <c r="D634" s="62">
        <v>0.48876157407407406</v>
      </c>
      <c r="E634" s="63" t="s">
        <v>9</v>
      </c>
      <c r="F634" s="63">
        <v>29</v>
      </c>
      <c r="G634" s="63" t="s">
        <v>10</v>
      </c>
    </row>
    <row r="635" spans="3:7" ht="15" thickBot="1" x14ac:dyDescent="0.35">
      <c r="C635" s="61">
        <v>43170</v>
      </c>
      <c r="D635" s="62">
        <v>0.48923611111111115</v>
      </c>
      <c r="E635" s="63" t="s">
        <v>9</v>
      </c>
      <c r="F635" s="63">
        <v>20</v>
      </c>
      <c r="G635" s="63" t="s">
        <v>10</v>
      </c>
    </row>
    <row r="636" spans="3:7" ht="15" thickBot="1" x14ac:dyDescent="0.35">
      <c r="C636" s="61">
        <v>43170</v>
      </c>
      <c r="D636" s="62">
        <v>0.48924768518518519</v>
      </c>
      <c r="E636" s="63" t="s">
        <v>9</v>
      </c>
      <c r="F636" s="63">
        <v>22</v>
      </c>
      <c r="G636" s="63" t="s">
        <v>10</v>
      </c>
    </row>
    <row r="637" spans="3:7" ht="15" thickBot="1" x14ac:dyDescent="0.35">
      <c r="C637" s="61">
        <v>43170</v>
      </c>
      <c r="D637" s="62">
        <v>0.48928240740740742</v>
      </c>
      <c r="E637" s="63" t="s">
        <v>9</v>
      </c>
      <c r="F637" s="63">
        <v>23</v>
      </c>
      <c r="G637" s="63" t="s">
        <v>10</v>
      </c>
    </row>
    <row r="638" spans="3:7" ht="15" thickBot="1" x14ac:dyDescent="0.35">
      <c r="C638" s="61">
        <v>43170</v>
      </c>
      <c r="D638" s="62">
        <v>0.48979166666666668</v>
      </c>
      <c r="E638" s="63" t="s">
        <v>9</v>
      </c>
      <c r="F638" s="63">
        <v>29</v>
      </c>
      <c r="G638" s="63" t="s">
        <v>10</v>
      </c>
    </row>
    <row r="639" spans="3:7" ht="15" thickBot="1" x14ac:dyDescent="0.35">
      <c r="C639" s="61">
        <v>43170</v>
      </c>
      <c r="D639" s="62">
        <v>0.4899074074074074</v>
      </c>
      <c r="E639" s="63" t="s">
        <v>9</v>
      </c>
      <c r="F639" s="63">
        <v>28</v>
      </c>
      <c r="G639" s="63" t="s">
        <v>10</v>
      </c>
    </row>
    <row r="640" spans="3:7" ht="15" thickBot="1" x14ac:dyDescent="0.35">
      <c r="C640" s="61">
        <v>43170</v>
      </c>
      <c r="D640" s="62">
        <v>0.49062500000000003</v>
      </c>
      <c r="E640" s="63" t="s">
        <v>9</v>
      </c>
      <c r="F640" s="63">
        <v>26</v>
      </c>
      <c r="G640" s="63" t="s">
        <v>10</v>
      </c>
    </row>
    <row r="641" spans="3:7" ht="15" thickBot="1" x14ac:dyDescent="0.35">
      <c r="C641" s="61">
        <v>43170</v>
      </c>
      <c r="D641" s="62">
        <v>0.49083333333333329</v>
      </c>
      <c r="E641" s="63" t="s">
        <v>9</v>
      </c>
      <c r="F641" s="63">
        <v>30</v>
      </c>
      <c r="G641" s="63" t="s">
        <v>10</v>
      </c>
    </row>
    <row r="642" spans="3:7" ht="15" thickBot="1" x14ac:dyDescent="0.35">
      <c r="C642" s="61">
        <v>43170</v>
      </c>
      <c r="D642" s="62">
        <v>0.49181712962962965</v>
      </c>
      <c r="E642" s="63" t="s">
        <v>9</v>
      </c>
      <c r="F642" s="63">
        <v>11</v>
      </c>
      <c r="G642" s="63" t="s">
        <v>11</v>
      </c>
    </row>
    <row r="643" spans="3:7" ht="15" thickBot="1" x14ac:dyDescent="0.35">
      <c r="C643" s="61">
        <v>43170</v>
      </c>
      <c r="D643" s="62">
        <v>0.49199074074074073</v>
      </c>
      <c r="E643" s="63" t="s">
        <v>9</v>
      </c>
      <c r="F643" s="63">
        <v>12</v>
      </c>
      <c r="G643" s="63" t="s">
        <v>11</v>
      </c>
    </row>
    <row r="644" spans="3:7" ht="15" thickBot="1" x14ac:dyDescent="0.35">
      <c r="C644" s="61">
        <v>43170</v>
      </c>
      <c r="D644" s="62">
        <v>0.49266203703703698</v>
      </c>
      <c r="E644" s="63" t="s">
        <v>9</v>
      </c>
      <c r="F644" s="63">
        <v>40</v>
      </c>
      <c r="G644" s="63" t="s">
        <v>10</v>
      </c>
    </row>
    <row r="645" spans="3:7" ht="15" thickBot="1" x14ac:dyDescent="0.35">
      <c r="C645" s="61">
        <v>43170</v>
      </c>
      <c r="D645" s="62">
        <v>0.49297453703703703</v>
      </c>
      <c r="E645" s="63" t="s">
        <v>9</v>
      </c>
      <c r="F645" s="63">
        <v>29</v>
      </c>
      <c r="G645" s="63" t="s">
        <v>10</v>
      </c>
    </row>
    <row r="646" spans="3:7" ht="15" thickBot="1" x14ac:dyDescent="0.35">
      <c r="C646" s="61">
        <v>43170</v>
      </c>
      <c r="D646" s="62">
        <v>0.49325231481481485</v>
      </c>
      <c r="E646" s="63" t="s">
        <v>9</v>
      </c>
      <c r="F646" s="63">
        <v>15</v>
      </c>
      <c r="G646" s="63" t="s">
        <v>11</v>
      </c>
    </row>
    <row r="647" spans="3:7" ht="15" thickBot="1" x14ac:dyDescent="0.35">
      <c r="C647" s="61">
        <v>43170</v>
      </c>
      <c r="D647" s="62">
        <v>0.49347222222222226</v>
      </c>
      <c r="E647" s="63" t="s">
        <v>9</v>
      </c>
      <c r="F647" s="63">
        <v>15</v>
      </c>
      <c r="G647" s="63" t="s">
        <v>11</v>
      </c>
    </row>
    <row r="648" spans="3:7" ht="15" thickBot="1" x14ac:dyDescent="0.35">
      <c r="C648" s="61">
        <v>43170</v>
      </c>
      <c r="D648" s="62">
        <v>0.49373842592592593</v>
      </c>
      <c r="E648" s="63" t="s">
        <v>9</v>
      </c>
      <c r="F648" s="63">
        <v>28</v>
      </c>
      <c r="G648" s="63" t="s">
        <v>10</v>
      </c>
    </row>
    <row r="649" spans="3:7" ht="15" thickBot="1" x14ac:dyDescent="0.35">
      <c r="C649" s="61">
        <v>43170</v>
      </c>
      <c r="D649" s="62">
        <v>0.4939351851851852</v>
      </c>
      <c r="E649" s="63" t="s">
        <v>9</v>
      </c>
      <c r="F649" s="63">
        <v>12</v>
      </c>
      <c r="G649" s="63" t="s">
        <v>11</v>
      </c>
    </row>
    <row r="650" spans="3:7" ht="15" thickBot="1" x14ac:dyDescent="0.35">
      <c r="C650" s="61">
        <v>43170</v>
      </c>
      <c r="D650" s="62">
        <v>0.49474537037037036</v>
      </c>
      <c r="E650" s="63" t="s">
        <v>9</v>
      </c>
      <c r="F650" s="63">
        <v>31</v>
      </c>
      <c r="G650" s="63" t="s">
        <v>10</v>
      </c>
    </row>
    <row r="651" spans="3:7" ht="15" thickBot="1" x14ac:dyDescent="0.35">
      <c r="C651" s="61">
        <v>43170</v>
      </c>
      <c r="D651" s="62">
        <v>0.49604166666666666</v>
      </c>
      <c r="E651" s="63" t="s">
        <v>9</v>
      </c>
      <c r="F651" s="63">
        <v>27</v>
      </c>
      <c r="G651" s="63" t="s">
        <v>10</v>
      </c>
    </row>
    <row r="652" spans="3:7" ht="15" thickBot="1" x14ac:dyDescent="0.35">
      <c r="C652" s="61">
        <v>43170</v>
      </c>
      <c r="D652" s="62">
        <v>0.49717592592592591</v>
      </c>
      <c r="E652" s="63" t="s">
        <v>9</v>
      </c>
      <c r="F652" s="63">
        <v>21</v>
      </c>
      <c r="G652" s="63" t="s">
        <v>10</v>
      </c>
    </row>
    <row r="653" spans="3:7" ht="15" thickBot="1" x14ac:dyDescent="0.35">
      <c r="C653" s="61">
        <v>43170</v>
      </c>
      <c r="D653" s="62">
        <v>0.49781249999999999</v>
      </c>
      <c r="E653" s="63" t="s">
        <v>9</v>
      </c>
      <c r="F653" s="63">
        <v>30</v>
      </c>
      <c r="G653" s="63" t="s">
        <v>10</v>
      </c>
    </row>
    <row r="654" spans="3:7" ht="15" thickBot="1" x14ac:dyDescent="0.35">
      <c r="C654" s="61">
        <v>43170</v>
      </c>
      <c r="D654" s="62">
        <v>0.49800925925925926</v>
      </c>
      <c r="E654" s="63" t="s">
        <v>9</v>
      </c>
      <c r="F654" s="63">
        <v>12</v>
      </c>
      <c r="G654" s="63" t="s">
        <v>11</v>
      </c>
    </row>
    <row r="655" spans="3:7" ht="15" thickBot="1" x14ac:dyDescent="0.35">
      <c r="C655" s="61">
        <v>43170</v>
      </c>
      <c r="D655" s="62">
        <v>0.49858796296296298</v>
      </c>
      <c r="E655" s="63" t="s">
        <v>9</v>
      </c>
      <c r="F655" s="63">
        <v>27</v>
      </c>
      <c r="G655" s="63" t="s">
        <v>10</v>
      </c>
    </row>
    <row r="656" spans="3:7" ht="15" thickBot="1" x14ac:dyDescent="0.35">
      <c r="C656" s="61">
        <v>43170</v>
      </c>
      <c r="D656" s="62">
        <v>0.50063657407407403</v>
      </c>
      <c r="E656" s="63" t="s">
        <v>9</v>
      </c>
      <c r="F656" s="63">
        <v>15</v>
      </c>
      <c r="G656" s="63" t="s">
        <v>11</v>
      </c>
    </row>
    <row r="657" spans="3:7" ht="15" thickBot="1" x14ac:dyDescent="0.35">
      <c r="C657" s="61">
        <v>43170</v>
      </c>
      <c r="D657" s="62">
        <v>0.5006828703703704</v>
      </c>
      <c r="E657" s="63" t="s">
        <v>9</v>
      </c>
      <c r="F657" s="63">
        <v>13</v>
      </c>
      <c r="G657" s="63" t="s">
        <v>11</v>
      </c>
    </row>
    <row r="658" spans="3:7" ht="15" thickBot="1" x14ac:dyDescent="0.35">
      <c r="C658" s="61">
        <v>43170</v>
      </c>
      <c r="D658" s="62">
        <v>0.50072916666666667</v>
      </c>
      <c r="E658" s="63" t="s">
        <v>9</v>
      </c>
      <c r="F658" s="63">
        <v>22</v>
      </c>
      <c r="G658" s="63" t="s">
        <v>10</v>
      </c>
    </row>
    <row r="659" spans="3:7" ht="15" thickBot="1" x14ac:dyDescent="0.35">
      <c r="C659" s="61">
        <v>43170</v>
      </c>
      <c r="D659" s="62">
        <v>0.50099537037037034</v>
      </c>
      <c r="E659" s="63" t="s">
        <v>9</v>
      </c>
      <c r="F659" s="63">
        <v>29</v>
      </c>
      <c r="G659" s="63" t="s">
        <v>10</v>
      </c>
    </row>
    <row r="660" spans="3:7" ht="15" thickBot="1" x14ac:dyDescent="0.35">
      <c r="C660" s="61">
        <v>43170</v>
      </c>
      <c r="D660" s="62">
        <v>0.5015856481481481</v>
      </c>
      <c r="E660" s="63" t="s">
        <v>9</v>
      </c>
      <c r="F660" s="63">
        <v>28</v>
      </c>
      <c r="G660" s="63" t="s">
        <v>10</v>
      </c>
    </row>
    <row r="661" spans="3:7" ht="15" thickBot="1" x14ac:dyDescent="0.35">
      <c r="C661" s="61">
        <v>43170</v>
      </c>
      <c r="D661" s="62">
        <v>0.50321759259259258</v>
      </c>
      <c r="E661" s="63" t="s">
        <v>9</v>
      </c>
      <c r="F661" s="63">
        <v>33</v>
      </c>
      <c r="G661" s="63" t="s">
        <v>10</v>
      </c>
    </row>
    <row r="662" spans="3:7" ht="15" thickBot="1" x14ac:dyDescent="0.35">
      <c r="C662" s="61">
        <v>43170</v>
      </c>
      <c r="D662" s="62">
        <v>0.50398148148148147</v>
      </c>
      <c r="E662" s="63" t="s">
        <v>9</v>
      </c>
      <c r="F662" s="63">
        <v>15</v>
      </c>
      <c r="G662" s="63" t="s">
        <v>11</v>
      </c>
    </row>
    <row r="663" spans="3:7" ht="15" thickBot="1" x14ac:dyDescent="0.35">
      <c r="C663" s="61">
        <v>43170</v>
      </c>
      <c r="D663" s="62">
        <v>0.50405092592592593</v>
      </c>
      <c r="E663" s="63" t="s">
        <v>9</v>
      </c>
      <c r="F663" s="63">
        <v>18</v>
      </c>
      <c r="G663" s="63" t="s">
        <v>11</v>
      </c>
    </row>
    <row r="664" spans="3:7" ht="15" thickBot="1" x14ac:dyDescent="0.35">
      <c r="C664" s="61">
        <v>43170</v>
      </c>
      <c r="D664" s="62">
        <v>0.50577546296296294</v>
      </c>
      <c r="E664" s="63" t="s">
        <v>9</v>
      </c>
      <c r="F664" s="63">
        <v>12</v>
      </c>
      <c r="G664" s="63" t="s">
        <v>11</v>
      </c>
    </row>
    <row r="665" spans="3:7" ht="15" thickBot="1" x14ac:dyDescent="0.35">
      <c r="C665" s="61">
        <v>43170</v>
      </c>
      <c r="D665" s="62">
        <v>0.5076504629629629</v>
      </c>
      <c r="E665" s="63" t="s">
        <v>9</v>
      </c>
      <c r="F665" s="63">
        <v>10</v>
      </c>
      <c r="G665" s="63" t="s">
        <v>11</v>
      </c>
    </row>
    <row r="666" spans="3:7" ht="15" thickBot="1" x14ac:dyDescent="0.35">
      <c r="C666" s="61">
        <v>43170</v>
      </c>
      <c r="D666" s="62">
        <v>0.50902777777777775</v>
      </c>
      <c r="E666" s="63" t="s">
        <v>9</v>
      </c>
      <c r="F666" s="63">
        <v>11</v>
      </c>
      <c r="G666" s="63" t="s">
        <v>11</v>
      </c>
    </row>
    <row r="667" spans="3:7" ht="15" thickBot="1" x14ac:dyDescent="0.35">
      <c r="C667" s="61">
        <v>43170</v>
      </c>
      <c r="D667" s="62">
        <v>0.51484953703703706</v>
      </c>
      <c r="E667" s="63" t="s">
        <v>9</v>
      </c>
      <c r="F667" s="63">
        <v>22</v>
      </c>
      <c r="G667" s="63" t="s">
        <v>10</v>
      </c>
    </row>
    <row r="668" spans="3:7" ht="15" thickBot="1" x14ac:dyDescent="0.35">
      <c r="C668" s="61">
        <v>43170</v>
      </c>
      <c r="D668" s="62">
        <v>0.51636574074074071</v>
      </c>
      <c r="E668" s="63" t="s">
        <v>9</v>
      </c>
      <c r="F668" s="63">
        <v>33</v>
      </c>
      <c r="G668" s="63" t="s">
        <v>10</v>
      </c>
    </row>
    <row r="669" spans="3:7" ht="15" thickBot="1" x14ac:dyDescent="0.35">
      <c r="C669" s="61">
        <v>43170</v>
      </c>
      <c r="D669" s="62">
        <v>0.51709490740740738</v>
      </c>
      <c r="E669" s="63" t="s">
        <v>9</v>
      </c>
      <c r="F669" s="63">
        <v>11</v>
      </c>
      <c r="G669" s="63" t="s">
        <v>11</v>
      </c>
    </row>
    <row r="670" spans="3:7" ht="15" thickBot="1" x14ac:dyDescent="0.35">
      <c r="C670" s="61">
        <v>43170</v>
      </c>
      <c r="D670" s="62">
        <v>0.51763888888888887</v>
      </c>
      <c r="E670" s="63" t="s">
        <v>9</v>
      </c>
      <c r="F670" s="63">
        <v>10</v>
      </c>
      <c r="G670" s="63" t="s">
        <v>11</v>
      </c>
    </row>
    <row r="671" spans="3:7" ht="15" thickBot="1" x14ac:dyDescent="0.35">
      <c r="C671" s="61">
        <v>43170</v>
      </c>
      <c r="D671" s="62">
        <v>0.51769675925925929</v>
      </c>
      <c r="E671" s="63" t="s">
        <v>9</v>
      </c>
      <c r="F671" s="63">
        <v>10</v>
      </c>
      <c r="G671" s="63" t="s">
        <v>11</v>
      </c>
    </row>
    <row r="672" spans="3:7" ht="15" thickBot="1" x14ac:dyDescent="0.35">
      <c r="C672" s="61">
        <v>43170</v>
      </c>
      <c r="D672" s="62">
        <v>0.51969907407407401</v>
      </c>
      <c r="E672" s="63" t="s">
        <v>9</v>
      </c>
      <c r="F672" s="63">
        <v>11</v>
      </c>
      <c r="G672" s="63" t="s">
        <v>10</v>
      </c>
    </row>
    <row r="673" spans="3:7" ht="15" thickBot="1" x14ac:dyDescent="0.35">
      <c r="C673" s="61">
        <v>43170</v>
      </c>
      <c r="D673" s="62">
        <v>0.52181712962962956</v>
      </c>
      <c r="E673" s="63" t="s">
        <v>9</v>
      </c>
      <c r="F673" s="63">
        <v>13</v>
      </c>
      <c r="G673" s="63" t="s">
        <v>11</v>
      </c>
    </row>
    <row r="674" spans="3:7" ht="15" thickBot="1" x14ac:dyDescent="0.35">
      <c r="C674" s="61">
        <v>43170</v>
      </c>
      <c r="D674" s="62">
        <v>0.52236111111111116</v>
      </c>
      <c r="E674" s="63" t="s">
        <v>9</v>
      </c>
      <c r="F674" s="63">
        <v>20</v>
      </c>
      <c r="G674" s="63" t="s">
        <v>10</v>
      </c>
    </row>
    <row r="675" spans="3:7" ht="15" thickBot="1" x14ac:dyDescent="0.35">
      <c r="C675" s="61">
        <v>43170</v>
      </c>
      <c r="D675" s="62">
        <v>0.52315972222222229</v>
      </c>
      <c r="E675" s="63" t="s">
        <v>9</v>
      </c>
      <c r="F675" s="63">
        <v>11</v>
      </c>
      <c r="G675" s="63" t="s">
        <v>11</v>
      </c>
    </row>
    <row r="676" spans="3:7" ht="15" thickBot="1" x14ac:dyDescent="0.35">
      <c r="C676" s="61">
        <v>43170</v>
      </c>
      <c r="D676" s="62">
        <v>0.52376157407407409</v>
      </c>
      <c r="E676" s="63" t="s">
        <v>9</v>
      </c>
      <c r="F676" s="63">
        <v>9</v>
      </c>
      <c r="G676" s="63" t="s">
        <v>11</v>
      </c>
    </row>
    <row r="677" spans="3:7" ht="15" thickBot="1" x14ac:dyDescent="0.35">
      <c r="C677" s="61">
        <v>43170</v>
      </c>
      <c r="D677" s="62">
        <v>0.52612268518518512</v>
      </c>
      <c r="E677" s="63" t="s">
        <v>9</v>
      </c>
      <c r="F677" s="63">
        <v>10</v>
      </c>
      <c r="G677" s="63" t="s">
        <v>11</v>
      </c>
    </row>
    <row r="678" spans="3:7" ht="15" thickBot="1" x14ac:dyDescent="0.35">
      <c r="C678" s="61">
        <v>43170</v>
      </c>
      <c r="D678" s="62">
        <v>0.52770833333333333</v>
      </c>
      <c r="E678" s="63" t="s">
        <v>9</v>
      </c>
      <c r="F678" s="63">
        <v>16</v>
      </c>
      <c r="G678" s="63" t="s">
        <v>11</v>
      </c>
    </row>
    <row r="679" spans="3:7" ht="15" thickBot="1" x14ac:dyDescent="0.35">
      <c r="C679" s="61">
        <v>43170</v>
      </c>
      <c r="D679" s="62">
        <v>0.52774305555555556</v>
      </c>
      <c r="E679" s="63" t="s">
        <v>9</v>
      </c>
      <c r="F679" s="63">
        <v>13</v>
      </c>
      <c r="G679" s="63" t="s">
        <v>11</v>
      </c>
    </row>
    <row r="680" spans="3:7" ht="15" thickBot="1" x14ac:dyDescent="0.35">
      <c r="C680" s="61">
        <v>43170</v>
      </c>
      <c r="D680" s="62">
        <v>0.5277546296296296</v>
      </c>
      <c r="E680" s="63" t="s">
        <v>9</v>
      </c>
      <c r="F680" s="63">
        <v>11</v>
      </c>
      <c r="G680" s="63" t="s">
        <v>11</v>
      </c>
    </row>
    <row r="681" spans="3:7" ht="15" thickBot="1" x14ac:dyDescent="0.35">
      <c r="C681" s="61">
        <v>43170</v>
      </c>
      <c r="D681" s="62">
        <v>0.52776620370370375</v>
      </c>
      <c r="E681" s="63" t="s">
        <v>9</v>
      </c>
      <c r="F681" s="63">
        <v>9</v>
      </c>
      <c r="G681" s="63" t="s">
        <v>11</v>
      </c>
    </row>
    <row r="682" spans="3:7" ht="15" thickBot="1" x14ac:dyDescent="0.35">
      <c r="C682" s="61">
        <v>43170</v>
      </c>
      <c r="D682" s="62">
        <v>0.52953703703703703</v>
      </c>
      <c r="E682" s="63" t="s">
        <v>9</v>
      </c>
      <c r="F682" s="63">
        <v>20</v>
      </c>
      <c r="G682" s="63" t="s">
        <v>10</v>
      </c>
    </row>
    <row r="683" spans="3:7" ht="15" thickBot="1" x14ac:dyDescent="0.35">
      <c r="C683" s="61">
        <v>43170</v>
      </c>
      <c r="D683" s="62">
        <v>0.53107638888888886</v>
      </c>
      <c r="E683" s="63" t="s">
        <v>9</v>
      </c>
      <c r="F683" s="63">
        <v>10</v>
      </c>
      <c r="G683" s="63" t="s">
        <v>11</v>
      </c>
    </row>
    <row r="684" spans="3:7" ht="15" thickBot="1" x14ac:dyDescent="0.35">
      <c r="C684" s="61">
        <v>43170</v>
      </c>
      <c r="D684" s="62">
        <v>0.53236111111111117</v>
      </c>
      <c r="E684" s="63" t="s">
        <v>9</v>
      </c>
      <c r="F684" s="63">
        <v>11</v>
      </c>
      <c r="G684" s="63" t="s">
        <v>10</v>
      </c>
    </row>
    <row r="685" spans="3:7" ht="15" thickBot="1" x14ac:dyDescent="0.35">
      <c r="C685" s="61">
        <v>43170</v>
      </c>
      <c r="D685" s="62">
        <v>0.53276620370370364</v>
      </c>
      <c r="E685" s="63" t="s">
        <v>9</v>
      </c>
      <c r="F685" s="63">
        <v>12</v>
      </c>
      <c r="G685" s="63" t="s">
        <v>11</v>
      </c>
    </row>
    <row r="686" spans="3:7" ht="15" thickBot="1" x14ac:dyDescent="0.35">
      <c r="C686" s="61">
        <v>43170</v>
      </c>
      <c r="D686" s="62">
        <v>0.53437499999999993</v>
      </c>
      <c r="E686" s="63" t="s">
        <v>9</v>
      </c>
      <c r="F686" s="63">
        <v>12</v>
      </c>
      <c r="G686" s="63" t="s">
        <v>11</v>
      </c>
    </row>
    <row r="687" spans="3:7" ht="15" thickBot="1" x14ac:dyDescent="0.35">
      <c r="C687" s="61">
        <v>43170</v>
      </c>
      <c r="D687" s="62">
        <v>0.53675925925925927</v>
      </c>
      <c r="E687" s="63" t="s">
        <v>9</v>
      </c>
      <c r="F687" s="63">
        <v>11</v>
      </c>
      <c r="G687" s="63" t="s">
        <v>11</v>
      </c>
    </row>
    <row r="688" spans="3:7" ht="15" thickBot="1" x14ac:dyDescent="0.35">
      <c r="C688" s="61">
        <v>43170</v>
      </c>
      <c r="D688" s="62">
        <v>0.53737268518518522</v>
      </c>
      <c r="E688" s="63" t="s">
        <v>9</v>
      </c>
      <c r="F688" s="63">
        <v>11</v>
      </c>
      <c r="G688" s="63" t="s">
        <v>11</v>
      </c>
    </row>
    <row r="689" spans="3:7" ht="15" thickBot="1" x14ac:dyDescent="0.35">
      <c r="C689" s="61">
        <v>43170</v>
      </c>
      <c r="D689" s="62">
        <v>0.53776620370370376</v>
      </c>
      <c r="E689" s="63" t="s">
        <v>9</v>
      </c>
      <c r="F689" s="63">
        <v>33</v>
      </c>
      <c r="G689" s="63" t="s">
        <v>10</v>
      </c>
    </row>
    <row r="690" spans="3:7" ht="15" thickBot="1" x14ac:dyDescent="0.35">
      <c r="C690" s="61">
        <v>43170</v>
      </c>
      <c r="D690" s="62">
        <v>0.53910879629629627</v>
      </c>
      <c r="E690" s="63" t="s">
        <v>9</v>
      </c>
      <c r="F690" s="63">
        <v>34</v>
      </c>
      <c r="G690" s="63" t="s">
        <v>10</v>
      </c>
    </row>
    <row r="691" spans="3:7" ht="15" thickBot="1" x14ac:dyDescent="0.35">
      <c r="C691" s="61">
        <v>43170</v>
      </c>
      <c r="D691" s="62">
        <v>0.53924768518518518</v>
      </c>
      <c r="E691" s="63" t="s">
        <v>9</v>
      </c>
      <c r="F691" s="63">
        <v>20</v>
      </c>
      <c r="G691" s="63" t="s">
        <v>10</v>
      </c>
    </row>
    <row r="692" spans="3:7" ht="15" thickBot="1" x14ac:dyDescent="0.35">
      <c r="C692" s="61">
        <v>43170</v>
      </c>
      <c r="D692" s="62">
        <v>0.54019675925925925</v>
      </c>
      <c r="E692" s="63" t="s">
        <v>9</v>
      </c>
      <c r="F692" s="63">
        <v>12</v>
      </c>
      <c r="G692" s="63" t="s">
        <v>11</v>
      </c>
    </row>
    <row r="693" spans="3:7" ht="15" thickBot="1" x14ac:dyDescent="0.35">
      <c r="C693" s="61">
        <v>43170</v>
      </c>
      <c r="D693" s="62">
        <v>0.54177083333333331</v>
      </c>
      <c r="E693" s="63" t="s">
        <v>9</v>
      </c>
      <c r="F693" s="63">
        <v>21</v>
      </c>
      <c r="G693" s="63" t="s">
        <v>11</v>
      </c>
    </row>
    <row r="694" spans="3:7" ht="15" thickBot="1" x14ac:dyDescent="0.35">
      <c r="C694" s="61">
        <v>43170</v>
      </c>
      <c r="D694" s="62">
        <v>0.54244212962962968</v>
      </c>
      <c r="E694" s="63" t="s">
        <v>9</v>
      </c>
      <c r="F694" s="63">
        <v>19</v>
      </c>
      <c r="G694" s="63" t="s">
        <v>10</v>
      </c>
    </row>
    <row r="695" spans="3:7" ht="15" thickBot="1" x14ac:dyDescent="0.35">
      <c r="C695" s="61">
        <v>43170</v>
      </c>
      <c r="D695" s="62">
        <v>0.54442129629629632</v>
      </c>
      <c r="E695" s="63" t="s">
        <v>9</v>
      </c>
      <c r="F695" s="63">
        <v>11</v>
      </c>
      <c r="G695" s="63" t="s">
        <v>11</v>
      </c>
    </row>
    <row r="696" spans="3:7" ht="15" thickBot="1" x14ac:dyDescent="0.35">
      <c r="C696" s="61">
        <v>43170</v>
      </c>
      <c r="D696" s="62">
        <v>0.5458101851851852</v>
      </c>
      <c r="E696" s="63" t="s">
        <v>9</v>
      </c>
      <c r="F696" s="63">
        <v>20</v>
      </c>
      <c r="G696" s="63" t="s">
        <v>10</v>
      </c>
    </row>
    <row r="697" spans="3:7" ht="15" thickBot="1" x14ac:dyDescent="0.35">
      <c r="C697" s="61">
        <v>43170</v>
      </c>
      <c r="D697" s="62">
        <v>0.54680555555555554</v>
      </c>
      <c r="E697" s="63" t="s">
        <v>9</v>
      </c>
      <c r="F697" s="63">
        <v>26</v>
      </c>
      <c r="G697" s="63" t="s">
        <v>10</v>
      </c>
    </row>
    <row r="698" spans="3:7" ht="15" thickBot="1" x14ac:dyDescent="0.35">
      <c r="C698" s="61">
        <v>43170</v>
      </c>
      <c r="D698" s="62">
        <v>0.54822916666666666</v>
      </c>
      <c r="E698" s="63" t="s">
        <v>9</v>
      </c>
      <c r="F698" s="63">
        <v>26</v>
      </c>
      <c r="G698" s="63" t="s">
        <v>10</v>
      </c>
    </row>
    <row r="699" spans="3:7" ht="15" thickBot="1" x14ac:dyDescent="0.35">
      <c r="C699" s="61">
        <v>43170</v>
      </c>
      <c r="D699" s="62">
        <v>0.54916666666666669</v>
      </c>
      <c r="E699" s="63" t="s">
        <v>9</v>
      </c>
      <c r="F699" s="63">
        <v>10</v>
      </c>
      <c r="G699" s="63" t="s">
        <v>11</v>
      </c>
    </row>
    <row r="700" spans="3:7" ht="15" thickBot="1" x14ac:dyDescent="0.35">
      <c r="C700" s="61">
        <v>43170</v>
      </c>
      <c r="D700" s="62">
        <v>0.55554398148148143</v>
      </c>
      <c r="E700" s="63" t="s">
        <v>9</v>
      </c>
      <c r="F700" s="63">
        <v>9</v>
      </c>
      <c r="G700" s="63" t="s">
        <v>11</v>
      </c>
    </row>
    <row r="701" spans="3:7" ht="15" thickBot="1" x14ac:dyDescent="0.35">
      <c r="C701" s="61">
        <v>43170</v>
      </c>
      <c r="D701" s="62">
        <v>0.5556712962962963</v>
      </c>
      <c r="E701" s="63" t="s">
        <v>9</v>
      </c>
      <c r="F701" s="63">
        <v>12</v>
      </c>
      <c r="G701" s="63" t="s">
        <v>11</v>
      </c>
    </row>
    <row r="702" spans="3:7" ht="15" thickBot="1" x14ac:dyDescent="0.35">
      <c r="C702" s="61">
        <v>43170</v>
      </c>
      <c r="D702" s="62">
        <v>0.5575</v>
      </c>
      <c r="E702" s="63" t="s">
        <v>9</v>
      </c>
      <c r="F702" s="63">
        <v>18</v>
      </c>
      <c r="G702" s="63" t="s">
        <v>10</v>
      </c>
    </row>
    <row r="703" spans="3:7" ht="15" thickBot="1" x14ac:dyDescent="0.35">
      <c r="C703" s="61">
        <v>43170</v>
      </c>
      <c r="D703" s="62">
        <v>0.55770833333333336</v>
      </c>
      <c r="E703" s="63" t="s">
        <v>9</v>
      </c>
      <c r="F703" s="63">
        <v>10</v>
      </c>
      <c r="G703" s="63" t="s">
        <v>11</v>
      </c>
    </row>
    <row r="704" spans="3:7" ht="15" thickBot="1" x14ac:dyDescent="0.35">
      <c r="C704" s="61">
        <v>43170</v>
      </c>
      <c r="D704" s="62">
        <v>0.55961805555555555</v>
      </c>
      <c r="E704" s="63" t="s">
        <v>9</v>
      </c>
      <c r="F704" s="63">
        <v>10</v>
      </c>
      <c r="G704" s="63" t="s">
        <v>11</v>
      </c>
    </row>
    <row r="705" spans="3:7" ht="15" thickBot="1" x14ac:dyDescent="0.35">
      <c r="C705" s="61">
        <v>43170</v>
      </c>
      <c r="D705" s="62">
        <v>0.56140046296296298</v>
      </c>
      <c r="E705" s="63" t="s">
        <v>9</v>
      </c>
      <c r="F705" s="63">
        <v>25</v>
      </c>
      <c r="G705" s="63" t="s">
        <v>10</v>
      </c>
    </row>
    <row r="706" spans="3:7" ht="15" thickBot="1" x14ac:dyDescent="0.35">
      <c r="C706" s="61">
        <v>43170</v>
      </c>
      <c r="D706" s="62">
        <v>0.56572916666666673</v>
      </c>
      <c r="E706" s="63" t="s">
        <v>9</v>
      </c>
      <c r="F706" s="63">
        <v>14</v>
      </c>
      <c r="G706" s="63" t="s">
        <v>10</v>
      </c>
    </row>
    <row r="707" spans="3:7" ht="15" thickBot="1" x14ac:dyDescent="0.35">
      <c r="C707" s="61">
        <v>43170</v>
      </c>
      <c r="D707" s="62">
        <v>0.56766203703703699</v>
      </c>
      <c r="E707" s="63" t="s">
        <v>9</v>
      </c>
      <c r="F707" s="63">
        <v>13</v>
      </c>
      <c r="G707" s="63" t="s">
        <v>11</v>
      </c>
    </row>
    <row r="708" spans="3:7" ht="15" thickBot="1" x14ac:dyDescent="0.35">
      <c r="C708" s="61">
        <v>43170</v>
      </c>
      <c r="D708" s="62">
        <v>0.56918981481481479</v>
      </c>
      <c r="E708" s="63" t="s">
        <v>9</v>
      </c>
      <c r="F708" s="63">
        <v>13</v>
      </c>
      <c r="G708" s="63" t="s">
        <v>11</v>
      </c>
    </row>
    <row r="709" spans="3:7" ht="15" thickBot="1" x14ac:dyDescent="0.35">
      <c r="C709" s="61">
        <v>43170</v>
      </c>
      <c r="D709" s="62">
        <v>0.57012731481481482</v>
      </c>
      <c r="E709" s="63" t="s">
        <v>9</v>
      </c>
      <c r="F709" s="63">
        <v>31</v>
      </c>
      <c r="G709" s="63" t="s">
        <v>10</v>
      </c>
    </row>
    <row r="710" spans="3:7" ht="15" thickBot="1" x14ac:dyDescent="0.35">
      <c r="C710" s="61">
        <v>43170</v>
      </c>
      <c r="D710" s="62">
        <v>0.57087962962962957</v>
      </c>
      <c r="E710" s="63" t="s">
        <v>9</v>
      </c>
      <c r="F710" s="63">
        <v>31</v>
      </c>
      <c r="G710" s="63" t="s">
        <v>11</v>
      </c>
    </row>
    <row r="711" spans="3:7" ht="15" thickBot="1" x14ac:dyDescent="0.35">
      <c r="C711" s="61">
        <v>43170</v>
      </c>
      <c r="D711" s="62">
        <v>0.57142361111111117</v>
      </c>
      <c r="E711" s="63" t="s">
        <v>9</v>
      </c>
      <c r="F711" s="63">
        <v>11</v>
      </c>
      <c r="G711" s="63" t="s">
        <v>11</v>
      </c>
    </row>
    <row r="712" spans="3:7" ht="15" thickBot="1" x14ac:dyDescent="0.35">
      <c r="C712" s="61">
        <v>43170</v>
      </c>
      <c r="D712" s="62">
        <v>0.57174768518518515</v>
      </c>
      <c r="E712" s="63" t="s">
        <v>9</v>
      </c>
      <c r="F712" s="63">
        <v>13</v>
      </c>
      <c r="G712" s="63" t="s">
        <v>11</v>
      </c>
    </row>
    <row r="713" spans="3:7" ht="15" thickBot="1" x14ac:dyDescent="0.35">
      <c r="C713" s="61">
        <v>43170</v>
      </c>
      <c r="D713" s="62">
        <v>0.57178240740740738</v>
      </c>
      <c r="E713" s="63" t="s">
        <v>9</v>
      </c>
      <c r="F713" s="63">
        <v>9</v>
      </c>
      <c r="G713" s="63" t="s">
        <v>11</v>
      </c>
    </row>
    <row r="714" spans="3:7" ht="15" thickBot="1" x14ac:dyDescent="0.35">
      <c r="C714" s="61">
        <v>43170</v>
      </c>
      <c r="D714" s="62">
        <v>0.57665509259259262</v>
      </c>
      <c r="E714" s="63" t="s">
        <v>9</v>
      </c>
      <c r="F714" s="63">
        <v>25</v>
      </c>
      <c r="G714" s="63" t="s">
        <v>10</v>
      </c>
    </row>
    <row r="715" spans="3:7" ht="15" thickBot="1" x14ac:dyDescent="0.35">
      <c r="C715" s="61">
        <v>43170</v>
      </c>
      <c r="D715" s="62">
        <v>0.57748842592592597</v>
      </c>
      <c r="E715" s="63" t="s">
        <v>9</v>
      </c>
      <c r="F715" s="63">
        <v>16</v>
      </c>
      <c r="G715" s="63" t="s">
        <v>11</v>
      </c>
    </row>
    <row r="716" spans="3:7" ht="15" thickBot="1" x14ac:dyDescent="0.35">
      <c r="C716" s="61">
        <v>43170</v>
      </c>
      <c r="D716" s="62">
        <v>0.5776041666666667</v>
      </c>
      <c r="E716" s="63" t="s">
        <v>9</v>
      </c>
      <c r="F716" s="63">
        <v>23</v>
      </c>
      <c r="G716" s="63" t="s">
        <v>10</v>
      </c>
    </row>
    <row r="717" spans="3:7" ht="15" thickBot="1" x14ac:dyDescent="0.35">
      <c r="C717" s="61">
        <v>43170</v>
      </c>
      <c r="D717" s="62">
        <v>0.57776620370370368</v>
      </c>
      <c r="E717" s="63" t="s">
        <v>9</v>
      </c>
      <c r="F717" s="63">
        <v>10</v>
      </c>
      <c r="G717" s="63" t="s">
        <v>10</v>
      </c>
    </row>
    <row r="718" spans="3:7" ht="15" thickBot="1" x14ac:dyDescent="0.35">
      <c r="C718" s="61">
        <v>43170</v>
      </c>
      <c r="D718" s="62">
        <v>0.57804398148148151</v>
      </c>
      <c r="E718" s="63" t="s">
        <v>9</v>
      </c>
      <c r="F718" s="63">
        <v>16</v>
      </c>
      <c r="G718" s="63" t="s">
        <v>11</v>
      </c>
    </row>
    <row r="719" spans="3:7" ht="15" thickBot="1" x14ac:dyDescent="0.35">
      <c r="C719" s="61">
        <v>43170</v>
      </c>
      <c r="D719" s="62">
        <v>0.58040509259259265</v>
      </c>
      <c r="E719" s="63" t="s">
        <v>9</v>
      </c>
      <c r="F719" s="63">
        <v>12</v>
      </c>
      <c r="G719" s="63" t="s">
        <v>11</v>
      </c>
    </row>
    <row r="720" spans="3:7" ht="15" thickBot="1" x14ac:dyDescent="0.35">
      <c r="C720" s="61">
        <v>43170</v>
      </c>
      <c r="D720" s="62">
        <v>0.58151620370370372</v>
      </c>
      <c r="E720" s="63" t="s">
        <v>9</v>
      </c>
      <c r="F720" s="63">
        <v>15</v>
      </c>
      <c r="G720" s="63" t="s">
        <v>10</v>
      </c>
    </row>
    <row r="721" spans="3:7" ht="15" thickBot="1" x14ac:dyDescent="0.35">
      <c r="C721" s="61">
        <v>43170</v>
      </c>
      <c r="D721" s="62">
        <v>0.58284722222222218</v>
      </c>
      <c r="E721" s="63" t="s">
        <v>9</v>
      </c>
      <c r="F721" s="63">
        <v>10</v>
      </c>
      <c r="G721" s="63" t="s">
        <v>10</v>
      </c>
    </row>
    <row r="722" spans="3:7" ht="15" thickBot="1" x14ac:dyDescent="0.35">
      <c r="C722" s="61">
        <v>43170</v>
      </c>
      <c r="D722" s="62">
        <v>0.58875</v>
      </c>
      <c r="E722" s="63" t="s">
        <v>9</v>
      </c>
      <c r="F722" s="63">
        <v>24</v>
      </c>
      <c r="G722" s="63" t="s">
        <v>10</v>
      </c>
    </row>
    <row r="723" spans="3:7" ht="15" thickBot="1" x14ac:dyDescent="0.35">
      <c r="C723" s="61">
        <v>43170</v>
      </c>
      <c r="D723" s="62">
        <v>0.59305555555555556</v>
      </c>
      <c r="E723" s="63" t="s">
        <v>9</v>
      </c>
      <c r="F723" s="63">
        <v>23</v>
      </c>
      <c r="G723" s="63" t="s">
        <v>10</v>
      </c>
    </row>
    <row r="724" spans="3:7" ht="15" thickBot="1" x14ac:dyDescent="0.35">
      <c r="C724" s="61">
        <v>43170</v>
      </c>
      <c r="D724" s="62">
        <v>0.60402777777777772</v>
      </c>
      <c r="E724" s="63" t="s">
        <v>9</v>
      </c>
      <c r="F724" s="63">
        <v>12</v>
      </c>
      <c r="G724" s="63" t="s">
        <v>11</v>
      </c>
    </row>
    <row r="725" spans="3:7" ht="15" thickBot="1" x14ac:dyDescent="0.35">
      <c r="C725" s="61">
        <v>43170</v>
      </c>
      <c r="D725" s="62">
        <v>0.60472222222222227</v>
      </c>
      <c r="E725" s="63" t="s">
        <v>9</v>
      </c>
      <c r="F725" s="63">
        <v>26</v>
      </c>
      <c r="G725" s="63" t="s">
        <v>10</v>
      </c>
    </row>
    <row r="726" spans="3:7" ht="15" thickBot="1" x14ac:dyDescent="0.35">
      <c r="C726" s="61">
        <v>43170</v>
      </c>
      <c r="D726" s="62">
        <v>0.60562499999999997</v>
      </c>
      <c r="E726" s="63" t="s">
        <v>9</v>
      </c>
      <c r="F726" s="63">
        <v>23</v>
      </c>
      <c r="G726" s="63" t="s">
        <v>10</v>
      </c>
    </row>
    <row r="727" spans="3:7" ht="15" thickBot="1" x14ac:dyDescent="0.35">
      <c r="C727" s="61">
        <v>43170</v>
      </c>
      <c r="D727" s="62">
        <v>0.60765046296296299</v>
      </c>
      <c r="E727" s="63" t="s">
        <v>9</v>
      </c>
      <c r="F727" s="63">
        <v>11</v>
      </c>
      <c r="G727" s="63" t="s">
        <v>11</v>
      </c>
    </row>
    <row r="728" spans="3:7" ht="15" thickBot="1" x14ac:dyDescent="0.35">
      <c r="C728" s="61">
        <v>43170</v>
      </c>
      <c r="D728" s="62">
        <v>0.60982638888888896</v>
      </c>
      <c r="E728" s="63" t="s">
        <v>9</v>
      </c>
      <c r="F728" s="63">
        <v>10</v>
      </c>
      <c r="G728" s="63" t="s">
        <v>11</v>
      </c>
    </row>
    <row r="729" spans="3:7" ht="15" thickBot="1" x14ac:dyDescent="0.35">
      <c r="C729" s="61">
        <v>43170</v>
      </c>
      <c r="D729" s="62">
        <v>0.61046296296296299</v>
      </c>
      <c r="E729" s="63" t="s">
        <v>9</v>
      </c>
      <c r="F729" s="63">
        <v>16</v>
      </c>
      <c r="G729" s="63" t="s">
        <v>11</v>
      </c>
    </row>
    <row r="730" spans="3:7" ht="15" thickBot="1" x14ac:dyDescent="0.35">
      <c r="C730" s="61">
        <v>43170</v>
      </c>
      <c r="D730" s="62">
        <v>0.61104166666666659</v>
      </c>
      <c r="E730" s="63" t="s">
        <v>9</v>
      </c>
      <c r="F730" s="63">
        <v>13</v>
      </c>
      <c r="G730" s="63" t="s">
        <v>11</v>
      </c>
    </row>
    <row r="731" spans="3:7" ht="15" thickBot="1" x14ac:dyDescent="0.35">
      <c r="C731" s="61">
        <v>43170</v>
      </c>
      <c r="D731" s="62">
        <v>0.61311342592592599</v>
      </c>
      <c r="E731" s="63" t="s">
        <v>9</v>
      </c>
      <c r="F731" s="63">
        <v>29</v>
      </c>
      <c r="G731" s="63" t="s">
        <v>10</v>
      </c>
    </row>
    <row r="732" spans="3:7" ht="15" thickBot="1" x14ac:dyDescent="0.35">
      <c r="C732" s="61">
        <v>43170</v>
      </c>
      <c r="D732" s="62">
        <v>0.61484953703703704</v>
      </c>
      <c r="E732" s="63" t="s">
        <v>9</v>
      </c>
      <c r="F732" s="63">
        <v>26</v>
      </c>
      <c r="G732" s="63" t="s">
        <v>10</v>
      </c>
    </row>
    <row r="733" spans="3:7" ht="15" thickBot="1" x14ac:dyDescent="0.35">
      <c r="C733" s="61">
        <v>43170</v>
      </c>
      <c r="D733" s="62">
        <v>0.61624999999999996</v>
      </c>
      <c r="E733" s="63" t="s">
        <v>9</v>
      </c>
      <c r="F733" s="63">
        <v>13</v>
      </c>
      <c r="G733" s="63" t="s">
        <v>11</v>
      </c>
    </row>
    <row r="734" spans="3:7" ht="15" thickBot="1" x14ac:dyDescent="0.35">
      <c r="C734" s="61">
        <v>43170</v>
      </c>
      <c r="D734" s="62">
        <v>0.61798611111111112</v>
      </c>
      <c r="E734" s="63" t="s">
        <v>9</v>
      </c>
      <c r="F734" s="63">
        <v>11</v>
      </c>
      <c r="G734" s="63" t="s">
        <v>11</v>
      </c>
    </row>
    <row r="735" spans="3:7" ht="15" thickBot="1" x14ac:dyDescent="0.35">
      <c r="C735" s="61">
        <v>43170</v>
      </c>
      <c r="D735" s="62">
        <v>0.61890046296296297</v>
      </c>
      <c r="E735" s="63" t="s">
        <v>9</v>
      </c>
      <c r="F735" s="63">
        <v>13</v>
      </c>
      <c r="G735" s="63" t="s">
        <v>11</v>
      </c>
    </row>
    <row r="736" spans="3:7" ht="15" thickBot="1" x14ac:dyDescent="0.35">
      <c r="C736" s="61">
        <v>43170</v>
      </c>
      <c r="D736" s="62">
        <v>0.61940972222222224</v>
      </c>
      <c r="E736" s="63" t="s">
        <v>9</v>
      </c>
      <c r="F736" s="63">
        <v>10</v>
      </c>
      <c r="G736" s="63" t="s">
        <v>11</v>
      </c>
    </row>
    <row r="737" spans="3:7" ht="15" thickBot="1" x14ac:dyDescent="0.35">
      <c r="C737" s="61">
        <v>43170</v>
      </c>
      <c r="D737" s="62">
        <v>0.62149305555555556</v>
      </c>
      <c r="E737" s="63" t="s">
        <v>9</v>
      </c>
      <c r="F737" s="63">
        <v>17</v>
      </c>
      <c r="G737" s="63" t="s">
        <v>11</v>
      </c>
    </row>
    <row r="738" spans="3:7" ht="15" thickBot="1" x14ac:dyDescent="0.35">
      <c r="C738" s="61">
        <v>43170</v>
      </c>
      <c r="D738" s="62">
        <v>0.62155092592592587</v>
      </c>
      <c r="E738" s="63" t="s">
        <v>9</v>
      </c>
      <c r="F738" s="63">
        <v>9</v>
      </c>
      <c r="G738" s="63" t="s">
        <v>11</v>
      </c>
    </row>
    <row r="739" spans="3:7" ht="15" thickBot="1" x14ac:dyDescent="0.35">
      <c r="C739" s="61">
        <v>43170</v>
      </c>
      <c r="D739" s="62">
        <v>0.62409722222222219</v>
      </c>
      <c r="E739" s="63" t="s">
        <v>9</v>
      </c>
      <c r="F739" s="63">
        <v>12</v>
      </c>
      <c r="G739" s="63" t="s">
        <v>11</v>
      </c>
    </row>
    <row r="740" spans="3:7" ht="15" thickBot="1" x14ac:dyDescent="0.35">
      <c r="C740" s="61">
        <v>43170</v>
      </c>
      <c r="D740" s="62">
        <v>0.62476851851851845</v>
      </c>
      <c r="E740" s="63" t="s">
        <v>9</v>
      </c>
      <c r="F740" s="63">
        <v>13</v>
      </c>
      <c r="G740" s="63" t="s">
        <v>11</v>
      </c>
    </row>
    <row r="741" spans="3:7" ht="15" thickBot="1" x14ac:dyDescent="0.35">
      <c r="C741" s="61">
        <v>43170</v>
      </c>
      <c r="D741" s="62">
        <v>0.62481481481481482</v>
      </c>
      <c r="E741" s="63" t="s">
        <v>9</v>
      </c>
      <c r="F741" s="63">
        <v>12</v>
      </c>
      <c r="G741" s="63" t="s">
        <v>11</v>
      </c>
    </row>
    <row r="742" spans="3:7" ht="15" thickBot="1" x14ac:dyDescent="0.35">
      <c r="C742" s="61">
        <v>43170</v>
      </c>
      <c r="D742" s="62">
        <v>0.62509259259259264</v>
      </c>
      <c r="E742" s="63" t="s">
        <v>9</v>
      </c>
      <c r="F742" s="63">
        <v>10</v>
      </c>
      <c r="G742" s="63" t="s">
        <v>11</v>
      </c>
    </row>
    <row r="743" spans="3:7" ht="15" thickBot="1" x14ac:dyDescent="0.35">
      <c r="C743" s="61">
        <v>43170</v>
      </c>
      <c r="D743" s="62">
        <v>0.62600694444444438</v>
      </c>
      <c r="E743" s="63" t="s">
        <v>9</v>
      </c>
      <c r="F743" s="63">
        <v>10</v>
      </c>
      <c r="G743" s="63" t="s">
        <v>11</v>
      </c>
    </row>
    <row r="744" spans="3:7" ht="15" thickBot="1" x14ac:dyDescent="0.35">
      <c r="C744" s="61">
        <v>43170</v>
      </c>
      <c r="D744" s="62">
        <v>0.6317476851851852</v>
      </c>
      <c r="E744" s="63" t="s">
        <v>9</v>
      </c>
      <c r="F744" s="63">
        <v>13</v>
      </c>
      <c r="G744" s="63" t="s">
        <v>11</v>
      </c>
    </row>
    <row r="745" spans="3:7" ht="15" thickBot="1" x14ac:dyDescent="0.35">
      <c r="C745" s="61">
        <v>43170</v>
      </c>
      <c r="D745" s="62">
        <v>0.63535879629629632</v>
      </c>
      <c r="E745" s="63" t="s">
        <v>9</v>
      </c>
      <c r="F745" s="63">
        <v>29</v>
      </c>
      <c r="G745" s="63" t="s">
        <v>10</v>
      </c>
    </row>
    <row r="746" spans="3:7" ht="15" thickBot="1" x14ac:dyDescent="0.35">
      <c r="C746" s="61">
        <v>43170</v>
      </c>
      <c r="D746" s="62">
        <v>0.6366666666666666</v>
      </c>
      <c r="E746" s="63" t="s">
        <v>9</v>
      </c>
      <c r="F746" s="63">
        <v>11</v>
      </c>
      <c r="G746" s="63" t="s">
        <v>11</v>
      </c>
    </row>
    <row r="747" spans="3:7" ht="15" thickBot="1" x14ac:dyDescent="0.35">
      <c r="C747" s="61">
        <v>43170</v>
      </c>
      <c r="D747" s="62">
        <v>0.64057870370370373</v>
      </c>
      <c r="E747" s="63" t="s">
        <v>9</v>
      </c>
      <c r="F747" s="63">
        <v>39</v>
      </c>
      <c r="G747" s="63" t="s">
        <v>10</v>
      </c>
    </row>
    <row r="748" spans="3:7" ht="15" thickBot="1" x14ac:dyDescent="0.35">
      <c r="C748" s="61">
        <v>43170</v>
      </c>
      <c r="D748" s="62">
        <v>0.64098379629629632</v>
      </c>
      <c r="E748" s="63" t="s">
        <v>9</v>
      </c>
      <c r="F748" s="63">
        <v>25</v>
      </c>
      <c r="G748" s="63" t="s">
        <v>10</v>
      </c>
    </row>
    <row r="749" spans="3:7" ht="15" thickBot="1" x14ac:dyDescent="0.35">
      <c r="C749" s="61">
        <v>43170</v>
      </c>
      <c r="D749" s="62">
        <v>0.6419907407407407</v>
      </c>
      <c r="E749" s="63" t="s">
        <v>9</v>
      </c>
      <c r="F749" s="63">
        <v>12</v>
      </c>
      <c r="G749" s="63" t="s">
        <v>11</v>
      </c>
    </row>
    <row r="750" spans="3:7" ht="15" thickBot="1" x14ac:dyDescent="0.35">
      <c r="C750" s="61">
        <v>43170</v>
      </c>
      <c r="D750" s="62">
        <v>0.64462962962962966</v>
      </c>
      <c r="E750" s="63" t="s">
        <v>9</v>
      </c>
      <c r="F750" s="63">
        <v>10</v>
      </c>
      <c r="G750" s="63" t="s">
        <v>10</v>
      </c>
    </row>
    <row r="751" spans="3:7" ht="15" thickBot="1" x14ac:dyDescent="0.35">
      <c r="C751" s="61">
        <v>43170</v>
      </c>
      <c r="D751" s="62">
        <v>0.64468749999999997</v>
      </c>
      <c r="E751" s="63" t="s">
        <v>9</v>
      </c>
      <c r="F751" s="63">
        <v>11</v>
      </c>
      <c r="G751" s="63" t="s">
        <v>10</v>
      </c>
    </row>
    <row r="752" spans="3:7" ht="15" thickBot="1" x14ac:dyDescent="0.35">
      <c r="C752" s="61">
        <v>43170</v>
      </c>
      <c r="D752" s="62">
        <v>0.6474537037037037</v>
      </c>
      <c r="E752" s="63" t="s">
        <v>9</v>
      </c>
      <c r="F752" s="63">
        <v>11</v>
      </c>
      <c r="G752" s="63" t="s">
        <v>11</v>
      </c>
    </row>
    <row r="753" spans="3:7" ht="15" thickBot="1" x14ac:dyDescent="0.35">
      <c r="C753" s="61">
        <v>43170</v>
      </c>
      <c r="D753" s="62">
        <v>0.6492013888888889</v>
      </c>
      <c r="E753" s="63" t="s">
        <v>9</v>
      </c>
      <c r="F753" s="63">
        <v>10</v>
      </c>
      <c r="G753" s="63" t="s">
        <v>11</v>
      </c>
    </row>
    <row r="754" spans="3:7" ht="15" thickBot="1" x14ac:dyDescent="0.35">
      <c r="C754" s="61">
        <v>43170</v>
      </c>
      <c r="D754" s="62">
        <v>0.65055555555555555</v>
      </c>
      <c r="E754" s="63" t="s">
        <v>9</v>
      </c>
      <c r="F754" s="63">
        <v>29</v>
      </c>
      <c r="G754" s="63" t="s">
        <v>10</v>
      </c>
    </row>
    <row r="755" spans="3:7" ht="15" thickBot="1" x14ac:dyDescent="0.35">
      <c r="C755" s="61">
        <v>43170</v>
      </c>
      <c r="D755" s="62">
        <v>0.65068287037037031</v>
      </c>
      <c r="E755" s="63" t="s">
        <v>9</v>
      </c>
      <c r="F755" s="63">
        <v>10</v>
      </c>
      <c r="G755" s="63" t="s">
        <v>11</v>
      </c>
    </row>
    <row r="756" spans="3:7" ht="15" thickBot="1" x14ac:dyDescent="0.35">
      <c r="C756" s="61">
        <v>43170</v>
      </c>
      <c r="D756" s="62">
        <v>0.65150462962962963</v>
      </c>
      <c r="E756" s="63" t="s">
        <v>9</v>
      </c>
      <c r="F756" s="63">
        <v>12</v>
      </c>
      <c r="G756" s="63" t="s">
        <v>11</v>
      </c>
    </row>
    <row r="757" spans="3:7" ht="15" thickBot="1" x14ac:dyDescent="0.35">
      <c r="C757" s="61">
        <v>43170</v>
      </c>
      <c r="D757" s="62">
        <v>0.6522337962962963</v>
      </c>
      <c r="E757" s="63" t="s">
        <v>9</v>
      </c>
      <c r="F757" s="63">
        <v>27</v>
      </c>
      <c r="G757" s="63" t="s">
        <v>10</v>
      </c>
    </row>
    <row r="758" spans="3:7" ht="15" thickBot="1" x14ac:dyDescent="0.35">
      <c r="C758" s="61">
        <v>43170</v>
      </c>
      <c r="D758" s="62">
        <v>0.65268518518518526</v>
      </c>
      <c r="E758" s="63" t="s">
        <v>9</v>
      </c>
      <c r="F758" s="63">
        <v>11</v>
      </c>
      <c r="G758" s="63" t="s">
        <v>11</v>
      </c>
    </row>
    <row r="759" spans="3:7" ht="15" thickBot="1" x14ac:dyDescent="0.35">
      <c r="C759" s="61">
        <v>43170</v>
      </c>
      <c r="D759" s="62">
        <v>0.65276620370370375</v>
      </c>
      <c r="E759" s="63" t="s">
        <v>9</v>
      </c>
      <c r="F759" s="63">
        <v>10</v>
      </c>
      <c r="G759" s="63" t="s">
        <v>11</v>
      </c>
    </row>
    <row r="760" spans="3:7" ht="15" thickBot="1" x14ac:dyDescent="0.35">
      <c r="C760" s="61">
        <v>43170</v>
      </c>
      <c r="D760" s="62">
        <v>0.65537037037037038</v>
      </c>
      <c r="E760" s="63" t="s">
        <v>9</v>
      </c>
      <c r="F760" s="63">
        <v>11</v>
      </c>
      <c r="G760" s="63" t="s">
        <v>11</v>
      </c>
    </row>
    <row r="761" spans="3:7" ht="15" thickBot="1" x14ac:dyDescent="0.35">
      <c r="C761" s="61">
        <v>43170</v>
      </c>
      <c r="D761" s="62">
        <v>0.65565972222222224</v>
      </c>
      <c r="E761" s="63" t="s">
        <v>9</v>
      </c>
      <c r="F761" s="63">
        <v>30</v>
      </c>
      <c r="G761" s="63" t="s">
        <v>11</v>
      </c>
    </row>
    <row r="762" spans="3:7" ht="15" thickBot="1" x14ac:dyDescent="0.35">
      <c r="C762" s="61">
        <v>43170</v>
      </c>
      <c r="D762" s="62">
        <v>0.65568287037037043</v>
      </c>
      <c r="E762" s="63" t="s">
        <v>9</v>
      </c>
      <c r="F762" s="63">
        <v>24</v>
      </c>
      <c r="G762" s="63" t="s">
        <v>11</v>
      </c>
    </row>
    <row r="763" spans="3:7" ht="15" thickBot="1" x14ac:dyDescent="0.35">
      <c r="C763" s="61">
        <v>43170</v>
      </c>
      <c r="D763" s="62">
        <v>0.65569444444444447</v>
      </c>
      <c r="E763" s="63" t="s">
        <v>9</v>
      </c>
      <c r="F763" s="63">
        <v>18</v>
      </c>
      <c r="G763" s="63" t="s">
        <v>11</v>
      </c>
    </row>
    <row r="764" spans="3:7" ht="15" thickBot="1" x14ac:dyDescent="0.35">
      <c r="C764" s="61">
        <v>43170</v>
      </c>
      <c r="D764" s="62">
        <v>0.65570601851851851</v>
      </c>
      <c r="E764" s="63" t="s">
        <v>9</v>
      </c>
      <c r="F764" s="63">
        <v>16</v>
      </c>
      <c r="G764" s="63" t="s">
        <v>11</v>
      </c>
    </row>
    <row r="765" spans="3:7" ht="15" thickBot="1" x14ac:dyDescent="0.35">
      <c r="C765" s="61">
        <v>43170</v>
      </c>
      <c r="D765" s="62">
        <v>0.6557291666666667</v>
      </c>
      <c r="E765" s="63" t="s">
        <v>9</v>
      </c>
      <c r="F765" s="63">
        <v>11</v>
      </c>
      <c r="G765" s="63" t="s">
        <v>11</v>
      </c>
    </row>
    <row r="766" spans="3:7" ht="15" thickBot="1" x14ac:dyDescent="0.35">
      <c r="C766" s="61">
        <v>43170</v>
      </c>
      <c r="D766" s="62">
        <v>0.6560879629629629</v>
      </c>
      <c r="E766" s="63" t="s">
        <v>9</v>
      </c>
      <c r="F766" s="63">
        <v>11</v>
      </c>
      <c r="G766" s="63" t="s">
        <v>11</v>
      </c>
    </row>
    <row r="767" spans="3:7" ht="15" thickBot="1" x14ac:dyDescent="0.35">
      <c r="C767" s="61">
        <v>43170</v>
      </c>
      <c r="D767" s="62">
        <v>0.65766203703703707</v>
      </c>
      <c r="E767" s="63" t="s">
        <v>9</v>
      </c>
      <c r="F767" s="63">
        <v>13</v>
      </c>
      <c r="G767" s="63" t="s">
        <v>10</v>
      </c>
    </row>
    <row r="768" spans="3:7" ht="15" thickBot="1" x14ac:dyDescent="0.35">
      <c r="C768" s="61">
        <v>43170</v>
      </c>
      <c r="D768" s="62">
        <v>0.6630787037037037</v>
      </c>
      <c r="E768" s="63" t="s">
        <v>9</v>
      </c>
      <c r="F768" s="63">
        <v>31</v>
      </c>
      <c r="G768" s="63" t="s">
        <v>10</v>
      </c>
    </row>
    <row r="769" spans="3:7" ht="15" thickBot="1" x14ac:dyDescent="0.35">
      <c r="C769" s="61">
        <v>43170</v>
      </c>
      <c r="D769" s="62">
        <v>0.66319444444444442</v>
      </c>
      <c r="E769" s="63" t="s">
        <v>9</v>
      </c>
      <c r="F769" s="63">
        <v>27</v>
      </c>
      <c r="G769" s="63" t="s">
        <v>10</v>
      </c>
    </row>
    <row r="770" spans="3:7" ht="15" thickBot="1" x14ac:dyDescent="0.35">
      <c r="C770" s="61">
        <v>43170</v>
      </c>
      <c r="D770" s="62">
        <v>0.66571759259259256</v>
      </c>
      <c r="E770" s="63" t="s">
        <v>9</v>
      </c>
      <c r="F770" s="63">
        <v>26</v>
      </c>
      <c r="G770" s="63" t="s">
        <v>10</v>
      </c>
    </row>
    <row r="771" spans="3:7" ht="15" thickBot="1" x14ac:dyDescent="0.35">
      <c r="C771" s="61">
        <v>43170</v>
      </c>
      <c r="D771" s="62">
        <v>0.66609953703703706</v>
      </c>
      <c r="E771" s="63" t="s">
        <v>9</v>
      </c>
      <c r="F771" s="63">
        <v>12</v>
      </c>
      <c r="G771" s="63" t="s">
        <v>11</v>
      </c>
    </row>
    <row r="772" spans="3:7" ht="15" thickBot="1" x14ac:dyDescent="0.35">
      <c r="C772" s="61">
        <v>43170</v>
      </c>
      <c r="D772" s="62">
        <v>0.66756944444444455</v>
      </c>
      <c r="E772" s="63" t="s">
        <v>9</v>
      </c>
      <c r="F772" s="63">
        <v>24</v>
      </c>
      <c r="G772" s="63" t="s">
        <v>10</v>
      </c>
    </row>
    <row r="773" spans="3:7" ht="15" thickBot="1" x14ac:dyDescent="0.35">
      <c r="C773" s="61">
        <v>43170</v>
      </c>
      <c r="D773" s="62">
        <v>0.67071759259259256</v>
      </c>
      <c r="E773" s="63" t="s">
        <v>9</v>
      </c>
      <c r="F773" s="63">
        <v>10</v>
      </c>
      <c r="G773" s="63" t="s">
        <v>11</v>
      </c>
    </row>
    <row r="774" spans="3:7" ht="15" thickBot="1" x14ac:dyDescent="0.35">
      <c r="C774" s="61">
        <v>43170</v>
      </c>
      <c r="D774" s="62">
        <v>0.67357638888888882</v>
      </c>
      <c r="E774" s="63" t="s">
        <v>9</v>
      </c>
      <c r="F774" s="63">
        <v>22</v>
      </c>
      <c r="G774" s="63" t="s">
        <v>10</v>
      </c>
    </row>
    <row r="775" spans="3:7" ht="15" thickBot="1" x14ac:dyDescent="0.35">
      <c r="C775" s="61">
        <v>43170</v>
      </c>
      <c r="D775" s="62">
        <v>0.6780787037037036</v>
      </c>
      <c r="E775" s="63" t="s">
        <v>9</v>
      </c>
      <c r="F775" s="63">
        <v>12</v>
      </c>
      <c r="G775" s="63" t="s">
        <v>10</v>
      </c>
    </row>
    <row r="776" spans="3:7" ht="15" thickBot="1" x14ac:dyDescent="0.35">
      <c r="C776" s="61">
        <v>43170</v>
      </c>
      <c r="D776" s="62">
        <v>0.67917824074074085</v>
      </c>
      <c r="E776" s="63" t="s">
        <v>9</v>
      </c>
      <c r="F776" s="63">
        <v>30</v>
      </c>
      <c r="G776" s="63" t="s">
        <v>10</v>
      </c>
    </row>
    <row r="777" spans="3:7" ht="15" thickBot="1" x14ac:dyDescent="0.35">
      <c r="C777" s="61">
        <v>43170</v>
      </c>
      <c r="D777" s="62">
        <v>0.6839467592592593</v>
      </c>
      <c r="E777" s="63" t="s">
        <v>9</v>
      </c>
      <c r="F777" s="63">
        <v>37</v>
      </c>
      <c r="G777" s="63" t="s">
        <v>10</v>
      </c>
    </row>
    <row r="778" spans="3:7" ht="15" thickBot="1" x14ac:dyDescent="0.35">
      <c r="C778" s="61">
        <v>43170</v>
      </c>
      <c r="D778" s="62">
        <v>0.68508101851851855</v>
      </c>
      <c r="E778" s="63" t="s">
        <v>9</v>
      </c>
      <c r="F778" s="63">
        <v>11</v>
      </c>
      <c r="G778" s="63" t="s">
        <v>11</v>
      </c>
    </row>
    <row r="779" spans="3:7" ht="15" thickBot="1" x14ac:dyDescent="0.35">
      <c r="C779" s="61">
        <v>43170</v>
      </c>
      <c r="D779" s="62">
        <v>0.68630787037037033</v>
      </c>
      <c r="E779" s="63" t="s">
        <v>9</v>
      </c>
      <c r="F779" s="63">
        <v>12</v>
      </c>
      <c r="G779" s="63" t="s">
        <v>10</v>
      </c>
    </row>
    <row r="780" spans="3:7" ht="15" thickBot="1" x14ac:dyDescent="0.35">
      <c r="C780" s="61">
        <v>43170</v>
      </c>
      <c r="D780" s="62">
        <v>0.68645833333333339</v>
      </c>
      <c r="E780" s="63" t="s">
        <v>9</v>
      </c>
      <c r="F780" s="63">
        <v>11</v>
      </c>
      <c r="G780" s="63" t="s">
        <v>11</v>
      </c>
    </row>
    <row r="781" spans="3:7" ht="15" thickBot="1" x14ac:dyDescent="0.35">
      <c r="C781" s="61">
        <v>43170</v>
      </c>
      <c r="D781" s="62">
        <v>0.68645833333333339</v>
      </c>
      <c r="E781" s="63" t="s">
        <v>9</v>
      </c>
      <c r="F781" s="63">
        <v>10</v>
      </c>
      <c r="G781" s="63" t="s">
        <v>11</v>
      </c>
    </row>
    <row r="782" spans="3:7" ht="15" thickBot="1" x14ac:dyDescent="0.35">
      <c r="C782" s="61">
        <v>43170</v>
      </c>
      <c r="D782" s="62">
        <v>0.6865162037037037</v>
      </c>
      <c r="E782" s="63" t="s">
        <v>9</v>
      </c>
      <c r="F782" s="63">
        <v>12</v>
      </c>
      <c r="G782" s="63" t="s">
        <v>11</v>
      </c>
    </row>
    <row r="783" spans="3:7" ht="15" thickBot="1" x14ac:dyDescent="0.35">
      <c r="C783" s="61">
        <v>43170</v>
      </c>
      <c r="D783" s="62">
        <v>0.68652777777777774</v>
      </c>
      <c r="E783" s="63" t="s">
        <v>9</v>
      </c>
      <c r="F783" s="63">
        <v>9</v>
      </c>
      <c r="G783" s="63" t="s">
        <v>11</v>
      </c>
    </row>
    <row r="784" spans="3:7" ht="15" thickBot="1" x14ac:dyDescent="0.35">
      <c r="C784" s="61">
        <v>43170</v>
      </c>
      <c r="D784" s="62">
        <v>0.68662037037037038</v>
      </c>
      <c r="E784" s="63" t="s">
        <v>9</v>
      </c>
      <c r="F784" s="63">
        <v>12</v>
      </c>
      <c r="G784" s="63" t="s">
        <v>11</v>
      </c>
    </row>
    <row r="785" spans="3:7" ht="15" thickBot="1" x14ac:dyDescent="0.35">
      <c r="C785" s="61">
        <v>43170</v>
      </c>
      <c r="D785" s="62">
        <v>0.68680555555555556</v>
      </c>
      <c r="E785" s="63" t="s">
        <v>9</v>
      </c>
      <c r="F785" s="63">
        <v>10</v>
      </c>
      <c r="G785" s="63" t="s">
        <v>11</v>
      </c>
    </row>
    <row r="786" spans="3:7" ht="15" thickBot="1" x14ac:dyDescent="0.35">
      <c r="C786" s="61">
        <v>43170</v>
      </c>
      <c r="D786" s="62">
        <v>0.68903935185185183</v>
      </c>
      <c r="E786" s="63" t="s">
        <v>9</v>
      </c>
      <c r="F786" s="63">
        <v>11</v>
      </c>
      <c r="G786" s="63" t="s">
        <v>11</v>
      </c>
    </row>
    <row r="787" spans="3:7" ht="15" thickBot="1" x14ac:dyDescent="0.35">
      <c r="C787" s="61">
        <v>43170</v>
      </c>
      <c r="D787" s="62">
        <v>0.6899305555555556</v>
      </c>
      <c r="E787" s="63" t="s">
        <v>9</v>
      </c>
      <c r="F787" s="63">
        <v>11</v>
      </c>
      <c r="G787" s="63" t="s">
        <v>10</v>
      </c>
    </row>
    <row r="788" spans="3:7" ht="15" thickBot="1" x14ac:dyDescent="0.35">
      <c r="C788" s="61">
        <v>43170</v>
      </c>
      <c r="D788" s="62">
        <v>0.6910532407407407</v>
      </c>
      <c r="E788" s="63" t="s">
        <v>9</v>
      </c>
      <c r="F788" s="63">
        <v>11</v>
      </c>
      <c r="G788" s="63" t="s">
        <v>11</v>
      </c>
    </row>
    <row r="789" spans="3:7" ht="15" thickBot="1" x14ac:dyDescent="0.35">
      <c r="C789" s="61">
        <v>43170</v>
      </c>
      <c r="D789" s="62">
        <v>0.69427083333333339</v>
      </c>
      <c r="E789" s="63" t="s">
        <v>9</v>
      </c>
      <c r="F789" s="63">
        <v>31</v>
      </c>
      <c r="G789" s="63" t="s">
        <v>10</v>
      </c>
    </row>
    <row r="790" spans="3:7" ht="15" thickBot="1" x14ac:dyDescent="0.35">
      <c r="C790" s="61">
        <v>43170</v>
      </c>
      <c r="D790" s="62">
        <v>0.69473379629629628</v>
      </c>
      <c r="E790" s="63" t="s">
        <v>9</v>
      </c>
      <c r="F790" s="63">
        <v>18</v>
      </c>
      <c r="G790" s="63" t="s">
        <v>10</v>
      </c>
    </row>
    <row r="791" spans="3:7" ht="15" thickBot="1" x14ac:dyDescent="0.35">
      <c r="C791" s="61">
        <v>43170</v>
      </c>
      <c r="D791" s="62">
        <v>0.69761574074074073</v>
      </c>
      <c r="E791" s="63" t="s">
        <v>9</v>
      </c>
      <c r="F791" s="63">
        <v>10</v>
      </c>
      <c r="G791" s="63" t="s">
        <v>11</v>
      </c>
    </row>
    <row r="792" spans="3:7" ht="15" thickBot="1" x14ac:dyDescent="0.35">
      <c r="C792" s="61">
        <v>43170</v>
      </c>
      <c r="D792" s="62">
        <v>0.7006134259259259</v>
      </c>
      <c r="E792" s="63" t="s">
        <v>9</v>
      </c>
      <c r="F792" s="63">
        <v>15</v>
      </c>
      <c r="G792" s="63" t="s">
        <v>11</v>
      </c>
    </row>
    <row r="793" spans="3:7" ht="15" thickBot="1" x14ac:dyDescent="0.35">
      <c r="C793" s="61">
        <v>43170</v>
      </c>
      <c r="D793" s="62">
        <v>0.70166666666666666</v>
      </c>
      <c r="E793" s="63" t="s">
        <v>9</v>
      </c>
      <c r="F793" s="63">
        <v>11</v>
      </c>
      <c r="G793" s="63" t="s">
        <v>11</v>
      </c>
    </row>
    <row r="794" spans="3:7" ht="15" thickBot="1" x14ac:dyDescent="0.35">
      <c r="C794" s="61">
        <v>43170</v>
      </c>
      <c r="D794" s="62">
        <v>0.70854166666666663</v>
      </c>
      <c r="E794" s="63" t="s">
        <v>9</v>
      </c>
      <c r="F794" s="63">
        <v>15</v>
      </c>
      <c r="G794" s="63" t="s">
        <v>10</v>
      </c>
    </row>
    <row r="795" spans="3:7" ht="15" thickBot="1" x14ac:dyDescent="0.35">
      <c r="C795" s="61">
        <v>43170</v>
      </c>
      <c r="D795" s="62">
        <v>0.71031250000000001</v>
      </c>
      <c r="E795" s="63" t="s">
        <v>9</v>
      </c>
      <c r="F795" s="63">
        <v>14</v>
      </c>
      <c r="G795" s="63" t="s">
        <v>10</v>
      </c>
    </row>
    <row r="796" spans="3:7" ht="15" thickBot="1" x14ac:dyDescent="0.35">
      <c r="C796" s="61">
        <v>43170</v>
      </c>
      <c r="D796" s="62">
        <v>0.71291666666666664</v>
      </c>
      <c r="E796" s="63" t="s">
        <v>9</v>
      </c>
      <c r="F796" s="63">
        <v>10</v>
      </c>
      <c r="G796" s="63" t="s">
        <v>11</v>
      </c>
    </row>
    <row r="797" spans="3:7" ht="15" thickBot="1" x14ac:dyDescent="0.35">
      <c r="C797" s="61">
        <v>43170</v>
      </c>
      <c r="D797" s="62">
        <v>0.71350694444444451</v>
      </c>
      <c r="E797" s="63" t="s">
        <v>9</v>
      </c>
      <c r="F797" s="63">
        <v>11</v>
      </c>
      <c r="G797" s="63" t="s">
        <v>11</v>
      </c>
    </row>
    <row r="798" spans="3:7" ht="15" thickBot="1" x14ac:dyDescent="0.35">
      <c r="C798" s="61">
        <v>43170</v>
      </c>
      <c r="D798" s="62">
        <v>0.72994212962962957</v>
      </c>
      <c r="E798" s="63" t="s">
        <v>9</v>
      </c>
      <c r="F798" s="63">
        <v>12</v>
      </c>
      <c r="G798" s="63" t="s">
        <v>10</v>
      </c>
    </row>
    <row r="799" spans="3:7" ht="15" thickBot="1" x14ac:dyDescent="0.35">
      <c r="C799" s="61">
        <v>43170</v>
      </c>
      <c r="D799" s="62">
        <v>0.73181712962962964</v>
      </c>
      <c r="E799" s="63" t="s">
        <v>9</v>
      </c>
      <c r="F799" s="63">
        <v>28</v>
      </c>
      <c r="G799" s="63" t="s">
        <v>11</v>
      </c>
    </row>
    <row r="800" spans="3:7" ht="15" thickBot="1" x14ac:dyDescent="0.35">
      <c r="C800" s="61">
        <v>43170</v>
      </c>
      <c r="D800" s="62">
        <v>0.73182870370370379</v>
      </c>
      <c r="E800" s="63" t="s">
        <v>9</v>
      </c>
      <c r="F800" s="63">
        <v>28</v>
      </c>
      <c r="G800" s="63" t="s">
        <v>11</v>
      </c>
    </row>
    <row r="801" spans="3:7" ht="15" thickBot="1" x14ac:dyDescent="0.35">
      <c r="C801" s="61">
        <v>43170</v>
      </c>
      <c r="D801" s="62">
        <v>0.73182870370370379</v>
      </c>
      <c r="E801" s="63" t="s">
        <v>9</v>
      </c>
      <c r="F801" s="63">
        <v>26</v>
      </c>
      <c r="G801" s="63" t="s">
        <v>11</v>
      </c>
    </row>
    <row r="802" spans="3:7" ht="15" thickBot="1" x14ac:dyDescent="0.35">
      <c r="C802" s="61">
        <v>43170</v>
      </c>
      <c r="D802" s="62">
        <v>0.73187500000000005</v>
      </c>
      <c r="E802" s="63" t="s">
        <v>9</v>
      </c>
      <c r="F802" s="63">
        <v>17</v>
      </c>
      <c r="G802" s="63" t="s">
        <v>11</v>
      </c>
    </row>
    <row r="803" spans="3:7" ht="15" thickBot="1" x14ac:dyDescent="0.35">
      <c r="C803" s="61">
        <v>43170</v>
      </c>
      <c r="D803" s="62">
        <v>0.73190972222222228</v>
      </c>
      <c r="E803" s="63" t="s">
        <v>9</v>
      </c>
      <c r="F803" s="63">
        <v>15</v>
      </c>
      <c r="G803" s="63" t="s">
        <v>11</v>
      </c>
    </row>
    <row r="804" spans="3:7" ht="15" thickBot="1" x14ac:dyDescent="0.35">
      <c r="C804" s="61">
        <v>43170</v>
      </c>
      <c r="D804" s="62">
        <v>0.73240740740740751</v>
      </c>
      <c r="E804" s="63" t="s">
        <v>9</v>
      </c>
      <c r="F804" s="63">
        <v>22</v>
      </c>
      <c r="G804" s="63" t="s">
        <v>11</v>
      </c>
    </row>
    <row r="805" spans="3:7" ht="15" thickBot="1" x14ac:dyDescent="0.35">
      <c r="C805" s="61">
        <v>43170</v>
      </c>
      <c r="D805" s="62">
        <v>0.73247685185185185</v>
      </c>
      <c r="E805" s="63" t="s">
        <v>9</v>
      </c>
      <c r="F805" s="63">
        <v>11</v>
      </c>
      <c r="G805" s="63" t="s">
        <v>11</v>
      </c>
    </row>
    <row r="806" spans="3:7" ht="15" thickBot="1" x14ac:dyDescent="0.35">
      <c r="C806" s="61">
        <v>43170</v>
      </c>
      <c r="D806" s="62">
        <v>0.73258101851851853</v>
      </c>
      <c r="E806" s="63" t="s">
        <v>9</v>
      </c>
      <c r="F806" s="63">
        <v>14</v>
      </c>
      <c r="G806" s="63" t="s">
        <v>10</v>
      </c>
    </row>
    <row r="807" spans="3:7" ht="15" thickBot="1" x14ac:dyDescent="0.35">
      <c r="C807" s="61">
        <v>43170</v>
      </c>
      <c r="D807" s="62">
        <v>0.73263888888888884</v>
      </c>
      <c r="E807" s="63" t="s">
        <v>9</v>
      </c>
      <c r="F807" s="63">
        <v>13</v>
      </c>
      <c r="G807" s="63" t="s">
        <v>10</v>
      </c>
    </row>
    <row r="808" spans="3:7" ht="15" thickBot="1" x14ac:dyDescent="0.35">
      <c r="C808" s="61">
        <v>43170</v>
      </c>
      <c r="D808" s="62">
        <v>0.73534722222222226</v>
      </c>
      <c r="E808" s="63" t="s">
        <v>9</v>
      </c>
      <c r="F808" s="63">
        <v>10</v>
      </c>
      <c r="G808" s="63" t="s">
        <v>11</v>
      </c>
    </row>
    <row r="809" spans="3:7" ht="15" thickBot="1" x14ac:dyDescent="0.35">
      <c r="C809" s="61">
        <v>43170</v>
      </c>
      <c r="D809" s="62">
        <v>0.73696759259259259</v>
      </c>
      <c r="E809" s="63" t="s">
        <v>9</v>
      </c>
      <c r="F809" s="63">
        <v>11</v>
      </c>
      <c r="G809" s="63" t="s">
        <v>11</v>
      </c>
    </row>
    <row r="810" spans="3:7" ht="15" thickBot="1" x14ac:dyDescent="0.35">
      <c r="C810" s="61">
        <v>43170</v>
      </c>
      <c r="D810" s="62">
        <v>0.74148148148148152</v>
      </c>
      <c r="E810" s="63" t="s">
        <v>9</v>
      </c>
      <c r="F810" s="63">
        <v>20</v>
      </c>
      <c r="G810" s="63" t="s">
        <v>10</v>
      </c>
    </row>
    <row r="811" spans="3:7" ht="15" thickBot="1" x14ac:dyDescent="0.35">
      <c r="C811" s="61">
        <v>43170</v>
      </c>
      <c r="D811" s="62">
        <v>0.74435185185185182</v>
      </c>
      <c r="E811" s="63" t="s">
        <v>9</v>
      </c>
      <c r="F811" s="63">
        <v>12</v>
      </c>
      <c r="G811" s="63" t="s">
        <v>11</v>
      </c>
    </row>
    <row r="812" spans="3:7" ht="15" thickBot="1" x14ac:dyDescent="0.35">
      <c r="C812" s="61">
        <v>43170</v>
      </c>
      <c r="D812" s="62">
        <v>0.74678240740740742</v>
      </c>
      <c r="E812" s="63" t="s">
        <v>9</v>
      </c>
      <c r="F812" s="63">
        <v>11</v>
      </c>
      <c r="G812" s="63" t="s">
        <v>11</v>
      </c>
    </row>
    <row r="813" spans="3:7" ht="15" thickBot="1" x14ac:dyDescent="0.35">
      <c r="C813" s="61">
        <v>43170</v>
      </c>
      <c r="D813" s="62">
        <v>0.7515856481481481</v>
      </c>
      <c r="E813" s="63" t="s">
        <v>9</v>
      </c>
      <c r="F813" s="63">
        <v>12</v>
      </c>
      <c r="G813" s="63" t="s">
        <v>11</v>
      </c>
    </row>
    <row r="814" spans="3:7" ht="15" thickBot="1" x14ac:dyDescent="0.35">
      <c r="C814" s="61">
        <v>43170</v>
      </c>
      <c r="D814" s="62">
        <v>0.7518287037037038</v>
      </c>
      <c r="E814" s="63" t="s">
        <v>9</v>
      </c>
      <c r="F814" s="63">
        <v>14</v>
      </c>
      <c r="G814" s="63" t="s">
        <v>11</v>
      </c>
    </row>
    <row r="815" spans="3:7" ht="15" thickBot="1" x14ac:dyDescent="0.35">
      <c r="C815" s="61">
        <v>43170</v>
      </c>
      <c r="D815" s="62">
        <v>0.75940972222222225</v>
      </c>
      <c r="E815" s="63" t="s">
        <v>9</v>
      </c>
      <c r="F815" s="63">
        <v>16</v>
      </c>
      <c r="G815" s="63" t="s">
        <v>11</v>
      </c>
    </row>
    <row r="816" spans="3:7" ht="15" thickBot="1" x14ac:dyDescent="0.35">
      <c r="C816" s="61">
        <v>43170</v>
      </c>
      <c r="D816" s="62">
        <v>0.76199074074074069</v>
      </c>
      <c r="E816" s="63" t="s">
        <v>9</v>
      </c>
      <c r="F816" s="63">
        <v>12</v>
      </c>
      <c r="G816" s="63" t="s">
        <v>11</v>
      </c>
    </row>
    <row r="817" spans="3:7" ht="15" thickBot="1" x14ac:dyDescent="0.35">
      <c r="C817" s="61">
        <v>43170</v>
      </c>
      <c r="D817" s="62">
        <v>0.7624305555555555</v>
      </c>
      <c r="E817" s="63" t="s">
        <v>9</v>
      </c>
      <c r="F817" s="63">
        <v>25</v>
      </c>
      <c r="G817" s="63" t="s">
        <v>10</v>
      </c>
    </row>
    <row r="818" spans="3:7" ht="15" thickBot="1" x14ac:dyDescent="0.35">
      <c r="C818" s="61">
        <v>43170</v>
      </c>
      <c r="D818" s="62">
        <v>0.76665509259259268</v>
      </c>
      <c r="E818" s="63" t="s">
        <v>9</v>
      </c>
      <c r="F818" s="63">
        <v>18</v>
      </c>
      <c r="G818" s="63" t="s">
        <v>10</v>
      </c>
    </row>
    <row r="819" spans="3:7" ht="15" thickBot="1" x14ac:dyDescent="0.35">
      <c r="C819" s="61">
        <v>43170</v>
      </c>
      <c r="D819" s="62">
        <v>0.7857291666666667</v>
      </c>
      <c r="E819" s="63" t="s">
        <v>9</v>
      </c>
      <c r="F819" s="63">
        <v>13</v>
      </c>
      <c r="G819" s="63" t="s">
        <v>11</v>
      </c>
    </row>
    <row r="820" spans="3:7" ht="15" thickBot="1" x14ac:dyDescent="0.35">
      <c r="C820" s="61">
        <v>43170</v>
      </c>
      <c r="D820" s="62">
        <v>0.7904282407407407</v>
      </c>
      <c r="E820" s="63" t="s">
        <v>9</v>
      </c>
      <c r="F820" s="63">
        <v>13</v>
      </c>
      <c r="G820" s="63" t="s">
        <v>11</v>
      </c>
    </row>
    <row r="821" spans="3:7" ht="15" thickBot="1" x14ac:dyDescent="0.35">
      <c r="C821" s="61">
        <v>43170</v>
      </c>
      <c r="D821" s="62">
        <v>0.79836805555555557</v>
      </c>
      <c r="E821" s="63" t="s">
        <v>9</v>
      </c>
      <c r="F821" s="63">
        <v>11</v>
      </c>
      <c r="G821" s="63" t="s">
        <v>11</v>
      </c>
    </row>
    <row r="822" spans="3:7" ht="15" thickBot="1" x14ac:dyDescent="0.35">
      <c r="C822" s="61">
        <v>43170</v>
      </c>
      <c r="D822" s="62">
        <v>0.80504629629629632</v>
      </c>
      <c r="E822" s="63" t="s">
        <v>9</v>
      </c>
      <c r="F822" s="63">
        <v>22</v>
      </c>
      <c r="G822" s="63" t="s">
        <v>10</v>
      </c>
    </row>
    <row r="823" spans="3:7" ht="15" thickBot="1" x14ac:dyDescent="0.35">
      <c r="C823" s="61">
        <v>43170</v>
      </c>
      <c r="D823" s="62">
        <v>0.81789351851851855</v>
      </c>
      <c r="E823" s="63" t="s">
        <v>9</v>
      </c>
      <c r="F823" s="63">
        <v>15</v>
      </c>
      <c r="G823" s="63" t="s">
        <v>11</v>
      </c>
    </row>
    <row r="824" spans="3:7" ht="15" thickBot="1" x14ac:dyDescent="0.35">
      <c r="C824" s="61">
        <v>43170</v>
      </c>
      <c r="D824" s="62">
        <v>0.84403935185185175</v>
      </c>
      <c r="E824" s="63" t="s">
        <v>9</v>
      </c>
      <c r="F824" s="63">
        <v>12</v>
      </c>
      <c r="G824" s="63" t="s">
        <v>11</v>
      </c>
    </row>
    <row r="825" spans="3:7" ht="15" thickBot="1" x14ac:dyDescent="0.35">
      <c r="C825" s="61">
        <v>43170</v>
      </c>
      <c r="D825" s="62">
        <v>0.85356481481481483</v>
      </c>
      <c r="E825" s="63" t="s">
        <v>9</v>
      </c>
      <c r="F825" s="63">
        <v>10</v>
      </c>
      <c r="G825" s="63" t="s">
        <v>11</v>
      </c>
    </row>
    <row r="826" spans="3:7" ht="15" thickBot="1" x14ac:dyDescent="0.35">
      <c r="C826" s="61">
        <v>43170</v>
      </c>
      <c r="D826" s="62">
        <v>0.85859953703703706</v>
      </c>
      <c r="E826" s="63" t="s">
        <v>9</v>
      </c>
      <c r="F826" s="63">
        <v>12</v>
      </c>
      <c r="G826" s="63" t="s">
        <v>11</v>
      </c>
    </row>
    <row r="827" spans="3:7" ht="15" thickBot="1" x14ac:dyDescent="0.35">
      <c r="C827" s="61">
        <v>43170</v>
      </c>
      <c r="D827" s="62">
        <v>0.85871527777777779</v>
      </c>
      <c r="E827" s="63" t="s">
        <v>9</v>
      </c>
      <c r="F827" s="63">
        <v>34</v>
      </c>
      <c r="G827" s="63" t="s">
        <v>10</v>
      </c>
    </row>
    <row r="828" spans="3:7" ht="15" thickBot="1" x14ac:dyDescent="0.35">
      <c r="C828" s="61">
        <v>43170</v>
      </c>
      <c r="D828" s="62">
        <v>0.85936342592592585</v>
      </c>
      <c r="E828" s="63" t="s">
        <v>9</v>
      </c>
      <c r="F828" s="63">
        <v>36</v>
      </c>
      <c r="G828" s="63" t="s">
        <v>10</v>
      </c>
    </row>
    <row r="829" spans="3:7" ht="15" thickBot="1" x14ac:dyDescent="0.35">
      <c r="C829" s="61">
        <v>43170</v>
      </c>
      <c r="D829" s="62">
        <v>0.86116898148148147</v>
      </c>
      <c r="E829" s="63" t="s">
        <v>9</v>
      </c>
      <c r="F829" s="63">
        <v>26</v>
      </c>
      <c r="G829" s="63" t="s">
        <v>10</v>
      </c>
    </row>
    <row r="830" spans="3:7" ht="15" thickBot="1" x14ac:dyDescent="0.35">
      <c r="C830" s="61">
        <v>43170</v>
      </c>
      <c r="D830" s="62">
        <v>0.86182870370370368</v>
      </c>
      <c r="E830" s="63" t="s">
        <v>9</v>
      </c>
      <c r="F830" s="63">
        <v>13</v>
      </c>
      <c r="G830" s="63" t="s">
        <v>11</v>
      </c>
    </row>
    <row r="831" spans="3:7" ht="15" thickBot="1" x14ac:dyDescent="0.35">
      <c r="C831" s="61">
        <v>43170</v>
      </c>
      <c r="D831" s="62">
        <v>0.8627893518518519</v>
      </c>
      <c r="E831" s="63" t="s">
        <v>9</v>
      </c>
      <c r="F831" s="63">
        <v>11</v>
      </c>
      <c r="G831" s="63" t="s">
        <v>11</v>
      </c>
    </row>
    <row r="832" spans="3:7" ht="15" thickBot="1" x14ac:dyDescent="0.35">
      <c r="C832" s="61">
        <v>43170</v>
      </c>
      <c r="D832" s="62">
        <v>0.86422453703703705</v>
      </c>
      <c r="E832" s="63" t="s">
        <v>9</v>
      </c>
      <c r="F832" s="63">
        <v>31</v>
      </c>
      <c r="G832" s="63" t="s">
        <v>10</v>
      </c>
    </row>
    <row r="833" spans="3:7" ht="15" thickBot="1" x14ac:dyDescent="0.35">
      <c r="C833" s="61">
        <v>43170</v>
      </c>
      <c r="D833" s="62">
        <v>0.87929398148148152</v>
      </c>
      <c r="E833" s="63" t="s">
        <v>9</v>
      </c>
      <c r="F833" s="63">
        <v>12</v>
      </c>
      <c r="G833" s="63" t="s">
        <v>11</v>
      </c>
    </row>
    <row r="834" spans="3:7" ht="15" thickBot="1" x14ac:dyDescent="0.35">
      <c r="C834" s="61">
        <v>43170</v>
      </c>
      <c r="D834" s="62">
        <v>0.88031250000000005</v>
      </c>
      <c r="E834" s="63" t="s">
        <v>9</v>
      </c>
      <c r="F834" s="63">
        <v>11</v>
      </c>
      <c r="G834" s="63" t="s">
        <v>11</v>
      </c>
    </row>
    <row r="835" spans="3:7" ht="15" thickBot="1" x14ac:dyDescent="0.35">
      <c r="C835" s="61">
        <v>43170</v>
      </c>
      <c r="D835" s="62">
        <v>0.8862268518518519</v>
      </c>
      <c r="E835" s="63" t="s">
        <v>9</v>
      </c>
      <c r="F835" s="63">
        <v>11</v>
      </c>
      <c r="G835" s="63" t="s">
        <v>11</v>
      </c>
    </row>
    <row r="836" spans="3:7" ht="15" thickBot="1" x14ac:dyDescent="0.35">
      <c r="C836" s="61">
        <v>43170</v>
      </c>
      <c r="D836" s="62">
        <v>0.8871296296296296</v>
      </c>
      <c r="E836" s="63" t="s">
        <v>9</v>
      </c>
      <c r="F836" s="63">
        <v>11</v>
      </c>
      <c r="G836" s="63" t="s">
        <v>11</v>
      </c>
    </row>
    <row r="837" spans="3:7" ht="15" thickBot="1" x14ac:dyDescent="0.35">
      <c r="C837" s="61">
        <v>43170</v>
      </c>
      <c r="D837" s="62">
        <v>0.8882175925925927</v>
      </c>
      <c r="E837" s="63" t="s">
        <v>9</v>
      </c>
      <c r="F837" s="63">
        <v>11</v>
      </c>
      <c r="G837" s="63" t="s">
        <v>11</v>
      </c>
    </row>
    <row r="838" spans="3:7" ht="15" thickBot="1" x14ac:dyDescent="0.35">
      <c r="C838" s="61">
        <v>43170</v>
      </c>
      <c r="D838" s="62">
        <v>0.88968749999999996</v>
      </c>
      <c r="E838" s="63" t="s">
        <v>9</v>
      </c>
      <c r="F838" s="63">
        <v>12</v>
      </c>
      <c r="G838" s="63" t="s">
        <v>11</v>
      </c>
    </row>
    <row r="839" spans="3:7" ht="15" thickBot="1" x14ac:dyDescent="0.35">
      <c r="C839" s="61">
        <v>43170</v>
      </c>
      <c r="D839" s="62">
        <v>0.8913078703703704</v>
      </c>
      <c r="E839" s="63" t="s">
        <v>9</v>
      </c>
      <c r="F839" s="63">
        <v>11</v>
      </c>
      <c r="G839" s="63" t="s">
        <v>11</v>
      </c>
    </row>
    <row r="840" spans="3:7" ht="15" thickBot="1" x14ac:dyDescent="0.35">
      <c r="C840" s="61">
        <v>43170</v>
      </c>
      <c r="D840" s="62">
        <v>0.89416666666666667</v>
      </c>
      <c r="E840" s="63" t="s">
        <v>9</v>
      </c>
      <c r="F840" s="63">
        <v>22</v>
      </c>
      <c r="G840" s="63" t="s">
        <v>10</v>
      </c>
    </row>
    <row r="841" spans="3:7" ht="15" thickBot="1" x14ac:dyDescent="0.35">
      <c r="C841" s="61">
        <v>43171</v>
      </c>
      <c r="D841" s="62">
        <v>0.1070949074074074</v>
      </c>
      <c r="E841" s="63" t="s">
        <v>9</v>
      </c>
      <c r="F841" s="63">
        <v>37</v>
      </c>
      <c r="G841" s="63" t="s">
        <v>10</v>
      </c>
    </row>
    <row r="842" spans="3:7" ht="15" thickBot="1" x14ac:dyDescent="0.35">
      <c r="C842" s="61">
        <v>43171</v>
      </c>
      <c r="D842" s="62">
        <v>0.10979166666666666</v>
      </c>
      <c r="E842" s="63" t="s">
        <v>9</v>
      </c>
      <c r="F842" s="63">
        <v>19</v>
      </c>
      <c r="G842" s="63" t="s">
        <v>11</v>
      </c>
    </row>
    <row r="843" spans="3:7" ht="15" thickBot="1" x14ac:dyDescent="0.35">
      <c r="C843" s="61">
        <v>43171</v>
      </c>
      <c r="D843" s="62">
        <v>0.14418981481481483</v>
      </c>
      <c r="E843" s="63" t="s">
        <v>9</v>
      </c>
      <c r="F843" s="63">
        <v>35</v>
      </c>
      <c r="G843" s="63" t="s">
        <v>10</v>
      </c>
    </row>
    <row r="844" spans="3:7" ht="15" thickBot="1" x14ac:dyDescent="0.35">
      <c r="C844" s="61">
        <v>43171</v>
      </c>
      <c r="D844" s="62">
        <v>0.14989583333333334</v>
      </c>
      <c r="E844" s="63" t="s">
        <v>9</v>
      </c>
      <c r="F844" s="63">
        <v>10</v>
      </c>
      <c r="G844" s="63" t="s">
        <v>11</v>
      </c>
    </row>
    <row r="845" spans="3:7" ht="15" thickBot="1" x14ac:dyDescent="0.35">
      <c r="C845" s="61">
        <v>43171</v>
      </c>
      <c r="D845" s="62">
        <v>0.24965277777777781</v>
      </c>
      <c r="E845" s="63" t="s">
        <v>9</v>
      </c>
      <c r="F845" s="63">
        <v>12</v>
      </c>
      <c r="G845" s="63" t="s">
        <v>11</v>
      </c>
    </row>
    <row r="846" spans="3:7" ht="15" thickBot="1" x14ac:dyDescent="0.35">
      <c r="C846" s="61">
        <v>43171</v>
      </c>
      <c r="D846" s="62">
        <v>0.25616898148148148</v>
      </c>
      <c r="E846" s="63" t="s">
        <v>9</v>
      </c>
      <c r="F846" s="63">
        <v>25</v>
      </c>
      <c r="G846" s="63" t="s">
        <v>10</v>
      </c>
    </row>
    <row r="847" spans="3:7" ht="15" thickBot="1" x14ac:dyDescent="0.35">
      <c r="C847" s="61">
        <v>43171</v>
      </c>
      <c r="D847" s="62">
        <v>0.25842592592592589</v>
      </c>
      <c r="E847" s="63" t="s">
        <v>9</v>
      </c>
      <c r="F847" s="63">
        <v>11</v>
      </c>
      <c r="G847" s="63" t="s">
        <v>11</v>
      </c>
    </row>
    <row r="848" spans="3:7" ht="15" thickBot="1" x14ac:dyDescent="0.35">
      <c r="C848" s="61">
        <v>43171</v>
      </c>
      <c r="D848" s="62">
        <v>0.26228009259259261</v>
      </c>
      <c r="E848" s="63" t="s">
        <v>9</v>
      </c>
      <c r="F848" s="63">
        <v>35</v>
      </c>
      <c r="G848" s="63" t="s">
        <v>10</v>
      </c>
    </row>
    <row r="849" spans="3:7" ht="15" thickBot="1" x14ac:dyDescent="0.35">
      <c r="C849" s="61">
        <v>43171</v>
      </c>
      <c r="D849" s="62">
        <v>0.26319444444444445</v>
      </c>
      <c r="E849" s="63" t="s">
        <v>9</v>
      </c>
      <c r="F849" s="63">
        <v>11</v>
      </c>
      <c r="G849" s="63" t="s">
        <v>11</v>
      </c>
    </row>
    <row r="850" spans="3:7" ht="15" thickBot="1" x14ac:dyDescent="0.35">
      <c r="C850" s="61">
        <v>43171</v>
      </c>
      <c r="D850" s="62">
        <v>0.27081018518518518</v>
      </c>
      <c r="E850" s="63" t="s">
        <v>9</v>
      </c>
      <c r="F850" s="63">
        <v>15</v>
      </c>
      <c r="G850" s="63" t="s">
        <v>10</v>
      </c>
    </row>
    <row r="851" spans="3:7" ht="15" thickBot="1" x14ac:dyDescent="0.35">
      <c r="C851" s="61">
        <v>43171</v>
      </c>
      <c r="D851" s="62">
        <v>0.27105324074074072</v>
      </c>
      <c r="E851" s="63" t="s">
        <v>9</v>
      </c>
      <c r="F851" s="63">
        <v>22</v>
      </c>
      <c r="G851" s="63" t="s">
        <v>10</v>
      </c>
    </row>
    <row r="852" spans="3:7" ht="15" thickBot="1" x14ac:dyDescent="0.35">
      <c r="C852" s="61">
        <v>43171</v>
      </c>
      <c r="D852" s="62">
        <v>0.27364583333333331</v>
      </c>
      <c r="E852" s="63" t="s">
        <v>9</v>
      </c>
      <c r="F852" s="63">
        <v>16</v>
      </c>
      <c r="G852" s="63" t="s">
        <v>10</v>
      </c>
    </row>
    <row r="853" spans="3:7" ht="15" thickBot="1" x14ac:dyDescent="0.35">
      <c r="C853" s="61">
        <v>43171</v>
      </c>
      <c r="D853" s="62">
        <v>0.27437499999999998</v>
      </c>
      <c r="E853" s="63" t="s">
        <v>9</v>
      </c>
      <c r="F853" s="63">
        <v>21</v>
      </c>
      <c r="G853" s="63" t="s">
        <v>10</v>
      </c>
    </row>
    <row r="854" spans="3:7" ht="15" thickBot="1" x14ac:dyDescent="0.35">
      <c r="C854" s="61">
        <v>43171</v>
      </c>
      <c r="D854" s="62">
        <v>0.27565972222222224</v>
      </c>
      <c r="E854" s="63" t="s">
        <v>9</v>
      </c>
      <c r="F854" s="63">
        <v>10</v>
      </c>
      <c r="G854" s="63" t="s">
        <v>11</v>
      </c>
    </row>
    <row r="855" spans="3:7" ht="15" thickBot="1" x14ac:dyDescent="0.35">
      <c r="C855" s="61">
        <v>43171</v>
      </c>
      <c r="D855" s="62">
        <v>0.27771990740740743</v>
      </c>
      <c r="E855" s="63" t="s">
        <v>9</v>
      </c>
      <c r="F855" s="63">
        <v>32</v>
      </c>
      <c r="G855" s="63" t="s">
        <v>10</v>
      </c>
    </row>
    <row r="856" spans="3:7" ht="15" thickBot="1" x14ac:dyDescent="0.35">
      <c r="C856" s="61">
        <v>43171</v>
      </c>
      <c r="D856" s="62">
        <v>0.27846064814814814</v>
      </c>
      <c r="E856" s="63" t="s">
        <v>9</v>
      </c>
      <c r="F856" s="63">
        <v>12</v>
      </c>
      <c r="G856" s="63" t="s">
        <v>11</v>
      </c>
    </row>
    <row r="857" spans="3:7" ht="15" thickBot="1" x14ac:dyDescent="0.35">
      <c r="C857" s="61">
        <v>43171</v>
      </c>
      <c r="D857" s="62">
        <v>0.27865740740740741</v>
      </c>
      <c r="E857" s="63" t="s">
        <v>9</v>
      </c>
      <c r="F857" s="63">
        <v>24</v>
      </c>
      <c r="G857" s="63" t="s">
        <v>10</v>
      </c>
    </row>
    <row r="858" spans="3:7" ht="15" thickBot="1" x14ac:dyDescent="0.35">
      <c r="C858" s="61">
        <v>43171</v>
      </c>
      <c r="D858" s="62">
        <v>0.28005787037037039</v>
      </c>
      <c r="E858" s="63" t="s">
        <v>9</v>
      </c>
      <c r="F858" s="63">
        <v>15</v>
      </c>
      <c r="G858" s="63" t="s">
        <v>11</v>
      </c>
    </row>
    <row r="859" spans="3:7" ht="15" thickBot="1" x14ac:dyDescent="0.35">
      <c r="C859" s="61">
        <v>43171</v>
      </c>
      <c r="D859" s="62">
        <v>0.28020833333333334</v>
      </c>
      <c r="E859" s="63" t="s">
        <v>9</v>
      </c>
      <c r="F859" s="63">
        <v>17</v>
      </c>
      <c r="G859" s="63" t="s">
        <v>10</v>
      </c>
    </row>
    <row r="860" spans="3:7" ht="15" thickBot="1" x14ac:dyDescent="0.35">
      <c r="C860" s="61">
        <v>43171</v>
      </c>
      <c r="D860" s="62">
        <v>0.28033564814814815</v>
      </c>
      <c r="E860" s="63" t="s">
        <v>9</v>
      </c>
      <c r="F860" s="63">
        <v>11</v>
      </c>
      <c r="G860" s="63" t="s">
        <v>11</v>
      </c>
    </row>
    <row r="861" spans="3:7" ht="15" thickBot="1" x14ac:dyDescent="0.35">
      <c r="C861" s="61">
        <v>43171</v>
      </c>
      <c r="D861" s="62">
        <v>0.28075231481481483</v>
      </c>
      <c r="E861" s="63" t="s">
        <v>9</v>
      </c>
      <c r="F861" s="63">
        <v>23</v>
      </c>
      <c r="G861" s="63" t="s">
        <v>10</v>
      </c>
    </row>
    <row r="862" spans="3:7" ht="15" thickBot="1" x14ac:dyDescent="0.35">
      <c r="C862" s="61">
        <v>43171</v>
      </c>
      <c r="D862" s="62">
        <v>0.2810300925925926</v>
      </c>
      <c r="E862" s="63" t="s">
        <v>9</v>
      </c>
      <c r="F862" s="63">
        <v>22</v>
      </c>
      <c r="G862" s="63" t="s">
        <v>10</v>
      </c>
    </row>
    <row r="863" spans="3:7" ht="15" thickBot="1" x14ac:dyDescent="0.35">
      <c r="C863" s="61">
        <v>43171</v>
      </c>
      <c r="D863" s="62">
        <v>0.28152777777777777</v>
      </c>
      <c r="E863" s="63" t="s">
        <v>9</v>
      </c>
      <c r="F863" s="63">
        <v>25</v>
      </c>
      <c r="G863" s="63" t="s">
        <v>11</v>
      </c>
    </row>
    <row r="864" spans="3:7" ht="15" thickBot="1" x14ac:dyDescent="0.35">
      <c r="C864" s="61">
        <v>43171</v>
      </c>
      <c r="D864" s="62">
        <v>0.28153935185185186</v>
      </c>
      <c r="E864" s="63" t="s">
        <v>9</v>
      </c>
      <c r="F864" s="63">
        <v>17</v>
      </c>
      <c r="G864" s="63" t="s">
        <v>11</v>
      </c>
    </row>
    <row r="865" spans="3:7" ht="15" thickBot="1" x14ac:dyDescent="0.35">
      <c r="C865" s="61">
        <v>43171</v>
      </c>
      <c r="D865" s="62">
        <v>0.28156249999999999</v>
      </c>
      <c r="E865" s="63" t="s">
        <v>9</v>
      </c>
      <c r="F865" s="63">
        <v>17</v>
      </c>
      <c r="G865" s="63" t="s">
        <v>11</v>
      </c>
    </row>
    <row r="866" spans="3:7" ht="15" thickBot="1" x14ac:dyDescent="0.35">
      <c r="C866" s="61">
        <v>43171</v>
      </c>
      <c r="D866" s="62">
        <v>0.28168981481481481</v>
      </c>
      <c r="E866" s="63" t="s">
        <v>9</v>
      </c>
      <c r="F866" s="63">
        <v>11</v>
      </c>
      <c r="G866" s="63" t="s">
        <v>11</v>
      </c>
    </row>
    <row r="867" spans="3:7" ht="15" thickBot="1" x14ac:dyDescent="0.35">
      <c r="C867" s="61">
        <v>43171</v>
      </c>
      <c r="D867" s="62">
        <v>0.28174768518518517</v>
      </c>
      <c r="E867" s="63" t="s">
        <v>9</v>
      </c>
      <c r="F867" s="63">
        <v>11</v>
      </c>
      <c r="G867" s="63" t="s">
        <v>11</v>
      </c>
    </row>
    <row r="868" spans="3:7" ht="15" thickBot="1" x14ac:dyDescent="0.35">
      <c r="C868" s="61">
        <v>43171</v>
      </c>
      <c r="D868" s="62">
        <v>0.2817824074074074</v>
      </c>
      <c r="E868" s="63" t="s">
        <v>9</v>
      </c>
      <c r="F868" s="63">
        <v>26</v>
      </c>
      <c r="G868" s="63" t="s">
        <v>10</v>
      </c>
    </row>
    <row r="869" spans="3:7" ht="15" thickBot="1" x14ac:dyDescent="0.35">
      <c r="C869" s="61">
        <v>43171</v>
      </c>
      <c r="D869" s="62">
        <v>0.28210648148148149</v>
      </c>
      <c r="E869" s="63" t="s">
        <v>9</v>
      </c>
      <c r="F869" s="63">
        <v>32</v>
      </c>
      <c r="G869" s="63" t="s">
        <v>10</v>
      </c>
    </row>
    <row r="870" spans="3:7" ht="15" thickBot="1" x14ac:dyDescent="0.35">
      <c r="C870" s="61">
        <v>43171</v>
      </c>
      <c r="D870" s="62">
        <v>0.28653935185185186</v>
      </c>
      <c r="E870" s="63" t="s">
        <v>9</v>
      </c>
      <c r="F870" s="63">
        <v>32</v>
      </c>
      <c r="G870" s="63" t="s">
        <v>10</v>
      </c>
    </row>
    <row r="871" spans="3:7" ht="15" thickBot="1" x14ac:dyDescent="0.35">
      <c r="C871" s="61">
        <v>43171</v>
      </c>
      <c r="D871" s="62">
        <v>0.28812500000000002</v>
      </c>
      <c r="E871" s="63" t="s">
        <v>9</v>
      </c>
      <c r="F871" s="63">
        <v>30</v>
      </c>
      <c r="G871" s="63" t="s">
        <v>10</v>
      </c>
    </row>
    <row r="872" spans="3:7" ht="15" thickBot="1" x14ac:dyDescent="0.35">
      <c r="C872" s="61">
        <v>43171</v>
      </c>
      <c r="D872" s="62">
        <v>0.28967592592592589</v>
      </c>
      <c r="E872" s="63" t="s">
        <v>9</v>
      </c>
      <c r="F872" s="63">
        <v>30</v>
      </c>
      <c r="G872" s="63" t="s">
        <v>10</v>
      </c>
    </row>
    <row r="873" spans="3:7" ht="15" thickBot="1" x14ac:dyDescent="0.35">
      <c r="C873" s="61">
        <v>43171</v>
      </c>
      <c r="D873" s="62">
        <v>0.29344907407407406</v>
      </c>
      <c r="E873" s="63" t="s">
        <v>9</v>
      </c>
      <c r="F873" s="63">
        <v>28</v>
      </c>
      <c r="G873" s="63" t="s">
        <v>10</v>
      </c>
    </row>
    <row r="874" spans="3:7" ht="15" thickBot="1" x14ac:dyDescent="0.35">
      <c r="C874" s="61">
        <v>43171</v>
      </c>
      <c r="D874" s="62">
        <v>0.29357638888888887</v>
      </c>
      <c r="E874" s="63" t="s">
        <v>9</v>
      </c>
      <c r="F874" s="63">
        <v>22</v>
      </c>
      <c r="G874" s="63" t="s">
        <v>10</v>
      </c>
    </row>
    <row r="875" spans="3:7" ht="15" thickBot="1" x14ac:dyDescent="0.35">
      <c r="C875" s="61">
        <v>43171</v>
      </c>
      <c r="D875" s="62">
        <v>0.29826388888888888</v>
      </c>
      <c r="E875" s="63" t="s">
        <v>9</v>
      </c>
      <c r="F875" s="63">
        <v>14</v>
      </c>
      <c r="G875" s="63" t="s">
        <v>11</v>
      </c>
    </row>
    <row r="876" spans="3:7" ht="15" thickBot="1" x14ac:dyDescent="0.35">
      <c r="C876" s="61">
        <v>43171</v>
      </c>
      <c r="D876" s="62">
        <v>0.29890046296296297</v>
      </c>
      <c r="E876" s="63" t="s">
        <v>9</v>
      </c>
      <c r="F876" s="63">
        <v>12</v>
      </c>
      <c r="G876" s="63" t="s">
        <v>11</v>
      </c>
    </row>
    <row r="877" spans="3:7" ht="15" thickBot="1" x14ac:dyDescent="0.35">
      <c r="C877" s="61">
        <v>43171</v>
      </c>
      <c r="D877" s="62">
        <v>0.30026620370370372</v>
      </c>
      <c r="E877" s="63" t="s">
        <v>9</v>
      </c>
      <c r="F877" s="63">
        <v>10</v>
      </c>
      <c r="G877" s="63" t="s">
        <v>11</v>
      </c>
    </row>
    <row r="878" spans="3:7" ht="15" thickBot="1" x14ac:dyDescent="0.35">
      <c r="C878" s="61">
        <v>43171</v>
      </c>
      <c r="D878" s="62">
        <v>0.30026620370370372</v>
      </c>
      <c r="E878" s="63" t="s">
        <v>9</v>
      </c>
      <c r="F878" s="63">
        <v>10</v>
      </c>
      <c r="G878" s="63" t="s">
        <v>11</v>
      </c>
    </row>
    <row r="879" spans="3:7" ht="15" thickBot="1" x14ac:dyDescent="0.35">
      <c r="C879" s="61">
        <v>43171</v>
      </c>
      <c r="D879" s="62">
        <v>0.30028935185185185</v>
      </c>
      <c r="E879" s="63" t="s">
        <v>9</v>
      </c>
      <c r="F879" s="63">
        <v>10</v>
      </c>
      <c r="G879" s="63" t="s">
        <v>11</v>
      </c>
    </row>
    <row r="880" spans="3:7" ht="15" thickBot="1" x14ac:dyDescent="0.35">
      <c r="C880" s="61">
        <v>43171</v>
      </c>
      <c r="D880" s="62">
        <v>0.30084490740740738</v>
      </c>
      <c r="E880" s="63" t="s">
        <v>9</v>
      </c>
      <c r="F880" s="63">
        <v>14</v>
      </c>
      <c r="G880" s="63" t="s">
        <v>10</v>
      </c>
    </row>
    <row r="881" spans="3:7" ht="15" thickBot="1" x14ac:dyDescent="0.35">
      <c r="C881" s="61">
        <v>43171</v>
      </c>
      <c r="D881" s="62">
        <v>0.30255787037037035</v>
      </c>
      <c r="E881" s="63" t="s">
        <v>9</v>
      </c>
      <c r="F881" s="63">
        <v>11</v>
      </c>
      <c r="G881" s="63" t="s">
        <v>11</v>
      </c>
    </row>
    <row r="882" spans="3:7" ht="15" thickBot="1" x14ac:dyDescent="0.35">
      <c r="C882" s="61">
        <v>43171</v>
      </c>
      <c r="D882" s="62">
        <v>0.30260416666666667</v>
      </c>
      <c r="E882" s="63" t="s">
        <v>9</v>
      </c>
      <c r="F882" s="63">
        <v>14</v>
      </c>
      <c r="G882" s="63" t="s">
        <v>11</v>
      </c>
    </row>
    <row r="883" spans="3:7" ht="15" thickBot="1" x14ac:dyDescent="0.35">
      <c r="C883" s="61">
        <v>43171</v>
      </c>
      <c r="D883" s="62">
        <v>0.30261574074074077</v>
      </c>
      <c r="E883" s="63" t="s">
        <v>9</v>
      </c>
      <c r="F883" s="63">
        <v>10</v>
      </c>
      <c r="G883" s="63" t="s">
        <v>10</v>
      </c>
    </row>
    <row r="884" spans="3:7" ht="15" thickBot="1" x14ac:dyDescent="0.35">
      <c r="C884" s="61">
        <v>43171</v>
      </c>
      <c r="D884" s="62">
        <v>0.30273148148148149</v>
      </c>
      <c r="E884" s="63" t="s">
        <v>9</v>
      </c>
      <c r="F884" s="63">
        <v>13</v>
      </c>
      <c r="G884" s="63" t="s">
        <v>10</v>
      </c>
    </row>
    <row r="885" spans="3:7" ht="15" thickBot="1" x14ac:dyDescent="0.35">
      <c r="C885" s="61">
        <v>43171</v>
      </c>
      <c r="D885" s="62">
        <v>0.30277777777777776</v>
      </c>
      <c r="E885" s="63" t="s">
        <v>9</v>
      </c>
      <c r="F885" s="63">
        <v>10</v>
      </c>
      <c r="G885" s="63" t="s">
        <v>11</v>
      </c>
    </row>
    <row r="886" spans="3:7" ht="15" thickBot="1" x14ac:dyDescent="0.35">
      <c r="C886" s="61">
        <v>43171</v>
      </c>
      <c r="D886" s="62">
        <v>0.30495370370370373</v>
      </c>
      <c r="E886" s="63" t="s">
        <v>9</v>
      </c>
      <c r="F886" s="63">
        <v>22</v>
      </c>
      <c r="G886" s="63" t="s">
        <v>10</v>
      </c>
    </row>
    <row r="887" spans="3:7" ht="15" thickBot="1" x14ac:dyDescent="0.35">
      <c r="C887" s="61">
        <v>43171</v>
      </c>
      <c r="D887" s="62">
        <v>0.30532407407407408</v>
      </c>
      <c r="E887" s="63" t="s">
        <v>9</v>
      </c>
      <c r="F887" s="63">
        <v>21</v>
      </c>
      <c r="G887" s="63" t="s">
        <v>10</v>
      </c>
    </row>
    <row r="888" spans="3:7" ht="15" thickBot="1" x14ac:dyDescent="0.35">
      <c r="C888" s="61">
        <v>43171</v>
      </c>
      <c r="D888" s="62">
        <v>0.30751157407407409</v>
      </c>
      <c r="E888" s="63" t="s">
        <v>9</v>
      </c>
      <c r="F888" s="63">
        <v>27</v>
      </c>
      <c r="G888" s="63" t="s">
        <v>10</v>
      </c>
    </row>
    <row r="889" spans="3:7" ht="15" thickBot="1" x14ac:dyDescent="0.35">
      <c r="C889" s="61">
        <v>43171</v>
      </c>
      <c r="D889" s="62">
        <v>0.30762731481481481</v>
      </c>
      <c r="E889" s="63" t="s">
        <v>9</v>
      </c>
      <c r="F889" s="63">
        <v>11</v>
      </c>
      <c r="G889" s="63" t="s">
        <v>11</v>
      </c>
    </row>
    <row r="890" spans="3:7" ht="15" thickBot="1" x14ac:dyDescent="0.35">
      <c r="C890" s="61">
        <v>43171</v>
      </c>
      <c r="D890" s="62">
        <v>0.30776620370370372</v>
      </c>
      <c r="E890" s="63" t="s">
        <v>9</v>
      </c>
      <c r="F890" s="63">
        <v>11</v>
      </c>
      <c r="G890" s="63" t="s">
        <v>11</v>
      </c>
    </row>
    <row r="891" spans="3:7" ht="15" thickBot="1" x14ac:dyDescent="0.35">
      <c r="C891" s="61">
        <v>43171</v>
      </c>
      <c r="D891" s="62">
        <v>0.30783564814814818</v>
      </c>
      <c r="E891" s="63" t="s">
        <v>9</v>
      </c>
      <c r="F891" s="63">
        <v>10</v>
      </c>
      <c r="G891" s="63" t="s">
        <v>11</v>
      </c>
    </row>
    <row r="892" spans="3:7" ht="15" thickBot="1" x14ac:dyDescent="0.35">
      <c r="C892" s="61">
        <v>43171</v>
      </c>
      <c r="D892" s="62">
        <v>0.30812499999999998</v>
      </c>
      <c r="E892" s="63" t="s">
        <v>9</v>
      </c>
      <c r="F892" s="63">
        <v>27</v>
      </c>
      <c r="G892" s="63" t="s">
        <v>10</v>
      </c>
    </row>
    <row r="893" spans="3:7" ht="15" thickBot="1" x14ac:dyDescent="0.35">
      <c r="C893" s="61">
        <v>43171</v>
      </c>
      <c r="D893" s="62">
        <v>0.30834490740740744</v>
      </c>
      <c r="E893" s="63" t="s">
        <v>9</v>
      </c>
      <c r="F893" s="63">
        <v>22</v>
      </c>
      <c r="G893" s="63" t="s">
        <v>10</v>
      </c>
    </row>
    <row r="894" spans="3:7" ht="15" thickBot="1" x14ac:dyDescent="0.35">
      <c r="C894" s="61">
        <v>43171</v>
      </c>
      <c r="D894" s="62">
        <v>0.3089351851851852</v>
      </c>
      <c r="E894" s="63" t="s">
        <v>9</v>
      </c>
      <c r="F894" s="63">
        <v>11</v>
      </c>
      <c r="G894" s="63" t="s">
        <v>11</v>
      </c>
    </row>
    <row r="895" spans="3:7" ht="15" thickBot="1" x14ac:dyDescent="0.35">
      <c r="C895" s="61">
        <v>43171</v>
      </c>
      <c r="D895" s="62">
        <v>0.31299768518518517</v>
      </c>
      <c r="E895" s="63" t="s">
        <v>9</v>
      </c>
      <c r="F895" s="63">
        <v>14</v>
      </c>
      <c r="G895" s="63" t="s">
        <v>11</v>
      </c>
    </row>
    <row r="896" spans="3:7" ht="15" thickBot="1" x14ac:dyDescent="0.35">
      <c r="C896" s="61">
        <v>43171</v>
      </c>
      <c r="D896" s="62">
        <v>0.33103009259259258</v>
      </c>
      <c r="E896" s="63" t="s">
        <v>9</v>
      </c>
      <c r="F896" s="63">
        <v>11</v>
      </c>
      <c r="G896" s="63" t="s">
        <v>11</v>
      </c>
    </row>
    <row r="897" spans="3:7" ht="15" thickBot="1" x14ac:dyDescent="0.35">
      <c r="C897" s="61">
        <v>43171</v>
      </c>
      <c r="D897" s="62">
        <v>0.33364583333333336</v>
      </c>
      <c r="E897" s="63" t="s">
        <v>9</v>
      </c>
      <c r="F897" s="63">
        <v>40</v>
      </c>
      <c r="G897" s="63" t="s">
        <v>10</v>
      </c>
    </row>
    <row r="898" spans="3:7" ht="15" thickBot="1" x14ac:dyDescent="0.35">
      <c r="C898" s="61">
        <v>43171</v>
      </c>
      <c r="D898" s="62">
        <v>0.33377314814814812</v>
      </c>
      <c r="E898" s="63" t="s">
        <v>9</v>
      </c>
      <c r="F898" s="63">
        <v>10</v>
      </c>
      <c r="G898" s="63" t="s">
        <v>11</v>
      </c>
    </row>
    <row r="899" spans="3:7" ht="15" thickBot="1" x14ac:dyDescent="0.35">
      <c r="C899" s="61">
        <v>43171</v>
      </c>
      <c r="D899" s="62">
        <v>0.33480324074074069</v>
      </c>
      <c r="E899" s="63" t="s">
        <v>9</v>
      </c>
      <c r="F899" s="63">
        <v>16</v>
      </c>
      <c r="G899" s="63" t="s">
        <v>11</v>
      </c>
    </row>
    <row r="900" spans="3:7" ht="15" thickBot="1" x14ac:dyDescent="0.35">
      <c r="C900" s="61">
        <v>43171</v>
      </c>
      <c r="D900" s="62">
        <v>0.33875000000000005</v>
      </c>
      <c r="E900" s="63" t="s">
        <v>9</v>
      </c>
      <c r="F900" s="63">
        <v>11</v>
      </c>
      <c r="G900" s="63" t="s">
        <v>11</v>
      </c>
    </row>
    <row r="901" spans="3:7" ht="15" thickBot="1" x14ac:dyDescent="0.35">
      <c r="C901" s="61">
        <v>43171</v>
      </c>
      <c r="D901" s="62">
        <v>0.34129629629629626</v>
      </c>
      <c r="E901" s="63" t="s">
        <v>9</v>
      </c>
      <c r="F901" s="63">
        <v>32</v>
      </c>
      <c r="G901" s="63" t="s">
        <v>10</v>
      </c>
    </row>
    <row r="902" spans="3:7" ht="15" thickBot="1" x14ac:dyDescent="0.35">
      <c r="C902" s="61">
        <v>43171</v>
      </c>
      <c r="D902" s="62">
        <v>0.34453703703703703</v>
      </c>
      <c r="E902" s="63" t="s">
        <v>9</v>
      </c>
      <c r="F902" s="63">
        <v>10</v>
      </c>
      <c r="G902" s="63" t="s">
        <v>11</v>
      </c>
    </row>
    <row r="903" spans="3:7" ht="15" thickBot="1" x14ac:dyDescent="0.35">
      <c r="C903" s="61">
        <v>43171</v>
      </c>
      <c r="D903" s="62">
        <v>0.34456018518518516</v>
      </c>
      <c r="E903" s="63" t="s">
        <v>9</v>
      </c>
      <c r="F903" s="63">
        <v>10</v>
      </c>
      <c r="G903" s="63" t="s">
        <v>11</v>
      </c>
    </row>
    <row r="904" spans="3:7" ht="15" thickBot="1" x14ac:dyDescent="0.35">
      <c r="C904" s="61">
        <v>43171</v>
      </c>
      <c r="D904" s="62">
        <v>0.3445833333333333</v>
      </c>
      <c r="E904" s="63" t="s">
        <v>9</v>
      </c>
      <c r="F904" s="63">
        <v>9</v>
      </c>
      <c r="G904" s="63" t="s">
        <v>11</v>
      </c>
    </row>
    <row r="905" spans="3:7" ht="15" thickBot="1" x14ac:dyDescent="0.35">
      <c r="C905" s="61">
        <v>43171</v>
      </c>
      <c r="D905" s="62">
        <v>0.35006944444444449</v>
      </c>
      <c r="E905" s="63" t="s">
        <v>9</v>
      </c>
      <c r="F905" s="63">
        <v>10</v>
      </c>
      <c r="G905" s="63" t="s">
        <v>11</v>
      </c>
    </row>
    <row r="906" spans="3:7" ht="15" thickBot="1" x14ac:dyDescent="0.35">
      <c r="C906" s="61">
        <v>43171</v>
      </c>
      <c r="D906" s="62">
        <v>0.35041666666666665</v>
      </c>
      <c r="E906" s="63" t="s">
        <v>9</v>
      </c>
      <c r="F906" s="63">
        <v>12</v>
      </c>
      <c r="G906" s="63" t="s">
        <v>11</v>
      </c>
    </row>
    <row r="907" spans="3:7" ht="15" thickBot="1" x14ac:dyDescent="0.35">
      <c r="C907" s="61">
        <v>43171</v>
      </c>
      <c r="D907" s="62">
        <v>0.35085648148148146</v>
      </c>
      <c r="E907" s="63" t="s">
        <v>9</v>
      </c>
      <c r="F907" s="63">
        <v>10</v>
      </c>
      <c r="G907" s="63" t="s">
        <v>11</v>
      </c>
    </row>
    <row r="908" spans="3:7" ht="15" thickBot="1" x14ac:dyDescent="0.35">
      <c r="C908" s="61">
        <v>43171</v>
      </c>
      <c r="D908" s="62">
        <v>0.3520949074074074</v>
      </c>
      <c r="E908" s="63" t="s">
        <v>9</v>
      </c>
      <c r="F908" s="63">
        <v>22</v>
      </c>
      <c r="G908" s="63" t="s">
        <v>10</v>
      </c>
    </row>
    <row r="909" spans="3:7" ht="15" thickBot="1" x14ac:dyDescent="0.35">
      <c r="C909" s="61">
        <v>43171</v>
      </c>
      <c r="D909" s="62">
        <v>0.3520949074074074</v>
      </c>
      <c r="E909" s="63" t="s">
        <v>9</v>
      </c>
      <c r="F909" s="63">
        <v>10</v>
      </c>
      <c r="G909" s="63" t="s">
        <v>11</v>
      </c>
    </row>
    <row r="910" spans="3:7" ht="15" thickBot="1" x14ac:dyDescent="0.35">
      <c r="C910" s="61">
        <v>43171</v>
      </c>
      <c r="D910" s="62">
        <v>0.35218750000000004</v>
      </c>
      <c r="E910" s="63" t="s">
        <v>9</v>
      </c>
      <c r="F910" s="63">
        <v>11</v>
      </c>
      <c r="G910" s="63" t="s">
        <v>11</v>
      </c>
    </row>
    <row r="911" spans="3:7" ht="15" thickBot="1" x14ac:dyDescent="0.35">
      <c r="C911" s="61">
        <v>43171</v>
      </c>
      <c r="D911" s="62">
        <v>0.35743055555555553</v>
      </c>
      <c r="E911" s="63" t="s">
        <v>9</v>
      </c>
      <c r="F911" s="63">
        <v>39</v>
      </c>
      <c r="G911" s="63" t="s">
        <v>10</v>
      </c>
    </row>
    <row r="912" spans="3:7" ht="15" thickBot="1" x14ac:dyDescent="0.35">
      <c r="C912" s="61">
        <v>43171</v>
      </c>
      <c r="D912" s="62">
        <v>0.35751157407407402</v>
      </c>
      <c r="E912" s="63" t="s">
        <v>9</v>
      </c>
      <c r="F912" s="63">
        <v>34</v>
      </c>
      <c r="G912" s="63" t="s">
        <v>10</v>
      </c>
    </row>
    <row r="913" spans="3:7" ht="15" thickBot="1" x14ac:dyDescent="0.35">
      <c r="C913" s="61">
        <v>43171</v>
      </c>
      <c r="D913" s="62">
        <v>0.36172453703703705</v>
      </c>
      <c r="E913" s="63" t="s">
        <v>9</v>
      </c>
      <c r="F913" s="63">
        <v>12</v>
      </c>
      <c r="G913" s="63" t="s">
        <v>11</v>
      </c>
    </row>
    <row r="914" spans="3:7" ht="15" thickBot="1" x14ac:dyDescent="0.35">
      <c r="C914" s="61">
        <v>43171</v>
      </c>
      <c r="D914" s="62">
        <v>0.37372685185185189</v>
      </c>
      <c r="E914" s="63" t="s">
        <v>9</v>
      </c>
      <c r="F914" s="63">
        <v>11</v>
      </c>
      <c r="G914" s="63" t="s">
        <v>10</v>
      </c>
    </row>
    <row r="915" spans="3:7" ht="15" thickBot="1" x14ac:dyDescent="0.35">
      <c r="C915" s="61">
        <v>43171</v>
      </c>
      <c r="D915" s="62">
        <v>0.37409722222222225</v>
      </c>
      <c r="E915" s="63" t="s">
        <v>9</v>
      </c>
      <c r="F915" s="63">
        <v>11</v>
      </c>
      <c r="G915" s="63" t="s">
        <v>10</v>
      </c>
    </row>
    <row r="916" spans="3:7" ht="15" thickBot="1" x14ac:dyDescent="0.35">
      <c r="C916" s="61">
        <v>43171</v>
      </c>
      <c r="D916" s="62">
        <v>0.37439814814814815</v>
      </c>
      <c r="E916" s="63" t="s">
        <v>9</v>
      </c>
      <c r="F916" s="63">
        <v>12</v>
      </c>
      <c r="G916" s="63" t="s">
        <v>10</v>
      </c>
    </row>
    <row r="917" spans="3:7" ht="15" thickBot="1" x14ac:dyDescent="0.35">
      <c r="C917" s="61">
        <v>43171</v>
      </c>
      <c r="D917" s="62">
        <v>0.38068287037037035</v>
      </c>
      <c r="E917" s="63" t="s">
        <v>9</v>
      </c>
      <c r="F917" s="63">
        <v>26</v>
      </c>
      <c r="G917" s="63" t="s">
        <v>10</v>
      </c>
    </row>
    <row r="918" spans="3:7" ht="15" thickBot="1" x14ac:dyDescent="0.35">
      <c r="C918" s="61">
        <v>43171</v>
      </c>
      <c r="D918" s="62">
        <v>0.38799768518518518</v>
      </c>
      <c r="E918" s="63" t="s">
        <v>9</v>
      </c>
      <c r="F918" s="63">
        <v>32</v>
      </c>
      <c r="G918" s="63" t="s">
        <v>10</v>
      </c>
    </row>
    <row r="919" spans="3:7" ht="15" thickBot="1" x14ac:dyDescent="0.35">
      <c r="C919" s="61">
        <v>43171</v>
      </c>
      <c r="D919" s="62">
        <v>0.39094907407407403</v>
      </c>
      <c r="E919" s="63" t="s">
        <v>9</v>
      </c>
      <c r="F919" s="63">
        <v>12</v>
      </c>
      <c r="G919" s="63" t="s">
        <v>11</v>
      </c>
    </row>
    <row r="920" spans="3:7" ht="15" thickBot="1" x14ac:dyDescent="0.35">
      <c r="C920" s="61">
        <v>43171</v>
      </c>
      <c r="D920" s="62">
        <v>0.39357638888888885</v>
      </c>
      <c r="E920" s="63" t="s">
        <v>9</v>
      </c>
      <c r="F920" s="63">
        <v>30</v>
      </c>
      <c r="G920" s="63" t="s">
        <v>10</v>
      </c>
    </row>
    <row r="921" spans="3:7" ht="15" thickBot="1" x14ac:dyDescent="0.35">
      <c r="C921" s="61">
        <v>43171</v>
      </c>
      <c r="D921" s="62">
        <v>0.4001851851851852</v>
      </c>
      <c r="E921" s="63" t="s">
        <v>9</v>
      </c>
      <c r="F921" s="63">
        <v>11</v>
      </c>
      <c r="G921" s="63" t="s">
        <v>11</v>
      </c>
    </row>
    <row r="922" spans="3:7" ht="15" thickBot="1" x14ac:dyDescent="0.35">
      <c r="C922" s="61">
        <v>43171</v>
      </c>
      <c r="D922" s="62">
        <v>0.40378472222222223</v>
      </c>
      <c r="E922" s="63" t="s">
        <v>9</v>
      </c>
      <c r="F922" s="63">
        <v>10</v>
      </c>
      <c r="G922" s="63" t="s">
        <v>10</v>
      </c>
    </row>
    <row r="923" spans="3:7" ht="15" thickBot="1" x14ac:dyDescent="0.35">
      <c r="C923" s="61">
        <v>43171</v>
      </c>
      <c r="D923" s="62">
        <v>0.41062500000000002</v>
      </c>
      <c r="E923" s="63" t="s">
        <v>9</v>
      </c>
      <c r="F923" s="63">
        <v>10</v>
      </c>
      <c r="G923" s="63" t="s">
        <v>11</v>
      </c>
    </row>
    <row r="924" spans="3:7" ht="15" thickBot="1" x14ac:dyDescent="0.35">
      <c r="C924" s="61">
        <v>43171</v>
      </c>
      <c r="D924" s="62">
        <v>0.41267361111111112</v>
      </c>
      <c r="E924" s="63" t="s">
        <v>9</v>
      </c>
      <c r="F924" s="63">
        <v>19</v>
      </c>
      <c r="G924" s="63" t="s">
        <v>10</v>
      </c>
    </row>
    <row r="925" spans="3:7" ht="15" thickBot="1" x14ac:dyDescent="0.35">
      <c r="C925" s="61">
        <v>43171</v>
      </c>
      <c r="D925" s="62">
        <v>0.41629629629629633</v>
      </c>
      <c r="E925" s="63" t="s">
        <v>9</v>
      </c>
      <c r="F925" s="63">
        <v>11</v>
      </c>
      <c r="G925" s="63" t="s">
        <v>11</v>
      </c>
    </row>
    <row r="926" spans="3:7" ht="15" thickBot="1" x14ac:dyDescent="0.35">
      <c r="C926" s="61">
        <v>43171</v>
      </c>
      <c r="D926" s="62">
        <v>0.42224537037037035</v>
      </c>
      <c r="E926" s="63" t="s">
        <v>9</v>
      </c>
      <c r="F926" s="63">
        <v>27</v>
      </c>
      <c r="G926" s="63" t="s">
        <v>10</v>
      </c>
    </row>
    <row r="927" spans="3:7" ht="15" thickBot="1" x14ac:dyDescent="0.35">
      <c r="C927" s="61">
        <v>43171</v>
      </c>
      <c r="D927" s="62">
        <v>0.42909722222222224</v>
      </c>
      <c r="E927" s="63" t="s">
        <v>9</v>
      </c>
      <c r="F927" s="63">
        <v>20</v>
      </c>
      <c r="G927" s="63" t="s">
        <v>10</v>
      </c>
    </row>
    <row r="928" spans="3:7" ht="15" thickBot="1" x14ac:dyDescent="0.35">
      <c r="C928" s="61">
        <v>43171</v>
      </c>
      <c r="D928" s="62">
        <v>0.43081018518518516</v>
      </c>
      <c r="E928" s="63" t="s">
        <v>9</v>
      </c>
      <c r="F928" s="63">
        <v>15</v>
      </c>
      <c r="G928" s="63" t="s">
        <v>11</v>
      </c>
    </row>
    <row r="929" spans="3:7" ht="15" thickBot="1" x14ac:dyDescent="0.35">
      <c r="C929" s="61">
        <v>43171</v>
      </c>
      <c r="D929" s="62">
        <v>0.43113425925925924</v>
      </c>
      <c r="E929" s="63" t="s">
        <v>9</v>
      </c>
      <c r="F929" s="63">
        <v>12</v>
      </c>
      <c r="G929" s="63" t="s">
        <v>11</v>
      </c>
    </row>
    <row r="930" spans="3:7" ht="15" thickBot="1" x14ac:dyDescent="0.35">
      <c r="C930" s="61">
        <v>43171</v>
      </c>
      <c r="D930" s="62">
        <v>0.43119212962962966</v>
      </c>
      <c r="E930" s="63" t="s">
        <v>9</v>
      </c>
      <c r="F930" s="63">
        <v>10</v>
      </c>
      <c r="G930" s="63" t="s">
        <v>11</v>
      </c>
    </row>
    <row r="931" spans="3:7" ht="15" thickBot="1" x14ac:dyDescent="0.35">
      <c r="C931" s="61">
        <v>43171</v>
      </c>
      <c r="D931" s="62">
        <v>0.43133101851851857</v>
      </c>
      <c r="E931" s="63" t="s">
        <v>9</v>
      </c>
      <c r="F931" s="63">
        <v>24</v>
      </c>
      <c r="G931" s="63" t="s">
        <v>10</v>
      </c>
    </row>
    <row r="932" spans="3:7" ht="15" thickBot="1" x14ac:dyDescent="0.35">
      <c r="C932" s="61">
        <v>43171</v>
      </c>
      <c r="D932" s="62">
        <v>0.434537037037037</v>
      </c>
      <c r="E932" s="63" t="s">
        <v>9</v>
      </c>
      <c r="F932" s="63">
        <v>10</v>
      </c>
      <c r="G932" s="63" t="s">
        <v>11</v>
      </c>
    </row>
    <row r="933" spans="3:7" ht="15" thickBot="1" x14ac:dyDescent="0.35">
      <c r="C933" s="61">
        <v>43171</v>
      </c>
      <c r="D933" s="62">
        <v>0.43471064814814814</v>
      </c>
      <c r="E933" s="63" t="s">
        <v>9</v>
      </c>
      <c r="F933" s="63">
        <v>11</v>
      </c>
      <c r="G933" s="63" t="s">
        <v>11</v>
      </c>
    </row>
    <row r="934" spans="3:7" ht="15" thickBot="1" x14ac:dyDescent="0.35">
      <c r="C934" s="61">
        <v>43171</v>
      </c>
      <c r="D934" s="62">
        <v>0.43824074074074071</v>
      </c>
      <c r="E934" s="63" t="s">
        <v>9</v>
      </c>
      <c r="F934" s="63">
        <v>26</v>
      </c>
      <c r="G934" s="63" t="s">
        <v>10</v>
      </c>
    </row>
    <row r="935" spans="3:7" ht="15" thickBot="1" x14ac:dyDescent="0.35">
      <c r="C935" s="61">
        <v>43171</v>
      </c>
      <c r="D935" s="62">
        <v>0.44162037037037033</v>
      </c>
      <c r="E935" s="63" t="s">
        <v>9</v>
      </c>
      <c r="F935" s="63">
        <v>12</v>
      </c>
      <c r="G935" s="63" t="s">
        <v>10</v>
      </c>
    </row>
    <row r="936" spans="3:7" ht="15" thickBot="1" x14ac:dyDescent="0.35">
      <c r="C936" s="61">
        <v>43171</v>
      </c>
      <c r="D936" s="62">
        <v>0.44163194444444448</v>
      </c>
      <c r="E936" s="63" t="s">
        <v>9</v>
      </c>
      <c r="F936" s="63">
        <v>10</v>
      </c>
      <c r="G936" s="63" t="s">
        <v>10</v>
      </c>
    </row>
    <row r="937" spans="3:7" ht="15" thickBot="1" x14ac:dyDescent="0.35">
      <c r="C937" s="61">
        <v>43171</v>
      </c>
      <c r="D937" s="62">
        <v>0.44173611111111111</v>
      </c>
      <c r="E937" s="63" t="s">
        <v>9</v>
      </c>
      <c r="F937" s="63">
        <v>19</v>
      </c>
      <c r="G937" s="63" t="s">
        <v>10</v>
      </c>
    </row>
    <row r="938" spans="3:7" ht="15" thickBot="1" x14ac:dyDescent="0.35">
      <c r="C938" s="61">
        <v>43171</v>
      </c>
      <c r="D938" s="62">
        <v>0.44288194444444445</v>
      </c>
      <c r="E938" s="63" t="s">
        <v>9</v>
      </c>
      <c r="F938" s="63">
        <v>13</v>
      </c>
      <c r="G938" s="63" t="s">
        <v>10</v>
      </c>
    </row>
    <row r="939" spans="3:7" ht="15" thickBot="1" x14ac:dyDescent="0.35">
      <c r="C939" s="61">
        <v>43171</v>
      </c>
      <c r="D939" s="62">
        <v>0.44471064814814815</v>
      </c>
      <c r="E939" s="63" t="s">
        <v>9</v>
      </c>
      <c r="F939" s="63">
        <v>11</v>
      </c>
      <c r="G939" s="63" t="s">
        <v>11</v>
      </c>
    </row>
    <row r="940" spans="3:7" ht="15" thickBot="1" x14ac:dyDescent="0.35">
      <c r="C940" s="61">
        <v>43171</v>
      </c>
      <c r="D940" s="62">
        <v>0.44471064814814815</v>
      </c>
      <c r="E940" s="63" t="s">
        <v>9</v>
      </c>
      <c r="F940" s="63">
        <v>11</v>
      </c>
      <c r="G940" s="63" t="s">
        <v>11</v>
      </c>
    </row>
    <row r="941" spans="3:7" ht="15" thickBot="1" x14ac:dyDescent="0.35">
      <c r="C941" s="61">
        <v>43171</v>
      </c>
      <c r="D941" s="62">
        <v>0.44702546296296292</v>
      </c>
      <c r="E941" s="63" t="s">
        <v>9</v>
      </c>
      <c r="F941" s="63">
        <v>11</v>
      </c>
      <c r="G941" s="63" t="s">
        <v>10</v>
      </c>
    </row>
    <row r="942" spans="3:7" ht="15" thickBot="1" x14ac:dyDescent="0.35">
      <c r="C942" s="61">
        <v>43171</v>
      </c>
      <c r="D942" s="62">
        <v>0.44708333333333333</v>
      </c>
      <c r="E942" s="63" t="s">
        <v>9</v>
      </c>
      <c r="F942" s="63">
        <v>12</v>
      </c>
      <c r="G942" s="63" t="s">
        <v>11</v>
      </c>
    </row>
    <row r="943" spans="3:7" ht="15" thickBot="1" x14ac:dyDescent="0.35">
      <c r="C943" s="61">
        <v>43171</v>
      </c>
      <c r="D943" s="62">
        <v>0.44725694444444447</v>
      </c>
      <c r="E943" s="63" t="s">
        <v>9</v>
      </c>
      <c r="F943" s="63">
        <v>11</v>
      </c>
      <c r="G943" s="63" t="s">
        <v>11</v>
      </c>
    </row>
    <row r="944" spans="3:7" ht="15" thickBot="1" x14ac:dyDescent="0.35">
      <c r="C944" s="61">
        <v>43171</v>
      </c>
      <c r="D944" s="62">
        <v>0.44832175925925927</v>
      </c>
      <c r="E944" s="63" t="s">
        <v>9</v>
      </c>
      <c r="F944" s="63">
        <v>28</v>
      </c>
      <c r="G944" s="63" t="s">
        <v>10</v>
      </c>
    </row>
    <row r="945" spans="3:7" ht="15" thickBot="1" x14ac:dyDescent="0.35">
      <c r="C945" s="61">
        <v>43171</v>
      </c>
      <c r="D945" s="62">
        <v>0.45271990740740736</v>
      </c>
      <c r="E945" s="63" t="s">
        <v>9</v>
      </c>
      <c r="F945" s="63">
        <v>26</v>
      </c>
      <c r="G945" s="63" t="s">
        <v>10</v>
      </c>
    </row>
    <row r="946" spans="3:7" ht="15" thickBot="1" x14ac:dyDescent="0.35">
      <c r="C946" s="61">
        <v>43171</v>
      </c>
      <c r="D946" s="62">
        <v>0.45339120370370373</v>
      </c>
      <c r="E946" s="63" t="s">
        <v>9</v>
      </c>
      <c r="F946" s="63">
        <v>25</v>
      </c>
      <c r="G946" s="63" t="s">
        <v>11</v>
      </c>
    </row>
    <row r="947" spans="3:7" ht="15" thickBot="1" x14ac:dyDescent="0.35">
      <c r="C947" s="61">
        <v>43171</v>
      </c>
      <c r="D947" s="62">
        <v>0.4540393518518519</v>
      </c>
      <c r="E947" s="63" t="s">
        <v>9</v>
      </c>
      <c r="F947" s="63">
        <v>18</v>
      </c>
      <c r="G947" s="63" t="s">
        <v>10</v>
      </c>
    </row>
    <row r="948" spans="3:7" ht="15" thickBot="1" x14ac:dyDescent="0.35">
      <c r="C948" s="61">
        <v>43171</v>
      </c>
      <c r="D948" s="62">
        <v>0.45777777777777778</v>
      </c>
      <c r="E948" s="63" t="s">
        <v>9</v>
      </c>
      <c r="F948" s="63">
        <v>33</v>
      </c>
      <c r="G948" s="63" t="s">
        <v>10</v>
      </c>
    </row>
    <row r="949" spans="3:7" ht="15" thickBot="1" x14ac:dyDescent="0.35">
      <c r="C949" s="61">
        <v>43171</v>
      </c>
      <c r="D949" s="62">
        <v>0.45956018518518515</v>
      </c>
      <c r="E949" s="63" t="s">
        <v>9</v>
      </c>
      <c r="F949" s="63">
        <v>10</v>
      </c>
      <c r="G949" s="63" t="s">
        <v>11</v>
      </c>
    </row>
    <row r="950" spans="3:7" ht="15" thickBot="1" x14ac:dyDescent="0.35">
      <c r="C950" s="61">
        <v>43171</v>
      </c>
      <c r="D950" s="62">
        <v>0.45978009259259256</v>
      </c>
      <c r="E950" s="63" t="s">
        <v>9</v>
      </c>
      <c r="F950" s="63">
        <v>15</v>
      </c>
      <c r="G950" s="63" t="s">
        <v>10</v>
      </c>
    </row>
    <row r="951" spans="3:7" ht="15" thickBot="1" x14ac:dyDescent="0.35">
      <c r="C951" s="61">
        <v>43171</v>
      </c>
      <c r="D951" s="62">
        <v>0.45987268518518515</v>
      </c>
      <c r="E951" s="63" t="s">
        <v>9</v>
      </c>
      <c r="F951" s="63">
        <v>11</v>
      </c>
      <c r="G951" s="63" t="s">
        <v>11</v>
      </c>
    </row>
    <row r="952" spans="3:7" ht="15" thickBot="1" x14ac:dyDescent="0.35">
      <c r="C952" s="61">
        <v>43171</v>
      </c>
      <c r="D952" s="62">
        <v>0.45991898148148147</v>
      </c>
      <c r="E952" s="63" t="s">
        <v>9</v>
      </c>
      <c r="F952" s="63">
        <v>10</v>
      </c>
      <c r="G952" s="63" t="s">
        <v>11</v>
      </c>
    </row>
    <row r="953" spans="3:7" ht="15" thickBot="1" x14ac:dyDescent="0.35">
      <c r="C953" s="61">
        <v>43171</v>
      </c>
      <c r="D953" s="62">
        <v>0.46031249999999996</v>
      </c>
      <c r="E953" s="63" t="s">
        <v>9</v>
      </c>
      <c r="F953" s="63">
        <v>30</v>
      </c>
      <c r="G953" s="63" t="s">
        <v>10</v>
      </c>
    </row>
    <row r="954" spans="3:7" ht="15" thickBot="1" x14ac:dyDescent="0.35">
      <c r="C954" s="61">
        <v>43171</v>
      </c>
      <c r="D954" s="62">
        <v>0.4621527777777778</v>
      </c>
      <c r="E954" s="63" t="s">
        <v>9</v>
      </c>
      <c r="F954" s="63">
        <v>32</v>
      </c>
      <c r="G954" s="63" t="s">
        <v>10</v>
      </c>
    </row>
    <row r="955" spans="3:7" ht="15" thickBot="1" x14ac:dyDescent="0.35">
      <c r="C955" s="61">
        <v>43171</v>
      </c>
      <c r="D955" s="62">
        <v>0.46332175925925928</v>
      </c>
      <c r="E955" s="63" t="s">
        <v>9</v>
      </c>
      <c r="F955" s="63">
        <v>10</v>
      </c>
      <c r="G955" s="63" t="s">
        <v>11</v>
      </c>
    </row>
    <row r="956" spans="3:7" ht="15" thickBot="1" x14ac:dyDescent="0.35">
      <c r="C956" s="61">
        <v>43171</v>
      </c>
      <c r="D956" s="62">
        <v>0.46370370370370373</v>
      </c>
      <c r="E956" s="63" t="s">
        <v>9</v>
      </c>
      <c r="F956" s="63">
        <v>14</v>
      </c>
      <c r="G956" s="63" t="s">
        <v>11</v>
      </c>
    </row>
    <row r="957" spans="3:7" ht="15" thickBot="1" x14ac:dyDescent="0.35">
      <c r="C957" s="61">
        <v>43171</v>
      </c>
      <c r="D957" s="62">
        <v>0.4694444444444445</v>
      </c>
      <c r="E957" s="63" t="s">
        <v>9</v>
      </c>
      <c r="F957" s="63">
        <v>24</v>
      </c>
      <c r="G957" s="63" t="s">
        <v>10</v>
      </c>
    </row>
    <row r="958" spans="3:7" ht="15" thickBot="1" x14ac:dyDescent="0.35">
      <c r="C958" s="61">
        <v>43171</v>
      </c>
      <c r="D958" s="62">
        <v>0.47021990740740738</v>
      </c>
      <c r="E958" s="63" t="s">
        <v>9</v>
      </c>
      <c r="F958" s="63">
        <v>11</v>
      </c>
      <c r="G958" s="63" t="s">
        <v>11</v>
      </c>
    </row>
    <row r="959" spans="3:7" ht="15" thickBot="1" x14ac:dyDescent="0.35">
      <c r="C959" s="61">
        <v>43171</v>
      </c>
      <c r="D959" s="62">
        <v>0.47148148148148145</v>
      </c>
      <c r="E959" s="63" t="s">
        <v>9</v>
      </c>
      <c r="F959" s="63">
        <v>29</v>
      </c>
      <c r="G959" s="63" t="s">
        <v>10</v>
      </c>
    </row>
    <row r="960" spans="3:7" ht="15" thickBot="1" x14ac:dyDescent="0.35">
      <c r="C960" s="61">
        <v>43171</v>
      </c>
      <c r="D960" s="62">
        <v>0.47170138888888885</v>
      </c>
      <c r="E960" s="63" t="s">
        <v>9</v>
      </c>
      <c r="F960" s="63">
        <v>31</v>
      </c>
      <c r="G960" s="63" t="s">
        <v>10</v>
      </c>
    </row>
    <row r="961" spans="3:7" ht="15" thickBot="1" x14ac:dyDescent="0.35">
      <c r="C961" s="61">
        <v>43171</v>
      </c>
      <c r="D961" s="62">
        <v>0.47462962962962968</v>
      </c>
      <c r="E961" s="63" t="s">
        <v>9</v>
      </c>
      <c r="F961" s="63">
        <v>10</v>
      </c>
      <c r="G961" s="63" t="s">
        <v>11</v>
      </c>
    </row>
    <row r="962" spans="3:7" ht="15" thickBot="1" x14ac:dyDescent="0.35">
      <c r="C962" s="61">
        <v>43171</v>
      </c>
      <c r="D962" s="62">
        <v>0.47466435185185185</v>
      </c>
      <c r="E962" s="63" t="s">
        <v>9</v>
      </c>
      <c r="F962" s="63">
        <v>11</v>
      </c>
      <c r="G962" s="63" t="s">
        <v>11</v>
      </c>
    </row>
    <row r="963" spans="3:7" ht="15" thickBot="1" x14ac:dyDescent="0.35">
      <c r="C963" s="61">
        <v>43171</v>
      </c>
      <c r="D963" s="62">
        <v>0.4765625</v>
      </c>
      <c r="E963" s="63" t="s">
        <v>9</v>
      </c>
      <c r="F963" s="63">
        <v>26</v>
      </c>
      <c r="G963" s="63" t="s">
        <v>10</v>
      </c>
    </row>
    <row r="964" spans="3:7" ht="15" thickBot="1" x14ac:dyDescent="0.35">
      <c r="C964" s="61">
        <v>43171</v>
      </c>
      <c r="D964" s="62">
        <v>0.47866898148148151</v>
      </c>
      <c r="E964" s="63" t="s">
        <v>9</v>
      </c>
      <c r="F964" s="63">
        <v>30</v>
      </c>
      <c r="G964" s="63" t="s">
        <v>10</v>
      </c>
    </row>
    <row r="965" spans="3:7" ht="15" thickBot="1" x14ac:dyDescent="0.35">
      <c r="C965" s="61">
        <v>43171</v>
      </c>
      <c r="D965" s="62">
        <v>0.47962962962962963</v>
      </c>
      <c r="E965" s="63" t="s">
        <v>9</v>
      </c>
      <c r="F965" s="63">
        <v>10</v>
      </c>
      <c r="G965" s="63" t="s">
        <v>11</v>
      </c>
    </row>
    <row r="966" spans="3:7" ht="15" thickBot="1" x14ac:dyDescent="0.35">
      <c r="C966" s="61">
        <v>43171</v>
      </c>
      <c r="D966" s="62">
        <v>0.47978009259259258</v>
      </c>
      <c r="E966" s="63" t="s">
        <v>9</v>
      </c>
      <c r="F966" s="63">
        <v>15</v>
      </c>
      <c r="G966" s="63" t="s">
        <v>11</v>
      </c>
    </row>
    <row r="967" spans="3:7" ht="15" thickBot="1" x14ac:dyDescent="0.35">
      <c r="C967" s="61">
        <v>43171</v>
      </c>
      <c r="D967" s="62">
        <v>0.48040509259259262</v>
      </c>
      <c r="E967" s="63" t="s">
        <v>9</v>
      </c>
      <c r="F967" s="63">
        <v>28</v>
      </c>
      <c r="G967" s="63" t="s">
        <v>10</v>
      </c>
    </row>
    <row r="968" spans="3:7" ht="15" thickBot="1" x14ac:dyDescent="0.35">
      <c r="C968" s="61">
        <v>43171</v>
      </c>
      <c r="D968" s="62">
        <v>0.48084490740740743</v>
      </c>
      <c r="E968" s="63" t="s">
        <v>9</v>
      </c>
      <c r="F968" s="63">
        <v>28</v>
      </c>
      <c r="G968" s="63" t="s">
        <v>10</v>
      </c>
    </row>
    <row r="969" spans="3:7" ht="15" thickBot="1" x14ac:dyDescent="0.35">
      <c r="C969" s="61">
        <v>43171</v>
      </c>
      <c r="D969" s="62">
        <v>0.48185185185185181</v>
      </c>
      <c r="E969" s="63" t="s">
        <v>9</v>
      </c>
      <c r="F969" s="63">
        <v>21</v>
      </c>
      <c r="G969" s="63" t="s">
        <v>10</v>
      </c>
    </row>
    <row r="970" spans="3:7" ht="15" thickBot="1" x14ac:dyDescent="0.35">
      <c r="C970" s="61">
        <v>43171</v>
      </c>
      <c r="D970" s="62">
        <v>0.48231481481481481</v>
      </c>
      <c r="E970" s="63" t="s">
        <v>9</v>
      </c>
      <c r="F970" s="63">
        <v>10</v>
      </c>
      <c r="G970" s="63" t="s">
        <v>10</v>
      </c>
    </row>
    <row r="971" spans="3:7" ht="15" thickBot="1" x14ac:dyDescent="0.35">
      <c r="C971" s="61">
        <v>43171</v>
      </c>
      <c r="D971" s="62">
        <v>0.4824074074074074</v>
      </c>
      <c r="E971" s="63" t="s">
        <v>9</v>
      </c>
      <c r="F971" s="63">
        <v>21</v>
      </c>
      <c r="G971" s="63" t="s">
        <v>10</v>
      </c>
    </row>
    <row r="972" spans="3:7" ht="15" thickBot="1" x14ac:dyDescent="0.35">
      <c r="C972" s="61">
        <v>43171</v>
      </c>
      <c r="D972" s="62">
        <v>0.48258101851851848</v>
      </c>
      <c r="E972" s="63" t="s">
        <v>9</v>
      </c>
      <c r="F972" s="63">
        <v>19</v>
      </c>
      <c r="G972" s="63" t="s">
        <v>10</v>
      </c>
    </row>
    <row r="973" spans="3:7" ht="15" thickBot="1" x14ac:dyDescent="0.35">
      <c r="C973" s="61">
        <v>43171</v>
      </c>
      <c r="D973" s="62">
        <v>0.4826388888888889</v>
      </c>
      <c r="E973" s="63" t="s">
        <v>9</v>
      </c>
      <c r="F973" s="63">
        <v>21</v>
      </c>
      <c r="G973" s="63" t="s">
        <v>10</v>
      </c>
    </row>
    <row r="974" spans="3:7" ht="15" thickBot="1" x14ac:dyDescent="0.35">
      <c r="C974" s="61">
        <v>43171</v>
      </c>
      <c r="D974" s="62">
        <v>0.48306712962962961</v>
      </c>
      <c r="E974" s="63" t="s">
        <v>9</v>
      </c>
      <c r="F974" s="63">
        <v>10</v>
      </c>
      <c r="G974" s="63" t="s">
        <v>11</v>
      </c>
    </row>
    <row r="975" spans="3:7" ht="15" thickBot="1" x14ac:dyDescent="0.35">
      <c r="C975" s="61">
        <v>43171</v>
      </c>
      <c r="D975" s="62">
        <v>0.4833796296296296</v>
      </c>
      <c r="E975" s="63" t="s">
        <v>9</v>
      </c>
      <c r="F975" s="63">
        <v>29</v>
      </c>
      <c r="G975" s="63" t="s">
        <v>10</v>
      </c>
    </row>
    <row r="976" spans="3:7" ht="15" thickBot="1" x14ac:dyDescent="0.35">
      <c r="C976" s="61">
        <v>43171</v>
      </c>
      <c r="D976" s="62">
        <v>0.48423611111111109</v>
      </c>
      <c r="E976" s="63" t="s">
        <v>9</v>
      </c>
      <c r="F976" s="63">
        <v>10</v>
      </c>
      <c r="G976" s="63" t="s">
        <v>11</v>
      </c>
    </row>
    <row r="977" spans="3:7" ht="15" thickBot="1" x14ac:dyDescent="0.35">
      <c r="C977" s="61">
        <v>43171</v>
      </c>
      <c r="D977" s="62">
        <v>0.48509259259259258</v>
      </c>
      <c r="E977" s="63" t="s">
        <v>9</v>
      </c>
      <c r="F977" s="63">
        <v>16</v>
      </c>
      <c r="G977" s="63" t="s">
        <v>10</v>
      </c>
    </row>
    <row r="978" spans="3:7" ht="15" thickBot="1" x14ac:dyDescent="0.35">
      <c r="C978" s="61">
        <v>43171</v>
      </c>
      <c r="D978" s="62">
        <v>0.48597222222222225</v>
      </c>
      <c r="E978" s="63" t="s">
        <v>9</v>
      </c>
      <c r="F978" s="63">
        <v>13</v>
      </c>
      <c r="G978" s="63" t="s">
        <v>11</v>
      </c>
    </row>
    <row r="979" spans="3:7" ht="15" thickBot="1" x14ac:dyDescent="0.35">
      <c r="C979" s="61">
        <v>43171</v>
      </c>
      <c r="D979" s="62">
        <v>0.48609953703703707</v>
      </c>
      <c r="E979" s="63" t="s">
        <v>9</v>
      </c>
      <c r="F979" s="63">
        <v>14</v>
      </c>
      <c r="G979" s="63" t="s">
        <v>11</v>
      </c>
    </row>
    <row r="980" spans="3:7" ht="15" thickBot="1" x14ac:dyDescent="0.35">
      <c r="C980" s="61">
        <v>43171</v>
      </c>
      <c r="D980" s="62">
        <v>0.48843750000000002</v>
      </c>
      <c r="E980" s="63" t="s">
        <v>9</v>
      </c>
      <c r="F980" s="63">
        <v>10</v>
      </c>
      <c r="G980" s="63" t="s">
        <v>11</v>
      </c>
    </row>
    <row r="981" spans="3:7" ht="15" thickBot="1" x14ac:dyDescent="0.35">
      <c r="C981" s="61">
        <v>43171</v>
      </c>
      <c r="D981" s="62">
        <v>0.48846064814814816</v>
      </c>
      <c r="E981" s="63" t="s">
        <v>9</v>
      </c>
      <c r="F981" s="63">
        <v>10</v>
      </c>
      <c r="G981" s="63" t="s">
        <v>11</v>
      </c>
    </row>
    <row r="982" spans="3:7" ht="15" thickBot="1" x14ac:dyDescent="0.35">
      <c r="C982" s="61">
        <v>43171</v>
      </c>
      <c r="D982" s="62">
        <v>0.49010416666666662</v>
      </c>
      <c r="E982" s="63" t="s">
        <v>9</v>
      </c>
      <c r="F982" s="63">
        <v>29</v>
      </c>
      <c r="G982" s="63" t="s">
        <v>10</v>
      </c>
    </row>
    <row r="983" spans="3:7" ht="15" thickBot="1" x14ac:dyDescent="0.35">
      <c r="C983" s="61">
        <v>43171</v>
      </c>
      <c r="D983" s="62">
        <v>0.49025462962962968</v>
      </c>
      <c r="E983" s="63" t="s">
        <v>9</v>
      </c>
      <c r="F983" s="63">
        <v>24</v>
      </c>
      <c r="G983" s="63" t="s">
        <v>10</v>
      </c>
    </row>
    <row r="984" spans="3:7" ht="15" thickBot="1" x14ac:dyDescent="0.35">
      <c r="C984" s="61">
        <v>43171</v>
      </c>
      <c r="D984" s="62">
        <v>0.49071759259259262</v>
      </c>
      <c r="E984" s="63" t="s">
        <v>9</v>
      </c>
      <c r="F984" s="63">
        <v>19</v>
      </c>
      <c r="G984" s="63" t="s">
        <v>10</v>
      </c>
    </row>
    <row r="985" spans="3:7" ht="15" thickBot="1" x14ac:dyDescent="0.35">
      <c r="C985" s="61">
        <v>43171</v>
      </c>
      <c r="D985" s="62">
        <v>0.49142361111111116</v>
      </c>
      <c r="E985" s="63" t="s">
        <v>9</v>
      </c>
      <c r="F985" s="63">
        <v>23</v>
      </c>
      <c r="G985" s="63" t="s">
        <v>10</v>
      </c>
    </row>
    <row r="986" spans="3:7" ht="15" thickBot="1" x14ac:dyDescent="0.35">
      <c r="C986" s="61">
        <v>43171</v>
      </c>
      <c r="D986" s="62">
        <v>0.4930208333333333</v>
      </c>
      <c r="E986" s="63" t="s">
        <v>9</v>
      </c>
      <c r="F986" s="63">
        <v>13</v>
      </c>
      <c r="G986" s="63" t="s">
        <v>11</v>
      </c>
    </row>
    <row r="987" spans="3:7" ht="15" thickBot="1" x14ac:dyDescent="0.35">
      <c r="C987" s="61">
        <v>43171</v>
      </c>
      <c r="D987" s="62">
        <v>0.49440972222222218</v>
      </c>
      <c r="E987" s="63" t="s">
        <v>9</v>
      </c>
      <c r="F987" s="63">
        <v>11</v>
      </c>
      <c r="G987" s="63" t="s">
        <v>11</v>
      </c>
    </row>
    <row r="988" spans="3:7" ht="15" thickBot="1" x14ac:dyDescent="0.35">
      <c r="C988" s="61">
        <v>43171</v>
      </c>
      <c r="D988" s="62">
        <v>0.49601851851851847</v>
      </c>
      <c r="E988" s="63" t="s">
        <v>9</v>
      </c>
      <c r="F988" s="63">
        <v>24</v>
      </c>
      <c r="G988" s="63" t="s">
        <v>10</v>
      </c>
    </row>
    <row r="989" spans="3:7" ht="15" thickBot="1" x14ac:dyDescent="0.35">
      <c r="C989" s="61">
        <v>43171</v>
      </c>
      <c r="D989" s="62">
        <v>0.49736111111111114</v>
      </c>
      <c r="E989" s="63" t="s">
        <v>9</v>
      </c>
      <c r="F989" s="63">
        <v>10</v>
      </c>
      <c r="G989" s="63" t="s">
        <v>11</v>
      </c>
    </row>
    <row r="990" spans="3:7" ht="15" thickBot="1" x14ac:dyDescent="0.35">
      <c r="C990" s="61">
        <v>43171</v>
      </c>
      <c r="D990" s="62">
        <v>0.49847222222222221</v>
      </c>
      <c r="E990" s="63" t="s">
        <v>9</v>
      </c>
      <c r="F990" s="63">
        <v>12</v>
      </c>
      <c r="G990" s="63" t="s">
        <v>11</v>
      </c>
    </row>
    <row r="991" spans="3:7" ht="15" thickBot="1" x14ac:dyDescent="0.35">
      <c r="C991" s="61">
        <v>43171</v>
      </c>
      <c r="D991" s="62">
        <v>0.50124999999999997</v>
      </c>
      <c r="E991" s="63" t="s">
        <v>9</v>
      </c>
      <c r="F991" s="63">
        <v>12</v>
      </c>
      <c r="G991" s="63" t="s">
        <v>11</v>
      </c>
    </row>
    <row r="992" spans="3:7" ht="15" thickBot="1" x14ac:dyDescent="0.35">
      <c r="C992" s="61">
        <v>43171</v>
      </c>
      <c r="D992" s="62">
        <v>0.50274305555555554</v>
      </c>
      <c r="E992" s="63" t="s">
        <v>9</v>
      </c>
      <c r="F992" s="63">
        <v>16</v>
      </c>
      <c r="G992" s="63" t="s">
        <v>10</v>
      </c>
    </row>
    <row r="993" spans="3:7" ht="15" thickBot="1" x14ac:dyDescent="0.35">
      <c r="C993" s="61">
        <v>43171</v>
      </c>
      <c r="D993" s="62">
        <v>0.50469907407407411</v>
      </c>
      <c r="E993" s="63" t="s">
        <v>9</v>
      </c>
      <c r="F993" s="63">
        <v>22</v>
      </c>
      <c r="G993" s="63" t="s">
        <v>10</v>
      </c>
    </row>
    <row r="994" spans="3:7" ht="15" thickBot="1" x14ac:dyDescent="0.35">
      <c r="C994" s="61">
        <v>43171</v>
      </c>
      <c r="D994" s="62">
        <v>0.50547453703703704</v>
      </c>
      <c r="E994" s="63" t="s">
        <v>9</v>
      </c>
      <c r="F994" s="63">
        <v>12</v>
      </c>
      <c r="G994" s="63" t="s">
        <v>11</v>
      </c>
    </row>
    <row r="995" spans="3:7" ht="15" thickBot="1" x14ac:dyDescent="0.35">
      <c r="C995" s="61">
        <v>43171</v>
      </c>
      <c r="D995" s="62">
        <v>0.50756944444444441</v>
      </c>
      <c r="E995" s="63" t="s">
        <v>9</v>
      </c>
      <c r="F995" s="63">
        <v>10</v>
      </c>
      <c r="G995" s="63" t="s">
        <v>11</v>
      </c>
    </row>
    <row r="996" spans="3:7" ht="15" thickBot="1" x14ac:dyDescent="0.35">
      <c r="C996" s="61">
        <v>43171</v>
      </c>
      <c r="D996" s="62">
        <v>0.50902777777777775</v>
      </c>
      <c r="E996" s="63" t="s">
        <v>9</v>
      </c>
      <c r="F996" s="63">
        <v>34</v>
      </c>
      <c r="G996" s="63" t="s">
        <v>10</v>
      </c>
    </row>
    <row r="997" spans="3:7" ht="15" thickBot="1" x14ac:dyDescent="0.35">
      <c r="C997" s="61">
        <v>43171</v>
      </c>
      <c r="D997" s="62">
        <v>0.50931712962962961</v>
      </c>
      <c r="E997" s="63" t="s">
        <v>9</v>
      </c>
      <c r="F997" s="63">
        <v>8</v>
      </c>
      <c r="G997" s="63" t="s">
        <v>11</v>
      </c>
    </row>
    <row r="998" spans="3:7" ht="15" thickBot="1" x14ac:dyDescent="0.35">
      <c r="C998" s="61">
        <v>43171</v>
      </c>
      <c r="D998" s="62">
        <v>0.51310185185185186</v>
      </c>
      <c r="E998" s="63" t="s">
        <v>9</v>
      </c>
      <c r="F998" s="63">
        <v>13</v>
      </c>
      <c r="G998" s="63" t="s">
        <v>11</v>
      </c>
    </row>
    <row r="999" spans="3:7" ht="15" thickBot="1" x14ac:dyDescent="0.35">
      <c r="C999" s="61">
        <v>43171</v>
      </c>
      <c r="D999" s="62">
        <v>0.51324074074074078</v>
      </c>
      <c r="E999" s="63" t="s">
        <v>9</v>
      </c>
      <c r="F999" s="63">
        <v>12</v>
      </c>
      <c r="G999" s="63" t="s">
        <v>11</v>
      </c>
    </row>
    <row r="1000" spans="3:7" ht="15" thickBot="1" x14ac:dyDescent="0.35">
      <c r="C1000" s="61">
        <v>43171</v>
      </c>
      <c r="D1000" s="62">
        <v>0.51396990740740744</v>
      </c>
      <c r="E1000" s="63" t="s">
        <v>9</v>
      </c>
      <c r="F1000" s="63">
        <v>11</v>
      </c>
      <c r="G1000" s="63" t="s">
        <v>11</v>
      </c>
    </row>
    <row r="1001" spans="3:7" ht="15" thickBot="1" x14ac:dyDescent="0.35">
      <c r="C1001" s="61">
        <v>43171</v>
      </c>
      <c r="D1001" s="62">
        <v>0.51612268518518511</v>
      </c>
      <c r="E1001" s="63" t="s">
        <v>9</v>
      </c>
      <c r="F1001" s="63">
        <v>18</v>
      </c>
      <c r="G1001" s="63" t="s">
        <v>10</v>
      </c>
    </row>
    <row r="1002" spans="3:7" ht="15" thickBot="1" x14ac:dyDescent="0.35">
      <c r="C1002" s="61">
        <v>43171</v>
      </c>
      <c r="D1002" s="62">
        <v>0.51722222222222225</v>
      </c>
      <c r="E1002" s="63" t="s">
        <v>9</v>
      </c>
      <c r="F1002" s="63">
        <v>10</v>
      </c>
      <c r="G1002" s="63" t="s">
        <v>11</v>
      </c>
    </row>
    <row r="1003" spans="3:7" ht="15" thickBot="1" x14ac:dyDescent="0.35">
      <c r="C1003" s="61">
        <v>43171</v>
      </c>
      <c r="D1003" s="62">
        <v>0.51736111111111105</v>
      </c>
      <c r="E1003" s="63" t="s">
        <v>9</v>
      </c>
      <c r="F1003" s="63">
        <v>13</v>
      </c>
      <c r="G1003" s="63" t="s">
        <v>11</v>
      </c>
    </row>
    <row r="1004" spans="3:7" ht="15" thickBot="1" x14ac:dyDescent="0.35">
      <c r="C1004" s="61">
        <v>43171</v>
      </c>
      <c r="D1004" s="62">
        <v>0.52047453703703705</v>
      </c>
      <c r="E1004" s="63" t="s">
        <v>9</v>
      </c>
      <c r="F1004" s="63">
        <v>10</v>
      </c>
      <c r="G1004" s="63" t="s">
        <v>11</v>
      </c>
    </row>
    <row r="1005" spans="3:7" ht="15" thickBot="1" x14ac:dyDescent="0.35">
      <c r="C1005" s="61">
        <v>43171</v>
      </c>
      <c r="D1005" s="62">
        <v>0.52048611111111109</v>
      </c>
      <c r="E1005" s="63" t="s">
        <v>9</v>
      </c>
      <c r="F1005" s="63">
        <v>10</v>
      </c>
      <c r="G1005" s="63" t="s">
        <v>11</v>
      </c>
    </row>
    <row r="1006" spans="3:7" ht="15" thickBot="1" x14ac:dyDescent="0.35">
      <c r="C1006" s="61">
        <v>43171</v>
      </c>
      <c r="D1006" s="62">
        <v>0.52162037037037035</v>
      </c>
      <c r="E1006" s="63" t="s">
        <v>9</v>
      </c>
      <c r="F1006" s="63">
        <v>23</v>
      </c>
      <c r="G1006" s="63" t="s">
        <v>10</v>
      </c>
    </row>
    <row r="1007" spans="3:7" ht="15" thickBot="1" x14ac:dyDescent="0.35">
      <c r="C1007" s="61">
        <v>43171</v>
      </c>
      <c r="D1007" s="62">
        <v>0.52260416666666665</v>
      </c>
      <c r="E1007" s="63" t="s">
        <v>9</v>
      </c>
      <c r="F1007" s="63">
        <v>10</v>
      </c>
      <c r="G1007" s="63" t="s">
        <v>11</v>
      </c>
    </row>
    <row r="1008" spans="3:7" ht="15" thickBot="1" x14ac:dyDescent="0.35">
      <c r="C1008" s="61">
        <v>43171</v>
      </c>
      <c r="D1008" s="62">
        <v>0.52281250000000001</v>
      </c>
      <c r="E1008" s="63" t="s">
        <v>9</v>
      </c>
      <c r="F1008" s="63">
        <v>24</v>
      </c>
      <c r="G1008" s="63" t="s">
        <v>10</v>
      </c>
    </row>
    <row r="1009" spans="3:7" ht="15" thickBot="1" x14ac:dyDescent="0.35">
      <c r="C1009" s="61">
        <v>43171</v>
      </c>
      <c r="D1009" s="62">
        <v>0.52458333333333329</v>
      </c>
      <c r="E1009" s="63" t="s">
        <v>9</v>
      </c>
      <c r="F1009" s="63">
        <v>13</v>
      </c>
      <c r="G1009" s="63" t="s">
        <v>11</v>
      </c>
    </row>
    <row r="1010" spans="3:7" ht="15" thickBot="1" x14ac:dyDescent="0.35">
      <c r="C1010" s="61">
        <v>43171</v>
      </c>
      <c r="D1010" s="62">
        <v>0.52615740740740746</v>
      </c>
      <c r="E1010" s="63" t="s">
        <v>9</v>
      </c>
      <c r="F1010" s="63">
        <v>10</v>
      </c>
      <c r="G1010" s="63" t="s">
        <v>11</v>
      </c>
    </row>
    <row r="1011" spans="3:7" ht="15" thickBot="1" x14ac:dyDescent="0.35">
      <c r="C1011" s="61">
        <v>43171</v>
      </c>
      <c r="D1011" s="62">
        <v>0.53273148148148153</v>
      </c>
      <c r="E1011" s="63" t="s">
        <v>9</v>
      </c>
      <c r="F1011" s="63">
        <v>12</v>
      </c>
      <c r="G1011" s="63" t="s">
        <v>11</v>
      </c>
    </row>
    <row r="1012" spans="3:7" ht="15" thickBot="1" x14ac:dyDescent="0.35">
      <c r="C1012" s="61">
        <v>43171</v>
      </c>
      <c r="D1012" s="62">
        <v>0.53430555555555559</v>
      </c>
      <c r="E1012" s="63" t="s">
        <v>9</v>
      </c>
      <c r="F1012" s="63">
        <v>13</v>
      </c>
      <c r="G1012" s="63" t="s">
        <v>11</v>
      </c>
    </row>
    <row r="1013" spans="3:7" ht="15" thickBot="1" x14ac:dyDescent="0.35">
      <c r="C1013" s="61">
        <v>43171</v>
      </c>
      <c r="D1013" s="62">
        <v>0.53976851851851848</v>
      </c>
      <c r="E1013" s="63" t="s">
        <v>9</v>
      </c>
      <c r="F1013" s="63">
        <v>14</v>
      </c>
      <c r="G1013" s="63" t="s">
        <v>10</v>
      </c>
    </row>
    <row r="1014" spans="3:7" ht="15" thickBot="1" x14ac:dyDescent="0.35">
      <c r="C1014" s="61">
        <v>43171</v>
      </c>
      <c r="D1014" s="62">
        <v>0.53984953703703698</v>
      </c>
      <c r="E1014" s="63" t="s">
        <v>9</v>
      </c>
      <c r="F1014" s="63">
        <v>11</v>
      </c>
      <c r="G1014" s="63" t="s">
        <v>11</v>
      </c>
    </row>
    <row r="1015" spans="3:7" ht="15" thickBot="1" x14ac:dyDescent="0.35">
      <c r="C1015" s="61">
        <v>43171</v>
      </c>
      <c r="D1015" s="62">
        <v>0.54019675925925925</v>
      </c>
      <c r="E1015" s="63" t="s">
        <v>9</v>
      </c>
      <c r="F1015" s="63">
        <v>21</v>
      </c>
      <c r="G1015" s="63" t="s">
        <v>10</v>
      </c>
    </row>
    <row r="1016" spans="3:7" ht="15" thickBot="1" x14ac:dyDescent="0.35">
      <c r="C1016" s="61">
        <v>43171</v>
      </c>
      <c r="D1016" s="62">
        <v>0.54057870370370364</v>
      </c>
      <c r="E1016" s="63" t="s">
        <v>9</v>
      </c>
      <c r="F1016" s="63">
        <v>11</v>
      </c>
      <c r="G1016" s="63" t="s">
        <v>11</v>
      </c>
    </row>
    <row r="1017" spans="3:7" ht="15" thickBot="1" x14ac:dyDescent="0.35">
      <c r="C1017" s="61">
        <v>43171</v>
      </c>
      <c r="D1017" s="62">
        <v>0.54062500000000002</v>
      </c>
      <c r="E1017" s="63" t="s">
        <v>9</v>
      </c>
      <c r="F1017" s="63">
        <v>9</v>
      </c>
      <c r="G1017" s="63" t="s">
        <v>11</v>
      </c>
    </row>
    <row r="1018" spans="3:7" ht="15" thickBot="1" x14ac:dyDescent="0.35">
      <c r="C1018" s="61">
        <v>43171</v>
      </c>
      <c r="D1018" s="62">
        <v>0.54184027777777777</v>
      </c>
      <c r="E1018" s="63" t="s">
        <v>9</v>
      </c>
      <c r="F1018" s="63">
        <v>12</v>
      </c>
      <c r="G1018" s="63" t="s">
        <v>11</v>
      </c>
    </row>
    <row r="1019" spans="3:7" ht="15" thickBot="1" x14ac:dyDescent="0.35">
      <c r="C1019" s="61">
        <v>43171</v>
      </c>
      <c r="D1019" s="62">
        <v>0.54247685185185179</v>
      </c>
      <c r="E1019" s="63" t="s">
        <v>9</v>
      </c>
      <c r="F1019" s="63">
        <v>26</v>
      </c>
      <c r="G1019" s="63" t="s">
        <v>10</v>
      </c>
    </row>
    <row r="1020" spans="3:7" ht="15" thickBot="1" x14ac:dyDescent="0.35">
      <c r="C1020" s="61">
        <v>43171</v>
      </c>
      <c r="D1020" s="62">
        <v>0.54259259259259263</v>
      </c>
      <c r="E1020" s="63" t="s">
        <v>9</v>
      </c>
      <c r="F1020" s="63">
        <v>27</v>
      </c>
      <c r="G1020" s="63" t="s">
        <v>10</v>
      </c>
    </row>
    <row r="1021" spans="3:7" ht="15" thickBot="1" x14ac:dyDescent="0.35">
      <c r="C1021" s="61">
        <v>43171</v>
      </c>
      <c r="D1021" s="62">
        <v>0.54290509259259256</v>
      </c>
      <c r="E1021" s="63" t="s">
        <v>9</v>
      </c>
      <c r="F1021" s="63">
        <v>15</v>
      </c>
      <c r="G1021" s="63" t="s">
        <v>10</v>
      </c>
    </row>
    <row r="1022" spans="3:7" ht="15" thickBot="1" x14ac:dyDescent="0.35">
      <c r="C1022" s="61">
        <v>43171</v>
      </c>
      <c r="D1022" s="62">
        <v>0.5433217592592593</v>
      </c>
      <c r="E1022" s="63" t="s">
        <v>9</v>
      </c>
      <c r="F1022" s="63">
        <v>11</v>
      </c>
      <c r="G1022" s="63" t="s">
        <v>11</v>
      </c>
    </row>
    <row r="1023" spans="3:7" ht="15" thickBot="1" x14ac:dyDescent="0.35">
      <c r="C1023" s="61">
        <v>43171</v>
      </c>
      <c r="D1023" s="62">
        <v>0.54910879629629628</v>
      </c>
      <c r="E1023" s="63" t="s">
        <v>9</v>
      </c>
      <c r="F1023" s="63">
        <v>26</v>
      </c>
      <c r="G1023" s="63" t="s">
        <v>10</v>
      </c>
    </row>
    <row r="1024" spans="3:7" ht="15" thickBot="1" x14ac:dyDescent="0.35">
      <c r="C1024" s="61">
        <v>43171</v>
      </c>
      <c r="D1024" s="62">
        <v>0.55049768518518516</v>
      </c>
      <c r="E1024" s="63" t="s">
        <v>9</v>
      </c>
      <c r="F1024" s="63">
        <v>20</v>
      </c>
      <c r="G1024" s="63" t="s">
        <v>10</v>
      </c>
    </row>
    <row r="1025" spans="3:7" ht="15" thickBot="1" x14ac:dyDescent="0.35">
      <c r="C1025" s="61">
        <v>43171</v>
      </c>
      <c r="D1025" s="62">
        <v>0.55142361111111116</v>
      </c>
      <c r="E1025" s="63" t="s">
        <v>9</v>
      </c>
      <c r="F1025" s="63">
        <v>10</v>
      </c>
      <c r="G1025" s="63" t="s">
        <v>11</v>
      </c>
    </row>
    <row r="1026" spans="3:7" ht="15" thickBot="1" x14ac:dyDescent="0.35">
      <c r="C1026" s="61">
        <v>43171</v>
      </c>
      <c r="D1026" s="62">
        <v>0.55194444444444446</v>
      </c>
      <c r="E1026" s="63" t="s">
        <v>9</v>
      </c>
      <c r="F1026" s="63">
        <v>11</v>
      </c>
      <c r="G1026" s="63" t="s">
        <v>11</v>
      </c>
    </row>
    <row r="1027" spans="3:7" ht="15" thickBot="1" x14ac:dyDescent="0.35">
      <c r="C1027" s="61">
        <v>43171</v>
      </c>
      <c r="D1027" s="62">
        <v>0.55456018518518524</v>
      </c>
      <c r="E1027" s="63" t="s">
        <v>9</v>
      </c>
      <c r="F1027" s="63">
        <v>10</v>
      </c>
      <c r="G1027" s="63" t="s">
        <v>11</v>
      </c>
    </row>
    <row r="1028" spans="3:7" ht="15" thickBot="1" x14ac:dyDescent="0.35">
      <c r="C1028" s="61">
        <v>43171</v>
      </c>
      <c r="D1028" s="62">
        <v>0.55618055555555557</v>
      </c>
      <c r="E1028" s="63" t="s">
        <v>9</v>
      </c>
      <c r="F1028" s="63">
        <v>20</v>
      </c>
      <c r="G1028" s="63" t="s">
        <v>10</v>
      </c>
    </row>
    <row r="1029" spans="3:7" ht="15" thickBot="1" x14ac:dyDescent="0.35">
      <c r="C1029" s="61">
        <v>43171</v>
      </c>
      <c r="D1029" s="62">
        <v>0.55628472222222225</v>
      </c>
      <c r="E1029" s="63" t="s">
        <v>9</v>
      </c>
      <c r="F1029" s="63">
        <v>11</v>
      </c>
      <c r="G1029" s="63" t="s">
        <v>11</v>
      </c>
    </row>
    <row r="1030" spans="3:7" ht="15" thickBot="1" x14ac:dyDescent="0.35">
      <c r="C1030" s="61">
        <v>43171</v>
      </c>
      <c r="D1030" s="62">
        <v>0.5596875</v>
      </c>
      <c r="E1030" s="63" t="s">
        <v>9</v>
      </c>
      <c r="F1030" s="63">
        <v>29</v>
      </c>
      <c r="G1030" s="63" t="s">
        <v>10</v>
      </c>
    </row>
    <row r="1031" spans="3:7" ht="15" thickBot="1" x14ac:dyDescent="0.35">
      <c r="C1031" s="61">
        <v>43171</v>
      </c>
      <c r="D1031" s="62">
        <v>0.5609143518518519</v>
      </c>
      <c r="E1031" s="63" t="s">
        <v>9</v>
      </c>
      <c r="F1031" s="63">
        <v>9</v>
      </c>
      <c r="G1031" s="63" t="s">
        <v>11</v>
      </c>
    </row>
    <row r="1032" spans="3:7" ht="15" thickBot="1" x14ac:dyDescent="0.35">
      <c r="C1032" s="61">
        <v>43171</v>
      </c>
      <c r="D1032" s="62">
        <v>0.56320601851851848</v>
      </c>
      <c r="E1032" s="63" t="s">
        <v>9</v>
      </c>
      <c r="F1032" s="63">
        <v>11</v>
      </c>
      <c r="G1032" s="63" t="s">
        <v>10</v>
      </c>
    </row>
    <row r="1033" spans="3:7" ht="15" thickBot="1" x14ac:dyDescent="0.35">
      <c r="C1033" s="61">
        <v>43171</v>
      </c>
      <c r="D1033" s="62">
        <v>0.56562499999999993</v>
      </c>
      <c r="E1033" s="63" t="s">
        <v>9</v>
      </c>
      <c r="F1033" s="63">
        <v>31</v>
      </c>
      <c r="G1033" s="63" t="s">
        <v>10</v>
      </c>
    </row>
    <row r="1034" spans="3:7" ht="15" thickBot="1" x14ac:dyDescent="0.35">
      <c r="C1034" s="61">
        <v>43171</v>
      </c>
      <c r="D1034" s="62">
        <v>0.56600694444444444</v>
      </c>
      <c r="E1034" s="63" t="s">
        <v>9</v>
      </c>
      <c r="F1034" s="63">
        <v>10</v>
      </c>
      <c r="G1034" s="63" t="s">
        <v>11</v>
      </c>
    </row>
    <row r="1035" spans="3:7" ht="15" thickBot="1" x14ac:dyDescent="0.35">
      <c r="C1035" s="61">
        <v>43171</v>
      </c>
      <c r="D1035" s="62">
        <v>0.56604166666666667</v>
      </c>
      <c r="E1035" s="63" t="s">
        <v>9</v>
      </c>
      <c r="F1035" s="63">
        <v>11</v>
      </c>
      <c r="G1035" s="63" t="s">
        <v>11</v>
      </c>
    </row>
    <row r="1036" spans="3:7" ht="15" thickBot="1" x14ac:dyDescent="0.35">
      <c r="C1036" s="61">
        <v>43171</v>
      </c>
      <c r="D1036" s="62">
        <v>0.56787037037037036</v>
      </c>
      <c r="E1036" s="63" t="s">
        <v>9</v>
      </c>
      <c r="F1036" s="63">
        <v>19</v>
      </c>
      <c r="G1036" s="63" t="s">
        <v>10</v>
      </c>
    </row>
    <row r="1037" spans="3:7" ht="15" thickBot="1" x14ac:dyDescent="0.35">
      <c r="C1037" s="61">
        <v>43171</v>
      </c>
      <c r="D1037" s="62">
        <v>0.56961805555555556</v>
      </c>
      <c r="E1037" s="63" t="s">
        <v>9</v>
      </c>
      <c r="F1037" s="63">
        <v>11</v>
      </c>
      <c r="G1037" s="63" t="s">
        <v>11</v>
      </c>
    </row>
    <row r="1038" spans="3:7" ht="15" thickBot="1" x14ac:dyDescent="0.35">
      <c r="C1038" s="61">
        <v>43171</v>
      </c>
      <c r="D1038" s="62">
        <v>0.57398148148148154</v>
      </c>
      <c r="E1038" s="63" t="s">
        <v>9</v>
      </c>
      <c r="F1038" s="63">
        <v>11</v>
      </c>
      <c r="G1038" s="63" t="s">
        <v>11</v>
      </c>
    </row>
    <row r="1039" spans="3:7" ht="15" thickBot="1" x14ac:dyDescent="0.35">
      <c r="C1039" s="61">
        <v>43171</v>
      </c>
      <c r="D1039" s="62">
        <v>0.57534722222222223</v>
      </c>
      <c r="E1039" s="63" t="s">
        <v>9</v>
      </c>
      <c r="F1039" s="63">
        <v>26</v>
      </c>
      <c r="G1039" s="63" t="s">
        <v>10</v>
      </c>
    </row>
    <row r="1040" spans="3:7" ht="15" thickBot="1" x14ac:dyDescent="0.35">
      <c r="C1040" s="61">
        <v>43171</v>
      </c>
      <c r="D1040" s="62">
        <v>0.57730324074074069</v>
      </c>
      <c r="E1040" s="63" t="s">
        <v>9</v>
      </c>
      <c r="F1040" s="63">
        <v>10</v>
      </c>
      <c r="G1040" s="63" t="s">
        <v>11</v>
      </c>
    </row>
    <row r="1041" spans="3:7" ht="15" thickBot="1" x14ac:dyDescent="0.35">
      <c r="C1041" s="61">
        <v>43171</v>
      </c>
      <c r="D1041" s="62">
        <v>0.57751157407407405</v>
      </c>
      <c r="E1041" s="63" t="s">
        <v>9</v>
      </c>
      <c r="F1041" s="63">
        <v>27</v>
      </c>
      <c r="G1041" s="63" t="s">
        <v>10</v>
      </c>
    </row>
    <row r="1042" spans="3:7" ht="15" thickBot="1" x14ac:dyDescent="0.35">
      <c r="C1042" s="61">
        <v>43171</v>
      </c>
      <c r="D1042" s="62">
        <v>0.57791666666666663</v>
      </c>
      <c r="E1042" s="63" t="s">
        <v>9</v>
      </c>
      <c r="F1042" s="63">
        <v>27</v>
      </c>
      <c r="G1042" s="63" t="s">
        <v>10</v>
      </c>
    </row>
    <row r="1043" spans="3:7" ht="15" thickBot="1" x14ac:dyDescent="0.35">
      <c r="C1043" s="61">
        <v>43171</v>
      </c>
      <c r="D1043" s="62">
        <v>0.57912037037037034</v>
      </c>
      <c r="E1043" s="63" t="s">
        <v>9</v>
      </c>
      <c r="F1043" s="63">
        <v>13</v>
      </c>
      <c r="G1043" s="63" t="s">
        <v>11</v>
      </c>
    </row>
    <row r="1044" spans="3:7" ht="15" thickBot="1" x14ac:dyDescent="0.35">
      <c r="C1044" s="61">
        <v>43171</v>
      </c>
      <c r="D1044" s="62">
        <v>0.58200231481481479</v>
      </c>
      <c r="E1044" s="63" t="s">
        <v>9</v>
      </c>
      <c r="F1044" s="63">
        <v>15</v>
      </c>
      <c r="G1044" s="63" t="s">
        <v>11</v>
      </c>
    </row>
    <row r="1045" spans="3:7" ht="15" thickBot="1" x14ac:dyDescent="0.35">
      <c r="C1045" s="61">
        <v>43171</v>
      </c>
      <c r="D1045" s="62">
        <v>0.58519675925925929</v>
      </c>
      <c r="E1045" s="63" t="s">
        <v>9</v>
      </c>
      <c r="F1045" s="63">
        <v>10</v>
      </c>
      <c r="G1045" s="63" t="s">
        <v>11</v>
      </c>
    </row>
    <row r="1046" spans="3:7" ht="15" thickBot="1" x14ac:dyDescent="0.35">
      <c r="C1046" s="61">
        <v>43171</v>
      </c>
      <c r="D1046" s="62">
        <v>0.58524305555555556</v>
      </c>
      <c r="E1046" s="63" t="s">
        <v>9</v>
      </c>
      <c r="F1046" s="63">
        <v>10</v>
      </c>
      <c r="G1046" s="63" t="s">
        <v>11</v>
      </c>
    </row>
    <row r="1047" spans="3:7" ht="15" thickBot="1" x14ac:dyDescent="0.35">
      <c r="C1047" s="61">
        <v>43171</v>
      </c>
      <c r="D1047" s="62">
        <v>0.59034722222222225</v>
      </c>
      <c r="E1047" s="63" t="s">
        <v>9</v>
      </c>
      <c r="F1047" s="63">
        <v>26</v>
      </c>
      <c r="G1047" s="63" t="s">
        <v>10</v>
      </c>
    </row>
    <row r="1048" spans="3:7" ht="15" thickBot="1" x14ac:dyDescent="0.35">
      <c r="C1048" s="61">
        <v>43171</v>
      </c>
      <c r="D1048" s="62">
        <v>0.59262731481481479</v>
      </c>
      <c r="E1048" s="63" t="s">
        <v>9</v>
      </c>
      <c r="F1048" s="63">
        <v>14</v>
      </c>
      <c r="G1048" s="63" t="s">
        <v>11</v>
      </c>
    </row>
    <row r="1049" spans="3:7" ht="15" thickBot="1" x14ac:dyDescent="0.35">
      <c r="C1049" s="61">
        <v>43171</v>
      </c>
      <c r="D1049" s="62">
        <v>0.59583333333333333</v>
      </c>
      <c r="E1049" s="63" t="s">
        <v>9</v>
      </c>
      <c r="F1049" s="63">
        <v>20</v>
      </c>
      <c r="G1049" s="63" t="s">
        <v>11</v>
      </c>
    </row>
    <row r="1050" spans="3:7" ht="15" thickBot="1" x14ac:dyDescent="0.35">
      <c r="C1050" s="61">
        <v>43171</v>
      </c>
      <c r="D1050" s="62">
        <v>0.59687499999999993</v>
      </c>
      <c r="E1050" s="63" t="s">
        <v>9</v>
      </c>
      <c r="F1050" s="63">
        <v>23</v>
      </c>
      <c r="G1050" s="63" t="s">
        <v>10</v>
      </c>
    </row>
    <row r="1051" spans="3:7" ht="15" thickBot="1" x14ac:dyDescent="0.35">
      <c r="C1051" s="61">
        <v>43171</v>
      </c>
      <c r="D1051" s="62">
        <v>0.59989583333333341</v>
      </c>
      <c r="E1051" s="63" t="s">
        <v>9</v>
      </c>
      <c r="F1051" s="63">
        <v>21</v>
      </c>
      <c r="G1051" s="63" t="s">
        <v>10</v>
      </c>
    </row>
    <row r="1052" spans="3:7" ht="15" thickBot="1" x14ac:dyDescent="0.35">
      <c r="C1052" s="61">
        <v>43171</v>
      </c>
      <c r="D1052" s="62">
        <v>0.60771990740740744</v>
      </c>
      <c r="E1052" s="63" t="s">
        <v>9</v>
      </c>
      <c r="F1052" s="63">
        <v>18</v>
      </c>
      <c r="G1052" s="63" t="s">
        <v>10</v>
      </c>
    </row>
    <row r="1053" spans="3:7" ht="15" thickBot="1" x14ac:dyDescent="0.35">
      <c r="C1053" s="61">
        <v>43171</v>
      </c>
      <c r="D1053" s="62">
        <v>0.60822916666666671</v>
      </c>
      <c r="E1053" s="63" t="s">
        <v>9</v>
      </c>
      <c r="F1053" s="63">
        <v>23</v>
      </c>
      <c r="G1053" s="63" t="s">
        <v>10</v>
      </c>
    </row>
    <row r="1054" spans="3:7" ht="15" thickBot="1" x14ac:dyDescent="0.35">
      <c r="C1054" s="61">
        <v>43171</v>
      </c>
      <c r="D1054" s="62">
        <v>0.60908564814814814</v>
      </c>
      <c r="E1054" s="63" t="s">
        <v>9</v>
      </c>
      <c r="F1054" s="63">
        <v>30</v>
      </c>
      <c r="G1054" s="63" t="s">
        <v>10</v>
      </c>
    </row>
    <row r="1055" spans="3:7" ht="15" thickBot="1" x14ac:dyDescent="0.35">
      <c r="C1055" s="61">
        <v>43171</v>
      </c>
      <c r="D1055" s="62">
        <v>0.61020833333333335</v>
      </c>
      <c r="E1055" s="63" t="s">
        <v>9</v>
      </c>
      <c r="F1055" s="63">
        <v>21</v>
      </c>
      <c r="G1055" s="63" t="s">
        <v>10</v>
      </c>
    </row>
    <row r="1056" spans="3:7" ht="15" thickBot="1" x14ac:dyDescent="0.35">
      <c r="C1056" s="61">
        <v>43171</v>
      </c>
      <c r="D1056" s="62">
        <v>0.61370370370370375</v>
      </c>
      <c r="E1056" s="63" t="s">
        <v>9</v>
      </c>
      <c r="F1056" s="63">
        <v>13</v>
      </c>
      <c r="G1056" s="63" t="s">
        <v>11</v>
      </c>
    </row>
    <row r="1057" spans="3:7" ht="15" thickBot="1" x14ac:dyDescent="0.35">
      <c r="C1057" s="61">
        <v>43171</v>
      </c>
      <c r="D1057" s="62">
        <v>0.61587962962962961</v>
      </c>
      <c r="E1057" s="63" t="s">
        <v>9</v>
      </c>
      <c r="F1057" s="63">
        <v>14</v>
      </c>
      <c r="G1057" s="63" t="s">
        <v>11</v>
      </c>
    </row>
    <row r="1058" spans="3:7" ht="15" thickBot="1" x14ac:dyDescent="0.35">
      <c r="C1058" s="61">
        <v>43171</v>
      </c>
      <c r="D1058" s="62">
        <v>0.62188657407407411</v>
      </c>
      <c r="E1058" s="63" t="s">
        <v>9</v>
      </c>
      <c r="F1058" s="63">
        <v>19</v>
      </c>
      <c r="G1058" s="63" t="s">
        <v>10</v>
      </c>
    </row>
    <row r="1059" spans="3:7" ht="15" thickBot="1" x14ac:dyDescent="0.35">
      <c r="C1059" s="61">
        <v>43171</v>
      </c>
      <c r="D1059" s="62">
        <v>0.62233796296296295</v>
      </c>
      <c r="E1059" s="63" t="s">
        <v>9</v>
      </c>
      <c r="F1059" s="63">
        <v>10</v>
      </c>
      <c r="G1059" s="63" t="s">
        <v>11</v>
      </c>
    </row>
    <row r="1060" spans="3:7" ht="15" thickBot="1" x14ac:dyDescent="0.35">
      <c r="C1060" s="61">
        <v>43171</v>
      </c>
      <c r="D1060" s="62">
        <v>0.62574074074074071</v>
      </c>
      <c r="E1060" s="63" t="s">
        <v>9</v>
      </c>
      <c r="F1060" s="63">
        <v>20</v>
      </c>
      <c r="G1060" s="63" t="s">
        <v>10</v>
      </c>
    </row>
    <row r="1061" spans="3:7" ht="15" thickBot="1" x14ac:dyDescent="0.35">
      <c r="C1061" s="61">
        <v>43171</v>
      </c>
      <c r="D1061" s="62">
        <v>0.62621527777777775</v>
      </c>
      <c r="E1061" s="63" t="s">
        <v>9</v>
      </c>
      <c r="F1061" s="63">
        <v>23</v>
      </c>
      <c r="G1061" s="63" t="s">
        <v>10</v>
      </c>
    </row>
    <row r="1062" spans="3:7" ht="15" thickBot="1" x14ac:dyDescent="0.35">
      <c r="C1062" s="61">
        <v>43171</v>
      </c>
      <c r="D1062" s="62">
        <v>0.62629629629629624</v>
      </c>
      <c r="E1062" s="63" t="s">
        <v>9</v>
      </c>
      <c r="F1062" s="63">
        <v>11</v>
      </c>
      <c r="G1062" s="63" t="s">
        <v>11</v>
      </c>
    </row>
    <row r="1063" spans="3:7" ht="15" thickBot="1" x14ac:dyDescent="0.35">
      <c r="C1063" s="61">
        <v>43171</v>
      </c>
      <c r="D1063" s="62">
        <v>0.62665509259259256</v>
      </c>
      <c r="E1063" s="63" t="s">
        <v>9</v>
      </c>
      <c r="F1063" s="63">
        <v>11</v>
      </c>
      <c r="G1063" s="63" t="s">
        <v>11</v>
      </c>
    </row>
    <row r="1064" spans="3:7" ht="15" thickBot="1" x14ac:dyDescent="0.35">
      <c r="C1064" s="61">
        <v>43171</v>
      </c>
      <c r="D1064" s="62">
        <v>0.6321296296296296</v>
      </c>
      <c r="E1064" s="63" t="s">
        <v>9</v>
      </c>
      <c r="F1064" s="63">
        <v>31</v>
      </c>
      <c r="G1064" s="63" t="s">
        <v>10</v>
      </c>
    </row>
    <row r="1065" spans="3:7" ht="15" thickBot="1" x14ac:dyDescent="0.35">
      <c r="C1065" s="61">
        <v>43171</v>
      </c>
      <c r="D1065" s="62">
        <v>0.63659722222222215</v>
      </c>
      <c r="E1065" s="63" t="s">
        <v>9</v>
      </c>
      <c r="F1065" s="63">
        <v>15</v>
      </c>
      <c r="G1065" s="63" t="s">
        <v>11</v>
      </c>
    </row>
    <row r="1066" spans="3:7" ht="15" thickBot="1" x14ac:dyDescent="0.35">
      <c r="C1066" s="61">
        <v>43171</v>
      </c>
      <c r="D1066" s="62">
        <v>0.63687499999999997</v>
      </c>
      <c r="E1066" s="63" t="s">
        <v>9</v>
      </c>
      <c r="F1066" s="63">
        <v>20</v>
      </c>
      <c r="G1066" s="63" t="s">
        <v>11</v>
      </c>
    </row>
    <row r="1067" spans="3:7" ht="15" thickBot="1" x14ac:dyDescent="0.35">
      <c r="C1067" s="61">
        <v>43171</v>
      </c>
      <c r="D1067" s="62">
        <v>0.63688657407407401</v>
      </c>
      <c r="E1067" s="63" t="s">
        <v>9</v>
      </c>
      <c r="F1067" s="63">
        <v>13</v>
      </c>
      <c r="G1067" s="63" t="s">
        <v>11</v>
      </c>
    </row>
    <row r="1068" spans="3:7" ht="15" thickBot="1" x14ac:dyDescent="0.35">
      <c r="C1068" s="61">
        <v>43171</v>
      </c>
      <c r="D1068" s="62">
        <v>0.63694444444444442</v>
      </c>
      <c r="E1068" s="63" t="s">
        <v>9</v>
      </c>
      <c r="F1068" s="63">
        <v>10</v>
      </c>
      <c r="G1068" s="63" t="s">
        <v>11</v>
      </c>
    </row>
    <row r="1069" spans="3:7" ht="15" thickBot="1" x14ac:dyDescent="0.35">
      <c r="C1069" s="61">
        <v>43171</v>
      </c>
      <c r="D1069" s="62">
        <v>0.6369907407407408</v>
      </c>
      <c r="E1069" s="63" t="s">
        <v>9</v>
      </c>
      <c r="F1069" s="63">
        <v>10</v>
      </c>
      <c r="G1069" s="63" t="s">
        <v>11</v>
      </c>
    </row>
    <row r="1070" spans="3:7" ht="15" thickBot="1" x14ac:dyDescent="0.35">
      <c r="C1070" s="61">
        <v>43171</v>
      </c>
      <c r="D1070" s="62">
        <v>0.63866898148148155</v>
      </c>
      <c r="E1070" s="63" t="s">
        <v>9</v>
      </c>
      <c r="F1070" s="63">
        <v>10</v>
      </c>
      <c r="G1070" s="63" t="s">
        <v>11</v>
      </c>
    </row>
    <row r="1071" spans="3:7" ht="15" thickBot="1" x14ac:dyDescent="0.35">
      <c r="C1071" s="61">
        <v>43171</v>
      </c>
      <c r="D1071" s="62">
        <v>0.63870370370370366</v>
      </c>
      <c r="E1071" s="63" t="s">
        <v>9</v>
      </c>
      <c r="F1071" s="63">
        <v>10</v>
      </c>
      <c r="G1071" s="63" t="s">
        <v>11</v>
      </c>
    </row>
    <row r="1072" spans="3:7" ht="15" thickBot="1" x14ac:dyDescent="0.35">
      <c r="C1072" s="61">
        <v>43171</v>
      </c>
      <c r="D1072" s="62">
        <v>0.63945601851851852</v>
      </c>
      <c r="E1072" s="63" t="s">
        <v>9</v>
      </c>
      <c r="F1072" s="63">
        <v>21</v>
      </c>
      <c r="G1072" s="63" t="s">
        <v>10</v>
      </c>
    </row>
    <row r="1073" spans="3:7" ht="15" thickBot="1" x14ac:dyDescent="0.35">
      <c r="C1073" s="61">
        <v>43171</v>
      </c>
      <c r="D1073" s="62">
        <v>0.6408449074074074</v>
      </c>
      <c r="E1073" s="63" t="s">
        <v>9</v>
      </c>
      <c r="F1073" s="63">
        <v>11</v>
      </c>
      <c r="G1073" s="63" t="s">
        <v>11</v>
      </c>
    </row>
    <row r="1074" spans="3:7" ht="15" thickBot="1" x14ac:dyDescent="0.35">
      <c r="C1074" s="61">
        <v>43171</v>
      </c>
      <c r="D1074" s="62">
        <v>0.64135416666666667</v>
      </c>
      <c r="E1074" s="63" t="s">
        <v>9</v>
      </c>
      <c r="F1074" s="63">
        <v>23</v>
      </c>
      <c r="G1074" s="63" t="s">
        <v>10</v>
      </c>
    </row>
    <row r="1075" spans="3:7" ht="15" thickBot="1" x14ac:dyDescent="0.35">
      <c r="C1075" s="61">
        <v>43171</v>
      </c>
      <c r="D1075" s="62">
        <v>0.64320601851851855</v>
      </c>
      <c r="E1075" s="63" t="s">
        <v>9</v>
      </c>
      <c r="F1075" s="63">
        <v>12</v>
      </c>
      <c r="G1075" s="63" t="s">
        <v>11</v>
      </c>
    </row>
    <row r="1076" spans="3:7" ht="15" thickBot="1" x14ac:dyDescent="0.35">
      <c r="C1076" s="61">
        <v>43171</v>
      </c>
      <c r="D1076" s="62">
        <v>0.6471527777777778</v>
      </c>
      <c r="E1076" s="63" t="s">
        <v>9</v>
      </c>
      <c r="F1076" s="63">
        <v>11</v>
      </c>
      <c r="G1076" s="63" t="s">
        <v>11</v>
      </c>
    </row>
    <row r="1077" spans="3:7" ht="15" thickBot="1" x14ac:dyDescent="0.35">
      <c r="C1077" s="61">
        <v>43171</v>
      </c>
      <c r="D1077" s="62">
        <v>0.65210648148148154</v>
      </c>
      <c r="E1077" s="63" t="s">
        <v>9</v>
      </c>
      <c r="F1077" s="63">
        <v>22</v>
      </c>
      <c r="G1077" s="63" t="s">
        <v>10</v>
      </c>
    </row>
    <row r="1078" spans="3:7" ht="15" thickBot="1" x14ac:dyDescent="0.35">
      <c r="C1078" s="61">
        <v>43171</v>
      </c>
      <c r="D1078" s="62">
        <v>0.65659722222222217</v>
      </c>
      <c r="E1078" s="63" t="s">
        <v>9</v>
      </c>
      <c r="F1078" s="63">
        <v>10</v>
      </c>
      <c r="G1078" s="63" t="s">
        <v>10</v>
      </c>
    </row>
    <row r="1079" spans="3:7" ht="15" thickBot="1" x14ac:dyDescent="0.35">
      <c r="C1079" s="61">
        <v>43171</v>
      </c>
      <c r="D1079" s="62">
        <v>0.65704861111111112</v>
      </c>
      <c r="E1079" s="63" t="s">
        <v>9</v>
      </c>
      <c r="F1079" s="63">
        <v>12</v>
      </c>
      <c r="G1079" s="63" t="s">
        <v>11</v>
      </c>
    </row>
    <row r="1080" spans="3:7" ht="15" thickBot="1" x14ac:dyDescent="0.35">
      <c r="C1080" s="61">
        <v>43171</v>
      </c>
      <c r="D1080" s="62">
        <v>0.65733796296296299</v>
      </c>
      <c r="E1080" s="63" t="s">
        <v>9</v>
      </c>
      <c r="F1080" s="63">
        <v>11</v>
      </c>
      <c r="G1080" s="63" t="s">
        <v>11</v>
      </c>
    </row>
    <row r="1081" spans="3:7" ht="15" thickBot="1" x14ac:dyDescent="0.35">
      <c r="C1081" s="61">
        <v>43171</v>
      </c>
      <c r="D1081" s="62">
        <v>0.65869212962962964</v>
      </c>
      <c r="E1081" s="63" t="s">
        <v>9</v>
      </c>
      <c r="F1081" s="63">
        <v>10</v>
      </c>
      <c r="G1081" s="63" t="s">
        <v>10</v>
      </c>
    </row>
    <row r="1082" spans="3:7" ht="15" thickBot="1" x14ac:dyDescent="0.35">
      <c r="C1082" s="61">
        <v>43171</v>
      </c>
      <c r="D1082" s="62">
        <v>0.65880787037037036</v>
      </c>
      <c r="E1082" s="63" t="s">
        <v>9</v>
      </c>
      <c r="F1082" s="63">
        <v>12</v>
      </c>
      <c r="G1082" s="63" t="s">
        <v>11</v>
      </c>
    </row>
    <row r="1083" spans="3:7" ht="15" thickBot="1" x14ac:dyDescent="0.35">
      <c r="C1083" s="61">
        <v>43171</v>
      </c>
      <c r="D1083" s="62">
        <v>0.65884259259259259</v>
      </c>
      <c r="E1083" s="63" t="s">
        <v>9</v>
      </c>
      <c r="F1083" s="63">
        <v>10</v>
      </c>
      <c r="G1083" s="63" t="s">
        <v>11</v>
      </c>
    </row>
    <row r="1084" spans="3:7" ht="15" thickBot="1" x14ac:dyDescent="0.35">
      <c r="C1084" s="61">
        <v>43171</v>
      </c>
      <c r="D1084" s="62">
        <v>0.65885416666666663</v>
      </c>
      <c r="E1084" s="63" t="s">
        <v>9</v>
      </c>
      <c r="F1084" s="63">
        <v>10</v>
      </c>
      <c r="G1084" s="63" t="s">
        <v>11</v>
      </c>
    </row>
    <row r="1085" spans="3:7" ht="15" thickBot="1" x14ac:dyDescent="0.35">
      <c r="C1085" s="61">
        <v>43171</v>
      </c>
      <c r="D1085" s="62">
        <v>0.65914351851851849</v>
      </c>
      <c r="E1085" s="63" t="s">
        <v>9</v>
      </c>
      <c r="F1085" s="63">
        <v>38</v>
      </c>
      <c r="G1085" s="63" t="s">
        <v>10</v>
      </c>
    </row>
    <row r="1086" spans="3:7" ht="15" thickBot="1" x14ac:dyDescent="0.35">
      <c r="C1086" s="61">
        <v>43171</v>
      </c>
      <c r="D1086" s="62">
        <v>0.65990740740740739</v>
      </c>
      <c r="E1086" s="63" t="s">
        <v>9</v>
      </c>
      <c r="F1086" s="63">
        <v>10</v>
      </c>
      <c r="G1086" s="63" t="s">
        <v>10</v>
      </c>
    </row>
    <row r="1087" spans="3:7" ht="15" thickBot="1" x14ac:dyDescent="0.35">
      <c r="C1087" s="61">
        <v>43171</v>
      </c>
      <c r="D1087" s="62">
        <v>0.66068287037037032</v>
      </c>
      <c r="E1087" s="63" t="s">
        <v>9</v>
      </c>
      <c r="F1087" s="63">
        <v>25</v>
      </c>
      <c r="G1087" s="63" t="s">
        <v>10</v>
      </c>
    </row>
    <row r="1088" spans="3:7" ht="15" thickBot="1" x14ac:dyDescent="0.35">
      <c r="C1088" s="61">
        <v>43171</v>
      </c>
      <c r="D1088" s="62">
        <v>0.66229166666666661</v>
      </c>
      <c r="E1088" s="63" t="s">
        <v>9</v>
      </c>
      <c r="F1088" s="63">
        <v>15</v>
      </c>
      <c r="G1088" s="63" t="s">
        <v>11</v>
      </c>
    </row>
    <row r="1089" spans="3:7" ht="15" thickBot="1" x14ac:dyDescent="0.35">
      <c r="C1089" s="61">
        <v>43171</v>
      </c>
      <c r="D1089" s="62">
        <v>0.66355324074074074</v>
      </c>
      <c r="E1089" s="63" t="s">
        <v>9</v>
      </c>
      <c r="F1089" s="63">
        <v>11</v>
      </c>
      <c r="G1089" s="63" t="s">
        <v>11</v>
      </c>
    </row>
    <row r="1090" spans="3:7" ht="15" thickBot="1" x14ac:dyDescent="0.35">
      <c r="C1090" s="61">
        <v>43171</v>
      </c>
      <c r="D1090" s="62">
        <v>0.66601851851851845</v>
      </c>
      <c r="E1090" s="63" t="s">
        <v>9</v>
      </c>
      <c r="F1090" s="63">
        <v>15</v>
      </c>
      <c r="G1090" s="63" t="s">
        <v>11</v>
      </c>
    </row>
    <row r="1091" spans="3:7" ht="15" thickBot="1" x14ac:dyDescent="0.35">
      <c r="C1091" s="61">
        <v>43171</v>
      </c>
      <c r="D1091" s="62">
        <v>0.66682870370370362</v>
      </c>
      <c r="E1091" s="63" t="s">
        <v>9</v>
      </c>
      <c r="F1091" s="63">
        <v>13</v>
      </c>
      <c r="G1091" s="63" t="s">
        <v>11</v>
      </c>
    </row>
    <row r="1092" spans="3:7" ht="15" thickBot="1" x14ac:dyDescent="0.35">
      <c r="C1092" s="61">
        <v>43171</v>
      </c>
      <c r="D1092" s="62">
        <v>0.66851851851851851</v>
      </c>
      <c r="E1092" s="63" t="s">
        <v>9</v>
      </c>
      <c r="F1092" s="63">
        <v>13</v>
      </c>
      <c r="G1092" s="63" t="s">
        <v>11</v>
      </c>
    </row>
    <row r="1093" spans="3:7" ht="15" thickBot="1" x14ac:dyDescent="0.35">
      <c r="C1093" s="61">
        <v>43171</v>
      </c>
      <c r="D1093" s="62">
        <v>0.6711111111111111</v>
      </c>
      <c r="E1093" s="63" t="s">
        <v>9</v>
      </c>
      <c r="F1093" s="63">
        <v>12</v>
      </c>
      <c r="G1093" s="63" t="s">
        <v>11</v>
      </c>
    </row>
    <row r="1094" spans="3:7" ht="15" thickBot="1" x14ac:dyDescent="0.35">
      <c r="C1094" s="61">
        <v>43171</v>
      </c>
      <c r="D1094" s="62">
        <v>0.671875</v>
      </c>
      <c r="E1094" s="63" t="s">
        <v>9</v>
      </c>
      <c r="F1094" s="63">
        <v>11</v>
      </c>
      <c r="G1094" s="63" t="s">
        <v>11</v>
      </c>
    </row>
    <row r="1095" spans="3:7" ht="15" thickBot="1" x14ac:dyDescent="0.35">
      <c r="C1095" s="61">
        <v>43171</v>
      </c>
      <c r="D1095" s="62">
        <v>0.67225694444444439</v>
      </c>
      <c r="E1095" s="63" t="s">
        <v>9</v>
      </c>
      <c r="F1095" s="63">
        <v>30</v>
      </c>
      <c r="G1095" s="63" t="s">
        <v>10</v>
      </c>
    </row>
    <row r="1096" spans="3:7" ht="15" thickBot="1" x14ac:dyDescent="0.35">
      <c r="C1096" s="61">
        <v>43171</v>
      </c>
      <c r="D1096" s="62">
        <v>0.67302083333333329</v>
      </c>
      <c r="E1096" s="63" t="s">
        <v>9</v>
      </c>
      <c r="F1096" s="63">
        <v>30</v>
      </c>
      <c r="G1096" s="63" t="s">
        <v>10</v>
      </c>
    </row>
    <row r="1097" spans="3:7" ht="15" thickBot="1" x14ac:dyDescent="0.35">
      <c r="C1097" s="61">
        <v>43171</v>
      </c>
      <c r="D1097" s="62">
        <v>0.67383101851851857</v>
      </c>
      <c r="E1097" s="63" t="s">
        <v>9</v>
      </c>
      <c r="F1097" s="63">
        <v>12</v>
      </c>
      <c r="G1097" s="63" t="s">
        <v>11</v>
      </c>
    </row>
    <row r="1098" spans="3:7" ht="15" thickBot="1" x14ac:dyDescent="0.35">
      <c r="C1098" s="61">
        <v>43171</v>
      </c>
      <c r="D1098" s="62">
        <v>0.67417824074074073</v>
      </c>
      <c r="E1098" s="63" t="s">
        <v>9</v>
      </c>
      <c r="F1098" s="63">
        <v>9</v>
      </c>
      <c r="G1098" s="63" t="s">
        <v>11</v>
      </c>
    </row>
    <row r="1099" spans="3:7" ht="15" thickBot="1" x14ac:dyDescent="0.35">
      <c r="C1099" s="61">
        <v>43171</v>
      </c>
      <c r="D1099" s="62">
        <v>0.67686342592592597</v>
      </c>
      <c r="E1099" s="63" t="s">
        <v>9</v>
      </c>
      <c r="F1099" s="63">
        <v>33</v>
      </c>
      <c r="G1099" s="63" t="s">
        <v>10</v>
      </c>
    </row>
    <row r="1100" spans="3:7" ht="15" thickBot="1" x14ac:dyDescent="0.35">
      <c r="C1100" s="61">
        <v>43171</v>
      </c>
      <c r="D1100" s="62">
        <v>0.67753472222222222</v>
      </c>
      <c r="E1100" s="63" t="s">
        <v>9</v>
      </c>
      <c r="F1100" s="63">
        <v>10</v>
      </c>
      <c r="G1100" s="63" t="s">
        <v>11</v>
      </c>
    </row>
    <row r="1101" spans="3:7" ht="15" thickBot="1" x14ac:dyDescent="0.35">
      <c r="C1101" s="61">
        <v>43171</v>
      </c>
      <c r="D1101" s="62">
        <v>0.67782407407407408</v>
      </c>
      <c r="E1101" s="63" t="s">
        <v>9</v>
      </c>
      <c r="F1101" s="63">
        <v>10</v>
      </c>
      <c r="G1101" s="63" t="s">
        <v>11</v>
      </c>
    </row>
    <row r="1102" spans="3:7" ht="15" thickBot="1" x14ac:dyDescent="0.35">
      <c r="C1102" s="61">
        <v>43171</v>
      </c>
      <c r="D1102" s="62">
        <v>0.67899305555555556</v>
      </c>
      <c r="E1102" s="63" t="s">
        <v>9</v>
      </c>
      <c r="F1102" s="63">
        <v>11</v>
      </c>
      <c r="G1102" s="63" t="s">
        <v>11</v>
      </c>
    </row>
    <row r="1103" spans="3:7" ht="15" thickBot="1" x14ac:dyDescent="0.35">
      <c r="C1103" s="61">
        <v>43171</v>
      </c>
      <c r="D1103" s="62">
        <v>0.67957175925925928</v>
      </c>
      <c r="E1103" s="63" t="s">
        <v>9</v>
      </c>
      <c r="F1103" s="63">
        <v>13</v>
      </c>
      <c r="G1103" s="63" t="s">
        <v>10</v>
      </c>
    </row>
    <row r="1104" spans="3:7" ht="15" thickBot="1" x14ac:dyDescent="0.35">
      <c r="C1104" s="61">
        <v>43171</v>
      </c>
      <c r="D1104" s="62">
        <v>0.67961805555555566</v>
      </c>
      <c r="E1104" s="63" t="s">
        <v>9</v>
      </c>
      <c r="F1104" s="63">
        <v>18</v>
      </c>
      <c r="G1104" s="63" t="s">
        <v>11</v>
      </c>
    </row>
    <row r="1105" spans="3:7" ht="15" thickBot="1" x14ac:dyDescent="0.35">
      <c r="C1105" s="61">
        <v>43171</v>
      </c>
      <c r="D1105" s="62">
        <v>0.6796875</v>
      </c>
      <c r="E1105" s="63" t="s">
        <v>9</v>
      </c>
      <c r="F1105" s="63">
        <v>13</v>
      </c>
      <c r="G1105" s="63" t="s">
        <v>10</v>
      </c>
    </row>
    <row r="1106" spans="3:7" ht="15" thickBot="1" x14ac:dyDescent="0.35">
      <c r="C1106" s="61">
        <v>43171</v>
      </c>
      <c r="D1106" s="62">
        <v>0.68435185185185177</v>
      </c>
      <c r="E1106" s="63" t="s">
        <v>9</v>
      </c>
      <c r="F1106" s="63">
        <v>30</v>
      </c>
      <c r="G1106" s="63" t="s">
        <v>10</v>
      </c>
    </row>
    <row r="1107" spans="3:7" ht="15" thickBot="1" x14ac:dyDescent="0.35">
      <c r="C1107" s="61">
        <v>43171</v>
      </c>
      <c r="D1107" s="62">
        <v>0.68524305555555554</v>
      </c>
      <c r="E1107" s="63" t="s">
        <v>9</v>
      </c>
      <c r="F1107" s="63">
        <v>27</v>
      </c>
      <c r="G1107" s="63" t="s">
        <v>10</v>
      </c>
    </row>
    <row r="1108" spans="3:7" ht="15" thickBot="1" x14ac:dyDescent="0.35">
      <c r="C1108" s="61">
        <v>43171</v>
      </c>
      <c r="D1108" s="62">
        <v>0.68534722222222222</v>
      </c>
      <c r="E1108" s="63" t="s">
        <v>9</v>
      </c>
      <c r="F1108" s="63">
        <v>23</v>
      </c>
      <c r="G1108" s="63" t="s">
        <v>10</v>
      </c>
    </row>
    <row r="1109" spans="3:7" ht="15" thickBot="1" x14ac:dyDescent="0.35">
      <c r="C1109" s="61">
        <v>43171</v>
      </c>
      <c r="D1109" s="62">
        <v>0.68969907407407405</v>
      </c>
      <c r="E1109" s="63" t="s">
        <v>9</v>
      </c>
      <c r="F1109" s="63">
        <v>12</v>
      </c>
      <c r="G1109" s="63" t="s">
        <v>10</v>
      </c>
    </row>
    <row r="1110" spans="3:7" ht="15" thickBot="1" x14ac:dyDescent="0.35">
      <c r="C1110" s="61">
        <v>43171</v>
      </c>
      <c r="D1110" s="62">
        <v>0.68982638888888881</v>
      </c>
      <c r="E1110" s="63" t="s">
        <v>9</v>
      </c>
      <c r="F1110" s="63">
        <v>10</v>
      </c>
      <c r="G1110" s="63" t="s">
        <v>11</v>
      </c>
    </row>
    <row r="1111" spans="3:7" ht="15" thickBot="1" x14ac:dyDescent="0.35">
      <c r="C1111" s="61">
        <v>43171</v>
      </c>
      <c r="D1111" s="62">
        <v>0.68984953703703711</v>
      </c>
      <c r="E1111" s="63" t="s">
        <v>9</v>
      </c>
      <c r="F1111" s="63">
        <v>10</v>
      </c>
      <c r="G1111" s="63" t="s">
        <v>11</v>
      </c>
    </row>
    <row r="1112" spans="3:7" ht="15" thickBot="1" x14ac:dyDescent="0.35">
      <c r="C1112" s="61">
        <v>43171</v>
      </c>
      <c r="D1112" s="62">
        <v>0.69003472222222229</v>
      </c>
      <c r="E1112" s="63" t="s">
        <v>9</v>
      </c>
      <c r="F1112" s="63">
        <v>12</v>
      </c>
      <c r="G1112" s="63" t="s">
        <v>11</v>
      </c>
    </row>
    <row r="1113" spans="3:7" ht="15" thickBot="1" x14ac:dyDescent="0.35">
      <c r="C1113" s="61">
        <v>43171</v>
      </c>
      <c r="D1113" s="62">
        <v>0.69398148148148142</v>
      </c>
      <c r="E1113" s="63" t="s">
        <v>9</v>
      </c>
      <c r="F1113" s="63">
        <v>21</v>
      </c>
      <c r="G1113" s="63" t="s">
        <v>10</v>
      </c>
    </row>
    <row r="1114" spans="3:7" ht="15" thickBot="1" x14ac:dyDescent="0.35">
      <c r="C1114" s="61">
        <v>43171</v>
      </c>
      <c r="D1114" s="62">
        <v>0.6940277777777778</v>
      </c>
      <c r="E1114" s="63" t="s">
        <v>9</v>
      </c>
      <c r="F1114" s="63">
        <v>26</v>
      </c>
      <c r="G1114" s="63" t="s">
        <v>10</v>
      </c>
    </row>
    <row r="1115" spans="3:7" ht="15" thickBot="1" x14ac:dyDescent="0.35">
      <c r="C1115" s="61">
        <v>43171</v>
      </c>
      <c r="D1115" s="62">
        <v>0.69451388888888888</v>
      </c>
      <c r="E1115" s="63" t="s">
        <v>9</v>
      </c>
      <c r="F1115" s="63">
        <v>10</v>
      </c>
      <c r="G1115" s="63" t="s">
        <v>11</v>
      </c>
    </row>
    <row r="1116" spans="3:7" ht="15" thickBot="1" x14ac:dyDescent="0.35">
      <c r="C1116" s="61">
        <v>43171</v>
      </c>
      <c r="D1116" s="62">
        <v>0.69612268518518527</v>
      </c>
      <c r="E1116" s="63" t="s">
        <v>9</v>
      </c>
      <c r="F1116" s="63">
        <v>30</v>
      </c>
      <c r="G1116" s="63" t="s">
        <v>10</v>
      </c>
    </row>
    <row r="1117" spans="3:7" ht="15" thickBot="1" x14ac:dyDescent="0.35">
      <c r="C1117" s="61">
        <v>43171</v>
      </c>
      <c r="D1117" s="62">
        <v>0.69802083333333342</v>
      </c>
      <c r="E1117" s="63" t="s">
        <v>9</v>
      </c>
      <c r="F1117" s="63">
        <v>11</v>
      </c>
      <c r="G1117" s="63" t="s">
        <v>11</v>
      </c>
    </row>
    <row r="1118" spans="3:7" ht="15" thickBot="1" x14ac:dyDescent="0.35">
      <c r="C1118" s="61">
        <v>43171</v>
      </c>
      <c r="D1118" s="62">
        <v>0.69819444444444445</v>
      </c>
      <c r="E1118" s="63" t="s">
        <v>9</v>
      </c>
      <c r="F1118" s="63">
        <v>11</v>
      </c>
      <c r="G1118" s="63" t="s">
        <v>11</v>
      </c>
    </row>
    <row r="1119" spans="3:7" ht="15" thickBot="1" x14ac:dyDescent="0.35">
      <c r="C1119" s="61">
        <v>43171</v>
      </c>
      <c r="D1119" s="62">
        <v>0.70047453703703699</v>
      </c>
      <c r="E1119" s="63" t="s">
        <v>9</v>
      </c>
      <c r="F1119" s="63">
        <v>41</v>
      </c>
      <c r="G1119" s="63" t="s">
        <v>10</v>
      </c>
    </row>
    <row r="1120" spans="3:7" ht="15" thickBot="1" x14ac:dyDescent="0.35">
      <c r="C1120" s="61">
        <v>43171</v>
      </c>
      <c r="D1120" s="62">
        <v>0.70211805555555562</v>
      </c>
      <c r="E1120" s="63" t="s">
        <v>9</v>
      </c>
      <c r="F1120" s="63">
        <v>10</v>
      </c>
      <c r="G1120" s="63" t="s">
        <v>11</v>
      </c>
    </row>
    <row r="1121" spans="3:7" ht="15" thickBot="1" x14ac:dyDescent="0.35">
      <c r="C1121" s="61">
        <v>43171</v>
      </c>
      <c r="D1121" s="62">
        <v>0.70368055555555553</v>
      </c>
      <c r="E1121" s="63" t="s">
        <v>9</v>
      </c>
      <c r="F1121" s="63">
        <v>10</v>
      </c>
      <c r="G1121" s="63" t="s">
        <v>10</v>
      </c>
    </row>
    <row r="1122" spans="3:7" ht="15" thickBot="1" x14ac:dyDescent="0.35">
      <c r="C1122" s="61">
        <v>43171</v>
      </c>
      <c r="D1122" s="62">
        <v>0.70574074074074078</v>
      </c>
      <c r="E1122" s="63" t="s">
        <v>9</v>
      </c>
      <c r="F1122" s="63">
        <v>10</v>
      </c>
      <c r="G1122" s="63" t="s">
        <v>11</v>
      </c>
    </row>
    <row r="1123" spans="3:7" ht="15" thickBot="1" x14ac:dyDescent="0.35">
      <c r="C1123" s="61">
        <v>43171</v>
      </c>
      <c r="D1123" s="62">
        <v>0.70584490740740735</v>
      </c>
      <c r="E1123" s="63" t="s">
        <v>9</v>
      </c>
      <c r="F1123" s="63">
        <v>13</v>
      </c>
      <c r="G1123" s="63" t="s">
        <v>11</v>
      </c>
    </row>
    <row r="1124" spans="3:7" ht="15" thickBot="1" x14ac:dyDescent="0.35">
      <c r="C1124" s="61">
        <v>43171</v>
      </c>
      <c r="D1124" s="62">
        <v>0.70605324074074083</v>
      </c>
      <c r="E1124" s="63" t="s">
        <v>9</v>
      </c>
      <c r="F1124" s="63">
        <v>10</v>
      </c>
      <c r="G1124" s="63" t="s">
        <v>11</v>
      </c>
    </row>
    <row r="1125" spans="3:7" ht="15" thickBot="1" x14ac:dyDescent="0.35">
      <c r="C1125" s="61">
        <v>43171</v>
      </c>
      <c r="D1125" s="62">
        <v>0.70608796296296295</v>
      </c>
      <c r="E1125" s="63" t="s">
        <v>9</v>
      </c>
      <c r="F1125" s="63">
        <v>10</v>
      </c>
      <c r="G1125" s="63" t="s">
        <v>11</v>
      </c>
    </row>
    <row r="1126" spans="3:7" ht="15" thickBot="1" x14ac:dyDescent="0.35">
      <c r="C1126" s="61">
        <v>43171</v>
      </c>
      <c r="D1126" s="62">
        <v>0.70620370370370367</v>
      </c>
      <c r="E1126" s="63" t="s">
        <v>9</v>
      </c>
      <c r="F1126" s="63">
        <v>10</v>
      </c>
      <c r="G1126" s="63" t="s">
        <v>11</v>
      </c>
    </row>
    <row r="1127" spans="3:7" ht="15" thickBot="1" x14ac:dyDescent="0.35">
      <c r="C1127" s="61">
        <v>43171</v>
      </c>
      <c r="D1127" s="62">
        <v>0.70828703703703699</v>
      </c>
      <c r="E1127" s="63" t="s">
        <v>9</v>
      </c>
      <c r="F1127" s="63">
        <v>11</v>
      </c>
      <c r="G1127" s="63" t="s">
        <v>11</v>
      </c>
    </row>
    <row r="1128" spans="3:7" ht="15" thickBot="1" x14ac:dyDescent="0.35">
      <c r="C1128" s="61">
        <v>43171</v>
      </c>
      <c r="D1128" s="62">
        <v>0.70896990740740751</v>
      </c>
      <c r="E1128" s="63" t="s">
        <v>9</v>
      </c>
      <c r="F1128" s="63">
        <v>10</v>
      </c>
      <c r="G1128" s="63" t="s">
        <v>10</v>
      </c>
    </row>
    <row r="1129" spans="3:7" ht="15" thickBot="1" x14ac:dyDescent="0.35">
      <c r="C1129" s="61">
        <v>43171</v>
      </c>
      <c r="D1129" s="62">
        <v>0.71194444444444438</v>
      </c>
      <c r="E1129" s="63" t="s">
        <v>9</v>
      </c>
      <c r="F1129" s="63">
        <v>12</v>
      </c>
      <c r="G1129" s="63" t="s">
        <v>11</v>
      </c>
    </row>
    <row r="1130" spans="3:7" ht="15" thickBot="1" x14ac:dyDescent="0.35">
      <c r="C1130" s="61">
        <v>43171</v>
      </c>
      <c r="D1130" s="62">
        <v>0.71250000000000002</v>
      </c>
      <c r="E1130" s="63" t="s">
        <v>9</v>
      </c>
      <c r="F1130" s="63">
        <v>16</v>
      </c>
      <c r="G1130" s="63" t="s">
        <v>10</v>
      </c>
    </row>
    <row r="1131" spans="3:7" ht="15" thickBot="1" x14ac:dyDescent="0.35">
      <c r="C1131" s="61">
        <v>43171</v>
      </c>
      <c r="D1131" s="62">
        <v>0.71386574074074083</v>
      </c>
      <c r="E1131" s="63" t="s">
        <v>9</v>
      </c>
      <c r="F1131" s="63">
        <v>10</v>
      </c>
      <c r="G1131" s="63" t="s">
        <v>11</v>
      </c>
    </row>
    <row r="1132" spans="3:7" ht="15" thickBot="1" x14ac:dyDescent="0.35">
      <c r="C1132" s="61">
        <v>43171</v>
      </c>
      <c r="D1132" s="62">
        <v>0.71394675925925932</v>
      </c>
      <c r="E1132" s="63" t="s">
        <v>9</v>
      </c>
      <c r="F1132" s="63">
        <v>12</v>
      </c>
      <c r="G1132" s="63" t="s">
        <v>11</v>
      </c>
    </row>
    <row r="1133" spans="3:7" ht="15" thickBot="1" x14ac:dyDescent="0.35">
      <c r="C1133" s="61">
        <v>43171</v>
      </c>
      <c r="D1133" s="62">
        <v>0.71976851851851853</v>
      </c>
      <c r="E1133" s="63" t="s">
        <v>9</v>
      </c>
      <c r="F1133" s="63">
        <v>24</v>
      </c>
      <c r="G1133" s="63" t="s">
        <v>10</v>
      </c>
    </row>
    <row r="1134" spans="3:7" ht="15" thickBot="1" x14ac:dyDescent="0.35">
      <c r="C1134" s="61">
        <v>43171</v>
      </c>
      <c r="D1134" s="62">
        <v>0.72849537037037038</v>
      </c>
      <c r="E1134" s="63" t="s">
        <v>9</v>
      </c>
      <c r="F1134" s="63">
        <v>10</v>
      </c>
      <c r="G1134" s="63" t="s">
        <v>11</v>
      </c>
    </row>
    <row r="1135" spans="3:7" ht="15" thickBot="1" x14ac:dyDescent="0.35">
      <c r="C1135" s="61">
        <v>43171</v>
      </c>
      <c r="D1135" s="62">
        <v>0.73577546296296292</v>
      </c>
      <c r="E1135" s="63" t="s">
        <v>9</v>
      </c>
      <c r="F1135" s="63">
        <v>12</v>
      </c>
      <c r="G1135" s="63" t="s">
        <v>10</v>
      </c>
    </row>
    <row r="1136" spans="3:7" ht="15" thickBot="1" x14ac:dyDescent="0.35">
      <c r="C1136" s="61">
        <v>43171</v>
      </c>
      <c r="D1136" s="62">
        <v>0.73589120370370376</v>
      </c>
      <c r="E1136" s="63" t="s">
        <v>9</v>
      </c>
      <c r="F1136" s="63">
        <v>10</v>
      </c>
      <c r="G1136" s="63" t="s">
        <v>11</v>
      </c>
    </row>
    <row r="1137" spans="3:7" ht="15" thickBot="1" x14ac:dyDescent="0.35">
      <c r="C1137" s="61">
        <v>43171</v>
      </c>
      <c r="D1137" s="62">
        <v>0.74678240740740742</v>
      </c>
      <c r="E1137" s="63" t="s">
        <v>9</v>
      </c>
      <c r="F1137" s="63">
        <v>14</v>
      </c>
      <c r="G1137" s="63" t="s">
        <v>11</v>
      </c>
    </row>
    <row r="1138" spans="3:7" ht="15" thickBot="1" x14ac:dyDescent="0.35">
      <c r="C1138" s="61">
        <v>43171</v>
      </c>
      <c r="D1138" s="62">
        <v>0.75821759259259258</v>
      </c>
      <c r="E1138" s="63" t="s">
        <v>9</v>
      </c>
      <c r="F1138" s="63">
        <v>11</v>
      </c>
      <c r="G1138" s="63" t="s">
        <v>11</v>
      </c>
    </row>
    <row r="1139" spans="3:7" ht="15" thickBot="1" x14ac:dyDescent="0.35">
      <c r="C1139" s="61">
        <v>43171</v>
      </c>
      <c r="D1139" s="62">
        <v>0.75850694444444444</v>
      </c>
      <c r="E1139" s="63" t="s">
        <v>9</v>
      </c>
      <c r="F1139" s="63">
        <v>22</v>
      </c>
      <c r="G1139" s="63" t="s">
        <v>10</v>
      </c>
    </row>
    <row r="1140" spans="3:7" ht="15" thickBot="1" x14ac:dyDescent="0.35">
      <c r="C1140" s="61">
        <v>43171</v>
      </c>
      <c r="D1140" s="62">
        <v>0.75872685185185185</v>
      </c>
      <c r="E1140" s="63" t="s">
        <v>9</v>
      </c>
      <c r="F1140" s="63">
        <v>27</v>
      </c>
      <c r="G1140" s="63" t="s">
        <v>10</v>
      </c>
    </row>
    <row r="1141" spans="3:7" ht="15" thickBot="1" x14ac:dyDescent="0.35">
      <c r="C1141" s="61">
        <v>43171</v>
      </c>
      <c r="D1141" s="62">
        <v>0.76135416666666667</v>
      </c>
      <c r="E1141" s="63" t="s">
        <v>9</v>
      </c>
      <c r="F1141" s="63">
        <v>11</v>
      </c>
      <c r="G1141" s="63" t="s">
        <v>11</v>
      </c>
    </row>
    <row r="1142" spans="3:7" ht="15" thickBot="1" x14ac:dyDescent="0.35">
      <c r="C1142" s="61">
        <v>43171</v>
      </c>
      <c r="D1142" s="62">
        <v>0.77577546296296296</v>
      </c>
      <c r="E1142" s="63" t="s">
        <v>9</v>
      </c>
      <c r="F1142" s="63">
        <v>20</v>
      </c>
      <c r="G1142" s="63" t="s">
        <v>10</v>
      </c>
    </row>
    <row r="1143" spans="3:7" ht="15" thickBot="1" x14ac:dyDescent="0.35">
      <c r="C1143" s="61">
        <v>43171</v>
      </c>
      <c r="D1143" s="62">
        <v>0.78237268518518521</v>
      </c>
      <c r="E1143" s="63" t="s">
        <v>9</v>
      </c>
      <c r="F1143" s="63">
        <v>22</v>
      </c>
      <c r="G1143" s="63" t="s">
        <v>10</v>
      </c>
    </row>
    <row r="1144" spans="3:7" ht="15" thickBot="1" x14ac:dyDescent="0.35">
      <c r="C1144" s="61">
        <v>43171</v>
      </c>
      <c r="D1144" s="62">
        <v>0.78872685185185187</v>
      </c>
      <c r="E1144" s="63" t="s">
        <v>9</v>
      </c>
      <c r="F1144" s="63">
        <v>20</v>
      </c>
      <c r="G1144" s="63" t="s">
        <v>10</v>
      </c>
    </row>
    <row r="1145" spans="3:7" ht="15" thickBot="1" x14ac:dyDescent="0.35">
      <c r="C1145" s="61">
        <v>43171</v>
      </c>
      <c r="D1145" s="62">
        <v>0.79620370370370364</v>
      </c>
      <c r="E1145" s="63" t="s">
        <v>9</v>
      </c>
      <c r="F1145" s="63">
        <v>11</v>
      </c>
      <c r="G1145" s="63" t="s">
        <v>10</v>
      </c>
    </row>
    <row r="1146" spans="3:7" ht="15" thickBot="1" x14ac:dyDescent="0.35">
      <c r="C1146" s="61">
        <v>43171</v>
      </c>
      <c r="D1146" s="62">
        <v>0.80025462962962957</v>
      </c>
      <c r="E1146" s="63" t="s">
        <v>9</v>
      </c>
      <c r="F1146" s="63">
        <v>12</v>
      </c>
      <c r="G1146" s="63" t="s">
        <v>10</v>
      </c>
    </row>
    <row r="1147" spans="3:7" ht="15" thickBot="1" x14ac:dyDescent="0.35">
      <c r="C1147" s="61">
        <v>43171</v>
      </c>
      <c r="D1147" s="62">
        <v>0.80120370370370375</v>
      </c>
      <c r="E1147" s="63" t="s">
        <v>9</v>
      </c>
      <c r="F1147" s="63">
        <v>28</v>
      </c>
      <c r="G1147" s="63" t="s">
        <v>10</v>
      </c>
    </row>
    <row r="1148" spans="3:7" ht="15" thickBot="1" x14ac:dyDescent="0.35">
      <c r="C1148" s="61">
        <v>43171</v>
      </c>
      <c r="D1148" s="62">
        <v>0.80371527777777774</v>
      </c>
      <c r="E1148" s="63" t="s">
        <v>9</v>
      </c>
      <c r="F1148" s="63">
        <v>33</v>
      </c>
      <c r="G1148" s="63" t="s">
        <v>10</v>
      </c>
    </row>
    <row r="1149" spans="3:7" ht="15" thickBot="1" x14ac:dyDescent="0.35">
      <c r="C1149" s="61">
        <v>43171</v>
      </c>
      <c r="D1149" s="62">
        <v>0.8077199074074074</v>
      </c>
      <c r="E1149" s="63" t="s">
        <v>9</v>
      </c>
      <c r="F1149" s="63">
        <v>11</v>
      </c>
      <c r="G1149" s="63" t="s">
        <v>11</v>
      </c>
    </row>
    <row r="1150" spans="3:7" ht="15" thickBot="1" x14ac:dyDescent="0.35">
      <c r="C1150" s="61">
        <v>43171</v>
      </c>
      <c r="D1150" s="62">
        <v>0.80973379629629638</v>
      </c>
      <c r="E1150" s="63" t="s">
        <v>9</v>
      </c>
      <c r="F1150" s="63">
        <v>10</v>
      </c>
      <c r="G1150" s="63" t="s">
        <v>11</v>
      </c>
    </row>
    <row r="1151" spans="3:7" ht="15" thickBot="1" x14ac:dyDescent="0.35">
      <c r="C1151" s="61">
        <v>43171</v>
      </c>
      <c r="D1151" s="62">
        <v>0.81226851851851845</v>
      </c>
      <c r="E1151" s="63" t="s">
        <v>9</v>
      </c>
      <c r="F1151" s="63">
        <v>23</v>
      </c>
      <c r="G1151" s="63" t="s">
        <v>10</v>
      </c>
    </row>
    <row r="1152" spans="3:7" ht="15" thickBot="1" x14ac:dyDescent="0.35">
      <c r="C1152" s="61">
        <v>43171</v>
      </c>
      <c r="D1152" s="62">
        <v>0.81736111111111109</v>
      </c>
      <c r="E1152" s="63" t="s">
        <v>9</v>
      </c>
      <c r="F1152" s="63">
        <v>10</v>
      </c>
      <c r="G1152" s="63" t="s">
        <v>11</v>
      </c>
    </row>
    <row r="1153" spans="3:7" ht="15" thickBot="1" x14ac:dyDescent="0.35">
      <c r="C1153" s="61">
        <v>43171</v>
      </c>
      <c r="D1153" s="62">
        <v>0.82391203703703697</v>
      </c>
      <c r="E1153" s="63" t="s">
        <v>9</v>
      </c>
      <c r="F1153" s="63">
        <v>29</v>
      </c>
      <c r="G1153" s="63" t="s">
        <v>10</v>
      </c>
    </row>
    <row r="1154" spans="3:7" ht="15" thickBot="1" x14ac:dyDescent="0.35">
      <c r="C1154" s="61">
        <v>43171</v>
      </c>
      <c r="D1154" s="62">
        <v>0.82765046296296296</v>
      </c>
      <c r="E1154" s="63" t="s">
        <v>9</v>
      </c>
      <c r="F1154" s="63">
        <v>8</v>
      </c>
      <c r="G1154" s="63" t="s">
        <v>10</v>
      </c>
    </row>
    <row r="1155" spans="3:7" ht="15" thickBot="1" x14ac:dyDescent="0.35">
      <c r="C1155" s="61">
        <v>43171</v>
      </c>
      <c r="D1155" s="62">
        <v>0.83291666666666664</v>
      </c>
      <c r="E1155" s="63" t="s">
        <v>9</v>
      </c>
      <c r="F1155" s="63">
        <v>13</v>
      </c>
      <c r="G1155" s="63" t="s">
        <v>11</v>
      </c>
    </row>
    <row r="1156" spans="3:7" ht="15" thickBot="1" x14ac:dyDescent="0.35">
      <c r="C1156" s="61">
        <v>43171</v>
      </c>
      <c r="D1156" s="62">
        <v>0.83755787037037033</v>
      </c>
      <c r="E1156" s="63" t="s">
        <v>9</v>
      </c>
      <c r="F1156" s="63">
        <v>10</v>
      </c>
      <c r="G1156" s="63" t="s">
        <v>11</v>
      </c>
    </row>
    <row r="1157" spans="3:7" ht="15" thickBot="1" x14ac:dyDescent="0.35">
      <c r="C1157" s="61">
        <v>43171</v>
      </c>
      <c r="D1157" s="62">
        <v>0.84512731481481485</v>
      </c>
      <c r="E1157" s="63" t="s">
        <v>9</v>
      </c>
      <c r="F1157" s="63">
        <v>14</v>
      </c>
      <c r="G1157" s="63" t="s">
        <v>11</v>
      </c>
    </row>
    <row r="1158" spans="3:7" ht="15" thickBot="1" x14ac:dyDescent="0.35">
      <c r="C1158" s="61">
        <v>43171</v>
      </c>
      <c r="D1158" s="62">
        <v>0.84543981481481489</v>
      </c>
      <c r="E1158" s="63" t="s">
        <v>9</v>
      </c>
      <c r="F1158" s="63">
        <v>23</v>
      </c>
      <c r="G1158" s="63" t="s">
        <v>10</v>
      </c>
    </row>
    <row r="1159" spans="3:7" ht="15" thickBot="1" x14ac:dyDescent="0.35">
      <c r="C1159" s="61">
        <v>43171</v>
      </c>
      <c r="D1159" s="62">
        <v>0.8502777777777778</v>
      </c>
      <c r="E1159" s="63" t="s">
        <v>9</v>
      </c>
      <c r="F1159" s="63">
        <v>12</v>
      </c>
      <c r="G1159" s="63" t="s">
        <v>11</v>
      </c>
    </row>
    <row r="1160" spans="3:7" ht="15" thickBot="1" x14ac:dyDescent="0.35">
      <c r="C1160" s="61">
        <v>43171</v>
      </c>
      <c r="D1160" s="62">
        <v>0.85229166666666656</v>
      </c>
      <c r="E1160" s="63" t="s">
        <v>9</v>
      </c>
      <c r="F1160" s="63">
        <v>14</v>
      </c>
      <c r="G1160" s="63" t="s">
        <v>11</v>
      </c>
    </row>
    <row r="1161" spans="3:7" ht="15" thickBot="1" x14ac:dyDescent="0.35">
      <c r="C1161" s="61">
        <v>43171</v>
      </c>
      <c r="D1161" s="62">
        <v>0.85275462962962967</v>
      </c>
      <c r="E1161" s="63" t="s">
        <v>9</v>
      </c>
      <c r="F1161" s="63">
        <v>31</v>
      </c>
      <c r="G1161" s="63" t="s">
        <v>10</v>
      </c>
    </row>
    <row r="1162" spans="3:7" ht="15" thickBot="1" x14ac:dyDescent="0.35">
      <c r="C1162" s="61">
        <v>43171</v>
      </c>
      <c r="D1162" s="62">
        <v>0.853449074074074</v>
      </c>
      <c r="E1162" s="63" t="s">
        <v>9</v>
      </c>
      <c r="F1162" s="63">
        <v>28</v>
      </c>
      <c r="G1162" s="63" t="s">
        <v>10</v>
      </c>
    </row>
    <row r="1163" spans="3:7" ht="15" thickBot="1" x14ac:dyDescent="0.35">
      <c r="C1163" s="61">
        <v>43171</v>
      </c>
      <c r="D1163" s="62">
        <v>0.85689814814814813</v>
      </c>
      <c r="E1163" s="63" t="s">
        <v>9</v>
      </c>
      <c r="F1163" s="63">
        <v>27</v>
      </c>
      <c r="G1163" s="63" t="s">
        <v>10</v>
      </c>
    </row>
    <row r="1164" spans="3:7" ht="15" thickBot="1" x14ac:dyDescent="0.35">
      <c r="C1164" s="61">
        <v>43171</v>
      </c>
      <c r="D1164" s="62">
        <v>0.85824074074074075</v>
      </c>
      <c r="E1164" s="63" t="s">
        <v>9</v>
      </c>
      <c r="F1164" s="63">
        <v>20</v>
      </c>
      <c r="G1164" s="63" t="s">
        <v>10</v>
      </c>
    </row>
    <row r="1165" spans="3:7" ht="15" thickBot="1" x14ac:dyDescent="0.35">
      <c r="C1165" s="61">
        <v>43171</v>
      </c>
      <c r="D1165" s="62">
        <v>0.87512731481481476</v>
      </c>
      <c r="E1165" s="63" t="s">
        <v>9</v>
      </c>
      <c r="F1165" s="63">
        <v>25</v>
      </c>
      <c r="G1165" s="63" t="s">
        <v>10</v>
      </c>
    </row>
    <row r="1166" spans="3:7" ht="15" thickBot="1" x14ac:dyDescent="0.35">
      <c r="C1166" s="61">
        <v>43171</v>
      </c>
      <c r="D1166" s="62">
        <v>0.87671296296296297</v>
      </c>
      <c r="E1166" s="63" t="s">
        <v>9</v>
      </c>
      <c r="F1166" s="63">
        <v>15</v>
      </c>
      <c r="G1166" s="63" t="s">
        <v>11</v>
      </c>
    </row>
    <row r="1167" spans="3:7" ht="15" thickBot="1" x14ac:dyDescent="0.35">
      <c r="C1167" s="61">
        <v>43171</v>
      </c>
      <c r="D1167" s="62">
        <v>0.87734953703703711</v>
      </c>
      <c r="E1167" s="63" t="s">
        <v>9</v>
      </c>
      <c r="F1167" s="63">
        <v>12</v>
      </c>
      <c r="G1167" s="63" t="s">
        <v>11</v>
      </c>
    </row>
    <row r="1168" spans="3:7" ht="15" thickBot="1" x14ac:dyDescent="0.35">
      <c r="C1168" s="61">
        <v>43171</v>
      </c>
      <c r="D1168" s="62">
        <v>0.87767361111111108</v>
      </c>
      <c r="E1168" s="63" t="s">
        <v>9</v>
      </c>
      <c r="F1168" s="63">
        <v>40</v>
      </c>
      <c r="G1168" s="63" t="s">
        <v>10</v>
      </c>
    </row>
    <row r="1169" spans="3:7" ht="15" thickBot="1" x14ac:dyDescent="0.35">
      <c r="C1169" s="61">
        <v>43171</v>
      </c>
      <c r="D1169" s="62">
        <v>0.87891203703703702</v>
      </c>
      <c r="E1169" s="63" t="s">
        <v>9</v>
      </c>
      <c r="F1169" s="63">
        <v>12</v>
      </c>
      <c r="G1169" s="63" t="s">
        <v>11</v>
      </c>
    </row>
    <row r="1170" spans="3:7" ht="15" thickBot="1" x14ac:dyDescent="0.35">
      <c r="C1170" s="61">
        <v>43171</v>
      </c>
      <c r="D1170" s="62">
        <v>0.87910879629629635</v>
      </c>
      <c r="E1170" s="63" t="s">
        <v>9</v>
      </c>
      <c r="F1170" s="63">
        <v>15</v>
      </c>
      <c r="G1170" s="63" t="s">
        <v>11</v>
      </c>
    </row>
    <row r="1171" spans="3:7" ht="15" thickBot="1" x14ac:dyDescent="0.35">
      <c r="C1171" s="61">
        <v>43171</v>
      </c>
      <c r="D1171" s="62">
        <v>0.8797800925925926</v>
      </c>
      <c r="E1171" s="63" t="s">
        <v>9</v>
      </c>
      <c r="F1171" s="63">
        <v>17</v>
      </c>
      <c r="G1171" s="63" t="s">
        <v>10</v>
      </c>
    </row>
    <row r="1172" spans="3:7" ht="15" thickBot="1" x14ac:dyDescent="0.35">
      <c r="C1172" s="61">
        <v>43171</v>
      </c>
      <c r="D1172" s="62">
        <v>0.88109953703703703</v>
      </c>
      <c r="E1172" s="63" t="s">
        <v>9</v>
      </c>
      <c r="F1172" s="63">
        <v>25</v>
      </c>
      <c r="G1172" s="63" t="s">
        <v>10</v>
      </c>
    </row>
    <row r="1173" spans="3:7" ht="15" thickBot="1" x14ac:dyDescent="0.35">
      <c r="C1173" s="61">
        <v>43171</v>
      </c>
      <c r="D1173" s="62">
        <v>0.88362268518518527</v>
      </c>
      <c r="E1173" s="63" t="s">
        <v>9</v>
      </c>
      <c r="F1173" s="63">
        <v>9</v>
      </c>
      <c r="G1173" s="63" t="s">
        <v>11</v>
      </c>
    </row>
    <row r="1174" spans="3:7" ht="15" thickBot="1" x14ac:dyDescent="0.35">
      <c r="C1174" s="61">
        <v>43171</v>
      </c>
      <c r="D1174" s="62">
        <v>0.88390046296296287</v>
      </c>
      <c r="E1174" s="63" t="s">
        <v>9</v>
      </c>
      <c r="F1174" s="63">
        <v>13</v>
      </c>
      <c r="G1174" s="63" t="s">
        <v>11</v>
      </c>
    </row>
    <row r="1175" spans="3:7" ht="15" thickBot="1" x14ac:dyDescent="0.35">
      <c r="C1175" s="61">
        <v>43171</v>
      </c>
      <c r="D1175" s="62">
        <v>0.88833333333333331</v>
      </c>
      <c r="E1175" s="63" t="s">
        <v>9</v>
      </c>
      <c r="F1175" s="63">
        <v>9</v>
      </c>
      <c r="G1175" s="63" t="s">
        <v>11</v>
      </c>
    </row>
    <row r="1176" spans="3:7" ht="15" thickBot="1" x14ac:dyDescent="0.35">
      <c r="C1176" s="61">
        <v>43171</v>
      </c>
      <c r="D1176" s="62">
        <v>0.89394675925925926</v>
      </c>
      <c r="E1176" s="63" t="s">
        <v>9</v>
      </c>
      <c r="F1176" s="63">
        <v>11</v>
      </c>
      <c r="G1176" s="63" t="s">
        <v>10</v>
      </c>
    </row>
    <row r="1177" spans="3:7" ht="15" thickBot="1" x14ac:dyDescent="0.35">
      <c r="C1177" s="61">
        <v>43171</v>
      </c>
      <c r="D1177" s="62">
        <v>0.90020833333333339</v>
      </c>
      <c r="E1177" s="63" t="s">
        <v>9</v>
      </c>
      <c r="F1177" s="63">
        <v>10</v>
      </c>
      <c r="G1177" s="63" t="s">
        <v>11</v>
      </c>
    </row>
    <row r="1178" spans="3:7" ht="15" thickBot="1" x14ac:dyDescent="0.35">
      <c r="C1178" s="61">
        <v>43171</v>
      </c>
      <c r="D1178" s="62">
        <v>0.90841435185185182</v>
      </c>
      <c r="E1178" s="63" t="s">
        <v>9</v>
      </c>
      <c r="F1178" s="63">
        <v>10</v>
      </c>
      <c r="G1178" s="63" t="s">
        <v>11</v>
      </c>
    </row>
    <row r="1179" spans="3:7" ht="15" thickBot="1" x14ac:dyDescent="0.35">
      <c r="C1179" s="61">
        <v>43171</v>
      </c>
      <c r="D1179" s="62">
        <v>0.99989583333333332</v>
      </c>
      <c r="E1179" s="63" t="s">
        <v>9</v>
      </c>
      <c r="F1179" s="63">
        <v>10</v>
      </c>
      <c r="G1179" s="63" t="s">
        <v>10</v>
      </c>
    </row>
    <row r="1180" spans="3:7" ht="15" thickBot="1" x14ac:dyDescent="0.35">
      <c r="C1180" s="61">
        <v>43172</v>
      </c>
      <c r="D1180" s="62">
        <v>9.7719907407407394E-2</v>
      </c>
      <c r="E1180" s="63" t="s">
        <v>9</v>
      </c>
      <c r="F1180" s="63">
        <v>32</v>
      </c>
      <c r="G1180" s="63" t="s">
        <v>10</v>
      </c>
    </row>
    <row r="1181" spans="3:7" ht="15" thickBot="1" x14ac:dyDescent="0.35">
      <c r="C1181" s="61">
        <v>43172</v>
      </c>
      <c r="D1181" s="62">
        <v>9.9814814814814815E-2</v>
      </c>
      <c r="E1181" s="63" t="s">
        <v>9</v>
      </c>
      <c r="F1181" s="63">
        <v>18</v>
      </c>
      <c r="G1181" s="63" t="s">
        <v>11</v>
      </c>
    </row>
    <row r="1182" spans="3:7" ht="15" thickBot="1" x14ac:dyDescent="0.35">
      <c r="C1182" s="61">
        <v>43172</v>
      </c>
      <c r="D1182" s="62">
        <v>0.15642361111111111</v>
      </c>
      <c r="E1182" s="63" t="s">
        <v>9</v>
      </c>
      <c r="F1182" s="63">
        <v>13</v>
      </c>
      <c r="G1182" s="63" t="s">
        <v>10</v>
      </c>
    </row>
    <row r="1183" spans="3:7" ht="15" thickBot="1" x14ac:dyDescent="0.35">
      <c r="C1183" s="61">
        <v>43172</v>
      </c>
      <c r="D1183" s="62">
        <v>0.15644675925925924</v>
      </c>
      <c r="E1183" s="63" t="s">
        <v>9</v>
      </c>
      <c r="F1183" s="63">
        <v>27</v>
      </c>
      <c r="G1183" s="63" t="s">
        <v>10</v>
      </c>
    </row>
    <row r="1184" spans="3:7" ht="15" thickBot="1" x14ac:dyDescent="0.35">
      <c r="C1184" s="61">
        <v>43172</v>
      </c>
      <c r="D1184" s="62">
        <v>0.15649305555555557</v>
      </c>
      <c r="E1184" s="63" t="s">
        <v>9</v>
      </c>
      <c r="F1184" s="63">
        <v>30</v>
      </c>
      <c r="G1184" s="63" t="s">
        <v>10</v>
      </c>
    </row>
    <row r="1185" spans="3:7" ht="15" thickBot="1" x14ac:dyDescent="0.35">
      <c r="C1185" s="61">
        <v>43172</v>
      </c>
      <c r="D1185" s="62">
        <v>0.1565162037037037</v>
      </c>
      <c r="E1185" s="63" t="s">
        <v>9</v>
      </c>
      <c r="F1185" s="63">
        <v>28</v>
      </c>
      <c r="G1185" s="63" t="s">
        <v>10</v>
      </c>
    </row>
    <row r="1186" spans="3:7" ht="15" thickBot="1" x14ac:dyDescent="0.35">
      <c r="C1186" s="61">
        <v>43172</v>
      </c>
      <c r="D1186" s="62">
        <v>0.17251157407407405</v>
      </c>
      <c r="E1186" s="63" t="s">
        <v>9</v>
      </c>
      <c r="F1186" s="63">
        <v>13</v>
      </c>
      <c r="G1186" s="63" t="s">
        <v>11</v>
      </c>
    </row>
    <row r="1187" spans="3:7" ht="15" thickBot="1" x14ac:dyDescent="0.35">
      <c r="C1187" s="61">
        <v>43172</v>
      </c>
      <c r="D1187" s="62">
        <v>0.17266203703703706</v>
      </c>
      <c r="E1187" s="63" t="s">
        <v>9</v>
      </c>
      <c r="F1187" s="63">
        <v>13</v>
      </c>
      <c r="G1187" s="63" t="s">
        <v>11</v>
      </c>
    </row>
    <row r="1188" spans="3:7" ht="15" thickBot="1" x14ac:dyDescent="0.35">
      <c r="C1188" s="61">
        <v>43172</v>
      </c>
      <c r="D1188" s="62">
        <v>0.22437499999999999</v>
      </c>
      <c r="E1188" s="63" t="s">
        <v>9</v>
      </c>
      <c r="F1188" s="63">
        <v>16</v>
      </c>
      <c r="G1188" s="63" t="s">
        <v>11</v>
      </c>
    </row>
    <row r="1189" spans="3:7" ht="15" thickBot="1" x14ac:dyDescent="0.35">
      <c r="C1189" s="61">
        <v>43172</v>
      </c>
      <c r="D1189" s="62">
        <v>0.23368055555555556</v>
      </c>
      <c r="E1189" s="63" t="s">
        <v>9</v>
      </c>
      <c r="F1189" s="63">
        <v>13</v>
      </c>
      <c r="G1189" s="63" t="s">
        <v>11</v>
      </c>
    </row>
    <row r="1190" spans="3:7" ht="15" thickBot="1" x14ac:dyDescent="0.35">
      <c r="C1190" s="61">
        <v>43172</v>
      </c>
      <c r="D1190" s="62">
        <v>0.24868055555555557</v>
      </c>
      <c r="E1190" s="63" t="s">
        <v>9</v>
      </c>
      <c r="F1190" s="63">
        <v>11</v>
      </c>
      <c r="G1190" s="63" t="s">
        <v>11</v>
      </c>
    </row>
    <row r="1191" spans="3:7" ht="15" thickBot="1" x14ac:dyDescent="0.35">
      <c r="C1191" s="61">
        <v>43172</v>
      </c>
      <c r="D1191" s="62">
        <v>0.25292824074074077</v>
      </c>
      <c r="E1191" s="63" t="s">
        <v>9</v>
      </c>
      <c r="F1191" s="63">
        <v>30</v>
      </c>
      <c r="G1191" s="63" t="s">
        <v>10</v>
      </c>
    </row>
    <row r="1192" spans="3:7" ht="15" thickBot="1" x14ac:dyDescent="0.35">
      <c r="C1192" s="61">
        <v>43172</v>
      </c>
      <c r="D1192" s="62">
        <v>0.255</v>
      </c>
      <c r="E1192" s="63" t="s">
        <v>9</v>
      </c>
      <c r="F1192" s="63">
        <v>13</v>
      </c>
      <c r="G1192" s="63" t="s">
        <v>11</v>
      </c>
    </row>
    <row r="1193" spans="3:7" ht="15" thickBot="1" x14ac:dyDescent="0.35">
      <c r="C1193" s="61">
        <v>43172</v>
      </c>
      <c r="D1193" s="62">
        <v>0.25612268518518516</v>
      </c>
      <c r="E1193" s="63" t="s">
        <v>9</v>
      </c>
      <c r="F1193" s="63">
        <v>11</v>
      </c>
      <c r="G1193" s="63" t="s">
        <v>11</v>
      </c>
    </row>
    <row r="1194" spans="3:7" ht="15" thickBot="1" x14ac:dyDescent="0.35">
      <c r="C1194" s="61">
        <v>43172</v>
      </c>
      <c r="D1194" s="62">
        <v>0.25800925925925927</v>
      </c>
      <c r="E1194" s="63" t="s">
        <v>9</v>
      </c>
      <c r="F1194" s="63">
        <v>11</v>
      </c>
      <c r="G1194" s="63" t="s">
        <v>11</v>
      </c>
    </row>
    <row r="1195" spans="3:7" ht="15" thickBot="1" x14ac:dyDescent="0.35">
      <c r="C1195" s="61">
        <v>43172</v>
      </c>
      <c r="D1195" s="62">
        <v>0.26513888888888887</v>
      </c>
      <c r="E1195" s="63" t="s">
        <v>9</v>
      </c>
      <c r="F1195" s="63">
        <v>29</v>
      </c>
      <c r="G1195" s="63" t="s">
        <v>10</v>
      </c>
    </row>
    <row r="1196" spans="3:7" ht="15" thickBot="1" x14ac:dyDescent="0.35">
      <c r="C1196" s="61">
        <v>43172</v>
      </c>
      <c r="D1196" s="62">
        <v>0.2651736111111111</v>
      </c>
      <c r="E1196" s="63" t="s">
        <v>9</v>
      </c>
      <c r="F1196" s="63">
        <v>28</v>
      </c>
      <c r="G1196" s="63" t="s">
        <v>10</v>
      </c>
    </row>
    <row r="1197" spans="3:7" ht="15" thickBot="1" x14ac:dyDescent="0.35">
      <c r="C1197" s="61">
        <v>43172</v>
      </c>
      <c r="D1197" s="62">
        <v>0.2663773148148148</v>
      </c>
      <c r="E1197" s="63" t="s">
        <v>9</v>
      </c>
      <c r="F1197" s="63">
        <v>24</v>
      </c>
      <c r="G1197" s="63" t="s">
        <v>10</v>
      </c>
    </row>
    <row r="1198" spans="3:7" ht="15" thickBot="1" x14ac:dyDescent="0.35">
      <c r="C1198" s="61">
        <v>43172</v>
      </c>
      <c r="D1198" s="62">
        <v>0.26674768518518516</v>
      </c>
      <c r="E1198" s="63" t="s">
        <v>9</v>
      </c>
      <c r="F1198" s="63">
        <v>23</v>
      </c>
      <c r="G1198" s="63" t="s">
        <v>10</v>
      </c>
    </row>
    <row r="1199" spans="3:7" ht="15" thickBot="1" x14ac:dyDescent="0.35">
      <c r="C1199" s="61">
        <v>43172</v>
      </c>
      <c r="D1199" s="62">
        <v>0.2669212962962963</v>
      </c>
      <c r="E1199" s="63" t="s">
        <v>9</v>
      </c>
      <c r="F1199" s="63">
        <v>32</v>
      </c>
      <c r="G1199" s="63" t="s">
        <v>10</v>
      </c>
    </row>
    <row r="1200" spans="3:7" ht="15" thickBot="1" x14ac:dyDescent="0.35">
      <c r="C1200" s="61">
        <v>43172</v>
      </c>
      <c r="D1200" s="62">
        <v>0.26796296296296296</v>
      </c>
      <c r="E1200" s="63" t="s">
        <v>9</v>
      </c>
      <c r="F1200" s="63">
        <v>11</v>
      </c>
      <c r="G1200" s="63" t="s">
        <v>11</v>
      </c>
    </row>
    <row r="1201" spans="3:7" ht="15" thickBot="1" x14ac:dyDescent="0.35">
      <c r="C1201" s="61">
        <v>43172</v>
      </c>
      <c r="D1201" s="62">
        <v>0.27203703703703702</v>
      </c>
      <c r="E1201" s="63" t="s">
        <v>9</v>
      </c>
      <c r="F1201" s="63">
        <v>34</v>
      </c>
      <c r="G1201" s="63" t="s">
        <v>10</v>
      </c>
    </row>
    <row r="1202" spans="3:7" ht="15" thickBot="1" x14ac:dyDescent="0.35">
      <c r="C1202" s="61">
        <v>43172</v>
      </c>
      <c r="D1202" s="62">
        <v>0.27217592592592593</v>
      </c>
      <c r="E1202" s="63" t="s">
        <v>9</v>
      </c>
      <c r="F1202" s="63">
        <v>25</v>
      </c>
      <c r="G1202" s="63" t="s">
        <v>10</v>
      </c>
    </row>
    <row r="1203" spans="3:7" ht="15" thickBot="1" x14ac:dyDescent="0.35">
      <c r="C1203" s="61">
        <v>43172</v>
      </c>
      <c r="D1203" s="62">
        <v>0.27221064814814816</v>
      </c>
      <c r="E1203" s="63" t="s">
        <v>9</v>
      </c>
      <c r="F1203" s="63">
        <v>30</v>
      </c>
      <c r="G1203" s="63" t="s">
        <v>10</v>
      </c>
    </row>
    <row r="1204" spans="3:7" ht="15" thickBot="1" x14ac:dyDescent="0.35">
      <c r="C1204" s="61">
        <v>43172</v>
      </c>
      <c r="D1204" s="62">
        <v>0.27232638888888888</v>
      </c>
      <c r="E1204" s="63" t="s">
        <v>9</v>
      </c>
      <c r="F1204" s="63">
        <v>21</v>
      </c>
      <c r="G1204" s="63" t="s">
        <v>10</v>
      </c>
    </row>
    <row r="1205" spans="3:7" ht="15" thickBot="1" x14ac:dyDescent="0.35">
      <c r="C1205" s="61">
        <v>43172</v>
      </c>
      <c r="D1205" s="62">
        <v>0.2723842592592593</v>
      </c>
      <c r="E1205" s="63" t="s">
        <v>9</v>
      </c>
      <c r="F1205" s="63">
        <v>10</v>
      </c>
      <c r="G1205" s="63" t="s">
        <v>11</v>
      </c>
    </row>
    <row r="1206" spans="3:7" ht="15" thickBot="1" x14ac:dyDescent="0.35">
      <c r="C1206" s="61">
        <v>43172</v>
      </c>
      <c r="D1206" s="62">
        <v>0.27285879629629628</v>
      </c>
      <c r="E1206" s="63" t="s">
        <v>9</v>
      </c>
      <c r="F1206" s="63">
        <v>12</v>
      </c>
      <c r="G1206" s="63" t="s">
        <v>11</v>
      </c>
    </row>
    <row r="1207" spans="3:7" ht="15" thickBot="1" x14ac:dyDescent="0.35">
      <c r="C1207" s="61">
        <v>43172</v>
      </c>
      <c r="D1207" s="62">
        <v>0.27356481481481482</v>
      </c>
      <c r="E1207" s="63" t="s">
        <v>9</v>
      </c>
      <c r="F1207" s="63">
        <v>28</v>
      </c>
      <c r="G1207" s="63" t="s">
        <v>10</v>
      </c>
    </row>
    <row r="1208" spans="3:7" ht="15" thickBot="1" x14ac:dyDescent="0.35">
      <c r="C1208" s="61">
        <v>43172</v>
      </c>
      <c r="D1208" s="62">
        <v>0.27374999999999999</v>
      </c>
      <c r="E1208" s="63" t="s">
        <v>9</v>
      </c>
      <c r="F1208" s="63">
        <v>24</v>
      </c>
      <c r="G1208" s="63" t="s">
        <v>10</v>
      </c>
    </row>
    <row r="1209" spans="3:7" ht="15" thickBot="1" x14ac:dyDescent="0.35">
      <c r="C1209" s="61">
        <v>43172</v>
      </c>
      <c r="D1209" s="62">
        <v>0.27436342592592594</v>
      </c>
      <c r="E1209" s="63" t="s">
        <v>9</v>
      </c>
      <c r="F1209" s="63">
        <v>24</v>
      </c>
      <c r="G1209" s="63" t="s">
        <v>10</v>
      </c>
    </row>
    <row r="1210" spans="3:7" ht="15" thickBot="1" x14ac:dyDescent="0.35">
      <c r="C1210" s="61">
        <v>43172</v>
      </c>
      <c r="D1210" s="62">
        <v>0.27440972222222221</v>
      </c>
      <c r="E1210" s="63" t="s">
        <v>9</v>
      </c>
      <c r="F1210" s="63">
        <v>26</v>
      </c>
      <c r="G1210" s="63" t="s">
        <v>10</v>
      </c>
    </row>
    <row r="1211" spans="3:7" ht="15" thickBot="1" x14ac:dyDescent="0.35">
      <c r="C1211" s="61">
        <v>43172</v>
      </c>
      <c r="D1211" s="62">
        <v>0.27464120370370371</v>
      </c>
      <c r="E1211" s="63" t="s">
        <v>9</v>
      </c>
      <c r="F1211" s="63">
        <v>20</v>
      </c>
      <c r="G1211" s="63" t="s">
        <v>10</v>
      </c>
    </row>
    <row r="1212" spans="3:7" ht="15" thickBot="1" x14ac:dyDescent="0.35">
      <c r="C1212" s="61">
        <v>43172</v>
      </c>
      <c r="D1212" s="62">
        <v>0.27577546296296296</v>
      </c>
      <c r="E1212" s="63" t="s">
        <v>9</v>
      </c>
      <c r="F1212" s="63">
        <v>30</v>
      </c>
      <c r="G1212" s="63" t="s">
        <v>10</v>
      </c>
    </row>
    <row r="1213" spans="3:7" ht="15" thickBot="1" x14ac:dyDescent="0.35">
      <c r="C1213" s="61">
        <v>43172</v>
      </c>
      <c r="D1213" s="62">
        <v>0.27589120370370374</v>
      </c>
      <c r="E1213" s="63" t="s">
        <v>9</v>
      </c>
      <c r="F1213" s="63">
        <v>22</v>
      </c>
      <c r="G1213" s="63" t="s">
        <v>10</v>
      </c>
    </row>
    <row r="1214" spans="3:7" ht="15" thickBot="1" x14ac:dyDescent="0.35">
      <c r="C1214" s="61">
        <v>43172</v>
      </c>
      <c r="D1214" s="62">
        <v>0.27775462962962966</v>
      </c>
      <c r="E1214" s="63" t="s">
        <v>9</v>
      </c>
      <c r="F1214" s="63">
        <v>22</v>
      </c>
      <c r="G1214" s="63" t="s">
        <v>10</v>
      </c>
    </row>
    <row r="1215" spans="3:7" ht="15" thickBot="1" x14ac:dyDescent="0.35">
      <c r="C1215" s="61">
        <v>43172</v>
      </c>
      <c r="D1215" s="62">
        <v>0.27778935185185188</v>
      </c>
      <c r="E1215" s="63" t="s">
        <v>9</v>
      </c>
      <c r="F1215" s="63">
        <v>21</v>
      </c>
      <c r="G1215" s="63" t="s">
        <v>10</v>
      </c>
    </row>
    <row r="1216" spans="3:7" ht="15" thickBot="1" x14ac:dyDescent="0.35">
      <c r="C1216" s="61">
        <v>43172</v>
      </c>
      <c r="D1216" s="62">
        <v>0.27809027777777778</v>
      </c>
      <c r="E1216" s="63" t="s">
        <v>9</v>
      </c>
      <c r="F1216" s="63">
        <v>13</v>
      </c>
      <c r="G1216" s="63" t="s">
        <v>11</v>
      </c>
    </row>
    <row r="1217" spans="3:7" ht="15" thickBot="1" x14ac:dyDescent="0.35">
      <c r="C1217" s="61">
        <v>43172</v>
      </c>
      <c r="D1217" s="62">
        <v>0.27839120370370368</v>
      </c>
      <c r="E1217" s="63" t="s">
        <v>9</v>
      </c>
      <c r="F1217" s="63">
        <v>38</v>
      </c>
      <c r="G1217" s="63" t="s">
        <v>10</v>
      </c>
    </row>
    <row r="1218" spans="3:7" ht="15" thickBot="1" x14ac:dyDescent="0.35">
      <c r="C1218" s="61">
        <v>43172</v>
      </c>
      <c r="D1218" s="62">
        <v>0.27859953703703705</v>
      </c>
      <c r="E1218" s="63" t="s">
        <v>9</v>
      </c>
      <c r="F1218" s="63">
        <v>21</v>
      </c>
      <c r="G1218" s="63" t="s">
        <v>10</v>
      </c>
    </row>
    <row r="1219" spans="3:7" ht="15" thickBot="1" x14ac:dyDescent="0.35">
      <c r="C1219" s="61">
        <v>43172</v>
      </c>
      <c r="D1219" s="62">
        <v>0.27917824074074077</v>
      </c>
      <c r="E1219" s="63" t="s">
        <v>9</v>
      </c>
      <c r="F1219" s="63">
        <v>21</v>
      </c>
      <c r="G1219" s="63" t="s">
        <v>10</v>
      </c>
    </row>
    <row r="1220" spans="3:7" ht="15" thickBot="1" x14ac:dyDescent="0.35">
      <c r="C1220" s="61">
        <v>43172</v>
      </c>
      <c r="D1220" s="62">
        <v>0.2792013888888889</v>
      </c>
      <c r="E1220" s="63" t="s">
        <v>9</v>
      </c>
      <c r="F1220" s="63">
        <v>26</v>
      </c>
      <c r="G1220" s="63" t="s">
        <v>10</v>
      </c>
    </row>
    <row r="1221" spans="3:7" ht="15" thickBot="1" x14ac:dyDescent="0.35">
      <c r="C1221" s="61">
        <v>43172</v>
      </c>
      <c r="D1221" s="62">
        <v>0.27922453703703703</v>
      </c>
      <c r="E1221" s="63" t="s">
        <v>9</v>
      </c>
      <c r="F1221" s="63">
        <v>25</v>
      </c>
      <c r="G1221" s="63" t="s">
        <v>10</v>
      </c>
    </row>
    <row r="1222" spans="3:7" ht="15" thickBot="1" x14ac:dyDescent="0.35">
      <c r="C1222" s="61">
        <v>43172</v>
      </c>
      <c r="D1222" s="62">
        <v>0.27932870370370372</v>
      </c>
      <c r="E1222" s="63" t="s">
        <v>9</v>
      </c>
      <c r="F1222" s="63">
        <v>22</v>
      </c>
      <c r="G1222" s="63" t="s">
        <v>10</v>
      </c>
    </row>
    <row r="1223" spans="3:7" ht="15" thickBot="1" x14ac:dyDescent="0.35">
      <c r="C1223" s="61">
        <v>43172</v>
      </c>
      <c r="D1223" s="62">
        <v>0.27936342592592595</v>
      </c>
      <c r="E1223" s="63" t="s">
        <v>9</v>
      </c>
      <c r="F1223" s="63">
        <v>28</v>
      </c>
      <c r="G1223" s="63" t="s">
        <v>10</v>
      </c>
    </row>
    <row r="1224" spans="3:7" ht="15" thickBot="1" x14ac:dyDescent="0.35">
      <c r="C1224" s="61">
        <v>43172</v>
      </c>
      <c r="D1224" s="62">
        <v>0.28033564814814815</v>
      </c>
      <c r="E1224" s="63" t="s">
        <v>9</v>
      </c>
      <c r="F1224" s="63">
        <v>13</v>
      </c>
      <c r="G1224" s="63" t="s">
        <v>11</v>
      </c>
    </row>
    <row r="1225" spans="3:7" ht="15" thickBot="1" x14ac:dyDescent="0.35">
      <c r="C1225" s="61">
        <v>43172</v>
      </c>
      <c r="D1225" s="62">
        <v>0.28075231481481483</v>
      </c>
      <c r="E1225" s="63" t="s">
        <v>9</v>
      </c>
      <c r="F1225" s="63">
        <v>12</v>
      </c>
      <c r="G1225" s="63" t="s">
        <v>10</v>
      </c>
    </row>
    <row r="1226" spans="3:7" ht="15" thickBot="1" x14ac:dyDescent="0.35">
      <c r="C1226" s="61">
        <v>43172</v>
      </c>
      <c r="D1226" s="62">
        <v>0.28077546296296296</v>
      </c>
      <c r="E1226" s="63" t="s">
        <v>9</v>
      </c>
      <c r="F1226" s="63">
        <v>17</v>
      </c>
      <c r="G1226" s="63" t="s">
        <v>10</v>
      </c>
    </row>
    <row r="1227" spans="3:7" ht="15" thickBot="1" x14ac:dyDescent="0.35">
      <c r="C1227" s="61">
        <v>43172</v>
      </c>
      <c r="D1227" s="62">
        <v>0.2807986111111111</v>
      </c>
      <c r="E1227" s="63" t="s">
        <v>9</v>
      </c>
      <c r="F1227" s="63">
        <v>30</v>
      </c>
      <c r="G1227" s="63" t="s">
        <v>10</v>
      </c>
    </row>
    <row r="1228" spans="3:7" ht="15" thickBot="1" x14ac:dyDescent="0.35">
      <c r="C1228" s="61">
        <v>43172</v>
      </c>
      <c r="D1228" s="62">
        <v>0.28081018518518519</v>
      </c>
      <c r="E1228" s="63" t="s">
        <v>9</v>
      </c>
      <c r="F1228" s="63">
        <v>30</v>
      </c>
      <c r="G1228" s="63" t="s">
        <v>10</v>
      </c>
    </row>
    <row r="1229" spans="3:7" ht="15" thickBot="1" x14ac:dyDescent="0.35">
      <c r="C1229" s="61">
        <v>43172</v>
      </c>
      <c r="D1229" s="62">
        <v>0.28140046296296295</v>
      </c>
      <c r="E1229" s="63" t="s">
        <v>9</v>
      </c>
      <c r="F1229" s="63">
        <v>12</v>
      </c>
      <c r="G1229" s="63" t="s">
        <v>11</v>
      </c>
    </row>
    <row r="1230" spans="3:7" ht="15" thickBot="1" x14ac:dyDescent="0.35">
      <c r="C1230" s="61">
        <v>43172</v>
      </c>
      <c r="D1230" s="62">
        <v>0.28141203703703704</v>
      </c>
      <c r="E1230" s="63" t="s">
        <v>9</v>
      </c>
      <c r="F1230" s="63">
        <v>10</v>
      </c>
      <c r="G1230" s="63" t="s">
        <v>11</v>
      </c>
    </row>
    <row r="1231" spans="3:7" ht="15" thickBot="1" x14ac:dyDescent="0.35">
      <c r="C1231" s="61">
        <v>43172</v>
      </c>
      <c r="D1231" s="62">
        <v>0.2814814814814815</v>
      </c>
      <c r="E1231" s="63" t="s">
        <v>9</v>
      </c>
      <c r="F1231" s="63">
        <v>23</v>
      </c>
      <c r="G1231" s="63" t="s">
        <v>10</v>
      </c>
    </row>
    <row r="1232" spans="3:7" ht="15" thickBot="1" x14ac:dyDescent="0.35">
      <c r="C1232" s="61">
        <v>43172</v>
      </c>
      <c r="D1232" s="62">
        <v>0.28151620370370373</v>
      </c>
      <c r="E1232" s="63" t="s">
        <v>9</v>
      </c>
      <c r="F1232" s="63">
        <v>29</v>
      </c>
      <c r="G1232" s="63" t="s">
        <v>10</v>
      </c>
    </row>
    <row r="1233" spans="3:7" ht="15" thickBot="1" x14ac:dyDescent="0.35">
      <c r="C1233" s="61">
        <v>43172</v>
      </c>
      <c r="D1233" s="62">
        <v>0.2817824074074074</v>
      </c>
      <c r="E1233" s="63" t="s">
        <v>9</v>
      </c>
      <c r="F1233" s="63">
        <v>19</v>
      </c>
      <c r="G1233" s="63" t="s">
        <v>10</v>
      </c>
    </row>
    <row r="1234" spans="3:7" ht="15" thickBot="1" x14ac:dyDescent="0.35">
      <c r="C1234" s="61">
        <v>43172</v>
      </c>
      <c r="D1234" s="62">
        <v>0.28180555555555559</v>
      </c>
      <c r="E1234" s="63" t="s">
        <v>9</v>
      </c>
      <c r="F1234" s="63">
        <v>24</v>
      </c>
      <c r="G1234" s="63" t="s">
        <v>10</v>
      </c>
    </row>
    <row r="1235" spans="3:7" ht="15" thickBot="1" x14ac:dyDescent="0.35">
      <c r="C1235" s="61">
        <v>43172</v>
      </c>
      <c r="D1235" s="62">
        <v>0.28182870370370372</v>
      </c>
      <c r="E1235" s="63" t="s">
        <v>9</v>
      </c>
      <c r="F1235" s="63">
        <v>23</v>
      </c>
      <c r="G1235" s="63" t="s">
        <v>10</v>
      </c>
    </row>
    <row r="1236" spans="3:7" ht="15" thickBot="1" x14ac:dyDescent="0.35">
      <c r="C1236" s="61">
        <v>43172</v>
      </c>
      <c r="D1236" s="62">
        <v>0.28327546296296297</v>
      </c>
      <c r="E1236" s="63" t="s">
        <v>9</v>
      </c>
      <c r="F1236" s="63">
        <v>21</v>
      </c>
      <c r="G1236" s="63" t="s">
        <v>10</v>
      </c>
    </row>
    <row r="1237" spans="3:7" ht="15" thickBot="1" x14ac:dyDescent="0.35">
      <c r="C1237" s="61">
        <v>43172</v>
      </c>
      <c r="D1237" s="62">
        <v>0.283287037037037</v>
      </c>
      <c r="E1237" s="63" t="s">
        <v>9</v>
      </c>
      <c r="F1237" s="63">
        <v>30</v>
      </c>
      <c r="G1237" s="63" t="s">
        <v>10</v>
      </c>
    </row>
    <row r="1238" spans="3:7" ht="15" thickBot="1" x14ac:dyDescent="0.35">
      <c r="C1238" s="61">
        <v>43172</v>
      </c>
      <c r="D1238" s="62">
        <v>0.28331018518518519</v>
      </c>
      <c r="E1238" s="63" t="s">
        <v>9</v>
      </c>
      <c r="F1238" s="63">
        <v>37</v>
      </c>
      <c r="G1238" s="63" t="s">
        <v>10</v>
      </c>
    </row>
    <row r="1239" spans="3:7" ht="15" thickBot="1" x14ac:dyDescent="0.35">
      <c r="C1239" s="61">
        <v>43172</v>
      </c>
      <c r="D1239" s="62">
        <v>0.28373842592592591</v>
      </c>
      <c r="E1239" s="63" t="s">
        <v>9</v>
      </c>
      <c r="F1239" s="63">
        <v>12</v>
      </c>
      <c r="G1239" s="63" t="s">
        <v>11</v>
      </c>
    </row>
    <row r="1240" spans="3:7" ht="15" thickBot="1" x14ac:dyDescent="0.35">
      <c r="C1240" s="61">
        <v>43172</v>
      </c>
      <c r="D1240" s="62">
        <v>0.28400462962962963</v>
      </c>
      <c r="E1240" s="63" t="s">
        <v>9</v>
      </c>
      <c r="F1240" s="63">
        <v>15</v>
      </c>
      <c r="G1240" s="63" t="s">
        <v>11</v>
      </c>
    </row>
    <row r="1241" spans="3:7" ht="15" thickBot="1" x14ac:dyDescent="0.35">
      <c r="C1241" s="61">
        <v>43172</v>
      </c>
      <c r="D1241" s="62">
        <v>0.29152777777777777</v>
      </c>
      <c r="E1241" s="63" t="s">
        <v>9</v>
      </c>
      <c r="F1241" s="63">
        <v>25</v>
      </c>
      <c r="G1241" s="63" t="s">
        <v>10</v>
      </c>
    </row>
    <row r="1242" spans="3:7" ht="15" thickBot="1" x14ac:dyDescent="0.35">
      <c r="C1242" s="61">
        <v>43172</v>
      </c>
      <c r="D1242" s="62">
        <v>0.29211805555555553</v>
      </c>
      <c r="E1242" s="63" t="s">
        <v>9</v>
      </c>
      <c r="F1242" s="63">
        <v>15</v>
      </c>
      <c r="G1242" s="63" t="s">
        <v>11</v>
      </c>
    </row>
    <row r="1243" spans="3:7" ht="15" thickBot="1" x14ac:dyDescent="0.35">
      <c r="C1243" s="61">
        <v>43172</v>
      </c>
      <c r="D1243" s="62">
        <v>0.29271990740740744</v>
      </c>
      <c r="E1243" s="63" t="s">
        <v>9</v>
      </c>
      <c r="F1243" s="63">
        <v>24</v>
      </c>
      <c r="G1243" s="63" t="s">
        <v>10</v>
      </c>
    </row>
    <row r="1244" spans="3:7" ht="15" thickBot="1" x14ac:dyDescent="0.35">
      <c r="C1244" s="61">
        <v>43172</v>
      </c>
      <c r="D1244" s="62">
        <v>0.29271990740740744</v>
      </c>
      <c r="E1244" s="63" t="s">
        <v>9</v>
      </c>
      <c r="F1244" s="63">
        <v>19</v>
      </c>
      <c r="G1244" s="63" t="s">
        <v>10</v>
      </c>
    </row>
    <row r="1245" spans="3:7" ht="15" thickBot="1" x14ac:dyDescent="0.35">
      <c r="C1245" s="61">
        <v>43172</v>
      </c>
      <c r="D1245" s="62">
        <v>0.29274305555555552</v>
      </c>
      <c r="E1245" s="63" t="s">
        <v>9</v>
      </c>
      <c r="F1245" s="63">
        <v>27</v>
      </c>
      <c r="G1245" s="63" t="s">
        <v>10</v>
      </c>
    </row>
    <row r="1246" spans="3:7" ht="15" thickBot="1" x14ac:dyDescent="0.35">
      <c r="C1246" s="61">
        <v>43172</v>
      </c>
      <c r="D1246" s="62">
        <v>0.29275462962962961</v>
      </c>
      <c r="E1246" s="63" t="s">
        <v>9</v>
      </c>
      <c r="F1246" s="63">
        <v>30</v>
      </c>
      <c r="G1246" s="63" t="s">
        <v>10</v>
      </c>
    </row>
    <row r="1247" spans="3:7" ht="15" thickBot="1" x14ac:dyDescent="0.35">
      <c r="C1247" s="61">
        <v>43172</v>
      </c>
      <c r="D1247" s="62">
        <v>0.29582175925925924</v>
      </c>
      <c r="E1247" s="63" t="s">
        <v>9</v>
      </c>
      <c r="F1247" s="63">
        <v>28</v>
      </c>
      <c r="G1247" s="63" t="s">
        <v>10</v>
      </c>
    </row>
    <row r="1248" spans="3:7" ht="15" thickBot="1" x14ac:dyDescent="0.35">
      <c r="C1248" s="61">
        <v>43172</v>
      </c>
      <c r="D1248" s="62">
        <v>0.29585648148148147</v>
      </c>
      <c r="E1248" s="63" t="s">
        <v>9</v>
      </c>
      <c r="F1248" s="63">
        <v>35</v>
      </c>
      <c r="G1248" s="63" t="s">
        <v>10</v>
      </c>
    </row>
    <row r="1249" spans="3:7" ht="15" thickBot="1" x14ac:dyDescent="0.35">
      <c r="C1249" s="61">
        <v>43172</v>
      </c>
      <c r="D1249" s="62">
        <v>0.29789351851851853</v>
      </c>
      <c r="E1249" s="63" t="s">
        <v>9</v>
      </c>
      <c r="F1249" s="63">
        <v>12</v>
      </c>
      <c r="G1249" s="63" t="s">
        <v>11</v>
      </c>
    </row>
    <row r="1250" spans="3:7" ht="15" thickBot="1" x14ac:dyDescent="0.35">
      <c r="C1250" s="61">
        <v>43172</v>
      </c>
      <c r="D1250" s="62">
        <v>0.30687500000000001</v>
      </c>
      <c r="E1250" s="63" t="s">
        <v>9</v>
      </c>
      <c r="F1250" s="63">
        <v>12</v>
      </c>
      <c r="G1250" s="63" t="s">
        <v>11</v>
      </c>
    </row>
    <row r="1251" spans="3:7" ht="15" thickBot="1" x14ac:dyDescent="0.35">
      <c r="C1251" s="61">
        <v>43172</v>
      </c>
      <c r="D1251" s="62">
        <v>0.3069675925925926</v>
      </c>
      <c r="E1251" s="63" t="s">
        <v>9</v>
      </c>
      <c r="F1251" s="63">
        <v>12</v>
      </c>
      <c r="G1251" s="63" t="s">
        <v>11</v>
      </c>
    </row>
    <row r="1252" spans="3:7" ht="15" thickBot="1" x14ac:dyDescent="0.35">
      <c r="C1252" s="61">
        <v>43172</v>
      </c>
      <c r="D1252" s="62">
        <v>0.31118055555555557</v>
      </c>
      <c r="E1252" s="63" t="s">
        <v>9</v>
      </c>
      <c r="F1252" s="63">
        <v>23</v>
      </c>
      <c r="G1252" s="63" t="s">
        <v>10</v>
      </c>
    </row>
    <row r="1253" spans="3:7" ht="15" thickBot="1" x14ac:dyDescent="0.35">
      <c r="C1253" s="61">
        <v>43172</v>
      </c>
      <c r="D1253" s="62">
        <v>0.3112037037037037</v>
      </c>
      <c r="E1253" s="63" t="s">
        <v>9</v>
      </c>
      <c r="F1253" s="63">
        <v>24</v>
      </c>
      <c r="G1253" s="63" t="s">
        <v>10</v>
      </c>
    </row>
    <row r="1254" spans="3:7" ht="15" thickBot="1" x14ac:dyDescent="0.35">
      <c r="C1254" s="61">
        <v>43172</v>
      </c>
      <c r="D1254" s="62">
        <v>0.3129513888888889</v>
      </c>
      <c r="E1254" s="63" t="s">
        <v>9</v>
      </c>
      <c r="F1254" s="63">
        <v>20</v>
      </c>
      <c r="G1254" s="63" t="s">
        <v>10</v>
      </c>
    </row>
    <row r="1255" spans="3:7" ht="15" thickBot="1" x14ac:dyDescent="0.35">
      <c r="C1255" s="61">
        <v>43172</v>
      </c>
      <c r="D1255" s="62">
        <v>0.31299768518518517</v>
      </c>
      <c r="E1255" s="63" t="s">
        <v>9</v>
      </c>
      <c r="F1255" s="63">
        <v>21</v>
      </c>
      <c r="G1255" s="63" t="s">
        <v>10</v>
      </c>
    </row>
    <row r="1256" spans="3:7" ht="15" thickBot="1" x14ac:dyDescent="0.35">
      <c r="C1256" s="61">
        <v>43172</v>
      </c>
      <c r="D1256" s="62">
        <v>0.31300925925925926</v>
      </c>
      <c r="E1256" s="63" t="s">
        <v>9</v>
      </c>
      <c r="F1256" s="63">
        <v>19</v>
      </c>
      <c r="G1256" s="63" t="s">
        <v>10</v>
      </c>
    </row>
    <row r="1257" spans="3:7" ht="15" thickBot="1" x14ac:dyDescent="0.35">
      <c r="C1257" s="61">
        <v>43172</v>
      </c>
      <c r="D1257" s="62">
        <v>0.31388888888888888</v>
      </c>
      <c r="E1257" s="63" t="s">
        <v>9</v>
      </c>
      <c r="F1257" s="63">
        <v>18</v>
      </c>
      <c r="G1257" s="63" t="s">
        <v>10</v>
      </c>
    </row>
    <row r="1258" spans="3:7" ht="15" thickBot="1" x14ac:dyDescent="0.35">
      <c r="C1258" s="61">
        <v>43172</v>
      </c>
      <c r="D1258" s="62">
        <v>0.31390046296296298</v>
      </c>
      <c r="E1258" s="63" t="s">
        <v>9</v>
      </c>
      <c r="F1258" s="63">
        <v>19</v>
      </c>
      <c r="G1258" s="63" t="s">
        <v>10</v>
      </c>
    </row>
    <row r="1259" spans="3:7" ht="15" thickBot="1" x14ac:dyDescent="0.35">
      <c r="C1259" s="61">
        <v>43172</v>
      </c>
      <c r="D1259" s="62">
        <v>0.31392361111111111</v>
      </c>
      <c r="E1259" s="63" t="s">
        <v>9</v>
      </c>
      <c r="F1259" s="63">
        <v>30</v>
      </c>
      <c r="G1259" s="63" t="s">
        <v>10</v>
      </c>
    </row>
    <row r="1260" spans="3:7" ht="15" thickBot="1" x14ac:dyDescent="0.35">
      <c r="C1260" s="61">
        <v>43172</v>
      </c>
      <c r="D1260" s="62">
        <v>0.31394675925925924</v>
      </c>
      <c r="E1260" s="63" t="s">
        <v>9</v>
      </c>
      <c r="F1260" s="63">
        <v>30</v>
      </c>
      <c r="G1260" s="63" t="s">
        <v>10</v>
      </c>
    </row>
    <row r="1261" spans="3:7" ht="15" thickBot="1" x14ac:dyDescent="0.35">
      <c r="C1261" s="61">
        <v>43172</v>
      </c>
      <c r="D1261" s="62">
        <v>0.3150810185185185</v>
      </c>
      <c r="E1261" s="63" t="s">
        <v>9</v>
      </c>
      <c r="F1261" s="63">
        <v>27</v>
      </c>
      <c r="G1261" s="63" t="s">
        <v>10</v>
      </c>
    </row>
    <row r="1262" spans="3:7" ht="15" thickBot="1" x14ac:dyDescent="0.35">
      <c r="C1262" s="61">
        <v>43172</v>
      </c>
      <c r="D1262" s="62">
        <v>0.31509259259259259</v>
      </c>
      <c r="E1262" s="63" t="s">
        <v>9</v>
      </c>
      <c r="F1262" s="63">
        <v>16</v>
      </c>
      <c r="G1262" s="63" t="s">
        <v>10</v>
      </c>
    </row>
    <row r="1263" spans="3:7" ht="15" thickBot="1" x14ac:dyDescent="0.35">
      <c r="C1263" s="61">
        <v>43172</v>
      </c>
      <c r="D1263" s="62">
        <v>0.31512731481481482</v>
      </c>
      <c r="E1263" s="63" t="s">
        <v>9</v>
      </c>
      <c r="F1263" s="63">
        <v>17</v>
      </c>
      <c r="G1263" s="63" t="s">
        <v>10</v>
      </c>
    </row>
    <row r="1264" spans="3:7" ht="15" thickBot="1" x14ac:dyDescent="0.35">
      <c r="C1264" s="61">
        <v>43172</v>
      </c>
      <c r="D1264" s="62">
        <v>0.31515046296296295</v>
      </c>
      <c r="E1264" s="63" t="s">
        <v>9</v>
      </c>
      <c r="F1264" s="63">
        <v>19</v>
      </c>
      <c r="G1264" s="63" t="s">
        <v>10</v>
      </c>
    </row>
    <row r="1265" spans="3:7" ht="15" thickBot="1" x14ac:dyDescent="0.35">
      <c r="C1265" s="61">
        <v>43172</v>
      </c>
      <c r="D1265" s="62">
        <v>0.31515046296296295</v>
      </c>
      <c r="E1265" s="63" t="s">
        <v>9</v>
      </c>
      <c r="F1265" s="63">
        <v>17</v>
      </c>
      <c r="G1265" s="63" t="s">
        <v>10</v>
      </c>
    </row>
    <row r="1266" spans="3:7" ht="15" thickBot="1" x14ac:dyDescent="0.35">
      <c r="C1266" s="61">
        <v>43172</v>
      </c>
      <c r="D1266" s="62">
        <v>0.32042824074074078</v>
      </c>
      <c r="E1266" s="63" t="s">
        <v>9</v>
      </c>
      <c r="F1266" s="63">
        <v>10</v>
      </c>
      <c r="G1266" s="63" t="s">
        <v>11</v>
      </c>
    </row>
    <row r="1267" spans="3:7" ht="15" thickBot="1" x14ac:dyDescent="0.35">
      <c r="C1267" s="61">
        <v>43172</v>
      </c>
      <c r="D1267" s="62">
        <v>0.32681712962962961</v>
      </c>
      <c r="E1267" s="63" t="s">
        <v>9</v>
      </c>
      <c r="F1267" s="63">
        <v>12</v>
      </c>
      <c r="G1267" s="63" t="s">
        <v>11</v>
      </c>
    </row>
    <row r="1268" spans="3:7" ht="15" thickBot="1" x14ac:dyDescent="0.35">
      <c r="C1268" s="61">
        <v>43172</v>
      </c>
      <c r="D1268" s="62">
        <v>0.32704861111111111</v>
      </c>
      <c r="E1268" s="63" t="s">
        <v>9</v>
      </c>
      <c r="F1268" s="63">
        <v>21</v>
      </c>
      <c r="G1268" s="63" t="s">
        <v>10</v>
      </c>
    </row>
    <row r="1269" spans="3:7" ht="15" thickBot="1" x14ac:dyDescent="0.35">
      <c r="C1269" s="61">
        <v>43172</v>
      </c>
      <c r="D1269" s="62">
        <v>0.32725694444444448</v>
      </c>
      <c r="E1269" s="63" t="s">
        <v>9</v>
      </c>
      <c r="F1269" s="63">
        <v>10</v>
      </c>
      <c r="G1269" s="63" t="s">
        <v>11</v>
      </c>
    </row>
    <row r="1270" spans="3:7" ht="15" thickBot="1" x14ac:dyDescent="0.35">
      <c r="C1270" s="61">
        <v>43172</v>
      </c>
      <c r="D1270" s="62">
        <v>0.32815972222222223</v>
      </c>
      <c r="E1270" s="63" t="s">
        <v>9</v>
      </c>
      <c r="F1270" s="63">
        <v>16</v>
      </c>
      <c r="G1270" s="63" t="s">
        <v>11</v>
      </c>
    </row>
    <row r="1271" spans="3:7" ht="15" thickBot="1" x14ac:dyDescent="0.35">
      <c r="C1271" s="61">
        <v>43172</v>
      </c>
      <c r="D1271" s="62">
        <v>0.32965277777777779</v>
      </c>
      <c r="E1271" s="63" t="s">
        <v>9</v>
      </c>
      <c r="F1271" s="63">
        <v>34</v>
      </c>
      <c r="G1271" s="63" t="s">
        <v>10</v>
      </c>
    </row>
    <row r="1272" spans="3:7" ht="15" thickBot="1" x14ac:dyDescent="0.35">
      <c r="C1272" s="61">
        <v>43172</v>
      </c>
      <c r="D1272" s="62">
        <v>0.33182870370370371</v>
      </c>
      <c r="E1272" s="63" t="s">
        <v>9</v>
      </c>
      <c r="F1272" s="63">
        <v>11</v>
      </c>
      <c r="G1272" s="63" t="s">
        <v>11</v>
      </c>
    </row>
    <row r="1273" spans="3:7" ht="15" thickBot="1" x14ac:dyDescent="0.35">
      <c r="C1273" s="61">
        <v>43172</v>
      </c>
      <c r="D1273" s="62">
        <v>0.33796296296296297</v>
      </c>
      <c r="E1273" s="63" t="s">
        <v>9</v>
      </c>
      <c r="F1273" s="63">
        <v>25</v>
      </c>
      <c r="G1273" s="63" t="s">
        <v>10</v>
      </c>
    </row>
    <row r="1274" spans="3:7" ht="15" thickBot="1" x14ac:dyDescent="0.35">
      <c r="C1274" s="61">
        <v>43172</v>
      </c>
      <c r="D1274" s="62">
        <v>0.34166666666666662</v>
      </c>
      <c r="E1274" s="63" t="s">
        <v>9</v>
      </c>
      <c r="F1274" s="63">
        <v>20</v>
      </c>
      <c r="G1274" s="63" t="s">
        <v>10</v>
      </c>
    </row>
    <row r="1275" spans="3:7" ht="15" thickBot="1" x14ac:dyDescent="0.35">
      <c r="C1275" s="61">
        <v>43172</v>
      </c>
      <c r="D1275" s="62">
        <v>0.34172453703703703</v>
      </c>
      <c r="E1275" s="63" t="s">
        <v>9</v>
      </c>
      <c r="F1275" s="63">
        <v>19</v>
      </c>
      <c r="G1275" s="63" t="s">
        <v>10</v>
      </c>
    </row>
    <row r="1276" spans="3:7" ht="15" thickBot="1" x14ac:dyDescent="0.35">
      <c r="C1276" s="61">
        <v>43172</v>
      </c>
      <c r="D1276" s="62">
        <v>0.3452662037037037</v>
      </c>
      <c r="E1276" s="63" t="s">
        <v>9</v>
      </c>
      <c r="F1276" s="63">
        <v>11</v>
      </c>
      <c r="G1276" s="63" t="s">
        <v>11</v>
      </c>
    </row>
    <row r="1277" spans="3:7" ht="15" thickBot="1" x14ac:dyDescent="0.35">
      <c r="C1277" s="61">
        <v>43172</v>
      </c>
      <c r="D1277" s="62">
        <v>0.34576388888888893</v>
      </c>
      <c r="E1277" s="63" t="s">
        <v>9</v>
      </c>
      <c r="F1277" s="63">
        <v>36</v>
      </c>
      <c r="G1277" s="63" t="s">
        <v>10</v>
      </c>
    </row>
    <row r="1278" spans="3:7" ht="15" thickBot="1" x14ac:dyDescent="0.35">
      <c r="C1278" s="61">
        <v>43172</v>
      </c>
      <c r="D1278" s="62">
        <v>0.34577546296296297</v>
      </c>
      <c r="E1278" s="63" t="s">
        <v>9</v>
      </c>
      <c r="F1278" s="63">
        <v>36</v>
      </c>
      <c r="G1278" s="63" t="s">
        <v>10</v>
      </c>
    </row>
    <row r="1279" spans="3:7" ht="15" thickBot="1" x14ac:dyDescent="0.35">
      <c r="C1279" s="61">
        <v>43172</v>
      </c>
      <c r="D1279" s="62">
        <v>0.3480787037037037</v>
      </c>
      <c r="E1279" s="63" t="s">
        <v>9</v>
      </c>
      <c r="F1279" s="63">
        <v>11</v>
      </c>
      <c r="G1279" s="63" t="s">
        <v>11</v>
      </c>
    </row>
    <row r="1280" spans="3:7" ht="15" thickBot="1" x14ac:dyDescent="0.35">
      <c r="C1280" s="61">
        <v>43172</v>
      </c>
      <c r="D1280" s="62">
        <v>0.3488194444444444</v>
      </c>
      <c r="E1280" s="63" t="s">
        <v>9</v>
      </c>
      <c r="F1280" s="63">
        <v>24</v>
      </c>
      <c r="G1280" s="63" t="s">
        <v>10</v>
      </c>
    </row>
    <row r="1281" spans="3:7" ht="15" thickBot="1" x14ac:dyDescent="0.35">
      <c r="C1281" s="61">
        <v>43172</v>
      </c>
      <c r="D1281" s="62">
        <v>0.3510300925925926</v>
      </c>
      <c r="E1281" s="63" t="s">
        <v>9</v>
      </c>
      <c r="F1281" s="63">
        <v>10</v>
      </c>
      <c r="G1281" s="63" t="s">
        <v>11</v>
      </c>
    </row>
    <row r="1282" spans="3:7" ht="15" thickBot="1" x14ac:dyDescent="0.35">
      <c r="C1282" s="61">
        <v>43172</v>
      </c>
      <c r="D1282" s="62">
        <v>0.35136574074074073</v>
      </c>
      <c r="E1282" s="63" t="s">
        <v>9</v>
      </c>
      <c r="F1282" s="63">
        <v>28</v>
      </c>
      <c r="G1282" s="63" t="s">
        <v>10</v>
      </c>
    </row>
    <row r="1283" spans="3:7" ht="15" thickBot="1" x14ac:dyDescent="0.35">
      <c r="C1283" s="61">
        <v>43172</v>
      </c>
      <c r="D1283" s="62">
        <v>0.35163194444444446</v>
      </c>
      <c r="E1283" s="63" t="s">
        <v>9</v>
      </c>
      <c r="F1283" s="63">
        <v>24</v>
      </c>
      <c r="G1283" s="63" t="s">
        <v>10</v>
      </c>
    </row>
    <row r="1284" spans="3:7" ht="15" thickBot="1" x14ac:dyDescent="0.35">
      <c r="C1284" s="61">
        <v>43172</v>
      </c>
      <c r="D1284" s="62">
        <v>0.35171296296296295</v>
      </c>
      <c r="E1284" s="63" t="s">
        <v>9</v>
      </c>
      <c r="F1284" s="63">
        <v>31</v>
      </c>
      <c r="G1284" s="63" t="s">
        <v>10</v>
      </c>
    </row>
    <row r="1285" spans="3:7" ht="15" thickBot="1" x14ac:dyDescent="0.35">
      <c r="C1285" s="61">
        <v>43172</v>
      </c>
      <c r="D1285" s="62">
        <v>0.3546643518518518</v>
      </c>
      <c r="E1285" s="63" t="s">
        <v>9</v>
      </c>
      <c r="F1285" s="63">
        <v>20</v>
      </c>
      <c r="G1285" s="63" t="s">
        <v>10</v>
      </c>
    </row>
    <row r="1286" spans="3:7" ht="15" thickBot="1" x14ac:dyDescent="0.35">
      <c r="C1286" s="61">
        <v>43172</v>
      </c>
      <c r="D1286" s="62">
        <v>0.36062499999999997</v>
      </c>
      <c r="E1286" s="63" t="s">
        <v>9</v>
      </c>
      <c r="F1286" s="63">
        <v>20</v>
      </c>
      <c r="G1286" s="63" t="s">
        <v>10</v>
      </c>
    </row>
    <row r="1287" spans="3:7" ht="15" thickBot="1" x14ac:dyDescent="0.35">
      <c r="C1287" s="61">
        <v>43172</v>
      </c>
      <c r="D1287" s="62">
        <v>0.36157407407407405</v>
      </c>
      <c r="E1287" s="63" t="s">
        <v>9</v>
      </c>
      <c r="F1287" s="63">
        <v>16</v>
      </c>
      <c r="G1287" s="63" t="s">
        <v>11</v>
      </c>
    </row>
    <row r="1288" spans="3:7" ht="15" thickBot="1" x14ac:dyDescent="0.35">
      <c r="C1288" s="61">
        <v>43172</v>
      </c>
      <c r="D1288" s="62">
        <v>0.36159722222222218</v>
      </c>
      <c r="E1288" s="63" t="s">
        <v>9</v>
      </c>
      <c r="F1288" s="63">
        <v>10</v>
      </c>
      <c r="G1288" s="63" t="s">
        <v>11</v>
      </c>
    </row>
    <row r="1289" spans="3:7" ht="15" thickBot="1" x14ac:dyDescent="0.35">
      <c r="C1289" s="61">
        <v>43172</v>
      </c>
      <c r="D1289" s="62">
        <v>0.36186342592592591</v>
      </c>
      <c r="E1289" s="63" t="s">
        <v>9</v>
      </c>
      <c r="F1289" s="63">
        <v>22</v>
      </c>
      <c r="G1289" s="63" t="s">
        <v>10</v>
      </c>
    </row>
    <row r="1290" spans="3:7" ht="15" thickBot="1" x14ac:dyDescent="0.35">
      <c r="C1290" s="61">
        <v>43172</v>
      </c>
      <c r="D1290" s="62">
        <v>0.36311342592592594</v>
      </c>
      <c r="E1290" s="63" t="s">
        <v>9</v>
      </c>
      <c r="F1290" s="63">
        <v>12</v>
      </c>
      <c r="G1290" s="63" t="s">
        <v>11</v>
      </c>
    </row>
    <row r="1291" spans="3:7" ht="15" thickBot="1" x14ac:dyDescent="0.35">
      <c r="C1291" s="61">
        <v>43172</v>
      </c>
      <c r="D1291" s="62">
        <v>0.36502314814814812</v>
      </c>
      <c r="E1291" s="63" t="s">
        <v>9</v>
      </c>
      <c r="F1291" s="63">
        <v>23</v>
      </c>
      <c r="G1291" s="63" t="s">
        <v>10</v>
      </c>
    </row>
    <row r="1292" spans="3:7" ht="15" thickBot="1" x14ac:dyDescent="0.35">
      <c r="C1292" s="61">
        <v>43172</v>
      </c>
      <c r="D1292" s="62">
        <v>0.37475694444444446</v>
      </c>
      <c r="E1292" s="63" t="s">
        <v>9</v>
      </c>
      <c r="F1292" s="63">
        <v>20</v>
      </c>
      <c r="G1292" s="63" t="s">
        <v>10</v>
      </c>
    </row>
    <row r="1293" spans="3:7" ht="15" thickBot="1" x14ac:dyDescent="0.35">
      <c r="C1293" s="61">
        <v>43172</v>
      </c>
      <c r="D1293" s="62">
        <v>0.3747685185185185</v>
      </c>
      <c r="E1293" s="63" t="s">
        <v>9</v>
      </c>
      <c r="F1293" s="63">
        <v>17</v>
      </c>
      <c r="G1293" s="63" t="s">
        <v>10</v>
      </c>
    </row>
    <row r="1294" spans="3:7" ht="15" thickBot="1" x14ac:dyDescent="0.35">
      <c r="C1294" s="61">
        <v>43172</v>
      </c>
      <c r="D1294" s="62">
        <v>0.37717592592592591</v>
      </c>
      <c r="E1294" s="63" t="s">
        <v>9</v>
      </c>
      <c r="F1294" s="63">
        <v>11</v>
      </c>
      <c r="G1294" s="63" t="s">
        <v>11</v>
      </c>
    </row>
    <row r="1295" spans="3:7" ht="15" thickBot="1" x14ac:dyDescent="0.35">
      <c r="C1295" s="61">
        <v>43172</v>
      </c>
      <c r="D1295" s="62">
        <v>0.37754629629629632</v>
      </c>
      <c r="E1295" s="63" t="s">
        <v>9</v>
      </c>
      <c r="F1295" s="63">
        <v>28</v>
      </c>
      <c r="G1295" s="63" t="s">
        <v>10</v>
      </c>
    </row>
    <row r="1296" spans="3:7" ht="15" thickBot="1" x14ac:dyDescent="0.35">
      <c r="C1296" s="61">
        <v>43172</v>
      </c>
      <c r="D1296" s="62">
        <v>0.37756944444444446</v>
      </c>
      <c r="E1296" s="63" t="s">
        <v>9</v>
      </c>
      <c r="F1296" s="63">
        <v>24</v>
      </c>
      <c r="G1296" s="63" t="s">
        <v>10</v>
      </c>
    </row>
    <row r="1297" spans="3:7" ht="15" thickBot="1" x14ac:dyDescent="0.35">
      <c r="C1297" s="61">
        <v>43172</v>
      </c>
      <c r="D1297" s="62">
        <v>0.37818287037037041</v>
      </c>
      <c r="E1297" s="63" t="s">
        <v>9</v>
      </c>
      <c r="F1297" s="63">
        <v>12</v>
      </c>
      <c r="G1297" s="63" t="s">
        <v>11</v>
      </c>
    </row>
    <row r="1298" spans="3:7" ht="15" thickBot="1" x14ac:dyDescent="0.35">
      <c r="C1298" s="61">
        <v>43172</v>
      </c>
      <c r="D1298" s="62">
        <v>0.3782638888888889</v>
      </c>
      <c r="E1298" s="63" t="s">
        <v>9</v>
      </c>
      <c r="F1298" s="63">
        <v>10</v>
      </c>
      <c r="G1298" s="63" t="s">
        <v>11</v>
      </c>
    </row>
    <row r="1299" spans="3:7" ht="15" thickBot="1" x14ac:dyDescent="0.35">
      <c r="C1299" s="61">
        <v>43172</v>
      </c>
      <c r="D1299" s="62">
        <v>0.37877314814814816</v>
      </c>
      <c r="E1299" s="63" t="s">
        <v>9</v>
      </c>
      <c r="F1299" s="63">
        <v>28</v>
      </c>
      <c r="G1299" s="63" t="s">
        <v>10</v>
      </c>
    </row>
    <row r="1300" spans="3:7" ht="15" thickBot="1" x14ac:dyDescent="0.35">
      <c r="C1300" s="61">
        <v>43172</v>
      </c>
      <c r="D1300" s="62">
        <v>0.38268518518518518</v>
      </c>
      <c r="E1300" s="63" t="s">
        <v>9</v>
      </c>
      <c r="F1300" s="63">
        <v>18</v>
      </c>
      <c r="G1300" s="63" t="s">
        <v>10</v>
      </c>
    </row>
    <row r="1301" spans="3:7" ht="15" thickBot="1" x14ac:dyDescent="0.35">
      <c r="C1301" s="61">
        <v>43172</v>
      </c>
      <c r="D1301" s="62">
        <v>0.38270833333333337</v>
      </c>
      <c r="E1301" s="63" t="s">
        <v>9</v>
      </c>
      <c r="F1301" s="63">
        <v>24</v>
      </c>
      <c r="G1301" s="63" t="s">
        <v>10</v>
      </c>
    </row>
    <row r="1302" spans="3:7" ht="15" thickBot="1" x14ac:dyDescent="0.35">
      <c r="C1302" s="61">
        <v>43172</v>
      </c>
      <c r="D1302" s="62">
        <v>0.38271990740740741</v>
      </c>
      <c r="E1302" s="63" t="s">
        <v>9</v>
      </c>
      <c r="F1302" s="63">
        <v>24</v>
      </c>
      <c r="G1302" s="63" t="s">
        <v>10</v>
      </c>
    </row>
    <row r="1303" spans="3:7" ht="15" thickBot="1" x14ac:dyDescent="0.35">
      <c r="C1303" s="61">
        <v>43172</v>
      </c>
      <c r="D1303" s="62">
        <v>0.38273148148148151</v>
      </c>
      <c r="E1303" s="63" t="s">
        <v>9</v>
      </c>
      <c r="F1303" s="63">
        <v>25</v>
      </c>
      <c r="G1303" s="63" t="s">
        <v>10</v>
      </c>
    </row>
    <row r="1304" spans="3:7" ht="15" thickBot="1" x14ac:dyDescent="0.35">
      <c r="C1304" s="61">
        <v>43172</v>
      </c>
      <c r="D1304" s="62">
        <v>0.38274305555555554</v>
      </c>
      <c r="E1304" s="63" t="s">
        <v>9</v>
      </c>
      <c r="F1304" s="63">
        <v>21</v>
      </c>
      <c r="G1304" s="63" t="s">
        <v>10</v>
      </c>
    </row>
    <row r="1305" spans="3:7" ht="15" thickBot="1" x14ac:dyDescent="0.35">
      <c r="C1305" s="61">
        <v>43172</v>
      </c>
      <c r="D1305" s="62">
        <v>0.38327546296296294</v>
      </c>
      <c r="E1305" s="63" t="s">
        <v>9</v>
      </c>
      <c r="F1305" s="63">
        <v>11</v>
      </c>
      <c r="G1305" s="63" t="s">
        <v>11</v>
      </c>
    </row>
    <row r="1306" spans="3:7" ht="15" thickBot="1" x14ac:dyDescent="0.35">
      <c r="C1306" s="61">
        <v>43172</v>
      </c>
      <c r="D1306" s="62">
        <v>0.3840277777777778</v>
      </c>
      <c r="E1306" s="63" t="s">
        <v>9</v>
      </c>
      <c r="F1306" s="63">
        <v>23</v>
      </c>
      <c r="G1306" s="63" t="s">
        <v>10</v>
      </c>
    </row>
    <row r="1307" spans="3:7" ht="15" thickBot="1" x14ac:dyDescent="0.35">
      <c r="C1307" s="61">
        <v>43172</v>
      </c>
      <c r="D1307" s="62">
        <v>0.38406249999999997</v>
      </c>
      <c r="E1307" s="63" t="s">
        <v>9</v>
      </c>
      <c r="F1307" s="63">
        <v>28</v>
      </c>
      <c r="G1307" s="63" t="s">
        <v>10</v>
      </c>
    </row>
    <row r="1308" spans="3:7" ht="15" thickBot="1" x14ac:dyDescent="0.35">
      <c r="C1308" s="61">
        <v>43172</v>
      </c>
      <c r="D1308" s="62">
        <v>0.38407407407407407</v>
      </c>
      <c r="E1308" s="63" t="s">
        <v>9</v>
      </c>
      <c r="F1308" s="63">
        <v>29</v>
      </c>
      <c r="G1308" s="63" t="s">
        <v>10</v>
      </c>
    </row>
    <row r="1309" spans="3:7" ht="15" thickBot="1" x14ac:dyDescent="0.35">
      <c r="C1309" s="61">
        <v>43172</v>
      </c>
      <c r="D1309" s="62">
        <v>0.38557870370370373</v>
      </c>
      <c r="E1309" s="63" t="s">
        <v>9</v>
      </c>
      <c r="F1309" s="63">
        <v>16</v>
      </c>
      <c r="G1309" s="63" t="s">
        <v>10</v>
      </c>
    </row>
    <row r="1310" spans="3:7" ht="15" thickBot="1" x14ac:dyDescent="0.35">
      <c r="C1310" s="61">
        <v>43172</v>
      </c>
      <c r="D1310" s="62">
        <v>0.38562500000000005</v>
      </c>
      <c r="E1310" s="63" t="s">
        <v>9</v>
      </c>
      <c r="F1310" s="63">
        <v>25</v>
      </c>
      <c r="G1310" s="63" t="s">
        <v>10</v>
      </c>
    </row>
    <row r="1311" spans="3:7" ht="15" thickBot="1" x14ac:dyDescent="0.35">
      <c r="C1311" s="61">
        <v>43172</v>
      </c>
      <c r="D1311" s="62">
        <v>0.38563657407407409</v>
      </c>
      <c r="E1311" s="63" t="s">
        <v>9</v>
      </c>
      <c r="F1311" s="63">
        <v>22</v>
      </c>
      <c r="G1311" s="63" t="s">
        <v>10</v>
      </c>
    </row>
    <row r="1312" spans="3:7" ht="15" thickBot="1" x14ac:dyDescent="0.35">
      <c r="C1312" s="61">
        <v>43172</v>
      </c>
      <c r="D1312" s="62">
        <v>0.38585648148148149</v>
      </c>
      <c r="E1312" s="63" t="s">
        <v>9</v>
      </c>
      <c r="F1312" s="63">
        <v>10</v>
      </c>
      <c r="G1312" s="63" t="s">
        <v>11</v>
      </c>
    </row>
    <row r="1313" spans="3:7" ht="15" thickBot="1" x14ac:dyDescent="0.35">
      <c r="C1313" s="61">
        <v>43172</v>
      </c>
      <c r="D1313" s="62">
        <v>0.38645833333333335</v>
      </c>
      <c r="E1313" s="63" t="s">
        <v>9</v>
      </c>
      <c r="F1313" s="63">
        <v>15</v>
      </c>
      <c r="G1313" s="63" t="s">
        <v>11</v>
      </c>
    </row>
    <row r="1314" spans="3:7" ht="15" thickBot="1" x14ac:dyDescent="0.35">
      <c r="C1314" s="61">
        <v>43172</v>
      </c>
      <c r="D1314" s="62">
        <v>0.3865972222222222</v>
      </c>
      <c r="E1314" s="63" t="s">
        <v>9</v>
      </c>
      <c r="F1314" s="63">
        <v>15</v>
      </c>
      <c r="G1314" s="63" t="s">
        <v>11</v>
      </c>
    </row>
    <row r="1315" spans="3:7" ht="15" thickBot="1" x14ac:dyDescent="0.35">
      <c r="C1315" s="61">
        <v>43172</v>
      </c>
      <c r="D1315" s="62">
        <v>0.39012731481481483</v>
      </c>
      <c r="E1315" s="63" t="s">
        <v>9</v>
      </c>
      <c r="F1315" s="63">
        <v>16</v>
      </c>
      <c r="G1315" s="63" t="s">
        <v>10</v>
      </c>
    </row>
    <row r="1316" spans="3:7" ht="15" thickBot="1" x14ac:dyDescent="0.35">
      <c r="C1316" s="61">
        <v>43172</v>
      </c>
      <c r="D1316" s="62">
        <v>0.39013888888888887</v>
      </c>
      <c r="E1316" s="63" t="s">
        <v>9</v>
      </c>
      <c r="F1316" s="63">
        <v>19</v>
      </c>
      <c r="G1316" s="63" t="s">
        <v>10</v>
      </c>
    </row>
    <row r="1317" spans="3:7" ht="15" thickBot="1" x14ac:dyDescent="0.35">
      <c r="C1317" s="61">
        <v>43172</v>
      </c>
      <c r="D1317" s="62">
        <v>0.39018518518518519</v>
      </c>
      <c r="E1317" s="63" t="s">
        <v>9</v>
      </c>
      <c r="F1317" s="63">
        <v>26</v>
      </c>
      <c r="G1317" s="63" t="s">
        <v>10</v>
      </c>
    </row>
    <row r="1318" spans="3:7" ht="15" thickBot="1" x14ac:dyDescent="0.35">
      <c r="C1318" s="61">
        <v>43172</v>
      </c>
      <c r="D1318" s="62">
        <v>0.39079861111111108</v>
      </c>
      <c r="E1318" s="63" t="s">
        <v>9</v>
      </c>
      <c r="F1318" s="63">
        <v>24</v>
      </c>
      <c r="G1318" s="63" t="s">
        <v>10</v>
      </c>
    </row>
    <row r="1319" spans="3:7" ht="15" thickBot="1" x14ac:dyDescent="0.35">
      <c r="C1319" s="61">
        <v>43172</v>
      </c>
      <c r="D1319" s="62">
        <v>0.3908449074074074</v>
      </c>
      <c r="E1319" s="63" t="s">
        <v>9</v>
      </c>
      <c r="F1319" s="63">
        <v>30</v>
      </c>
      <c r="G1319" s="63" t="s">
        <v>10</v>
      </c>
    </row>
    <row r="1320" spans="3:7" ht="15" thickBot="1" x14ac:dyDescent="0.35">
      <c r="C1320" s="61">
        <v>43172</v>
      </c>
      <c r="D1320" s="62">
        <v>0.39178240740740744</v>
      </c>
      <c r="E1320" s="63" t="s">
        <v>9</v>
      </c>
      <c r="F1320" s="63">
        <v>10</v>
      </c>
      <c r="G1320" s="63" t="s">
        <v>11</v>
      </c>
    </row>
    <row r="1321" spans="3:7" ht="15" thickBot="1" x14ac:dyDescent="0.35">
      <c r="C1321" s="61">
        <v>43172</v>
      </c>
      <c r="D1321" s="62">
        <v>0.39222222222222225</v>
      </c>
      <c r="E1321" s="63" t="s">
        <v>9</v>
      </c>
      <c r="F1321" s="63">
        <v>20</v>
      </c>
      <c r="G1321" s="63" t="s">
        <v>10</v>
      </c>
    </row>
    <row r="1322" spans="3:7" ht="15" thickBot="1" x14ac:dyDescent="0.35">
      <c r="C1322" s="61">
        <v>43172</v>
      </c>
      <c r="D1322" s="62">
        <v>0.39226851851851857</v>
      </c>
      <c r="E1322" s="63" t="s">
        <v>9</v>
      </c>
      <c r="F1322" s="63">
        <v>34</v>
      </c>
      <c r="G1322" s="63" t="s">
        <v>10</v>
      </c>
    </row>
    <row r="1323" spans="3:7" ht="15" thickBot="1" x14ac:dyDescent="0.35">
      <c r="C1323" s="61">
        <v>43172</v>
      </c>
      <c r="D1323" s="62">
        <v>0.39554398148148145</v>
      </c>
      <c r="E1323" s="63" t="s">
        <v>9</v>
      </c>
      <c r="F1323" s="63">
        <v>11</v>
      </c>
      <c r="G1323" s="63" t="s">
        <v>11</v>
      </c>
    </row>
    <row r="1324" spans="3:7" ht="15" thickBot="1" x14ac:dyDescent="0.35">
      <c r="C1324" s="61">
        <v>43172</v>
      </c>
      <c r="D1324" s="62">
        <v>0.39600694444444445</v>
      </c>
      <c r="E1324" s="63" t="s">
        <v>9</v>
      </c>
      <c r="F1324" s="63">
        <v>25</v>
      </c>
      <c r="G1324" s="63" t="s">
        <v>10</v>
      </c>
    </row>
    <row r="1325" spans="3:7" ht="15" thickBot="1" x14ac:dyDescent="0.35">
      <c r="C1325" s="61">
        <v>43172</v>
      </c>
      <c r="D1325" s="62">
        <v>0.39603009259259259</v>
      </c>
      <c r="E1325" s="63" t="s">
        <v>9</v>
      </c>
      <c r="F1325" s="63">
        <v>24</v>
      </c>
      <c r="G1325" s="63" t="s">
        <v>10</v>
      </c>
    </row>
    <row r="1326" spans="3:7" ht="15" thickBot="1" x14ac:dyDescent="0.35">
      <c r="C1326" s="61">
        <v>43172</v>
      </c>
      <c r="D1326" s="62">
        <v>0.39755787037037038</v>
      </c>
      <c r="E1326" s="63" t="s">
        <v>9</v>
      </c>
      <c r="F1326" s="63">
        <v>23</v>
      </c>
      <c r="G1326" s="63" t="s">
        <v>10</v>
      </c>
    </row>
    <row r="1327" spans="3:7" ht="15" thickBot="1" x14ac:dyDescent="0.35">
      <c r="C1327" s="61">
        <v>43172</v>
      </c>
      <c r="D1327" s="62">
        <v>0.39756944444444442</v>
      </c>
      <c r="E1327" s="63" t="s">
        <v>9</v>
      </c>
      <c r="F1327" s="63">
        <v>24</v>
      </c>
      <c r="G1327" s="63" t="s">
        <v>10</v>
      </c>
    </row>
    <row r="1328" spans="3:7" ht="15" thickBot="1" x14ac:dyDescent="0.35">
      <c r="C1328" s="61">
        <v>43172</v>
      </c>
      <c r="D1328" s="62">
        <v>0.39758101851851851</v>
      </c>
      <c r="E1328" s="63" t="s">
        <v>9</v>
      </c>
      <c r="F1328" s="63">
        <v>31</v>
      </c>
      <c r="G1328" s="63" t="s">
        <v>10</v>
      </c>
    </row>
    <row r="1329" spans="3:7" ht="15" thickBot="1" x14ac:dyDescent="0.35">
      <c r="C1329" s="61">
        <v>43172</v>
      </c>
      <c r="D1329" s="62">
        <v>0.39829861111111109</v>
      </c>
      <c r="E1329" s="63" t="s">
        <v>9</v>
      </c>
      <c r="F1329" s="63">
        <v>11</v>
      </c>
      <c r="G1329" s="63" t="s">
        <v>11</v>
      </c>
    </row>
    <row r="1330" spans="3:7" ht="15" thickBot="1" x14ac:dyDescent="0.35">
      <c r="C1330" s="61">
        <v>43172</v>
      </c>
      <c r="D1330" s="62">
        <v>0.40413194444444445</v>
      </c>
      <c r="E1330" s="63" t="s">
        <v>9</v>
      </c>
      <c r="F1330" s="63">
        <v>18</v>
      </c>
      <c r="G1330" s="63" t="s">
        <v>10</v>
      </c>
    </row>
    <row r="1331" spans="3:7" ht="15" thickBot="1" x14ac:dyDescent="0.35">
      <c r="C1331" s="61">
        <v>43172</v>
      </c>
      <c r="D1331" s="62">
        <v>0.40501157407407407</v>
      </c>
      <c r="E1331" s="63" t="s">
        <v>9</v>
      </c>
      <c r="F1331" s="63">
        <v>10</v>
      </c>
      <c r="G1331" s="63" t="s">
        <v>11</v>
      </c>
    </row>
    <row r="1332" spans="3:7" ht="15" thickBot="1" x14ac:dyDescent="0.35">
      <c r="C1332" s="61">
        <v>43172</v>
      </c>
      <c r="D1332" s="62">
        <v>0.40965277777777781</v>
      </c>
      <c r="E1332" s="63" t="s">
        <v>9</v>
      </c>
      <c r="F1332" s="63">
        <v>30</v>
      </c>
      <c r="G1332" s="63" t="s">
        <v>10</v>
      </c>
    </row>
    <row r="1333" spans="3:7" ht="15" thickBot="1" x14ac:dyDescent="0.35">
      <c r="C1333" s="61">
        <v>43172</v>
      </c>
      <c r="D1333" s="62">
        <v>0.41898148148148145</v>
      </c>
      <c r="E1333" s="63" t="s">
        <v>9</v>
      </c>
      <c r="F1333" s="63">
        <v>27</v>
      </c>
      <c r="G1333" s="63" t="s">
        <v>10</v>
      </c>
    </row>
    <row r="1334" spans="3:7" ht="15" thickBot="1" x14ac:dyDescent="0.35">
      <c r="C1334" s="61">
        <v>43172</v>
      </c>
      <c r="D1334" s="62">
        <v>0.41927083333333331</v>
      </c>
      <c r="E1334" s="63" t="s">
        <v>9</v>
      </c>
      <c r="F1334" s="63">
        <v>13</v>
      </c>
      <c r="G1334" s="63" t="s">
        <v>11</v>
      </c>
    </row>
    <row r="1335" spans="3:7" ht="15" thickBot="1" x14ac:dyDescent="0.35">
      <c r="C1335" s="61">
        <v>43172</v>
      </c>
      <c r="D1335" s="62">
        <v>0.42473379629629626</v>
      </c>
      <c r="E1335" s="63" t="s">
        <v>9</v>
      </c>
      <c r="F1335" s="63">
        <v>19</v>
      </c>
      <c r="G1335" s="63" t="s">
        <v>10</v>
      </c>
    </row>
    <row r="1336" spans="3:7" ht="15" thickBot="1" x14ac:dyDescent="0.35">
      <c r="C1336" s="61">
        <v>43172</v>
      </c>
      <c r="D1336" s="62">
        <v>0.42605324074074075</v>
      </c>
      <c r="E1336" s="63" t="s">
        <v>9</v>
      </c>
      <c r="F1336" s="63">
        <v>25</v>
      </c>
      <c r="G1336" s="63" t="s">
        <v>10</v>
      </c>
    </row>
    <row r="1337" spans="3:7" ht="15" thickBot="1" x14ac:dyDescent="0.35">
      <c r="C1337" s="61">
        <v>43172</v>
      </c>
      <c r="D1337" s="62">
        <v>0.42731481481481487</v>
      </c>
      <c r="E1337" s="63" t="s">
        <v>9</v>
      </c>
      <c r="F1337" s="63">
        <v>16</v>
      </c>
      <c r="G1337" s="63" t="s">
        <v>11</v>
      </c>
    </row>
    <row r="1338" spans="3:7" ht="15" thickBot="1" x14ac:dyDescent="0.35">
      <c r="C1338" s="61">
        <v>43172</v>
      </c>
      <c r="D1338" s="62">
        <v>0.43222222222222223</v>
      </c>
      <c r="E1338" s="63" t="s">
        <v>9</v>
      </c>
      <c r="F1338" s="63">
        <v>21</v>
      </c>
      <c r="G1338" s="63" t="s">
        <v>10</v>
      </c>
    </row>
    <row r="1339" spans="3:7" ht="15" thickBot="1" x14ac:dyDescent="0.35">
      <c r="C1339" s="61">
        <v>43172</v>
      </c>
      <c r="D1339" s="62">
        <v>0.43711805555555555</v>
      </c>
      <c r="E1339" s="63" t="s">
        <v>9</v>
      </c>
      <c r="F1339" s="63">
        <v>10</v>
      </c>
      <c r="G1339" s="63" t="s">
        <v>11</v>
      </c>
    </row>
    <row r="1340" spans="3:7" ht="15" thickBot="1" x14ac:dyDescent="0.35">
      <c r="C1340" s="61">
        <v>43172</v>
      </c>
      <c r="D1340" s="62">
        <v>0.44738425925925923</v>
      </c>
      <c r="E1340" s="63" t="s">
        <v>9</v>
      </c>
      <c r="F1340" s="63">
        <v>11</v>
      </c>
      <c r="G1340" s="63" t="s">
        <v>10</v>
      </c>
    </row>
    <row r="1341" spans="3:7" ht="15" thickBot="1" x14ac:dyDescent="0.35">
      <c r="C1341" s="61">
        <v>43172</v>
      </c>
      <c r="D1341" s="62">
        <v>0.44820601851851855</v>
      </c>
      <c r="E1341" s="63" t="s">
        <v>9</v>
      </c>
      <c r="F1341" s="63">
        <v>25</v>
      </c>
      <c r="G1341" s="63" t="s">
        <v>10</v>
      </c>
    </row>
    <row r="1342" spans="3:7" ht="15" thickBot="1" x14ac:dyDescent="0.35">
      <c r="C1342" s="61">
        <v>43172</v>
      </c>
      <c r="D1342" s="62">
        <v>0.44997685185185188</v>
      </c>
      <c r="E1342" s="63" t="s">
        <v>9</v>
      </c>
      <c r="F1342" s="63">
        <v>24</v>
      </c>
      <c r="G1342" s="63" t="s">
        <v>11</v>
      </c>
    </row>
    <row r="1343" spans="3:7" ht="15" thickBot="1" x14ac:dyDescent="0.35">
      <c r="C1343" s="61">
        <v>43172</v>
      </c>
      <c r="D1343" s="62">
        <v>0.45050925925925928</v>
      </c>
      <c r="E1343" s="63" t="s">
        <v>9</v>
      </c>
      <c r="F1343" s="63">
        <v>20</v>
      </c>
      <c r="G1343" s="63" t="s">
        <v>10</v>
      </c>
    </row>
    <row r="1344" spans="3:7" ht="15" thickBot="1" x14ac:dyDescent="0.35">
      <c r="C1344" s="61">
        <v>43172</v>
      </c>
      <c r="D1344" s="62">
        <v>0.45081018518518517</v>
      </c>
      <c r="E1344" s="63" t="s">
        <v>9</v>
      </c>
      <c r="F1344" s="63">
        <v>23</v>
      </c>
      <c r="G1344" s="63" t="s">
        <v>10</v>
      </c>
    </row>
    <row r="1345" spans="3:7" ht="15" thickBot="1" x14ac:dyDescent="0.35">
      <c r="C1345" s="61">
        <v>43172</v>
      </c>
      <c r="D1345" s="62">
        <v>0.45321759259259259</v>
      </c>
      <c r="E1345" s="63" t="s">
        <v>9</v>
      </c>
      <c r="F1345" s="63">
        <v>12</v>
      </c>
      <c r="G1345" s="63" t="s">
        <v>11</v>
      </c>
    </row>
    <row r="1346" spans="3:7" ht="15" thickBot="1" x14ac:dyDescent="0.35">
      <c r="C1346" s="61">
        <v>43172</v>
      </c>
      <c r="D1346" s="62">
        <v>0.45427083333333335</v>
      </c>
      <c r="E1346" s="63" t="s">
        <v>9</v>
      </c>
      <c r="F1346" s="63">
        <v>20</v>
      </c>
      <c r="G1346" s="63" t="s">
        <v>10</v>
      </c>
    </row>
    <row r="1347" spans="3:7" ht="15" thickBot="1" x14ac:dyDescent="0.35">
      <c r="C1347" s="61">
        <v>43172</v>
      </c>
      <c r="D1347" s="62">
        <v>0.45511574074074074</v>
      </c>
      <c r="E1347" s="63" t="s">
        <v>9</v>
      </c>
      <c r="F1347" s="63">
        <v>21</v>
      </c>
      <c r="G1347" s="63" t="s">
        <v>10</v>
      </c>
    </row>
    <row r="1348" spans="3:7" ht="15" thickBot="1" x14ac:dyDescent="0.35">
      <c r="C1348" s="61">
        <v>43172</v>
      </c>
      <c r="D1348" s="62">
        <v>0.45619212962962963</v>
      </c>
      <c r="E1348" s="63" t="s">
        <v>9</v>
      </c>
      <c r="F1348" s="63">
        <v>11</v>
      </c>
      <c r="G1348" s="63" t="s">
        <v>11</v>
      </c>
    </row>
    <row r="1349" spans="3:7" ht="15" thickBot="1" x14ac:dyDescent="0.35">
      <c r="C1349" s="61">
        <v>43172</v>
      </c>
      <c r="D1349" s="62">
        <v>0.45623842592592595</v>
      </c>
      <c r="E1349" s="63" t="s">
        <v>9</v>
      </c>
      <c r="F1349" s="63">
        <v>10</v>
      </c>
      <c r="G1349" s="63" t="s">
        <v>11</v>
      </c>
    </row>
    <row r="1350" spans="3:7" ht="15" thickBot="1" x14ac:dyDescent="0.35">
      <c r="C1350" s="61">
        <v>43172</v>
      </c>
      <c r="D1350" s="62">
        <v>0.45630787037037041</v>
      </c>
      <c r="E1350" s="63" t="s">
        <v>9</v>
      </c>
      <c r="F1350" s="63">
        <v>31</v>
      </c>
      <c r="G1350" s="63" t="s">
        <v>10</v>
      </c>
    </row>
    <row r="1351" spans="3:7" ht="15" thickBot="1" x14ac:dyDescent="0.35">
      <c r="C1351" s="61">
        <v>43172</v>
      </c>
      <c r="D1351" s="62">
        <v>0.45675925925925925</v>
      </c>
      <c r="E1351" s="63" t="s">
        <v>9</v>
      </c>
      <c r="F1351" s="63">
        <v>12</v>
      </c>
      <c r="G1351" s="63" t="s">
        <v>11</v>
      </c>
    </row>
    <row r="1352" spans="3:7" ht="15" thickBot="1" x14ac:dyDescent="0.35">
      <c r="C1352" s="61">
        <v>43172</v>
      </c>
      <c r="D1352" s="62">
        <v>0.45901620370370372</v>
      </c>
      <c r="E1352" s="63" t="s">
        <v>9</v>
      </c>
      <c r="F1352" s="63">
        <v>10</v>
      </c>
      <c r="G1352" s="63" t="s">
        <v>11</v>
      </c>
    </row>
    <row r="1353" spans="3:7" ht="15" thickBot="1" x14ac:dyDescent="0.35">
      <c r="C1353" s="61">
        <v>43172</v>
      </c>
      <c r="D1353" s="62">
        <v>0.45917824074074076</v>
      </c>
      <c r="E1353" s="63" t="s">
        <v>9</v>
      </c>
      <c r="F1353" s="63">
        <v>13</v>
      </c>
      <c r="G1353" s="63" t="s">
        <v>11</v>
      </c>
    </row>
    <row r="1354" spans="3:7" ht="15" thickBot="1" x14ac:dyDescent="0.35">
      <c r="C1354" s="61">
        <v>43172</v>
      </c>
      <c r="D1354" s="62">
        <v>0.45917824074074076</v>
      </c>
      <c r="E1354" s="63" t="s">
        <v>9</v>
      </c>
      <c r="F1354" s="63">
        <v>12</v>
      </c>
      <c r="G1354" s="63" t="s">
        <v>11</v>
      </c>
    </row>
    <row r="1355" spans="3:7" ht="15" thickBot="1" x14ac:dyDescent="0.35">
      <c r="C1355" s="61">
        <v>43172</v>
      </c>
      <c r="D1355" s="62">
        <v>0.46414351851851854</v>
      </c>
      <c r="E1355" s="63" t="s">
        <v>9</v>
      </c>
      <c r="F1355" s="63">
        <v>28</v>
      </c>
      <c r="G1355" s="63" t="s">
        <v>10</v>
      </c>
    </row>
    <row r="1356" spans="3:7" ht="15" thickBot="1" x14ac:dyDescent="0.35">
      <c r="C1356" s="61">
        <v>43172</v>
      </c>
      <c r="D1356" s="62">
        <v>0.46673611111111107</v>
      </c>
      <c r="E1356" s="63" t="s">
        <v>9</v>
      </c>
      <c r="F1356" s="63">
        <v>10</v>
      </c>
      <c r="G1356" s="63" t="s">
        <v>11</v>
      </c>
    </row>
    <row r="1357" spans="3:7" ht="15" thickBot="1" x14ac:dyDescent="0.35">
      <c r="C1357" s="61">
        <v>43172</v>
      </c>
      <c r="D1357" s="62">
        <v>0.46998842592592593</v>
      </c>
      <c r="E1357" s="63" t="s">
        <v>9</v>
      </c>
      <c r="F1357" s="63">
        <v>11</v>
      </c>
      <c r="G1357" s="63" t="s">
        <v>11</v>
      </c>
    </row>
    <row r="1358" spans="3:7" ht="15" thickBot="1" x14ac:dyDescent="0.35">
      <c r="C1358" s="61">
        <v>43172</v>
      </c>
      <c r="D1358" s="62">
        <v>0.47081018518518519</v>
      </c>
      <c r="E1358" s="63" t="s">
        <v>9</v>
      </c>
      <c r="F1358" s="63">
        <v>33</v>
      </c>
      <c r="G1358" s="63" t="s">
        <v>10</v>
      </c>
    </row>
    <row r="1359" spans="3:7" ht="15" thickBot="1" x14ac:dyDescent="0.35">
      <c r="C1359" s="61">
        <v>43172</v>
      </c>
      <c r="D1359" s="62">
        <v>0.47125</v>
      </c>
      <c r="E1359" s="63" t="s">
        <v>9</v>
      </c>
      <c r="F1359" s="63">
        <v>39</v>
      </c>
      <c r="G1359" s="63" t="s">
        <v>10</v>
      </c>
    </row>
    <row r="1360" spans="3:7" ht="15" thickBot="1" x14ac:dyDescent="0.35">
      <c r="C1360" s="61">
        <v>43172</v>
      </c>
      <c r="D1360" s="62">
        <v>0.47285879629629629</v>
      </c>
      <c r="E1360" s="63" t="s">
        <v>9</v>
      </c>
      <c r="F1360" s="63">
        <v>24</v>
      </c>
      <c r="G1360" s="63" t="s">
        <v>10</v>
      </c>
    </row>
    <row r="1361" spans="3:7" ht="15" thickBot="1" x14ac:dyDescent="0.35">
      <c r="C1361" s="61">
        <v>43172</v>
      </c>
      <c r="D1361" s="62">
        <v>0.4730787037037037</v>
      </c>
      <c r="E1361" s="63" t="s">
        <v>9</v>
      </c>
      <c r="F1361" s="63">
        <v>10</v>
      </c>
      <c r="G1361" s="63" t="s">
        <v>11</v>
      </c>
    </row>
    <row r="1362" spans="3:7" ht="15" thickBot="1" x14ac:dyDescent="0.35">
      <c r="C1362" s="61">
        <v>43172</v>
      </c>
      <c r="D1362" s="62">
        <v>0.47425925925925921</v>
      </c>
      <c r="E1362" s="63" t="s">
        <v>9</v>
      </c>
      <c r="F1362" s="63">
        <v>26</v>
      </c>
      <c r="G1362" s="63" t="s">
        <v>10</v>
      </c>
    </row>
    <row r="1363" spans="3:7" ht="15" thickBot="1" x14ac:dyDescent="0.35">
      <c r="C1363" s="61">
        <v>43172</v>
      </c>
      <c r="D1363" s="62">
        <v>0.47491898148148143</v>
      </c>
      <c r="E1363" s="63" t="s">
        <v>9</v>
      </c>
      <c r="F1363" s="63">
        <v>14</v>
      </c>
      <c r="G1363" s="63" t="s">
        <v>11</v>
      </c>
    </row>
    <row r="1364" spans="3:7" ht="15" thickBot="1" x14ac:dyDescent="0.35">
      <c r="C1364" s="61">
        <v>43172</v>
      </c>
      <c r="D1364" s="62">
        <v>0.47521990740740744</v>
      </c>
      <c r="E1364" s="63" t="s">
        <v>9</v>
      </c>
      <c r="F1364" s="63">
        <v>13</v>
      </c>
      <c r="G1364" s="63" t="s">
        <v>11</v>
      </c>
    </row>
    <row r="1365" spans="3:7" ht="15" thickBot="1" x14ac:dyDescent="0.35">
      <c r="C1365" s="61">
        <v>43172</v>
      </c>
      <c r="D1365" s="62">
        <v>0.47652777777777783</v>
      </c>
      <c r="E1365" s="63" t="s">
        <v>9</v>
      </c>
      <c r="F1365" s="63">
        <v>25</v>
      </c>
      <c r="G1365" s="63" t="s">
        <v>10</v>
      </c>
    </row>
    <row r="1366" spans="3:7" ht="15" thickBot="1" x14ac:dyDescent="0.35">
      <c r="C1366" s="61">
        <v>43172</v>
      </c>
      <c r="D1366" s="62">
        <v>0.47685185185185186</v>
      </c>
      <c r="E1366" s="63" t="s">
        <v>9</v>
      </c>
      <c r="F1366" s="63">
        <v>13</v>
      </c>
      <c r="G1366" s="63" t="s">
        <v>11</v>
      </c>
    </row>
    <row r="1367" spans="3:7" ht="15" thickBot="1" x14ac:dyDescent="0.35">
      <c r="C1367" s="61">
        <v>43172</v>
      </c>
      <c r="D1367" s="62">
        <v>0.47716435185185185</v>
      </c>
      <c r="E1367" s="63" t="s">
        <v>9</v>
      </c>
      <c r="F1367" s="63">
        <v>10</v>
      </c>
      <c r="G1367" s="63" t="s">
        <v>11</v>
      </c>
    </row>
    <row r="1368" spans="3:7" ht="15" thickBot="1" x14ac:dyDescent="0.35">
      <c r="C1368" s="61">
        <v>43172</v>
      </c>
      <c r="D1368" s="62">
        <v>0.47769675925925931</v>
      </c>
      <c r="E1368" s="63" t="s">
        <v>9</v>
      </c>
      <c r="F1368" s="63">
        <v>14</v>
      </c>
      <c r="G1368" s="63" t="s">
        <v>11</v>
      </c>
    </row>
    <row r="1369" spans="3:7" ht="15" thickBot="1" x14ac:dyDescent="0.35">
      <c r="C1369" s="61">
        <v>43172</v>
      </c>
      <c r="D1369" s="62">
        <v>0.47793981481481485</v>
      </c>
      <c r="E1369" s="63" t="s">
        <v>9</v>
      </c>
      <c r="F1369" s="63">
        <v>35</v>
      </c>
      <c r="G1369" s="63" t="s">
        <v>10</v>
      </c>
    </row>
    <row r="1370" spans="3:7" ht="15" thickBot="1" x14ac:dyDescent="0.35">
      <c r="C1370" s="61">
        <v>43172</v>
      </c>
      <c r="D1370" s="62">
        <v>0.47804398148148147</v>
      </c>
      <c r="E1370" s="63" t="s">
        <v>9</v>
      </c>
      <c r="F1370" s="63">
        <v>26</v>
      </c>
      <c r="G1370" s="63" t="s">
        <v>10</v>
      </c>
    </row>
    <row r="1371" spans="3:7" ht="15" thickBot="1" x14ac:dyDescent="0.35">
      <c r="C1371" s="61">
        <v>43172</v>
      </c>
      <c r="D1371" s="62">
        <v>0.47918981481481482</v>
      </c>
      <c r="E1371" s="63" t="s">
        <v>9</v>
      </c>
      <c r="F1371" s="63">
        <v>28</v>
      </c>
      <c r="G1371" s="63" t="s">
        <v>10</v>
      </c>
    </row>
    <row r="1372" spans="3:7" ht="15" thickBot="1" x14ac:dyDescent="0.35">
      <c r="C1372" s="61">
        <v>43172</v>
      </c>
      <c r="D1372" s="62">
        <v>0.48070601851851852</v>
      </c>
      <c r="E1372" s="63" t="s">
        <v>9</v>
      </c>
      <c r="F1372" s="63">
        <v>12</v>
      </c>
      <c r="G1372" s="63" t="s">
        <v>11</v>
      </c>
    </row>
    <row r="1373" spans="3:7" ht="15" thickBot="1" x14ac:dyDescent="0.35">
      <c r="C1373" s="61">
        <v>43172</v>
      </c>
      <c r="D1373" s="62">
        <v>0.4808796296296296</v>
      </c>
      <c r="E1373" s="63" t="s">
        <v>9</v>
      </c>
      <c r="F1373" s="63">
        <v>12</v>
      </c>
      <c r="G1373" s="63" t="s">
        <v>11</v>
      </c>
    </row>
    <row r="1374" spans="3:7" ht="15" thickBot="1" x14ac:dyDescent="0.35">
      <c r="C1374" s="61">
        <v>43172</v>
      </c>
      <c r="D1374" s="62">
        <v>0.48207175925925921</v>
      </c>
      <c r="E1374" s="63" t="s">
        <v>9</v>
      </c>
      <c r="F1374" s="63">
        <v>22</v>
      </c>
      <c r="G1374" s="63" t="s">
        <v>10</v>
      </c>
    </row>
    <row r="1375" spans="3:7" ht="15" thickBot="1" x14ac:dyDescent="0.35">
      <c r="C1375" s="61">
        <v>43172</v>
      </c>
      <c r="D1375" s="62">
        <v>0.48238425925925926</v>
      </c>
      <c r="E1375" s="63" t="s">
        <v>9</v>
      </c>
      <c r="F1375" s="63">
        <v>11</v>
      </c>
      <c r="G1375" s="63" t="s">
        <v>11</v>
      </c>
    </row>
    <row r="1376" spans="3:7" ht="15" thickBot="1" x14ac:dyDescent="0.35">
      <c r="C1376" s="61">
        <v>43172</v>
      </c>
      <c r="D1376" s="62">
        <v>0.48251157407407402</v>
      </c>
      <c r="E1376" s="63" t="s">
        <v>9</v>
      </c>
      <c r="F1376" s="63">
        <v>10</v>
      </c>
      <c r="G1376" s="63" t="s">
        <v>11</v>
      </c>
    </row>
    <row r="1377" spans="3:7" ht="15" thickBot="1" x14ac:dyDescent="0.35">
      <c r="C1377" s="61">
        <v>43172</v>
      </c>
      <c r="D1377" s="62">
        <v>0.48258101851851848</v>
      </c>
      <c r="E1377" s="63" t="s">
        <v>9</v>
      </c>
      <c r="F1377" s="63">
        <v>24</v>
      </c>
      <c r="G1377" s="63" t="s">
        <v>10</v>
      </c>
    </row>
    <row r="1378" spans="3:7" ht="15" thickBot="1" x14ac:dyDescent="0.35">
      <c r="C1378" s="61">
        <v>43172</v>
      </c>
      <c r="D1378" s="62">
        <v>0.48282407407407407</v>
      </c>
      <c r="E1378" s="63" t="s">
        <v>9</v>
      </c>
      <c r="F1378" s="63">
        <v>11</v>
      </c>
      <c r="G1378" s="63" t="s">
        <v>11</v>
      </c>
    </row>
    <row r="1379" spans="3:7" ht="15" thickBot="1" x14ac:dyDescent="0.35">
      <c r="C1379" s="61">
        <v>43172</v>
      </c>
      <c r="D1379" s="62">
        <v>0.48336805555555556</v>
      </c>
      <c r="E1379" s="63" t="s">
        <v>9</v>
      </c>
      <c r="F1379" s="63">
        <v>22</v>
      </c>
      <c r="G1379" s="63" t="s">
        <v>10</v>
      </c>
    </row>
    <row r="1380" spans="3:7" ht="15" thickBot="1" x14ac:dyDescent="0.35">
      <c r="C1380" s="61">
        <v>43172</v>
      </c>
      <c r="D1380" s="62">
        <v>0.48355324074074074</v>
      </c>
      <c r="E1380" s="63" t="s">
        <v>9</v>
      </c>
      <c r="F1380" s="63">
        <v>28</v>
      </c>
      <c r="G1380" s="63" t="s">
        <v>10</v>
      </c>
    </row>
    <row r="1381" spans="3:7" ht="15" thickBot="1" x14ac:dyDescent="0.35">
      <c r="C1381" s="61">
        <v>43172</v>
      </c>
      <c r="D1381" s="62">
        <v>0.48486111111111113</v>
      </c>
      <c r="E1381" s="63" t="s">
        <v>9</v>
      </c>
      <c r="F1381" s="63">
        <v>10</v>
      </c>
      <c r="G1381" s="63" t="s">
        <v>11</v>
      </c>
    </row>
    <row r="1382" spans="3:7" ht="15" thickBot="1" x14ac:dyDescent="0.35">
      <c r="C1382" s="61">
        <v>43172</v>
      </c>
      <c r="D1382" s="62">
        <v>0.48488425925925926</v>
      </c>
      <c r="E1382" s="63" t="s">
        <v>9</v>
      </c>
      <c r="F1382" s="63">
        <v>12</v>
      </c>
      <c r="G1382" s="63" t="s">
        <v>11</v>
      </c>
    </row>
    <row r="1383" spans="3:7" ht="15" thickBot="1" x14ac:dyDescent="0.35">
      <c r="C1383" s="61">
        <v>43172</v>
      </c>
      <c r="D1383" s="62">
        <v>0.48543981481481485</v>
      </c>
      <c r="E1383" s="63" t="s">
        <v>9</v>
      </c>
      <c r="F1383" s="63">
        <v>12</v>
      </c>
      <c r="G1383" s="63" t="s">
        <v>10</v>
      </c>
    </row>
    <row r="1384" spans="3:7" ht="15" thickBot="1" x14ac:dyDescent="0.35">
      <c r="C1384" s="61">
        <v>43172</v>
      </c>
      <c r="D1384" s="62">
        <v>0.48545138888888889</v>
      </c>
      <c r="E1384" s="63" t="s">
        <v>9</v>
      </c>
      <c r="F1384" s="63">
        <v>16</v>
      </c>
      <c r="G1384" s="63" t="s">
        <v>10</v>
      </c>
    </row>
    <row r="1385" spans="3:7" ht="15" thickBot="1" x14ac:dyDescent="0.35">
      <c r="C1385" s="61">
        <v>43172</v>
      </c>
      <c r="D1385" s="62">
        <v>0.48547453703703702</v>
      </c>
      <c r="E1385" s="63" t="s">
        <v>9</v>
      </c>
      <c r="F1385" s="63">
        <v>18</v>
      </c>
      <c r="G1385" s="63" t="s">
        <v>10</v>
      </c>
    </row>
    <row r="1386" spans="3:7" ht="15" thickBot="1" x14ac:dyDescent="0.35">
      <c r="C1386" s="61">
        <v>43172</v>
      </c>
      <c r="D1386" s="62">
        <v>0.48575231481481485</v>
      </c>
      <c r="E1386" s="63" t="s">
        <v>9</v>
      </c>
      <c r="F1386" s="63">
        <v>35</v>
      </c>
      <c r="G1386" s="63" t="s">
        <v>10</v>
      </c>
    </row>
    <row r="1387" spans="3:7" ht="15" thickBot="1" x14ac:dyDescent="0.35">
      <c r="C1387" s="61">
        <v>43172</v>
      </c>
      <c r="D1387" s="62">
        <v>0.48648148148148151</v>
      </c>
      <c r="E1387" s="63" t="s">
        <v>9</v>
      </c>
      <c r="F1387" s="63">
        <v>11</v>
      </c>
      <c r="G1387" s="63" t="s">
        <v>11</v>
      </c>
    </row>
    <row r="1388" spans="3:7" ht="15" thickBot="1" x14ac:dyDescent="0.35">
      <c r="C1388" s="61">
        <v>43172</v>
      </c>
      <c r="D1388" s="62">
        <v>0.48709490740740741</v>
      </c>
      <c r="E1388" s="63" t="s">
        <v>9</v>
      </c>
      <c r="F1388" s="63">
        <v>33</v>
      </c>
      <c r="G1388" s="63" t="s">
        <v>10</v>
      </c>
    </row>
    <row r="1389" spans="3:7" ht="15" thickBot="1" x14ac:dyDescent="0.35">
      <c r="C1389" s="61">
        <v>43172</v>
      </c>
      <c r="D1389" s="62">
        <v>0.48737268518518517</v>
      </c>
      <c r="E1389" s="63" t="s">
        <v>9</v>
      </c>
      <c r="F1389" s="63">
        <v>14</v>
      </c>
      <c r="G1389" s="63" t="s">
        <v>11</v>
      </c>
    </row>
    <row r="1390" spans="3:7" ht="15" thickBot="1" x14ac:dyDescent="0.35">
      <c r="C1390" s="61">
        <v>43172</v>
      </c>
      <c r="D1390" s="62">
        <v>0.48797453703703703</v>
      </c>
      <c r="E1390" s="63" t="s">
        <v>9</v>
      </c>
      <c r="F1390" s="63">
        <v>27</v>
      </c>
      <c r="G1390" s="63" t="s">
        <v>10</v>
      </c>
    </row>
    <row r="1391" spans="3:7" ht="15" thickBot="1" x14ac:dyDescent="0.35">
      <c r="C1391" s="61">
        <v>43172</v>
      </c>
      <c r="D1391" s="62">
        <v>0.48819444444444443</v>
      </c>
      <c r="E1391" s="63" t="s">
        <v>9</v>
      </c>
      <c r="F1391" s="63">
        <v>11</v>
      </c>
      <c r="G1391" s="63" t="s">
        <v>11</v>
      </c>
    </row>
    <row r="1392" spans="3:7" ht="15" thickBot="1" x14ac:dyDescent="0.35">
      <c r="C1392" s="61">
        <v>43172</v>
      </c>
      <c r="D1392" s="62">
        <v>0.48832175925925925</v>
      </c>
      <c r="E1392" s="63" t="s">
        <v>9</v>
      </c>
      <c r="F1392" s="63">
        <v>11</v>
      </c>
      <c r="G1392" s="63" t="s">
        <v>11</v>
      </c>
    </row>
    <row r="1393" spans="3:7" ht="15" thickBot="1" x14ac:dyDescent="0.35">
      <c r="C1393" s="61">
        <v>43172</v>
      </c>
      <c r="D1393" s="62">
        <v>0.49052083333333335</v>
      </c>
      <c r="E1393" s="63" t="s">
        <v>9</v>
      </c>
      <c r="F1393" s="63">
        <v>19</v>
      </c>
      <c r="G1393" s="63" t="s">
        <v>10</v>
      </c>
    </row>
    <row r="1394" spans="3:7" ht="15" thickBot="1" x14ac:dyDescent="0.35">
      <c r="C1394" s="61">
        <v>43172</v>
      </c>
      <c r="D1394" s="62">
        <v>0.49234953703703704</v>
      </c>
      <c r="E1394" s="63" t="s">
        <v>9</v>
      </c>
      <c r="F1394" s="63">
        <v>22</v>
      </c>
      <c r="G1394" s="63" t="s">
        <v>10</v>
      </c>
    </row>
    <row r="1395" spans="3:7" ht="15" thickBot="1" x14ac:dyDescent="0.35">
      <c r="C1395" s="61">
        <v>43172</v>
      </c>
      <c r="D1395" s="62">
        <v>0.49244212962962958</v>
      </c>
      <c r="E1395" s="63" t="s">
        <v>9</v>
      </c>
      <c r="F1395" s="63">
        <v>10</v>
      </c>
      <c r="G1395" s="63" t="s">
        <v>11</v>
      </c>
    </row>
    <row r="1396" spans="3:7" ht="15" thickBot="1" x14ac:dyDescent="0.35">
      <c r="C1396" s="61">
        <v>43172</v>
      </c>
      <c r="D1396" s="62">
        <v>0.49487268518518518</v>
      </c>
      <c r="E1396" s="63" t="s">
        <v>9</v>
      </c>
      <c r="F1396" s="63">
        <v>12</v>
      </c>
      <c r="G1396" s="63" t="s">
        <v>10</v>
      </c>
    </row>
    <row r="1397" spans="3:7" ht="15" thickBot="1" x14ac:dyDescent="0.35">
      <c r="C1397" s="61">
        <v>43172</v>
      </c>
      <c r="D1397" s="62">
        <v>0.49605324074074075</v>
      </c>
      <c r="E1397" s="63" t="s">
        <v>9</v>
      </c>
      <c r="F1397" s="63">
        <v>12</v>
      </c>
      <c r="G1397" s="63" t="s">
        <v>11</v>
      </c>
    </row>
    <row r="1398" spans="3:7" ht="15" thickBot="1" x14ac:dyDescent="0.35">
      <c r="C1398" s="61">
        <v>43172</v>
      </c>
      <c r="D1398" s="62">
        <v>0.49607638888888889</v>
      </c>
      <c r="E1398" s="63" t="s">
        <v>9</v>
      </c>
      <c r="F1398" s="63">
        <v>29</v>
      </c>
      <c r="G1398" s="63" t="s">
        <v>10</v>
      </c>
    </row>
    <row r="1399" spans="3:7" ht="15" thickBot="1" x14ac:dyDescent="0.35">
      <c r="C1399" s="61">
        <v>43172</v>
      </c>
      <c r="D1399" s="62">
        <v>0.49642361111111111</v>
      </c>
      <c r="E1399" s="63" t="s">
        <v>9</v>
      </c>
      <c r="F1399" s="63">
        <v>27</v>
      </c>
      <c r="G1399" s="63" t="s">
        <v>10</v>
      </c>
    </row>
    <row r="1400" spans="3:7" ht="15" thickBot="1" x14ac:dyDescent="0.35">
      <c r="C1400" s="61">
        <v>43172</v>
      </c>
      <c r="D1400" s="62">
        <v>0.49753472222222223</v>
      </c>
      <c r="E1400" s="63" t="s">
        <v>9</v>
      </c>
      <c r="F1400" s="63">
        <v>10</v>
      </c>
      <c r="G1400" s="63" t="s">
        <v>11</v>
      </c>
    </row>
    <row r="1401" spans="3:7" ht="15" thickBot="1" x14ac:dyDescent="0.35">
      <c r="C1401" s="61">
        <v>43172</v>
      </c>
      <c r="D1401" s="62">
        <v>0.4982638888888889</v>
      </c>
      <c r="E1401" s="63" t="s">
        <v>9</v>
      </c>
      <c r="F1401" s="63">
        <v>10</v>
      </c>
      <c r="G1401" s="63" t="s">
        <v>11</v>
      </c>
    </row>
    <row r="1402" spans="3:7" ht="15" thickBot="1" x14ac:dyDescent="0.35">
      <c r="C1402" s="61">
        <v>43172</v>
      </c>
      <c r="D1402" s="62">
        <v>0.50200231481481483</v>
      </c>
      <c r="E1402" s="63" t="s">
        <v>9</v>
      </c>
      <c r="F1402" s="63">
        <v>24</v>
      </c>
      <c r="G1402" s="63" t="s">
        <v>10</v>
      </c>
    </row>
    <row r="1403" spans="3:7" ht="15" thickBot="1" x14ac:dyDescent="0.35">
      <c r="C1403" s="61">
        <v>43172</v>
      </c>
      <c r="D1403" s="62">
        <v>0.50475694444444441</v>
      </c>
      <c r="E1403" s="63" t="s">
        <v>9</v>
      </c>
      <c r="F1403" s="63">
        <v>13</v>
      </c>
      <c r="G1403" s="63" t="s">
        <v>11</v>
      </c>
    </row>
    <row r="1404" spans="3:7" ht="15" thickBot="1" x14ac:dyDescent="0.35">
      <c r="C1404" s="61">
        <v>43172</v>
      </c>
      <c r="D1404" s="62">
        <v>0.50517361111111114</v>
      </c>
      <c r="E1404" s="63" t="s">
        <v>9</v>
      </c>
      <c r="F1404" s="63">
        <v>11</v>
      </c>
      <c r="G1404" s="63" t="s">
        <v>11</v>
      </c>
    </row>
    <row r="1405" spans="3:7" ht="15" thickBot="1" x14ac:dyDescent="0.35">
      <c r="C1405" s="61">
        <v>43172</v>
      </c>
      <c r="D1405" s="62">
        <v>0.50616898148148148</v>
      </c>
      <c r="E1405" s="63" t="s">
        <v>9</v>
      </c>
      <c r="F1405" s="63">
        <v>11</v>
      </c>
      <c r="G1405" s="63" t="s">
        <v>11</v>
      </c>
    </row>
    <row r="1406" spans="3:7" ht="15" thickBot="1" x14ac:dyDescent="0.35">
      <c r="C1406" s="61">
        <v>43172</v>
      </c>
      <c r="D1406" s="62">
        <v>0.50677083333333328</v>
      </c>
      <c r="E1406" s="63" t="s">
        <v>9</v>
      </c>
      <c r="F1406" s="63">
        <v>28</v>
      </c>
      <c r="G1406" s="63" t="s">
        <v>10</v>
      </c>
    </row>
    <row r="1407" spans="3:7" ht="15" thickBot="1" x14ac:dyDescent="0.35">
      <c r="C1407" s="61">
        <v>43172</v>
      </c>
      <c r="D1407" s="62">
        <v>0.50740740740740742</v>
      </c>
      <c r="E1407" s="63" t="s">
        <v>9</v>
      </c>
      <c r="F1407" s="63">
        <v>11</v>
      </c>
      <c r="G1407" s="63" t="s">
        <v>11</v>
      </c>
    </row>
    <row r="1408" spans="3:7" ht="15" thickBot="1" x14ac:dyDescent="0.35">
      <c r="C1408" s="61">
        <v>43172</v>
      </c>
      <c r="D1408" s="62">
        <v>0.50916666666666666</v>
      </c>
      <c r="E1408" s="63" t="s">
        <v>9</v>
      </c>
      <c r="F1408" s="63">
        <v>11</v>
      </c>
      <c r="G1408" s="63" t="s">
        <v>11</v>
      </c>
    </row>
    <row r="1409" spans="3:7" ht="15" thickBot="1" x14ac:dyDescent="0.35">
      <c r="C1409" s="61">
        <v>43172</v>
      </c>
      <c r="D1409" s="62">
        <v>0.51271990740740747</v>
      </c>
      <c r="E1409" s="63" t="s">
        <v>9</v>
      </c>
      <c r="F1409" s="63">
        <v>10</v>
      </c>
      <c r="G1409" s="63" t="s">
        <v>11</v>
      </c>
    </row>
    <row r="1410" spans="3:7" ht="15" thickBot="1" x14ac:dyDescent="0.35">
      <c r="C1410" s="61">
        <v>43172</v>
      </c>
      <c r="D1410" s="62">
        <v>0.51410879629629636</v>
      </c>
      <c r="E1410" s="63" t="s">
        <v>9</v>
      </c>
      <c r="F1410" s="63">
        <v>28</v>
      </c>
      <c r="G1410" s="63" t="s">
        <v>10</v>
      </c>
    </row>
    <row r="1411" spans="3:7" ht="15" thickBot="1" x14ac:dyDescent="0.35">
      <c r="C1411" s="61">
        <v>43172</v>
      </c>
      <c r="D1411" s="62">
        <v>0.51567129629629627</v>
      </c>
      <c r="E1411" s="63" t="s">
        <v>9</v>
      </c>
      <c r="F1411" s="63">
        <v>13</v>
      </c>
      <c r="G1411" s="63" t="s">
        <v>11</v>
      </c>
    </row>
    <row r="1412" spans="3:7" ht="15" thickBot="1" x14ac:dyDescent="0.35">
      <c r="C1412" s="61">
        <v>43172</v>
      </c>
      <c r="D1412" s="62">
        <v>0.51672453703703702</v>
      </c>
      <c r="E1412" s="63" t="s">
        <v>9</v>
      </c>
      <c r="F1412" s="63">
        <v>25</v>
      </c>
      <c r="G1412" s="63" t="s">
        <v>10</v>
      </c>
    </row>
    <row r="1413" spans="3:7" ht="15" thickBot="1" x14ac:dyDescent="0.35">
      <c r="C1413" s="61">
        <v>43172</v>
      </c>
      <c r="D1413" s="62">
        <v>0.51850694444444445</v>
      </c>
      <c r="E1413" s="63" t="s">
        <v>9</v>
      </c>
      <c r="F1413" s="63">
        <v>11</v>
      </c>
      <c r="G1413" s="63" t="s">
        <v>11</v>
      </c>
    </row>
    <row r="1414" spans="3:7" ht="15" thickBot="1" x14ac:dyDescent="0.35">
      <c r="C1414" s="61">
        <v>43172</v>
      </c>
      <c r="D1414" s="62">
        <v>0.52149305555555558</v>
      </c>
      <c r="E1414" s="63" t="s">
        <v>9</v>
      </c>
      <c r="F1414" s="63">
        <v>24</v>
      </c>
      <c r="G1414" s="63" t="s">
        <v>10</v>
      </c>
    </row>
    <row r="1415" spans="3:7" ht="15" thickBot="1" x14ac:dyDescent="0.35">
      <c r="C1415" s="61">
        <v>43172</v>
      </c>
      <c r="D1415" s="62">
        <v>0.52366898148148155</v>
      </c>
      <c r="E1415" s="63" t="s">
        <v>9</v>
      </c>
      <c r="F1415" s="63">
        <v>26</v>
      </c>
      <c r="G1415" s="63" t="s">
        <v>10</v>
      </c>
    </row>
    <row r="1416" spans="3:7" ht="15" thickBot="1" x14ac:dyDescent="0.35">
      <c r="C1416" s="61">
        <v>43172</v>
      </c>
      <c r="D1416" s="62">
        <v>0.52431712962962962</v>
      </c>
      <c r="E1416" s="63" t="s">
        <v>9</v>
      </c>
      <c r="F1416" s="63">
        <v>26</v>
      </c>
      <c r="G1416" s="63" t="s">
        <v>10</v>
      </c>
    </row>
    <row r="1417" spans="3:7" ht="15" thickBot="1" x14ac:dyDescent="0.35">
      <c r="C1417" s="61">
        <v>43172</v>
      </c>
      <c r="D1417" s="62">
        <v>0.52440972222222226</v>
      </c>
      <c r="E1417" s="63" t="s">
        <v>9</v>
      </c>
      <c r="F1417" s="63">
        <v>28</v>
      </c>
      <c r="G1417" s="63" t="s">
        <v>10</v>
      </c>
    </row>
    <row r="1418" spans="3:7" ht="15" thickBot="1" x14ac:dyDescent="0.35">
      <c r="C1418" s="61">
        <v>43172</v>
      </c>
      <c r="D1418" s="62">
        <v>0.52854166666666669</v>
      </c>
      <c r="E1418" s="63" t="s">
        <v>9</v>
      </c>
      <c r="F1418" s="63">
        <v>13</v>
      </c>
      <c r="G1418" s="63" t="s">
        <v>11</v>
      </c>
    </row>
    <row r="1419" spans="3:7" ht="15" thickBot="1" x14ac:dyDescent="0.35">
      <c r="C1419" s="61">
        <v>43172</v>
      </c>
      <c r="D1419" s="62">
        <v>0.53015046296296298</v>
      </c>
      <c r="E1419" s="63" t="s">
        <v>9</v>
      </c>
      <c r="F1419" s="63">
        <v>10</v>
      </c>
      <c r="G1419" s="63" t="s">
        <v>11</v>
      </c>
    </row>
    <row r="1420" spans="3:7" ht="15" thickBot="1" x14ac:dyDescent="0.35">
      <c r="C1420" s="61">
        <v>43172</v>
      </c>
      <c r="D1420" s="62">
        <v>0.53092592592592591</v>
      </c>
      <c r="E1420" s="63" t="s">
        <v>9</v>
      </c>
      <c r="F1420" s="63">
        <v>10</v>
      </c>
      <c r="G1420" s="63" t="s">
        <v>11</v>
      </c>
    </row>
    <row r="1421" spans="3:7" ht="15" thickBot="1" x14ac:dyDescent="0.35">
      <c r="C1421" s="61">
        <v>43172</v>
      </c>
      <c r="D1421" s="62">
        <v>0.53113425925925928</v>
      </c>
      <c r="E1421" s="63" t="s">
        <v>9</v>
      </c>
      <c r="F1421" s="63">
        <v>20</v>
      </c>
      <c r="G1421" s="63" t="s">
        <v>10</v>
      </c>
    </row>
    <row r="1422" spans="3:7" ht="15" thickBot="1" x14ac:dyDescent="0.35">
      <c r="C1422" s="61">
        <v>43172</v>
      </c>
      <c r="D1422" s="62">
        <v>0.53254629629629624</v>
      </c>
      <c r="E1422" s="63" t="s">
        <v>9</v>
      </c>
      <c r="F1422" s="63">
        <v>10</v>
      </c>
      <c r="G1422" s="63" t="s">
        <v>11</v>
      </c>
    </row>
    <row r="1423" spans="3:7" ht="15" thickBot="1" x14ac:dyDescent="0.35">
      <c r="C1423" s="61">
        <v>43172</v>
      </c>
      <c r="D1423" s="62">
        <v>0.53461805555555553</v>
      </c>
      <c r="E1423" s="63" t="s">
        <v>9</v>
      </c>
      <c r="F1423" s="63">
        <v>18</v>
      </c>
      <c r="G1423" s="63" t="s">
        <v>10</v>
      </c>
    </row>
    <row r="1424" spans="3:7" ht="15" thickBot="1" x14ac:dyDescent="0.35">
      <c r="C1424" s="61">
        <v>43172</v>
      </c>
      <c r="D1424" s="62">
        <v>0.53479166666666667</v>
      </c>
      <c r="E1424" s="63" t="s">
        <v>9</v>
      </c>
      <c r="F1424" s="63">
        <v>21</v>
      </c>
      <c r="G1424" s="63" t="s">
        <v>10</v>
      </c>
    </row>
    <row r="1425" spans="3:7" ht="15" thickBot="1" x14ac:dyDescent="0.35">
      <c r="C1425" s="61">
        <v>43172</v>
      </c>
      <c r="D1425" s="62">
        <v>0.53680555555555554</v>
      </c>
      <c r="E1425" s="63" t="s">
        <v>9</v>
      </c>
      <c r="F1425" s="63">
        <v>11</v>
      </c>
      <c r="G1425" s="63" t="s">
        <v>11</v>
      </c>
    </row>
    <row r="1426" spans="3:7" ht="15" thickBot="1" x14ac:dyDescent="0.35">
      <c r="C1426" s="61">
        <v>43172</v>
      </c>
      <c r="D1426" s="62">
        <v>0.53733796296296299</v>
      </c>
      <c r="E1426" s="63" t="s">
        <v>9</v>
      </c>
      <c r="F1426" s="63">
        <v>25</v>
      </c>
      <c r="G1426" s="63" t="s">
        <v>10</v>
      </c>
    </row>
    <row r="1427" spans="3:7" ht="15" thickBot="1" x14ac:dyDescent="0.35">
      <c r="C1427" s="61">
        <v>43172</v>
      </c>
      <c r="D1427" s="62">
        <v>0.53814814814814815</v>
      </c>
      <c r="E1427" s="63" t="s">
        <v>9</v>
      </c>
      <c r="F1427" s="63">
        <v>10</v>
      </c>
      <c r="G1427" s="63" t="s">
        <v>11</v>
      </c>
    </row>
    <row r="1428" spans="3:7" ht="15" thickBot="1" x14ac:dyDescent="0.35">
      <c r="C1428" s="61">
        <v>43172</v>
      </c>
      <c r="D1428" s="62">
        <v>0.54121527777777778</v>
      </c>
      <c r="E1428" s="63" t="s">
        <v>9</v>
      </c>
      <c r="F1428" s="63">
        <v>18</v>
      </c>
      <c r="G1428" s="63" t="s">
        <v>10</v>
      </c>
    </row>
    <row r="1429" spans="3:7" ht="15" thickBot="1" x14ac:dyDescent="0.35">
      <c r="C1429" s="61">
        <v>43172</v>
      </c>
      <c r="D1429" s="62">
        <v>0.54548611111111112</v>
      </c>
      <c r="E1429" s="63" t="s">
        <v>9</v>
      </c>
      <c r="F1429" s="63">
        <v>12</v>
      </c>
      <c r="G1429" s="63" t="s">
        <v>11</v>
      </c>
    </row>
    <row r="1430" spans="3:7" ht="15" thickBot="1" x14ac:dyDescent="0.35">
      <c r="C1430" s="61">
        <v>43172</v>
      </c>
      <c r="D1430" s="62">
        <v>0.55012731481481481</v>
      </c>
      <c r="E1430" s="63" t="s">
        <v>9</v>
      </c>
      <c r="F1430" s="63">
        <v>12</v>
      </c>
      <c r="G1430" s="63" t="s">
        <v>11</v>
      </c>
    </row>
    <row r="1431" spans="3:7" ht="15" thickBot="1" x14ac:dyDescent="0.35">
      <c r="C1431" s="61">
        <v>43172</v>
      </c>
      <c r="D1431" s="62">
        <v>0.55045138888888889</v>
      </c>
      <c r="E1431" s="63" t="s">
        <v>9</v>
      </c>
      <c r="F1431" s="63">
        <v>12</v>
      </c>
      <c r="G1431" s="63" t="s">
        <v>11</v>
      </c>
    </row>
    <row r="1432" spans="3:7" ht="15" thickBot="1" x14ac:dyDescent="0.35">
      <c r="C1432" s="61">
        <v>43172</v>
      </c>
      <c r="D1432" s="62">
        <v>0.55219907407407409</v>
      </c>
      <c r="E1432" s="63" t="s">
        <v>9</v>
      </c>
      <c r="F1432" s="63">
        <v>26</v>
      </c>
      <c r="G1432" s="63" t="s">
        <v>10</v>
      </c>
    </row>
    <row r="1433" spans="3:7" ht="15" thickBot="1" x14ac:dyDescent="0.35">
      <c r="C1433" s="61">
        <v>43172</v>
      </c>
      <c r="D1433" s="62">
        <v>0.5541666666666667</v>
      </c>
      <c r="E1433" s="63" t="s">
        <v>9</v>
      </c>
      <c r="F1433" s="63">
        <v>10</v>
      </c>
      <c r="G1433" s="63" t="s">
        <v>11</v>
      </c>
    </row>
    <row r="1434" spans="3:7" ht="15" thickBot="1" x14ac:dyDescent="0.35">
      <c r="C1434" s="61">
        <v>43172</v>
      </c>
      <c r="D1434" s="62">
        <v>0.55553240740740739</v>
      </c>
      <c r="E1434" s="63" t="s">
        <v>9</v>
      </c>
      <c r="F1434" s="63">
        <v>23</v>
      </c>
      <c r="G1434" s="63" t="s">
        <v>10</v>
      </c>
    </row>
    <row r="1435" spans="3:7" ht="15" thickBot="1" x14ac:dyDescent="0.35">
      <c r="C1435" s="61">
        <v>43172</v>
      </c>
      <c r="D1435" s="62">
        <v>0.55935185185185188</v>
      </c>
      <c r="E1435" s="63" t="s">
        <v>9</v>
      </c>
      <c r="F1435" s="63">
        <v>25</v>
      </c>
      <c r="G1435" s="63" t="s">
        <v>10</v>
      </c>
    </row>
    <row r="1436" spans="3:7" ht="15" thickBot="1" x14ac:dyDescent="0.35">
      <c r="C1436" s="61">
        <v>43172</v>
      </c>
      <c r="D1436" s="62">
        <v>0.5619791666666667</v>
      </c>
      <c r="E1436" s="63" t="s">
        <v>9</v>
      </c>
      <c r="F1436" s="63">
        <v>11</v>
      </c>
      <c r="G1436" s="63" t="s">
        <v>11</v>
      </c>
    </row>
    <row r="1437" spans="3:7" ht="15" thickBot="1" x14ac:dyDescent="0.35">
      <c r="C1437" s="61">
        <v>43172</v>
      </c>
      <c r="D1437" s="62">
        <v>0.56565972222222227</v>
      </c>
      <c r="E1437" s="63" t="s">
        <v>9</v>
      </c>
      <c r="F1437" s="63">
        <v>14</v>
      </c>
      <c r="G1437" s="63" t="s">
        <v>11</v>
      </c>
    </row>
    <row r="1438" spans="3:7" ht="15" thickBot="1" x14ac:dyDescent="0.35">
      <c r="C1438" s="61">
        <v>43172</v>
      </c>
      <c r="D1438" s="62">
        <v>0.56763888888888892</v>
      </c>
      <c r="E1438" s="63" t="s">
        <v>9</v>
      </c>
      <c r="F1438" s="63">
        <v>19</v>
      </c>
      <c r="G1438" s="63" t="s">
        <v>10</v>
      </c>
    </row>
    <row r="1439" spans="3:7" ht="15" thickBot="1" x14ac:dyDescent="0.35">
      <c r="C1439" s="61">
        <v>43172</v>
      </c>
      <c r="D1439" s="62">
        <v>0.56807870370370372</v>
      </c>
      <c r="E1439" s="63" t="s">
        <v>9</v>
      </c>
      <c r="F1439" s="63">
        <v>13</v>
      </c>
      <c r="G1439" s="63" t="s">
        <v>11</v>
      </c>
    </row>
    <row r="1440" spans="3:7" ht="15" thickBot="1" x14ac:dyDescent="0.35">
      <c r="C1440" s="61">
        <v>43172</v>
      </c>
      <c r="D1440" s="62">
        <v>0.56874999999999998</v>
      </c>
      <c r="E1440" s="63" t="s">
        <v>9</v>
      </c>
      <c r="F1440" s="63">
        <v>24</v>
      </c>
      <c r="G1440" s="63" t="s">
        <v>10</v>
      </c>
    </row>
    <row r="1441" spans="3:7" ht="15" thickBot="1" x14ac:dyDescent="0.35">
      <c r="C1441" s="61">
        <v>43172</v>
      </c>
      <c r="D1441" s="62">
        <v>0.56898148148148142</v>
      </c>
      <c r="E1441" s="63" t="s">
        <v>9</v>
      </c>
      <c r="F1441" s="63">
        <v>15</v>
      </c>
      <c r="G1441" s="63" t="s">
        <v>10</v>
      </c>
    </row>
    <row r="1442" spans="3:7" ht="15" thickBot="1" x14ac:dyDescent="0.35">
      <c r="C1442" s="61">
        <v>43172</v>
      </c>
      <c r="D1442" s="62">
        <v>0.57246527777777778</v>
      </c>
      <c r="E1442" s="63" t="s">
        <v>9</v>
      </c>
      <c r="F1442" s="63">
        <v>11</v>
      </c>
      <c r="G1442" s="63" t="s">
        <v>11</v>
      </c>
    </row>
    <row r="1443" spans="3:7" ht="15" thickBot="1" x14ac:dyDescent="0.35">
      <c r="C1443" s="61">
        <v>43172</v>
      </c>
      <c r="D1443" s="62">
        <v>0.57247685185185182</v>
      </c>
      <c r="E1443" s="63" t="s">
        <v>9</v>
      </c>
      <c r="F1443" s="63">
        <v>10</v>
      </c>
      <c r="G1443" s="63" t="s">
        <v>11</v>
      </c>
    </row>
    <row r="1444" spans="3:7" ht="15" thickBot="1" x14ac:dyDescent="0.35">
      <c r="C1444" s="61">
        <v>43172</v>
      </c>
      <c r="D1444" s="62">
        <v>0.57482638888888882</v>
      </c>
      <c r="E1444" s="63" t="s">
        <v>9</v>
      </c>
      <c r="F1444" s="63">
        <v>11</v>
      </c>
      <c r="G1444" s="63" t="s">
        <v>11</v>
      </c>
    </row>
    <row r="1445" spans="3:7" ht="15" thickBot="1" x14ac:dyDescent="0.35">
      <c r="C1445" s="61">
        <v>43172</v>
      </c>
      <c r="D1445" s="62">
        <v>0.57515046296296302</v>
      </c>
      <c r="E1445" s="63" t="s">
        <v>9</v>
      </c>
      <c r="F1445" s="63">
        <v>20</v>
      </c>
      <c r="G1445" s="63" t="s">
        <v>10</v>
      </c>
    </row>
    <row r="1446" spans="3:7" ht="15" thickBot="1" x14ac:dyDescent="0.35">
      <c r="C1446" s="61">
        <v>43172</v>
      </c>
      <c r="D1446" s="62">
        <v>0.57538194444444446</v>
      </c>
      <c r="E1446" s="63" t="s">
        <v>9</v>
      </c>
      <c r="F1446" s="63">
        <v>14</v>
      </c>
      <c r="G1446" s="63" t="s">
        <v>11</v>
      </c>
    </row>
    <row r="1447" spans="3:7" ht="15" thickBot="1" x14ac:dyDescent="0.35">
      <c r="C1447" s="61">
        <v>43172</v>
      </c>
      <c r="D1447" s="62">
        <v>0.57554398148148145</v>
      </c>
      <c r="E1447" s="63" t="s">
        <v>9</v>
      </c>
      <c r="F1447" s="63">
        <v>11</v>
      </c>
      <c r="G1447" s="63" t="s">
        <v>11</v>
      </c>
    </row>
    <row r="1448" spans="3:7" ht="15" thickBot="1" x14ac:dyDescent="0.35">
      <c r="C1448" s="61">
        <v>43172</v>
      </c>
      <c r="D1448" s="62">
        <v>0.57803240740740736</v>
      </c>
      <c r="E1448" s="63" t="s">
        <v>9</v>
      </c>
      <c r="F1448" s="63">
        <v>23</v>
      </c>
      <c r="G1448" s="63" t="s">
        <v>10</v>
      </c>
    </row>
    <row r="1449" spans="3:7" ht="15" thickBot="1" x14ac:dyDescent="0.35">
      <c r="C1449" s="61">
        <v>43172</v>
      </c>
      <c r="D1449" s="62">
        <v>0.58008101851851845</v>
      </c>
      <c r="E1449" s="63" t="s">
        <v>9</v>
      </c>
      <c r="F1449" s="63">
        <v>11</v>
      </c>
      <c r="G1449" s="63" t="s">
        <v>11</v>
      </c>
    </row>
    <row r="1450" spans="3:7" ht="15" thickBot="1" x14ac:dyDescent="0.35">
      <c r="C1450" s="61">
        <v>43172</v>
      </c>
      <c r="D1450" s="62">
        <v>0.5800925925925926</v>
      </c>
      <c r="E1450" s="63" t="s">
        <v>9</v>
      </c>
      <c r="F1450" s="63">
        <v>10</v>
      </c>
      <c r="G1450" s="63" t="s">
        <v>11</v>
      </c>
    </row>
    <row r="1451" spans="3:7" ht="15" thickBot="1" x14ac:dyDescent="0.35">
      <c r="C1451" s="61">
        <v>43172</v>
      </c>
      <c r="D1451" s="62">
        <v>0.5800925925925926</v>
      </c>
      <c r="E1451" s="63" t="s">
        <v>9</v>
      </c>
      <c r="F1451" s="63">
        <v>11</v>
      </c>
      <c r="G1451" s="63" t="s">
        <v>11</v>
      </c>
    </row>
    <row r="1452" spans="3:7" ht="15" thickBot="1" x14ac:dyDescent="0.35">
      <c r="C1452" s="61">
        <v>43172</v>
      </c>
      <c r="D1452" s="62">
        <v>0.58010416666666664</v>
      </c>
      <c r="E1452" s="63" t="s">
        <v>9</v>
      </c>
      <c r="F1452" s="63">
        <v>9</v>
      </c>
      <c r="G1452" s="63" t="s">
        <v>11</v>
      </c>
    </row>
    <row r="1453" spans="3:7" ht="15" thickBot="1" x14ac:dyDescent="0.35">
      <c r="C1453" s="61">
        <v>43172</v>
      </c>
      <c r="D1453" s="62">
        <v>0.58407407407407408</v>
      </c>
      <c r="E1453" s="63" t="s">
        <v>9</v>
      </c>
      <c r="F1453" s="63">
        <v>10</v>
      </c>
      <c r="G1453" s="63" t="s">
        <v>11</v>
      </c>
    </row>
    <row r="1454" spans="3:7" ht="15" thickBot="1" x14ac:dyDescent="0.35">
      <c r="C1454" s="61">
        <v>43172</v>
      </c>
      <c r="D1454" s="62">
        <v>0.58427083333333341</v>
      </c>
      <c r="E1454" s="63" t="s">
        <v>9</v>
      </c>
      <c r="F1454" s="63">
        <v>11</v>
      </c>
      <c r="G1454" s="63" t="s">
        <v>11</v>
      </c>
    </row>
    <row r="1455" spans="3:7" ht="15" thickBot="1" x14ac:dyDescent="0.35">
      <c r="C1455" s="61">
        <v>43172</v>
      </c>
      <c r="D1455" s="62">
        <v>0.58637731481481481</v>
      </c>
      <c r="E1455" s="63" t="s">
        <v>9</v>
      </c>
      <c r="F1455" s="63">
        <v>14</v>
      </c>
      <c r="G1455" s="63" t="s">
        <v>11</v>
      </c>
    </row>
    <row r="1456" spans="3:7" ht="15" thickBot="1" x14ac:dyDescent="0.35">
      <c r="C1456" s="61">
        <v>43172</v>
      </c>
      <c r="D1456" s="62">
        <v>0.58651620370370372</v>
      </c>
      <c r="E1456" s="63" t="s">
        <v>9</v>
      </c>
      <c r="F1456" s="63">
        <v>13</v>
      </c>
      <c r="G1456" s="63" t="s">
        <v>11</v>
      </c>
    </row>
    <row r="1457" spans="3:7" ht="15" thickBot="1" x14ac:dyDescent="0.35">
      <c r="C1457" s="61">
        <v>43172</v>
      </c>
      <c r="D1457" s="62">
        <v>0.58725694444444443</v>
      </c>
      <c r="E1457" s="63" t="s">
        <v>9</v>
      </c>
      <c r="F1457" s="63">
        <v>25</v>
      </c>
      <c r="G1457" s="63" t="s">
        <v>10</v>
      </c>
    </row>
    <row r="1458" spans="3:7" ht="15" thickBot="1" x14ac:dyDescent="0.35">
      <c r="C1458" s="61">
        <v>43172</v>
      </c>
      <c r="D1458" s="62">
        <v>0.58809027777777778</v>
      </c>
      <c r="E1458" s="63" t="s">
        <v>9</v>
      </c>
      <c r="F1458" s="63">
        <v>11</v>
      </c>
      <c r="G1458" s="63" t="s">
        <v>10</v>
      </c>
    </row>
    <row r="1459" spans="3:7" ht="15" thickBot="1" x14ac:dyDescent="0.35">
      <c r="C1459" s="61">
        <v>43172</v>
      </c>
      <c r="D1459" s="62">
        <v>0.58883101851851849</v>
      </c>
      <c r="E1459" s="63" t="s">
        <v>9</v>
      </c>
      <c r="F1459" s="63">
        <v>13</v>
      </c>
      <c r="G1459" s="63" t="s">
        <v>11</v>
      </c>
    </row>
    <row r="1460" spans="3:7" ht="15" thickBot="1" x14ac:dyDescent="0.35">
      <c r="C1460" s="61">
        <v>43172</v>
      </c>
      <c r="D1460" s="62">
        <v>0.58976851851851853</v>
      </c>
      <c r="E1460" s="63" t="s">
        <v>9</v>
      </c>
      <c r="F1460" s="63">
        <v>25</v>
      </c>
      <c r="G1460" s="63" t="s">
        <v>10</v>
      </c>
    </row>
    <row r="1461" spans="3:7" ht="15" thickBot="1" x14ac:dyDescent="0.35">
      <c r="C1461" s="61">
        <v>43172</v>
      </c>
      <c r="D1461" s="62">
        <v>0.59067129629629633</v>
      </c>
      <c r="E1461" s="63" t="s">
        <v>9</v>
      </c>
      <c r="F1461" s="63">
        <v>11</v>
      </c>
      <c r="G1461" s="63" t="s">
        <v>11</v>
      </c>
    </row>
    <row r="1462" spans="3:7" ht="15" thickBot="1" x14ac:dyDescent="0.35">
      <c r="C1462" s="61">
        <v>43172</v>
      </c>
      <c r="D1462" s="62">
        <v>0.59087962962962959</v>
      </c>
      <c r="E1462" s="63" t="s">
        <v>9</v>
      </c>
      <c r="F1462" s="63">
        <v>10</v>
      </c>
      <c r="G1462" s="63" t="s">
        <v>11</v>
      </c>
    </row>
    <row r="1463" spans="3:7" ht="15" thickBot="1" x14ac:dyDescent="0.35">
      <c r="C1463" s="61">
        <v>43172</v>
      </c>
      <c r="D1463" s="62">
        <v>0.59297453703703706</v>
      </c>
      <c r="E1463" s="63" t="s">
        <v>9</v>
      </c>
      <c r="F1463" s="63">
        <v>12</v>
      </c>
      <c r="G1463" s="63" t="s">
        <v>11</v>
      </c>
    </row>
    <row r="1464" spans="3:7" ht="15" thickBot="1" x14ac:dyDescent="0.35">
      <c r="C1464" s="61">
        <v>43172</v>
      </c>
      <c r="D1464" s="62">
        <v>0.5930671296296296</v>
      </c>
      <c r="E1464" s="63" t="s">
        <v>9</v>
      </c>
      <c r="F1464" s="63">
        <v>11</v>
      </c>
      <c r="G1464" s="63" t="s">
        <v>11</v>
      </c>
    </row>
    <row r="1465" spans="3:7" ht="15" thickBot="1" x14ac:dyDescent="0.35">
      <c r="C1465" s="61">
        <v>43172</v>
      </c>
      <c r="D1465" s="62">
        <v>0.59315972222222224</v>
      </c>
      <c r="E1465" s="63" t="s">
        <v>9</v>
      </c>
      <c r="F1465" s="63">
        <v>10</v>
      </c>
      <c r="G1465" s="63" t="s">
        <v>11</v>
      </c>
    </row>
    <row r="1466" spans="3:7" ht="15" thickBot="1" x14ac:dyDescent="0.35">
      <c r="C1466" s="61">
        <v>43172</v>
      </c>
      <c r="D1466" s="62">
        <v>0.59315972222222224</v>
      </c>
      <c r="E1466" s="63" t="s">
        <v>9</v>
      </c>
      <c r="F1466" s="63">
        <v>10</v>
      </c>
      <c r="G1466" s="63" t="s">
        <v>11</v>
      </c>
    </row>
    <row r="1467" spans="3:7" ht="15" thickBot="1" x14ac:dyDescent="0.35">
      <c r="C1467" s="61">
        <v>43172</v>
      </c>
      <c r="D1467" s="62">
        <v>0.59317129629629628</v>
      </c>
      <c r="E1467" s="63" t="s">
        <v>9</v>
      </c>
      <c r="F1467" s="63">
        <v>10</v>
      </c>
      <c r="G1467" s="63" t="s">
        <v>11</v>
      </c>
    </row>
    <row r="1468" spans="3:7" ht="15" thickBot="1" x14ac:dyDescent="0.35">
      <c r="C1468" s="61">
        <v>43172</v>
      </c>
      <c r="D1468" s="62">
        <v>0.5939699074074074</v>
      </c>
      <c r="E1468" s="63" t="s">
        <v>9</v>
      </c>
      <c r="F1468" s="63">
        <v>24</v>
      </c>
      <c r="G1468" s="63" t="s">
        <v>10</v>
      </c>
    </row>
    <row r="1469" spans="3:7" ht="15" thickBot="1" x14ac:dyDescent="0.35">
      <c r="C1469" s="61">
        <v>43172</v>
      </c>
      <c r="D1469" s="62">
        <v>0.59751157407407407</v>
      </c>
      <c r="E1469" s="63" t="s">
        <v>9</v>
      </c>
      <c r="F1469" s="63">
        <v>12</v>
      </c>
      <c r="G1469" s="63" t="s">
        <v>10</v>
      </c>
    </row>
    <row r="1470" spans="3:7" ht="15" thickBot="1" x14ac:dyDescent="0.35">
      <c r="C1470" s="61">
        <v>43172</v>
      </c>
      <c r="D1470" s="62">
        <v>0.59755787037037034</v>
      </c>
      <c r="E1470" s="63" t="s">
        <v>9</v>
      </c>
      <c r="F1470" s="63">
        <v>17</v>
      </c>
      <c r="G1470" s="63" t="s">
        <v>10</v>
      </c>
    </row>
    <row r="1471" spans="3:7" ht="15" thickBot="1" x14ac:dyDescent="0.35">
      <c r="C1471" s="61">
        <v>43172</v>
      </c>
      <c r="D1471" s="62">
        <v>0.59756944444444449</v>
      </c>
      <c r="E1471" s="63" t="s">
        <v>9</v>
      </c>
      <c r="F1471" s="63">
        <v>16</v>
      </c>
      <c r="G1471" s="63" t="s">
        <v>10</v>
      </c>
    </row>
    <row r="1472" spans="3:7" ht="15" thickBot="1" x14ac:dyDescent="0.35">
      <c r="C1472" s="61">
        <v>43172</v>
      </c>
      <c r="D1472" s="62">
        <v>0.59758101851851853</v>
      </c>
      <c r="E1472" s="63" t="s">
        <v>9</v>
      </c>
      <c r="F1472" s="63">
        <v>17</v>
      </c>
      <c r="G1472" s="63" t="s">
        <v>10</v>
      </c>
    </row>
    <row r="1473" spans="3:7" ht="15" thickBot="1" x14ac:dyDescent="0.35">
      <c r="C1473" s="61">
        <v>43172</v>
      </c>
      <c r="D1473" s="62">
        <v>0.59947916666666667</v>
      </c>
      <c r="E1473" s="63" t="s">
        <v>9</v>
      </c>
      <c r="F1473" s="63">
        <v>39</v>
      </c>
      <c r="G1473" s="63" t="s">
        <v>10</v>
      </c>
    </row>
    <row r="1474" spans="3:7" ht="15" thickBot="1" x14ac:dyDescent="0.35">
      <c r="C1474" s="61">
        <v>43172</v>
      </c>
      <c r="D1474" s="62">
        <v>0.60184027777777771</v>
      </c>
      <c r="E1474" s="63" t="s">
        <v>9</v>
      </c>
      <c r="F1474" s="63">
        <v>14</v>
      </c>
      <c r="G1474" s="63" t="s">
        <v>11</v>
      </c>
    </row>
    <row r="1475" spans="3:7" ht="15" thickBot="1" x14ac:dyDescent="0.35">
      <c r="C1475" s="61">
        <v>43172</v>
      </c>
      <c r="D1475" s="62">
        <v>0.60214120370370372</v>
      </c>
      <c r="E1475" s="63" t="s">
        <v>9</v>
      </c>
      <c r="F1475" s="63">
        <v>35</v>
      </c>
      <c r="G1475" s="63" t="s">
        <v>10</v>
      </c>
    </row>
    <row r="1476" spans="3:7" ht="15" thickBot="1" x14ac:dyDescent="0.35">
      <c r="C1476" s="61">
        <v>43172</v>
      </c>
      <c r="D1476" s="62">
        <v>0.60510416666666667</v>
      </c>
      <c r="E1476" s="63" t="s">
        <v>9</v>
      </c>
      <c r="F1476" s="63">
        <v>15</v>
      </c>
      <c r="G1476" s="63" t="s">
        <v>11</v>
      </c>
    </row>
    <row r="1477" spans="3:7" ht="15" thickBot="1" x14ac:dyDescent="0.35">
      <c r="C1477" s="61">
        <v>43172</v>
      </c>
      <c r="D1477" s="62">
        <v>0.60513888888888889</v>
      </c>
      <c r="E1477" s="63" t="s">
        <v>9</v>
      </c>
      <c r="F1477" s="63">
        <v>10</v>
      </c>
      <c r="G1477" s="63" t="s">
        <v>11</v>
      </c>
    </row>
    <row r="1478" spans="3:7" ht="15" thickBot="1" x14ac:dyDescent="0.35">
      <c r="C1478" s="61">
        <v>43172</v>
      </c>
      <c r="D1478" s="62">
        <v>0.60531250000000003</v>
      </c>
      <c r="E1478" s="63" t="s">
        <v>9</v>
      </c>
      <c r="F1478" s="63">
        <v>19</v>
      </c>
      <c r="G1478" s="63" t="s">
        <v>10</v>
      </c>
    </row>
    <row r="1479" spans="3:7" ht="15" thickBot="1" x14ac:dyDescent="0.35">
      <c r="C1479" s="61">
        <v>43172</v>
      </c>
      <c r="D1479" s="62">
        <v>0.61172453703703711</v>
      </c>
      <c r="E1479" s="63" t="s">
        <v>9</v>
      </c>
      <c r="F1479" s="63">
        <v>10</v>
      </c>
      <c r="G1479" s="63" t="s">
        <v>11</v>
      </c>
    </row>
    <row r="1480" spans="3:7" ht="15" thickBot="1" x14ac:dyDescent="0.35">
      <c r="C1480" s="61">
        <v>43172</v>
      </c>
      <c r="D1480" s="62">
        <v>0.61177083333333326</v>
      </c>
      <c r="E1480" s="63" t="s">
        <v>9</v>
      </c>
      <c r="F1480" s="63">
        <v>10</v>
      </c>
      <c r="G1480" s="63" t="s">
        <v>11</v>
      </c>
    </row>
    <row r="1481" spans="3:7" ht="15" thickBot="1" x14ac:dyDescent="0.35">
      <c r="C1481" s="61">
        <v>43172</v>
      </c>
      <c r="D1481" s="62">
        <v>0.61335648148148147</v>
      </c>
      <c r="E1481" s="63" t="s">
        <v>9</v>
      </c>
      <c r="F1481" s="63">
        <v>11</v>
      </c>
      <c r="G1481" s="63" t="s">
        <v>11</v>
      </c>
    </row>
    <row r="1482" spans="3:7" ht="15" thickBot="1" x14ac:dyDescent="0.35">
      <c r="C1482" s="61">
        <v>43172</v>
      </c>
      <c r="D1482" s="62">
        <v>0.61340277777777774</v>
      </c>
      <c r="E1482" s="63" t="s">
        <v>9</v>
      </c>
      <c r="F1482" s="63">
        <v>9</v>
      </c>
      <c r="G1482" s="63" t="s">
        <v>11</v>
      </c>
    </row>
    <row r="1483" spans="3:7" ht="15" thickBot="1" x14ac:dyDescent="0.35">
      <c r="C1483" s="61">
        <v>43172</v>
      </c>
      <c r="D1483" s="62">
        <v>0.61342592592592593</v>
      </c>
      <c r="E1483" s="63" t="s">
        <v>9</v>
      </c>
      <c r="F1483" s="63">
        <v>11</v>
      </c>
      <c r="G1483" s="63" t="s">
        <v>11</v>
      </c>
    </row>
    <row r="1484" spans="3:7" ht="15" thickBot="1" x14ac:dyDescent="0.35">
      <c r="C1484" s="61">
        <v>43172</v>
      </c>
      <c r="D1484" s="62">
        <v>0.61621527777777774</v>
      </c>
      <c r="E1484" s="63" t="s">
        <v>9</v>
      </c>
      <c r="F1484" s="63">
        <v>24</v>
      </c>
      <c r="G1484" s="63" t="s">
        <v>10</v>
      </c>
    </row>
    <row r="1485" spans="3:7" ht="15" thickBot="1" x14ac:dyDescent="0.35">
      <c r="C1485" s="61">
        <v>43172</v>
      </c>
      <c r="D1485" s="62">
        <v>0.6212847222222222</v>
      </c>
      <c r="E1485" s="63" t="s">
        <v>9</v>
      </c>
      <c r="F1485" s="63">
        <v>11</v>
      </c>
      <c r="G1485" s="63" t="s">
        <v>11</v>
      </c>
    </row>
    <row r="1486" spans="3:7" ht="15" thickBot="1" x14ac:dyDescent="0.35">
      <c r="C1486" s="61">
        <v>43172</v>
      </c>
      <c r="D1486" s="62">
        <v>0.62260416666666674</v>
      </c>
      <c r="E1486" s="63" t="s">
        <v>9</v>
      </c>
      <c r="F1486" s="63">
        <v>17</v>
      </c>
      <c r="G1486" s="63" t="s">
        <v>11</v>
      </c>
    </row>
    <row r="1487" spans="3:7" ht="15" thickBot="1" x14ac:dyDescent="0.35">
      <c r="C1487" s="61">
        <v>43172</v>
      </c>
      <c r="D1487" s="62">
        <v>0.62554398148148149</v>
      </c>
      <c r="E1487" s="63" t="s">
        <v>9</v>
      </c>
      <c r="F1487" s="63">
        <v>13</v>
      </c>
      <c r="G1487" s="63" t="s">
        <v>11</v>
      </c>
    </row>
    <row r="1488" spans="3:7" ht="15" thickBot="1" x14ac:dyDescent="0.35">
      <c r="C1488" s="61">
        <v>43172</v>
      </c>
      <c r="D1488" s="62">
        <v>0.62876157407407407</v>
      </c>
      <c r="E1488" s="63" t="s">
        <v>9</v>
      </c>
      <c r="F1488" s="63">
        <v>29</v>
      </c>
      <c r="G1488" s="63" t="s">
        <v>10</v>
      </c>
    </row>
    <row r="1489" spans="3:7" ht="15" thickBot="1" x14ac:dyDescent="0.35">
      <c r="C1489" s="61">
        <v>43172</v>
      </c>
      <c r="D1489" s="62">
        <v>0.63053240740740735</v>
      </c>
      <c r="E1489" s="63" t="s">
        <v>9</v>
      </c>
      <c r="F1489" s="63">
        <v>13</v>
      </c>
      <c r="G1489" s="63" t="s">
        <v>11</v>
      </c>
    </row>
    <row r="1490" spans="3:7" ht="15" thickBot="1" x14ac:dyDescent="0.35">
      <c r="C1490" s="61">
        <v>43172</v>
      </c>
      <c r="D1490" s="62">
        <v>0.63151620370370376</v>
      </c>
      <c r="E1490" s="63" t="s">
        <v>9</v>
      </c>
      <c r="F1490" s="63">
        <v>16</v>
      </c>
      <c r="G1490" s="63" t="s">
        <v>11</v>
      </c>
    </row>
    <row r="1491" spans="3:7" ht="15" thickBot="1" x14ac:dyDescent="0.35">
      <c r="C1491" s="61">
        <v>43172</v>
      </c>
      <c r="D1491" s="62">
        <v>0.6324305555555555</v>
      </c>
      <c r="E1491" s="63" t="s">
        <v>9</v>
      </c>
      <c r="F1491" s="63">
        <v>36</v>
      </c>
      <c r="G1491" s="63" t="s">
        <v>10</v>
      </c>
    </row>
    <row r="1492" spans="3:7" ht="15" thickBot="1" x14ac:dyDescent="0.35">
      <c r="C1492" s="61">
        <v>43172</v>
      </c>
      <c r="D1492" s="62">
        <v>0.6369907407407408</v>
      </c>
      <c r="E1492" s="63" t="s">
        <v>9</v>
      </c>
      <c r="F1492" s="63">
        <v>29</v>
      </c>
      <c r="G1492" s="63" t="s">
        <v>10</v>
      </c>
    </row>
    <row r="1493" spans="3:7" ht="15" thickBot="1" x14ac:dyDescent="0.35">
      <c r="C1493" s="61">
        <v>43172</v>
      </c>
      <c r="D1493" s="62">
        <v>0.63782407407407404</v>
      </c>
      <c r="E1493" s="63" t="s">
        <v>9</v>
      </c>
      <c r="F1493" s="63">
        <v>14</v>
      </c>
      <c r="G1493" s="63" t="s">
        <v>11</v>
      </c>
    </row>
    <row r="1494" spans="3:7" ht="15" thickBot="1" x14ac:dyDescent="0.35">
      <c r="C1494" s="61">
        <v>43172</v>
      </c>
      <c r="D1494" s="62">
        <v>0.6390393518518519</v>
      </c>
      <c r="E1494" s="63" t="s">
        <v>9</v>
      </c>
      <c r="F1494" s="63">
        <v>11</v>
      </c>
      <c r="G1494" s="63" t="s">
        <v>11</v>
      </c>
    </row>
    <row r="1495" spans="3:7" ht="15" thickBot="1" x14ac:dyDescent="0.35">
      <c r="C1495" s="61">
        <v>43172</v>
      </c>
      <c r="D1495" s="62">
        <v>0.63907407407407402</v>
      </c>
      <c r="E1495" s="63" t="s">
        <v>9</v>
      </c>
      <c r="F1495" s="63">
        <v>11</v>
      </c>
      <c r="G1495" s="63" t="s">
        <v>11</v>
      </c>
    </row>
    <row r="1496" spans="3:7" ht="15" thickBot="1" x14ac:dyDescent="0.35">
      <c r="C1496" s="61">
        <v>43172</v>
      </c>
      <c r="D1496" s="62">
        <v>0.63969907407407411</v>
      </c>
      <c r="E1496" s="63" t="s">
        <v>9</v>
      </c>
      <c r="F1496" s="63">
        <v>11</v>
      </c>
      <c r="G1496" s="63" t="s">
        <v>11</v>
      </c>
    </row>
    <row r="1497" spans="3:7" ht="15" thickBot="1" x14ac:dyDescent="0.35">
      <c r="C1497" s="61">
        <v>43172</v>
      </c>
      <c r="D1497" s="62">
        <v>0.6404050925925926</v>
      </c>
      <c r="E1497" s="63" t="s">
        <v>9</v>
      </c>
      <c r="F1497" s="63">
        <v>12</v>
      </c>
      <c r="G1497" s="63" t="s">
        <v>11</v>
      </c>
    </row>
    <row r="1498" spans="3:7" ht="15" thickBot="1" x14ac:dyDescent="0.35">
      <c r="C1498" s="61">
        <v>43172</v>
      </c>
      <c r="D1498" s="62">
        <v>0.64187499999999997</v>
      </c>
      <c r="E1498" s="63" t="s">
        <v>9</v>
      </c>
      <c r="F1498" s="63">
        <v>30</v>
      </c>
      <c r="G1498" s="63" t="s">
        <v>10</v>
      </c>
    </row>
    <row r="1499" spans="3:7" ht="15" thickBot="1" x14ac:dyDescent="0.35">
      <c r="C1499" s="61">
        <v>43172</v>
      </c>
      <c r="D1499" s="62">
        <v>0.64212962962962961</v>
      </c>
      <c r="E1499" s="63" t="s">
        <v>9</v>
      </c>
      <c r="F1499" s="63">
        <v>10</v>
      </c>
      <c r="G1499" s="63" t="s">
        <v>11</v>
      </c>
    </row>
    <row r="1500" spans="3:7" ht="15" thickBot="1" x14ac:dyDescent="0.35">
      <c r="C1500" s="61">
        <v>43172</v>
      </c>
      <c r="D1500" s="62">
        <v>0.64475694444444442</v>
      </c>
      <c r="E1500" s="63" t="s">
        <v>9</v>
      </c>
      <c r="F1500" s="63">
        <v>25</v>
      </c>
      <c r="G1500" s="63" t="s">
        <v>10</v>
      </c>
    </row>
    <row r="1501" spans="3:7" ht="15" thickBot="1" x14ac:dyDescent="0.35">
      <c r="C1501" s="61">
        <v>43172</v>
      </c>
      <c r="D1501" s="62">
        <v>0.64762731481481484</v>
      </c>
      <c r="E1501" s="63" t="s">
        <v>9</v>
      </c>
      <c r="F1501" s="63">
        <v>11</v>
      </c>
      <c r="G1501" s="63" t="s">
        <v>11</v>
      </c>
    </row>
    <row r="1502" spans="3:7" ht="15" thickBot="1" x14ac:dyDescent="0.35">
      <c r="C1502" s="61">
        <v>43172</v>
      </c>
      <c r="D1502" s="62">
        <v>0.64888888888888896</v>
      </c>
      <c r="E1502" s="63" t="s">
        <v>9</v>
      </c>
      <c r="F1502" s="63">
        <v>12</v>
      </c>
      <c r="G1502" s="63" t="s">
        <v>11</v>
      </c>
    </row>
    <row r="1503" spans="3:7" ht="15" thickBot="1" x14ac:dyDescent="0.35">
      <c r="C1503" s="61">
        <v>43172</v>
      </c>
      <c r="D1503" s="62">
        <v>0.64929398148148143</v>
      </c>
      <c r="E1503" s="63" t="s">
        <v>9</v>
      </c>
      <c r="F1503" s="63">
        <v>30</v>
      </c>
      <c r="G1503" s="63" t="s">
        <v>10</v>
      </c>
    </row>
    <row r="1504" spans="3:7" ht="15" thickBot="1" x14ac:dyDescent="0.35">
      <c r="C1504" s="61">
        <v>43172</v>
      </c>
      <c r="D1504" s="62">
        <v>0.64969907407407412</v>
      </c>
      <c r="E1504" s="63" t="s">
        <v>9</v>
      </c>
      <c r="F1504" s="63">
        <v>11</v>
      </c>
      <c r="G1504" s="63" t="s">
        <v>11</v>
      </c>
    </row>
    <row r="1505" spans="3:7" ht="15" thickBot="1" x14ac:dyDescent="0.35">
      <c r="C1505" s="61">
        <v>43172</v>
      </c>
      <c r="D1505" s="62">
        <v>0.64981481481481485</v>
      </c>
      <c r="E1505" s="63" t="s">
        <v>9</v>
      </c>
      <c r="F1505" s="63">
        <v>15</v>
      </c>
      <c r="G1505" s="63" t="s">
        <v>10</v>
      </c>
    </row>
    <row r="1506" spans="3:7" ht="15" thickBot="1" x14ac:dyDescent="0.35">
      <c r="C1506" s="61">
        <v>43172</v>
      </c>
      <c r="D1506" s="62">
        <v>0.65101851851851855</v>
      </c>
      <c r="E1506" s="63" t="s">
        <v>9</v>
      </c>
      <c r="F1506" s="63">
        <v>32</v>
      </c>
      <c r="G1506" s="63" t="s">
        <v>10</v>
      </c>
    </row>
    <row r="1507" spans="3:7" ht="15" thickBot="1" x14ac:dyDescent="0.35">
      <c r="C1507" s="61">
        <v>43172</v>
      </c>
      <c r="D1507" s="62">
        <v>0.65142361111111113</v>
      </c>
      <c r="E1507" s="63" t="s">
        <v>9</v>
      </c>
      <c r="F1507" s="63">
        <v>11</v>
      </c>
      <c r="G1507" s="63" t="s">
        <v>11</v>
      </c>
    </row>
    <row r="1508" spans="3:7" ht="15" thickBot="1" x14ac:dyDescent="0.35">
      <c r="C1508" s="61">
        <v>43172</v>
      </c>
      <c r="D1508" s="62">
        <v>0.6522337962962963</v>
      </c>
      <c r="E1508" s="63" t="s">
        <v>9</v>
      </c>
      <c r="F1508" s="63">
        <v>18</v>
      </c>
      <c r="G1508" s="63" t="s">
        <v>10</v>
      </c>
    </row>
    <row r="1509" spans="3:7" ht="15" thickBot="1" x14ac:dyDescent="0.35">
      <c r="C1509" s="61">
        <v>43172</v>
      </c>
      <c r="D1509" s="62">
        <v>0.65357638888888892</v>
      </c>
      <c r="E1509" s="63" t="s">
        <v>9</v>
      </c>
      <c r="F1509" s="63">
        <v>11</v>
      </c>
      <c r="G1509" s="63" t="s">
        <v>11</v>
      </c>
    </row>
    <row r="1510" spans="3:7" ht="15" thickBot="1" x14ac:dyDescent="0.35">
      <c r="C1510" s="61">
        <v>43172</v>
      </c>
      <c r="D1510" s="62">
        <v>0.65370370370370368</v>
      </c>
      <c r="E1510" s="63" t="s">
        <v>9</v>
      </c>
      <c r="F1510" s="63">
        <v>27</v>
      </c>
      <c r="G1510" s="63" t="s">
        <v>10</v>
      </c>
    </row>
    <row r="1511" spans="3:7" ht="15" thickBot="1" x14ac:dyDescent="0.35">
      <c r="C1511" s="61">
        <v>43172</v>
      </c>
      <c r="D1511" s="62">
        <v>0.65591435185185187</v>
      </c>
      <c r="E1511" s="63" t="s">
        <v>9</v>
      </c>
      <c r="F1511" s="63">
        <v>10</v>
      </c>
      <c r="G1511" s="63" t="s">
        <v>11</v>
      </c>
    </row>
    <row r="1512" spans="3:7" ht="15" thickBot="1" x14ac:dyDescent="0.35">
      <c r="C1512" s="61">
        <v>43172</v>
      </c>
      <c r="D1512" s="62">
        <v>0.65622685185185181</v>
      </c>
      <c r="E1512" s="63" t="s">
        <v>9</v>
      </c>
      <c r="F1512" s="63">
        <v>15</v>
      </c>
      <c r="G1512" s="63" t="s">
        <v>11</v>
      </c>
    </row>
    <row r="1513" spans="3:7" ht="15" thickBot="1" x14ac:dyDescent="0.35">
      <c r="C1513" s="61">
        <v>43172</v>
      </c>
      <c r="D1513" s="62">
        <v>0.65917824074074072</v>
      </c>
      <c r="E1513" s="63" t="s">
        <v>9</v>
      </c>
      <c r="F1513" s="63">
        <v>11</v>
      </c>
      <c r="G1513" s="63" t="s">
        <v>11</v>
      </c>
    </row>
    <row r="1514" spans="3:7" ht="15" thickBot="1" x14ac:dyDescent="0.35">
      <c r="C1514" s="61">
        <v>43172</v>
      </c>
      <c r="D1514" s="62">
        <v>0.6601041666666666</v>
      </c>
      <c r="E1514" s="63" t="s">
        <v>9</v>
      </c>
      <c r="F1514" s="63">
        <v>14</v>
      </c>
      <c r="G1514" s="63" t="s">
        <v>11</v>
      </c>
    </row>
    <row r="1515" spans="3:7" ht="15" thickBot="1" x14ac:dyDescent="0.35">
      <c r="C1515" s="61">
        <v>43172</v>
      </c>
      <c r="D1515" s="62">
        <v>0.66028935185185189</v>
      </c>
      <c r="E1515" s="63" t="s">
        <v>9</v>
      </c>
      <c r="F1515" s="63">
        <v>30</v>
      </c>
      <c r="G1515" s="63" t="s">
        <v>10</v>
      </c>
    </row>
    <row r="1516" spans="3:7" ht="15" thickBot="1" x14ac:dyDescent="0.35">
      <c r="C1516" s="61">
        <v>43172</v>
      </c>
      <c r="D1516" s="62">
        <v>0.66216435185185185</v>
      </c>
      <c r="E1516" s="63" t="s">
        <v>9</v>
      </c>
      <c r="F1516" s="63">
        <v>26</v>
      </c>
      <c r="G1516" s="63" t="s">
        <v>10</v>
      </c>
    </row>
    <row r="1517" spans="3:7" ht="15" thickBot="1" x14ac:dyDescent="0.35">
      <c r="C1517" s="61">
        <v>43172</v>
      </c>
      <c r="D1517" s="62">
        <v>0.66328703703703706</v>
      </c>
      <c r="E1517" s="63" t="s">
        <v>9</v>
      </c>
      <c r="F1517" s="63">
        <v>27</v>
      </c>
      <c r="G1517" s="63" t="s">
        <v>10</v>
      </c>
    </row>
    <row r="1518" spans="3:7" ht="15" thickBot="1" x14ac:dyDescent="0.35">
      <c r="C1518" s="61">
        <v>43172</v>
      </c>
      <c r="D1518" s="62">
        <v>0.66445601851851854</v>
      </c>
      <c r="E1518" s="63" t="s">
        <v>9</v>
      </c>
      <c r="F1518" s="63">
        <v>30</v>
      </c>
      <c r="G1518" s="63" t="s">
        <v>10</v>
      </c>
    </row>
    <row r="1519" spans="3:7" ht="15" thickBot="1" x14ac:dyDescent="0.35">
      <c r="C1519" s="61">
        <v>43172</v>
      </c>
      <c r="D1519" s="62">
        <v>0.66453703703703704</v>
      </c>
      <c r="E1519" s="63" t="s">
        <v>9</v>
      </c>
      <c r="F1519" s="63">
        <v>10</v>
      </c>
      <c r="G1519" s="63" t="s">
        <v>11</v>
      </c>
    </row>
    <row r="1520" spans="3:7" ht="15" thickBot="1" x14ac:dyDescent="0.35">
      <c r="C1520" s="61">
        <v>43172</v>
      </c>
      <c r="D1520" s="62">
        <v>0.66686342592592596</v>
      </c>
      <c r="E1520" s="63" t="s">
        <v>9</v>
      </c>
      <c r="F1520" s="63">
        <v>10</v>
      </c>
      <c r="G1520" s="63" t="s">
        <v>11</v>
      </c>
    </row>
    <row r="1521" spans="3:7" ht="15" thickBot="1" x14ac:dyDescent="0.35">
      <c r="C1521" s="61">
        <v>43172</v>
      </c>
      <c r="D1521" s="62">
        <v>0.66745370370370372</v>
      </c>
      <c r="E1521" s="63" t="s">
        <v>9</v>
      </c>
      <c r="F1521" s="63">
        <v>33</v>
      </c>
      <c r="G1521" s="63" t="s">
        <v>10</v>
      </c>
    </row>
    <row r="1522" spans="3:7" ht="15" thickBot="1" x14ac:dyDescent="0.35">
      <c r="C1522" s="61">
        <v>43172</v>
      </c>
      <c r="D1522" s="62">
        <v>0.66811342592592593</v>
      </c>
      <c r="E1522" s="63" t="s">
        <v>9</v>
      </c>
      <c r="F1522" s="63">
        <v>9</v>
      </c>
      <c r="G1522" s="63" t="s">
        <v>11</v>
      </c>
    </row>
    <row r="1523" spans="3:7" ht="15" thickBot="1" x14ac:dyDescent="0.35">
      <c r="C1523" s="61">
        <v>43172</v>
      </c>
      <c r="D1523" s="62">
        <v>0.6691435185185185</v>
      </c>
      <c r="E1523" s="63" t="s">
        <v>9</v>
      </c>
      <c r="F1523" s="63">
        <v>11</v>
      </c>
      <c r="G1523" s="63" t="s">
        <v>11</v>
      </c>
    </row>
    <row r="1524" spans="3:7" ht="15" thickBot="1" x14ac:dyDescent="0.35">
      <c r="C1524" s="61">
        <v>43172</v>
      </c>
      <c r="D1524" s="62">
        <v>0.67005787037037035</v>
      </c>
      <c r="E1524" s="63" t="s">
        <v>9</v>
      </c>
      <c r="F1524" s="63">
        <v>21</v>
      </c>
      <c r="G1524" s="63" t="s">
        <v>10</v>
      </c>
    </row>
    <row r="1525" spans="3:7" ht="15" thickBot="1" x14ac:dyDescent="0.35">
      <c r="C1525" s="61">
        <v>43172</v>
      </c>
      <c r="D1525" s="62">
        <v>0.67200231481481476</v>
      </c>
      <c r="E1525" s="63" t="s">
        <v>9</v>
      </c>
      <c r="F1525" s="63">
        <v>10</v>
      </c>
      <c r="G1525" s="63" t="s">
        <v>11</v>
      </c>
    </row>
    <row r="1526" spans="3:7" ht="15" thickBot="1" x14ac:dyDescent="0.35">
      <c r="C1526" s="61">
        <v>43172</v>
      </c>
      <c r="D1526" s="62">
        <v>0.67228009259259258</v>
      </c>
      <c r="E1526" s="63" t="s">
        <v>9</v>
      </c>
      <c r="F1526" s="63">
        <v>28</v>
      </c>
      <c r="G1526" s="63" t="s">
        <v>10</v>
      </c>
    </row>
    <row r="1527" spans="3:7" ht="15" thickBot="1" x14ac:dyDescent="0.35">
      <c r="C1527" s="61">
        <v>43172</v>
      </c>
      <c r="D1527" s="62">
        <v>0.67271990740740739</v>
      </c>
      <c r="E1527" s="63" t="s">
        <v>9</v>
      </c>
      <c r="F1527" s="63">
        <v>10</v>
      </c>
      <c r="G1527" s="63" t="s">
        <v>11</v>
      </c>
    </row>
    <row r="1528" spans="3:7" ht="15" thickBot="1" x14ac:dyDescent="0.35">
      <c r="C1528" s="61">
        <v>43172</v>
      </c>
      <c r="D1528" s="62">
        <v>0.67655092592592592</v>
      </c>
      <c r="E1528" s="63" t="s">
        <v>9</v>
      </c>
      <c r="F1528" s="63">
        <v>15</v>
      </c>
      <c r="G1528" s="63" t="s">
        <v>11</v>
      </c>
    </row>
    <row r="1529" spans="3:7" ht="15" thickBot="1" x14ac:dyDescent="0.35">
      <c r="C1529" s="61">
        <v>43172</v>
      </c>
      <c r="D1529" s="62">
        <v>0.67877314814814815</v>
      </c>
      <c r="E1529" s="63" t="s">
        <v>9</v>
      </c>
      <c r="F1529" s="63">
        <v>10</v>
      </c>
      <c r="G1529" s="63" t="s">
        <v>11</v>
      </c>
    </row>
    <row r="1530" spans="3:7" ht="15" thickBot="1" x14ac:dyDescent="0.35">
      <c r="C1530" s="61">
        <v>43172</v>
      </c>
      <c r="D1530" s="62">
        <v>0.6812731481481481</v>
      </c>
      <c r="E1530" s="63" t="s">
        <v>9</v>
      </c>
      <c r="F1530" s="63">
        <v>27</v>
      </c>
      <c r="G1530" s="63" t="s">
        <v>10</v>
      </c>
    </row>
    <row r="1531" spans="3:7" ht="15" thickBot="1" x14ac:dyDescent="0.35">
      <c r="C1531" s="61">
        <v>43172</v>
      </c>
      <c r="D1531" s="62">
        <v>0.68314814814814817</v>
      </c>
      <c r="E1531" s="63" t="s">
        <v>9</v>
      </c>
      <c r="F1531" s="63">
        <v>10</v>
      </c>
      <c r="G1531" s="63" t="s">
        <v>11</v>
      </c>
    </row>
    <row r="1532" spans="3:7" ht="15" thickBot="1" x14ac:dyDescent="0.35">
      <c r="C1532" s="61">
        <v>43172</v>
      </c>
      <c r="D1532" s="62">
        <v>0.6834837962962963</v>
      </c>
      <c r="E1532" s="63" t="s">
        <v>9</v>
      </c>
      <c r="F1532" s="63">
        <v>11</v>
      </c>
      <c r="G1532" s="63" t="s">
        <v>11</v>
      </c>
    </row>
    <row r="1533" spans="3:7" ht="15" thickBot="1" x14ac:dyDescent="0.35">
      <c r="C1533" s="61">
        <v>43172</v>
      </c>
      <c r="D1533" s="62">
        <v>0.68368055555555562</v>
      </c>
      <c r="E1533" s="63" t="s">
        <v>9</v>
      </c>
      <c r="F1533" s="63">
        <v>11</v>
      </c>
      <c r="G1533" s="63" t="s">
        <v>11</v>
      </c>
    </row>
    <row r="1534" spans="3:7" ht="15" thickBot="1" x14ac:dyDescent="0.35">
      <c r="C1534" s="61">
        <v>43172</v>
      </c>
      <c r="D1534" s="62">
        <v>0.6878009259259259</v>
      </c>
      <c r="E1534" s="63" t="s">
        <v>9</v>
      </c>
      <c r="F1534" s="63">
        <v>10</v>
      </c>
      <c r="G1534" s="63" t="s">
        <v>11</v>
      </c>
    </row>
    <row r="1535" spans="3:7" ht="15" thickBot="1" x14ac:dyDescent="0.35">
      <c r="C1535" s="61">
        <v>43172</v>
      </c>
      <c r="D1535" s="62">
        <v>0.68784722222222217</v>
      </c>
      <c r="E1535" s="63" t="s">
        <v>9</v>
      </c>
      <c r="F1535" s="63">
        <v>10</v>
      </c>
      <c r="G1535" s="63" t="s">
        <v>11</v>
      </c>
    </row>
    <row r="1536" spans="3:7" ht="15" thickBot="1" x14ac:dyDescent="0.35">
      <c r="C1536" s="61">
        <v>43172</v>
      </c>
      <c r="D1536" s="62">
        <v>0.68849537037037034</v>
      </c>
      <c r="E1536" s="63" t="s">
        <v>9</v>
      </c>
      <c r="F1536" s="63">
        <v>37</v>
      </c>
      <c r="G1536" s="63" t="s">
        <v>10</v>
      </c>
    </row>
    <row r="1537" spans="3:7" ht="15" thickBot="1" x14ac:dyDescent="0.35">
      <c r="C1537" s="61">
        <v>43172</v>
      </c>
      <c r="D1537" s="62">
        <v>0.69225694444444441</v>
      </c>
      <c r="E1537" s="63" t="s">
        <v>9</v>
      </c>
      <c r="F1537" s="63">
        <v>12</v>
      </c>
      <c r="G1537" s="63" t="s">
        <v>11</v>
      </c>
    </row>
    <row r="1538" spans="3:7" ht="15" thickBot="1" x14ac:dyDescent="0.35">
      <c r="C1538" s="61">
        <v>43172</v>
      </c>
      <c r="D1538" s="62">
        <v>0.69527777777777777</v>
      </c>
      <c r="E1538" s="63" t="s">
        <v>9</v>
      </c>
      <c r="F1538" s="63">
        <v>25</v>
      </c>
      <c r="G1538" s="63" t="s">
        <v>10</v>
      </c>
    </row>
    <row r="1539" spans="3:7" ht="15" thickBot="1" x14ac:dyDescent="0.35">
      <c r="C1539" s="61">
        <v>43172</v>
      </c>
      <c r="D1539" s="62">
        <v>0.69554398148148155</v>
      </c>
      <c r="E1539" s="63" t="s">
        <v>9</v>
      </c>
      <c r="F1539" s="63">
        <v>15</v>
      </c>
      <c r="G1539" s="63" t="s">
        <v>11</v>
      </c>
    </row>
    <row r="1540" spans="3:7" ht="15" thickBot="1" x14ac:dyDescent="0.35">
      <c r="C1540" s="61">
        <v>43172</v>
      </c>
      <c r="D1540" s="62">
        <v>0.69570601851851854</v>
      </c>
      <c r="E1540" s="63" t="s">
        <v>9</v>
      </c>
      <c r="F1540" s="63">
        <v>11</v>
      </c>
      <c r="G1540" s="63" t="s">
        <v>11</v>
      </c>
    </row>
    <row r="1541" spans="3:7" ht="15" thickBot="1" x14ac:dyDescent="0.35">
      <c r="C1541" s="61">
        <v>43172</v>
      </c>
      <c r="D1541" s="62">
        <v>0.6958333333333333</v>
      </c>
      <c r="E1541" s="63" t="s">
        <v>9</v>
      </c>
      <c r="F1541" s="63">
        <v>23</v>
      </c>
      <c r="G1541" s="63" t="s">
        <v>10</v>
      </c>
    </row>
    <row r="1542" spans="3:7" ht="15" thickBot="1" x14ac:dyDescent="0.35">
      <c r="C1542" s="61">
        <v>43172</v>
      </c>
      <c r="D1542" s="62">
        <v>0.70033564814814808</v>
      </c>
      <c r="E1542" s="63" t="s">
        <v>9</v>
      </c>
      <c r="F1542" s="63">
        <v>20</v>
      </c>
      <c r="G1542" s="63" t="s">
        <v>10</v>
      </c>
    </row>
    <row r="1543" spans="3:7" ht="15" thickBot="1" x14ac:dyDescent="0.35">
      <c r="C1543" s="61">
        <v>43172</v>
      </c>
      <c r="D1543" s="62">
        <v>0.70255787037037043</v>
      </c>
      <c r="E1543" s="63" t="s">
        <v>9</v>
      </c>
      <c r="F1543" s="63">
        <v>11</v>
      </c>
      <c r="G1543" s="63" t="s">
        <v>11</v>
      </c>
    </row>
    <row r="1544" spans="3:7" ht="15" thickBot="1" x14ac:dyDescent="0.35">
      <c r="C1544" s="61">
        <v>43172</v>
      </c>
      <c r="D1544" s="62">
        <v>0.70451388888888899</v>
      </c>
      <c r="E1544" s="63" t="s">
        <v>9</v>
      </c>
      <c r="F1544" s="63">
        <v>10</v>
      </c>
      <c r="G1544" s="63" t="s">
        <v>10</v>
      </c>
    </row>
    <row r="1545" spans="3:7" ht="15" thickBot="1" x14ac:dyDescent="0.35">
      <c r="C1545" s="61">
        <v>43172</v>
      </c>
      <c r="D1545" s="62">
        <v>0.7085300925925927</v>
      </c>
      <c r="E1545" s="63" t="s">
        <v>9</v>
      </c>
      <c r="F1545" s="63">
        <v>13</v>
      </c>
      <c r="G1545" s="63" t="s">
        <v>11</v>
      </c>
    </row>
    <row r="1546" spans="3:7" ht="15" thickBot="1" x14ac:dyDescent="0.35">
      <c r="C1546" s="61">
        <v>43172</v>
      </c>
      <c r="D1546" s="62">
        <v>0.70989583333333339</v>
      </c>
      <c r="E1546" s="63" t="s">
        <v>9</v>
      </c>
      <c r="F1546" s="63">
        <v>26</v>
      </c>
      <c r="G1546" s="63" t="s">
        <v>10</v>
      </c>
    </row>
    <row r="1547" spans="3:7" ht="15" thickBot="1" x14ac:dyDescent="0.35">
      <c r="C1547" s="61">
        <v>43172</v>
      </c>
      <c r="D1547" s="62">
        <v>0.71129629629629632</v>
      </c>
      <c r="E1547" s="63" t="s">
        <v>9</v>
      </c>
      <c r="F1547" s="63">
        <v>28</v>
      </c>
      <c r="G1547" s="63" t="s">
        <v>10</v>
      </c>
    </row>
    <row r="1548" spans="3:7" ht="15" thickBot="1" x14ac:dyDescent="0.35">
      <c r="C1548" s="61">
        <v>43172</v>
      </c>
      <c r="D1548" s="62">
        <v>0.71245370370370376</v>
      </c>
      <c r="E1548" s="63" t="s">
        <v>9</v>
      </c>
      <c r="F1548" s="63">
        <v>35</v>
      </c>
      <c r="G1548" s="63" t="s">
        <v>10</v>
      </c>
    </row>
    <row r="1549" spans="3:7" ht="15" thickBot="1" x14ac:dyDescent="0.35">
      <c r="C1549" s="61">
        <v>43172</v>
      </c>
      <c r="D1549" s="62">
        <v>0.7144328703703704</v>
      </c>
      <c r="E1549" s="63" t="s">
        <v>9</v>
      </c>
      <c r="F1549" s="63">
        <v>27</v>
      </c>
      <c r="G1549" s="63" t="s">
        <v>10</v>
      </c>
    </row>
    <row r="1550" spans="3:7" ht="15" thickBot="1" x14ac:dyDescent="0.35">
      <c r="C1550" s="61">
        <v>43172</v>
      </c>
      <c r="D1550" s="62">
        <v>0.71493055555555562</v>
      </c>
      <c r="E1550" s="63" t="s">
        <v>9</v>
      </c>
      <c r="F1550" s="63">
        <v>13</v>
      </c>
      <c r="G1550" s="63" t="s">
        <v>11</v>
      </c>
    </row>
    <row r="1551" spans="3:7" ht="15" thickBot="1" x14ac:dyDescent="0.35">
      <c r="C1551" s="61">
        <v>43172</v>
      </c>
      <c r="D1551" s="62">
        <v>0.71657407407407403</v>
      </c>
      <c r="E1551" s="63" t="s">
        <v>9</v>
      </c>
      <c r="F1551" s="63">
        <v>13</v>
      </c>
      <c r="G1551" s="63" t="s">
        <v>11</v>
      </c>
    </row>
    <row r="1552" spans="3:7" ht="15" thickBot="1" x14ac:dyDescent="0.35">
      <c r="C1552" s="61">
        <v>43172</v>
      </c>
      <c r="D1552" s="62">
        <v>0.71807870370370364</v>
      </c>
      <c r="E1552" s="63" t="s">
        <v>9</v>
      </c>
      <c r="F1552" s="63">
        <v>20</v>
      </c>
      <c r="G1552" s="63" t="s">
        <v>10</v>
      </c>
    </row>
    <row r="1553" spans="3:7" ht="15" thickBot="1" x14ac:dyDescent="0.35">
      <c r="C1553" s="61">
        <v>43172</v>
      </c>
      <c r="D1553" s="62">
        <v>0.72157407407407403</v>
      </c>
      <c r="E1553" s="63" t="s">
        <v>9</v>
      </c>
      <c r="F1553" s="63">
        <v>11</v>
      </c>
      <c r="G1553" s="63" t="s">
        <v>11</v>
      </c>
    </row>
    <row r="1554" spans="3:7" ht="15" thickBot="1" x14ac:dyDescent="0.35">
      <c r="C1554" s="61">
        <v>43172</v>
      </c>
      <c r="D1554" s="62">
        <v>0.72186342592592589</v>
      </c>
      <c r="E1554" s="63" t="s">
        <v>9</v>
      </c>
      <c r="F1554" s="63">
        <v>19</v>
      </c>
      <c r="G1554" s="63" t="s">
        <v>10</v>
      </c>
    </row>
    <row r="1555" spans="3:7" ht="15" thickBot="1" x14ac:dyDescent="0.35">
      <c r="C1555" s="61">
        <v>43172</v>
      </c>
      <c r="D1555" s="62">
        <v>0.72392361111111114</v>
      </c>
      <c r="E1555" s="63" t="s">
        <v>9</v>
      </c>
      <c r="F1555" s="63">
        <v>10</v>
      </c>
      <c r="G1555" s="63" t="s">
        <v>11</v>
      </c>
    </row>
    <row r="1556" spans="3:7" ht="15" thickBot="1" x14ac:dyDescent="0.35">
      <c r="C1556" s="61">
        <v>43172</v>
      </c>
      <c r="D1556" s="62">
        <v>0.72517361111111101</v>
      </c>
      <c r="E1556" s="63" t="s">
        <v>9</v>
      </c>
      <c r="F1556" s="63">
        <v>10</v>
      </c>
      <c r="G1556" s="63" t="s">
        <v>11</v>
      </c>
    </row>
    <row r="1557" spans="3:7" ht="15" thickBot="1" x14ac:dyDescent="0.35">
      <c r="C1557" s="61">
        <v>43172</v>
      </c>
      <c r="D1557" s="62">
        <v>0.72607638888888892</v>
      </c>
      <c r="E1557" s="63" t="s">
        <v>9</v>
      </c>
      <c r="F1557" s="63">
        <v>13</v>
      </c>
      <c r="G1557" s="63" t="s">
        <v>10</v>
      </c>
    </row>
    <row r="1558" spans="3:7" ht="15" thickBot="1" x14ac:dyDescent="0.35">
      <c r="C1558" s="61">
        <v>43172</v>
      </c>
      <c r="D1558" s="62">
        <v>0.72841435185185188</v>
      </c>
      <c r="E1558" s="63" t="s">
        <v>9</v>
      </c>
      <c r="F1558" s="63">
        <v>13</v>
      </c>
      <c r="G1558" s="63" t="s">
        <v>11</v>
      </c>
    </row>
    <row r="1559" spans="3:7" ht="15" thickBot="1" x14ac:dyDescent="0.35">
      <c r="C1559" s="61">
        <v>43172</v>
      </c>
      <c r="D1559" s="62">
        <v>0.73155092592592597</v>
      </c>
      <c r="E1559" s="63" t="s">
        <v>9</v>
      </c>
      <c r="F1559" s="63">
        <v>11</v>
      </c>
      <c r="G1559" s="63" t="s">
        <v>10</v>
      </c>
    </row>
    <row r="1560" spans="3:7" ht="15" thickBot="1" x14ac:dyDescent="0.35">
      <c r="C1560" s="61">
        <v>43172</v>
      </c>
      <c r="D1560" s="62">
        <v>0.73245370370370377</v>
      </c>
      <c r="E1560" s="63" t="s">
        <v>9</v>
      </c>
      <c r="F1560" s="63">
        <v>10</v>
      </c>
      <c r="G1560" s="63" t="s">
        <v>10</v>
      </c>
    </row>
    <row r="1561" spans="3:7" ht="15" thickBot="1" x14ac:dyDescent="0.35">
      <c r="C1561" s="61">
        <v>43172</v>
      </c>
      <c r="D1561" s="62">
        <v>0.73255787037037035</v>
      </c>
      <c r="E1561" s="63" t="s">
        <v>9</v>
      </c>
      <c r="F1561" s="63">
        <v>15</v>
      </c>
      <c r="G1561" s="63" t="s">
        <v>10</v>
      </c>
    </row>
    <row r="1562" spans="3:7" ht="15" thickBot="1" x14ac:dyDescent="0.35">
      <c r="C1562" s="61">
        <v>43172</v>
      </c>
      <c r="D1562" s="62">
        <v>0.73341435185185189</v>
      </c>
      <c r="E1562" s="63" t="s">
        <v>9</v>
      </c>
      <c r="F1562" s="63">
        <v>12</v>
      </c>
      <c r="G1562" s="63" t="s">
        <v>10</v>
      </c>
    </row>
    <row r="1563" spans="3:7" ht="15" thickBot="1" x14ac:dyDescent="0.35">
      <c r="C1563" s="61">
        <v>43172</v>
      </c>
      <c r="D1563" s="62">
        <v>0.74540509259259258</v>
      </c>
      <c r="E1563" s="63" t="s">
        <v>9</v>
      </c>
      <c r="F1563" s="63">
        <v>14</v>
      </c>
      <c r="G1563" s="63" t="s">
        <v>11</v>
      </c>
    </row>
    <row r="1564" spans="3:7" ht="15" thickBot="1" x14ac:dyDescent="0.35">
      <c r="C1564" s="61">
        <v>43172</v>
      </c>
      <c r="D1564" s="62">
        <v>0.74542824074074077</v>
      </c>
      <c r="E1564" s="63" t="s">
        <v>9</v>
      </c>
      <c r="F1564" s="63">
        <v>9</v>
      </c>
      <c r="G1564" s="63" t="s">
        <v>10</v>
      </c>
    </row>
    <row r="1565" spans="3:7" ht="15" thickBot="1" x14ac:dyDescent="0.35">
      <c r="C1565" s="61">
        <v>43172</v>
      </c>
      <c r="D1565" s="62">
        <v>0.74555555555555564</v>
      </c>
      <c r="E1565" s="63" t="s">
        <v>9</v>
      </c>
      <c r="F1565" s="63">
        <v>14</v>
      </c>
      <c r="G1565" s="63" t="s">
        <v>10</v>
      </c>
    </row>
    <row r="1566" spans="3:7" ht="15" thickBot="1" x14ac:dyDescent="0.35">
      <c r="C1566" s="61">
        <v>43172</v>
      </c>
      <c r="D1566" s="62">
        <v>0.7540972222222222</v>
      </c>
      <c r="E1566" s="63" t="s">
        <v>9</v>
      </c>
      <c r="F1566" s="63">
        <v>17</v>
      </c>
      <c r="G1566" s="63" t="s">
        <v>10</v>
      </c>
    </row>
    <row r="1567" spans="3:7" ht="15" thickBot="1" x14ac:dyDescent="0.35">
      <c r="C1567" s="61">
        <v>43172</v>
      </c>
      <c r="D1567" s="62">
        <v>0.7542592592592593</v>
      </c>
      <c r="E1567" s="63" t="s">
        <v>9</v>
      </c>
      <c r="F1567" s="63">
        <v>15</v>
      </c>
      <c r="G1567" s="63" t="s">
        <v>10</v>
      </c>
    </row>
    <row r="1568" spans="3:7" ht="15" thickBot="1" x14ac:dyDescent="0.35">
      <c r="C1568" s="61">
        <v>43172</v>
      </c>
      <c r="D1568" s="62">
        <v>0.75526620370370379</v>
      </c>
      <c r="E1568" s="63" t="s">
        <v>9</v>
      </c>
      <c r="F1568" s="63">
        <v>16</v>
      </c>
      <c r="G1568" s="63" t="s">
        <v>10</v>
      </c>
    </row>
    <row r="1569" spans="3:7" ht="15" thickBot="1" x14ac:dyDescent="0.35">
      <c r="C1569" s="61">
        <v>43172</v>
      </c>
      <c r="D1569" s="62">
        <v>0.76623842592592595</v>
      </c>
      <c r="E1569" s="63" t="s">
        <v>9</v>
      </c>
      <c r="F1569" s="63">
        <v>13</v>
      </c>
      <c r="G1569" s="63" t="s">
        <v>11</v>
      </c>
    </row>
    <row r="1570" spans="3:7" ht="15" thickBot="1" x14ac:dyDescent="0.35">
      <c r="C1570" s="61">
        <v>43172</v>
      </c>
      <c r="D1570" s="62">
        <v>0.77203703703703708</v>
      </c>
      <c r="E1570" s="63" t="s">
        <v>9</v>
      </c>
      <c r="F1570" s="63">
        <v>24</v>
      </c>
      <c r="G1570" s="63" t="s">
        <v>10</v>
      </c>
    </row>
    <row r="1571" spans="3:7" ht="15" thickBot="1" x14ac:dyDescent="0.35">
      <c r="C1571" s="61">
        <v>43172</v>
      </c>
      <c r="D1571" s="62">
        <v>0.78579861111111116</v>
      </c>
      <c r="E1571" s="63" t="s">
        <v>9</v>
      </c>
      <c r="F1571" s="63">
        <v>24</v>
      </c>
      <c r="G1571" s="63" t="s">
        <v>10</v>
      </c>
    </row>
    <row r="1572" spans="3:7" ht="15" thickBot="1" x14ac:dyDescent="0.35">
      <c r="C1572" s="61">
        <v>43172</v>
      </c>
      <c r="D1572" s="62">
        <v>0.787175925925926</v>
      </c>
      <c r="E1572" s="63" t="s">
        <v>9</v>
      </c>
      <c r="F1572" s="63">
        <v>25</v>
      </c>
      <c r="G1572" s="63" t="s">
        <v>10</v>
      </c>
    </row>
    <row r="1573" spans="3:7" ht="15" thickBot="1" x14ac:dyDescent="0.35">
      <c r="C1573" s="61">
        <v>43172</v>
      </c>
      <c r="D1573" s="62">
        <v>0.79312499999999997</v>
      </c>
      <c r="E1573" s="63" t="s">
        <v>9</v>
      </c>
      <c r="F1573" s="63">
        <v>12</v>
      </c>
      <c r="G1573" s="63" t="s">
        <v>10</v>
      </c>
    </row>
    <row r="1574" spans="3:7" ht="15" thickBot="1" x14ac:dyDescent="0.35">
      <c r="C1574" s="61">
        <v>43172</v>
      </c>
      <c r="D1574" s="62">
        <v>0.79343750000000002</v>
      </c>
      <c r="E1574" s="63" t="s">
        <v>9</v>
      </c>
      <c r="F1574" s="63">
        <v>14</v>
      </c>
      <c r="G1574" s="63" t="s">
        <v>10</v>
      </c>
    </row>
    <row r="1575" spans="3:7" ht="15" thickBot="1" x14ac:dyDescent="0.35">
      <c r="C1575" s="61">
        <v>43172</v>
      </c>
      <c r="D1575" s="62">
        <v>0.79453703703703704</v>
      </c>
      <c r="E1575" s="63" t="s">
        <v>9</v>
      </c>
      <c r="F1575" s="63">
        <v>21</v>
      </c>
      <c r="G1575" s="63" t="s">
        <v>10</v>
      </c>
    </row>
    <row r="1576" spans="3:7" ht="15" thickBot="1" x14ac:dyDescent="0.35">
      <c r="C1576" s="61">
        <v>43172</v>
      </c>
      <c r="D1576" s="62">
        <v>0.79623842592592586</v>
      </c>
      <c r="E1576" s="63" t="s">
        <v>9</v>
      </c>
      <c r="F1576" s="63">
        <v>13</v>
      </c>
      <c r="G1576" s="63" t="s">
        <v>11</v>
      </c>
    </row>
    <row r="1577" spans="3:7" ht="15" thickBot="1" x14ac:dyDescent="0.35">
      <c r="C1577" s="61">
        <v>43172</v>
      </c>
      <c r="D1577" s="62">
        <v>0.80454861111111109</v>
      </c>
      <c r="E1577" s="63" t="s">
        <v>9</v>
      </c>
      <c r="F1577" s="63">
        <v>27</v>
      </c>
      <c r="G1577" s="63" t="s">
        <v>11</v>
      </c>
    </row>
    <row r="1578" spans="3:7" ht="15" thickBot="1" x14ac:dyDescent="0.35">
      <c r="C1578" s="61">
        <v>43172</v>
      </c>
      <c r="D1578" s="62">
        <v>0.80464120370370373</v>
      </c>
      <c r="E1578" s="63" t="s">
        <v>9</v>
      </c>
      <c r="F1578" s="63">
        <v>14</v>
      </c>
      <c r="G1578" s="63" t="s">
        <v>11</v>
      </c>
    </row>
    <row r="1579" spans="3:7" ht="15" thickBot="1" x14ac:dyDescent="0.35">
      <c r="C1579" s="61">
        <v>43172</v>
      </c>
      <c r="D1579" s="62">
        <v>0.81038194444444445</v>
      </c>
      <c r="E1579" s="63" t="s">
        <v>9</v>
      </c>
      <c r="F1579" s="63">
        <v>12</v>
      </c>
      <c r="G1579" s="63" t="s">
        <v>11</v>
      </c>
    </row>
    <row r="1580" spans="3:7" ht="15" thickBot="1" x14ac:dyDescent="0.35">
      <c r="C1580" s="61">
        <v>43172</v>
      </c>
      <c r="D1580" s="62">
        <v>0.81208333333333327</v>
      </c>
      <c r="E1580" s="63" t="s">
        <v>9</v>
      </c>
      <c r="F1580" s="63">
        <v>26</v>
      </c>
      <c r="G1580" s="63" t="s">
        <v>10</v>
      </c>
    </row>
    <row r="1581" spans="3:7" ht="15" thickBot="1" x14ac:dyDescent="0.35">
      <c r="C1581" s="61">
        <v>43172</v>
      </c>
      <c r="D1581" s="62">
        <v>0.8121990740740741</v>
      </c>
      <c r="E1581" s="63" t="s">
        <v>9</v>
      </c>
      <c r="F1581" s="63">
        <v>13</v>
      </c>
      <c r="G1581" s="63" t="s">
        <v>11</v>
      </c>
    </row>
    <row r="1582" spans="3:7" ht="15" thickBot="1" x14ac:dyDescent="0.35">
      <c r="C1582" s="61">
        <v>43172</v>
      </c>
      <c r="D1582" s="62">
        <v>0.81336805555555547</v>
      </c>
      <c r="E1582" s="63" t="s">
        <v>9</v>
      </c>
      <c r="F1582" s="63">
        <v>22</v>
      </c>
      <c r="G1582" s="63" t="s">
        <v>10</v>
      </c>
    </row>
    <row r="1583" spans="3:7" ht="15" thickBot="1" x14ac:dyDescent="0.35">
      <c r="C1583" s="61">
        <v>43172</v>
      </c>
      <c r="D1583" s="62">
        <v>0.83596064814814808</v>
      </c>
      <c r="E1583" s="63" t="s">
        <v>9</v>
      </c>
      <c r="F1583" s="63">
        <v>11</v>
      </c>
      <c r="G1583" s="63" t="s">
        <v>11</v>
      </c>
    </row>
    <row r="1584" spans="3:7" ht="15" thickBot="1" x14ac:dyDescent="0.35">
      <c r="C1584" s="61">
        <v>43172</v>
      </c>
      <c r="D1584" s="62">
        <v>0.84719907407407413</v>
      </c>
      <c r="E1584" s="63" t="s">
        <v>9</v>
      </c>
      <c r="F1584" s="63">
        <v>16</v>
      </c>
      <c r="G1584" s="63" t="s">
        <v>11</v>
      </c>
    </row>
    <row r="1585" spans="3:7" ht="15" thickBot="1" x14ac:dyDescent="0.35">
      <c r="C1585" s="61">
        <v>43172</v>
      </c>
      <c r="D1585" s="62">
        <v>0.85116898148148146</v>
      </c>
      <c r="E1585" s="63" t="s">
        <v>9</v>
      </c>
      <c r="F1585" s="63">
        <v>27</v>
      </c>
      <c r="G1585" s="63" t="s">
        <v>10</v>
      </c>
    </row>
    <row r="1586" spans="3:7" ht="15" thickBot="1" x14ac:dyDescent="0.35">
      <c r="C1586" s="61">
        <v>43172</v>
      </c>
      <c r="D1586" s="62">
        <v>0.8512615740740741</v>
      </c>
      <c r="E1586" s="63" t="s">
        <v>9</v>
      </c>
      <c r="F1586" s="63">
        <v>22</v>
      </c>
      <c r="G1586" s="63" t="s">
        <v>10</v>
      </c>
    </row>
    <row r="1587" spans="3:7" ht="15" thickBot="1" x14ac:dyDescent="0.35">
      <c r="C1587" s="61">
        <v>43172</v>
      </c>
      <c r="D1587" s="62">
        <v>0.85146990740740736</v>
      </c>
      <c r="E1587" s="63" t="s">
        <v>9</v>
      </c>
      <c r="F1587" s="63">
        <v>22</v>
      </c>
      <c r="G1587" s="63" t="s">
        <v>10</v>
      </c>
    </row>
    <row r="1588" spans="3:7" ht="15" thickBot="1" x14ac:dyDescent="0.35">
      <c r="C1588" s="61">
        <v>43172</v>
      </c>
      <c r="D1588" s="62">
        <v>0.85163194444444434</v>
      </c>
      <c r="E1588" s="63" t="s">
        <v>9</v>
      </c>
      <c r="F1588" s="63">
        <v>12</v>
      </c>
      <c r="G1588" s="63" t="s">
        <v>11</v>
      </c>
    </row>
    <row r="1589" spans="3:7" ht="15" thickBot="1" x14ac:dyDescent="0.35">
      <c r="C1589" s="61">
        <v>43172</v>
      </c>
      <c r="D1589" s="62">
        <v>0.85168981481481476</v>
      </c>
      <c r="E1589" s="63" t="s">
        <v>9</v>
      </c>
      <c r="F1589" s="63">
        <v>10</v>
      </c>
      <c r="G1589" s="63" t="s">
        <v>11</v>
      </c>
    </row>
    <row r="1590" spans="3:7" ht="15" thickBot="1" x14ac:dyDescent="0.35">
      <c r="C1590" s="61">
        <v>43172</v>
      </c>
      <c r="D1590" s="62">
        <v>0.85171296296296306</v>
      </c>
      <c r="E1590" s="63" t="s">
        <v>9</v>
      </c>
      <c r="F1590" s="63">
        <v>10</v>
      </c>
      <c r="G1590" s="63" t="s">
        <v>11</v>
      </c>
    </row>
    <row r="1591" spans="3:7" ht="15" thickBot="1" x14ac:dyDescent="0.35">
      <c r="C1591" s="61">
        <v>43172</v>
      </c>
      <c r="D1591" s="62">
        <v>0.85192129629629632</v>
      </c>
      <c r="E1591" s="63" t="s">
        <v>9</v>
      </c>
      <c r="F1591" s="63">
        <v>26</v>
      </c>
      <c r="G1591" s="63" t="s">
        <v>10</v>
      </c>
    </row>
    <row r="1592" spans="3:7" ht="15" thickBot="1" x14ac:dyDescent="0.35">
      <c r="C1592" s="61">
        <v>43172</v>
      </c>
      <c r="D1592" s="62">
        <v>0.85324074074074074</v>
      </c>
      <c r="E1592" s="63" t="s">
        <v>9</v>
      </c>
      <c r="F1592" s="63">
        <v>10</v>
      </c>
      <c r="G1592" s="63" t="s">
        <v>11</v>
      </c>
    </row>
    <row r="1593" spans="3:7" ht="15" thickBot="1" x14ac:dyDescent="0.35">
      <c r="C1593" s="61">
        <v>43172</v>
      </c>
      <c r="D1593" s="62">
        <v>0.85361111111111121</v>
      </c>
      <c r="E1593" s="63" t="s">
        <v>9</v>
      </c>
      <c r="F1593" s="63">
        <v>11</v>
      </c>
      <c r="G1593" s="63" t="s">
        <v>11</v>
      </c>
    </row>
    <row r="1594" spans="3:7" ht="15" thickBot="1" x14ac:dyDescent="0.35">
      <c r="C1594" s="61">
        <v>43172</v>
      </c>
      <c r="D1594" s="62">
        <v>0.85368055555555555</v>
      </c>
      <c r="E1594" s="63" t="s">
        <v>9</v>
      </c>
      <c r="F1594" s="63">
        <v>10</v>
      </c>
      <c r="G1594" s="63" t="s">
        <v>11</v>
      </c>
    </row>
    <row r="1595" spans="3:7" ht="15" thickBot="1" x14ac:dyDescent="0.35">
      <c r="C1595" s="61">
        <v>43172</v>
      </c>
      <c r="D1595" s="62">
        <v>0.85378472222222224</v>
      </c>
      <c r="E1595" s="63" t="s">
        <v>9</v>
      </c>
      <c r="F1595" s="63">
        <v>10</v>
      </c>
      <c r="G1595" s="63" t="s">
        <v>11</v>
      </c>
    </row>
    <row r="1596" spans="3:7" ht="15" thickBot="1" x14ac:dyDescent="0.35">
      <c r="C1596" s="61">
        <v>43172</v>
      </c>
      <c r="D1596" s="62">
        <v>0.8539930555555556</v>
      </c>
      <c r="E1596" s="63" t="s">
        <v>9</v>
      </c>
      <c r="F1596" s="63">
        <v>10</v>
      </c>
      <c r="G1596" s="63" t="s">
        <v>11</v>
      </c>
    </row>
    <row r="1597" spans="3:7" ht="15" thickBot="1" x14ac:dyDescent="0.35">
      <c r="C1597" s="61">
        <v>43172</v>
      </c>
      <c r="D1597" s="62">
        <v>0.86386574074074074</v>
      </c>
      <c r="E1597" s="63" t="s">
        <v>9</v>
      </c>
      <c r="F1597" s="63">
        <v>11</v>
      </c>
      <c r="G1597" s="63" t="s">
        <v>11</v>
      </c>
    </row>
    <row r="1598" spans="3:7" ht="15" thickBot="1" x14ac:dyDescent="0.35">
      <c r="C1598" s="61">
        <v>43172</v>
      </c>
      <c r="D1598" s="62">
        <v>0.87534722222222217</v>
      </c>
      <c r="E1598" s="63" t="s">
        <v>9</v>
      </c>
      <c r="F1598" s="63">
        <v>10</v>
      </c>
      <c r="G1598" s="63" t="s">
        <v>11</v>
      </c>
    </row>
    <row r="1599" spans="3:7" ht="15" thickBot="1" x14ac:dyDescent="0.35">
      <c r="C1599" s="61">
        <v>43172</v>
      </c>
      <c r="D1599" s="62">
        <v>0.87979166666666664</v>
      </c>
      <c r="E1599" s="63" t="s">
        <v>9</v>
      </c>
      <c r="F1599" s="63">
        <v>10</v>
      </c>
      <c r="G1599" s="63" t="s">
        <v>11</v>
      </c>
    </row>
    <row r="1600" spans="3:7" ht="15" thickBot="1" x14ac:dyDescent="0.35">
      <c r="C1600" s="61">
        <v>43172</v>
      </c>
      <c r="D1600" s="62">
        <v>0.94185185185185183</v>
      </c>
      <c r="E1600" s="63" t="s">
        <v>9</v>
      </c>
      <c r="F1600" s="63">
        <v>16</v>
      </c>
      <c r="G1600" s="63" t="s">
        <v>11</v>
      </c>
    </row>
    <row r="1601" spans="3:7" ht="15" thickBot="1" x14ac:dyDescent="0.35">
      <c r="C1601" s="61">
        <v>43172</v>
      </c>
      <c r="D1601" s="62">
        <v>0.94194444444444436</v>
      </c>
      <c r="E1601" s="63" t="s">
        <v>9</v>
      </c>
      <c r="F1601" s="63">
        <v>24</v>
      </c>
      <c r="G1601" s="63" t="s">
        <v>10</v>
      </c>
    </row>
    <row r="1602" spans="3:7" ht="15" thickBot="1" x14ac:dyDescent="0.35">
      <c r="C1602" s="61">
        <v>43173</v>
      </c>
      <c r="D1602" s="62">
        <v>0.10108796296296296</v>
      </c>
      <c r="E1602" s="63" t="s">
        <v>9</v>
      </c>
      <c r="F1602" s="63">
        <v>36</v>
      </c>
      <c r="G1602" s="63" t="s">
        <v>10</v>
      </c>
    </row>
    <row r="1603" spans="3:7" ht="15" thickBot="1" x14ac:dyDescent="0.35">
      <c r="C1603" s="61">
        <v>43173</v>
      </c>
      <c r="D1603" s="62">
        <v>0.10312500000000001</v>
      </c>
      <c r="E1603" s="63" t="s">
        <v>9</v>
      </c>
      <c r="F1603" s="63">
        <v>16</v>
      </c>
      <c r="G1603" s="63" t="s">
        <v>11</v>
      </c>
    </row>
    <row r="1604" spans="3:7" ht="15" thickBot="1" x14ac:dyDescent="0.35">
      <c r="C1604" s="61">
        <v>43173</v>
      </c>
      <c r="D1604" s="62">
        <v>0.20648148148148149</v>
      </c>
      <c r="E1604" s="63" t="s">
        <v>9</v>
      </c>
      <c r="F1604" s="63">
        <v>36</v>
      </c>
      <c r="G1604" s="63" t="s">
        <v>10</v>
      </c>
    </row>
    <row r="1605" spans="3:7" ht="15" thickBot="1" x14ac:dyDescent="0.35">
      <c r="C1605" s="61">
        <v>43173</v>
      </c>
      <c r="D1605" s="62">
        <v>0.21292824074074077</v>
      </c>
      <c r="E1605" s="63" t="s">
        <v>9</v>
      </c>
      <c r="F1605" s="63">
        <v>16</v>
      </c>
      <c r="G1605" s="63" t="s">
        <v>11</v>
      </c>
    </row>
    <row r="1606" spans="3:7" ht="15" thickBot="1" x14ac:dyDescent="0.35">
      <c r="C1606" s="61">
        <v>43173</v>
      </c>
      <c r="D1606" s="62">
        <v>0.22421296296296298</v>
      </c>
      <c r="E1606" s="63" t="s">
        <v>9</v>
      </c>
      <c r="F1606" s="63">
        <v>13</v>
      </c>
      <c r="G1606" s="63" t="s">
        <v>11</v>
      </c>
    </row>
    <row r="1607" spans="3:7" ht="15" thickBot="1" x14ac:dyDescent="0.35">
      <c r="C1607" s="61">
        <v>43173</v>
      </c>
      <c r="D1607" s="62">
        <v>0.24782407407407406</v>
      </c>
      <c r="E1607" s="63" t="s">
        <v>9</v>
      </c>
      <c r="F1607" s="63">
        <v>28</v>
      </c>
      <c r="G1607" s="63" t="s">
        <v>10</v>
      </c>
    </row>
    <row r="1608" spans="3:7" ht="15" thickBot="1" x14ac:dyDescent="0.35">
      <c r="C1608" s="61">
        <v>43173</v>
      </c>
      <c r="D1608" s="62">
        <v>0.25246527777777777</v>
      </c>
      <c r="E1608" s="63" t="s">
        <v>9</v>
      </c>
      <c r="F1608" s="63">
        <v>12</v>
      </c>
      <c r="G1608" s="63" t="s">
        <v>11</v>
      </c>
    </row>
    <row r="1609" spans="3:7" ht="15" thickBot="1" x14ac:dyDescent="0.35">
      <c r="C1609" s="61">
        <v>43173</v>
      </c>
      <c r="D1609" s="62">
        <v>0.2537962962962963</v>
      </c>
      <c r="E1609" s="63" t="s">
        <v>9</v>
      </c>
      <c r="F1609" s="63">
        <v>13</v>
      </c>
      <c r="G1609" s="63" t="s">
        <v>11</v>
      </c>
    </row>
    <row r="1610" spans="3:7" ht="15" thickBot="1" x14ac:dyDescent="0.35">
      <c r="C1610" s="61">
        <v>43173</v>
      </c>
      <c r="D1610" s="62">
        <v>0.25649305555555557</v>
      </c>
      <c r="E1610" s="63" t="s">
        <v>9</v>
      </c>
      <c r="F1610" s="63">
        <v>21</v>
      </c>
      <c r="G1610" s="63" t="s">
        <v>10</v>
      </c>
    </row>
    <row r="1611" spans="3:7" ht="15" thickBot="1" x14ac:dyDescent="0.35">
      <c r="C1611" s="61">
        <v>43173</v>
      </c>
      <c r="D1611" s="62">
        <v>0.26200231481481479</v>
      </c>
      <c r="E1611" s="63" t="s">
        <v>9</v>
      </c>
      <c r="F1611" s="63">
        <v>20</v>
      </c>
      <c r="G1611" s="63" t="s">
        <v>10</v>
      </c>
    </row>
    <row r="1612" spans="3:7" ht="15" thickBot="1" x14ac:dyDescent="0.35">
      <c r="C1612" s="61">
        <v>43173</v>
      </c>
      <c r="D1612" s="62">
        <v>0.26300925925925928</v>
      </c>
      <c r="E1612" s="63" t="s">
        <v>9</v>
      </c>
      <c r="F1612" s="63">
        <v>29</v>
      </c>
      <c r="G1612" s="63" t="s">
        <v>10</v>
      </c>
    </row>
    <row r="1613" spans="3:7" ht="15" thickBot="1" x14ac:dyDescent="0.35">
      <c r="C1613" s="61">
        <v>43173</v>
      </c>
      <c r="D1613" s="62">
        <v>0.26746527777777779</v>
      </c>
      <c r="E1613" s="63" t="s">
        <v>9</v>
      </c>
      <c r="F1613" s="63">
        <v>27</v>
      </c>
      <c r="G1613" s="63" t="s">
        <v>10</v>
      </c>
    </row>
    <row r="1614" spans="3:7" ht="15" thickBot="1" x14ac:dyDescent="0.35">
      <c r="C1614" s="61">
        <v>43173</v>
      </c>
      <c r="D1614" s="62">
        <v>0.2678935185185185</v>
      </c>
      <c r="E1614" s="63" t="s">
        <v>9</v>
      </c>
      <c r="F1614" s="63">
        <v>10</v>
      </c>
      <c r="G1614" s="63" t="s">
        <v>11</v>
      </c>
    </row>
    <row r="1615" spans="3:7" ht="15" thickBot="1" x14ac:dyDescent="0.35">
      <c r="C1615" s="61">
        <v>43173</v>
      </c>
      <c r="D1615" s="62">
        <v>0.26974537037037039</v>
      </c>
      <c r="E1615" s="63" t="s">
        <v>9</v>
      </c>
      <c r="F1615" s="63">
        <v>34</v>
      </c>
      <c r="G1615" s="63" t="s">
        <v>10</v>
      </c>
    </row>
    <row r="1616" spans="3:7" ht="15" thickBot="1" x14ac:dyDescent="0.35">
      <c r="C1616" s="61">
        <v>43173</v>
      </c>
      <c r="D1616" s="62">
        <v>0.26982638888888888</v>
      </c>
      <c r="E1616" s="63" t="s">
        <v>9</v>
      </c>
      <c r="F1616" s="63">
        <v>10</v>
      </c>
      <c r="G1616" s="63" t="s">
        <v>11</v>
      </c>
    </row>
    <row r="1617" spans="3:7" ht="15" thickBot="1" x14ac:dyDescent="0.35">
      <c r="C1617" s="61">
        <v>43173</v>
      </c>
      <c r="D1617" s="62">
        <v>0.27094907407407409</v>
      </c>
      <c r="E1617" s="63" t="s">
        <v>9</v>
      </c>
      <c r="F1617" s="63">
        <v>34</v>
      </c>
      <c r="G1617" s="63" t="s">
        <v>10</v>
      </c>
    </row>
    <row r="1618" spans="3:7" ht="15" thickBot="1" x14ac:dyDescent="0.35">
      <c r="C1618" s="61">
        <v>43173</v>
      </c>
      <c r="D1618" s="62">
        <v>0.27228009259259262</v>
      </c>
      <c r="E1618" s="63" t="s">
        <v>9</v>
      </c>
      <c r="F1618" s="63">
        <v>27</v>
      </c>
      <c r="G1618" s="63" t="s">
        <v>10</v>
      </c>
    </row>
    <row r="1619" spans="3:7" ht="15" thickBot="1" x14ac:dyDescent="0.35">
      <c r="C1619" s="61">
        <v>43173</v>
      </c>
      <c r="D1619" s="62">
        <v>0.27342592592592591</v>
      </c>
      <c r="E1619" s="63" t="s">
        <v>9</v>
      </c>
      <c r="F1619" s="63">
        <v>33</v>
      </c>
      <c r="G1619" s="63" t="s">
        <v>10</v>
      </c>
    </row>
    <row r="1620" spans="3:7" ht="15" thickBot="1" x14ac:dyDescent="0.35">
      <c r="C1620" s="61">
        <v>43173</v>
      </c>
      <c r="D1620" s="62">
        <v>0.27519675925925924</v>
      </c>
      <c r="E1620" s="63" t="s">
        <v>9</v>
      </c>
      <c r="F1620" s="63">
        <v>23</v>
      </c>
      <c r="G1620" s="63" t="s">
        <v>10</v>
      </c>
    </row>
    <row r="1621" spans="3:7" ht="15" thickBot="1" x14ac:dyDescent="0.35">
      <c r="C1621" s="61">
        <v>43173</v>
      </c>
      <c r="D1621" s="62">
        <v>0.27532407407407405</v>
      </c>
      <c r="E1621" s="63" t="s">
        <v>9</v>
      </c>
      <c r="F1621" s="63">
        <v>14</v>
      </c>
      <c r="G1621" s="63" t="s">
        <v>11</v>
      </c>
    </row>
    <row r="1622" spans="3:7" ht="15" thickBot="1" x14ac:dyDescent="0.35">
      <c r="C1622" s="61">
        <v>43173</v>
      </c>
      <c r="D1622" s="62">
        <v>0.2760185185185185</v>
      </c>
      <c r="E1622" s="63" t="s">
        <v>9</v>
      </c>
      <c r="F1622" s="63">
        <v>33</v>
      </c>
      <c r="G1622" s="63" t="s">
        <v>10</v>
      </c>
    </row>
    <row r="1623" spans="3:7" ht="15" thickBot="1" x14ac:dyDescent="0.35">
      <c r="C1623" s="61">
        <v>43173</v>
      </c>
      <c r="D1623" s="62">
        <v>0.27663194444444444</v>
      </c>
      <c r="E1623" s="63" t="s">
        <v>9</v>
      </c>
      <c r="F1623" s="63">
        <v>30</v>
      </c>
      <c r="G1623" s="63" t="s">
        <v>10</v>
      </c>
    </row>
    <row r="1624" spans="3:7" ht="15" thickBot="1" x14ac:dyDescent="0.35">
      <c r="C1624" s="61">
        <v>43173</v>
      </c>
      <c r="D1624" s="62">
        <v>0.27678240740740739</v>
      </c>
      <c r="E1624" s="63" t="s">
        <v>9</v>
      </c>
      <c r="F1624" s="63">
        <v>34</v>
      </c>
      <c r="G1624" s="63" t="s">
        <v>10</v>
      </c>
    </row>
    <row r="1625" spans="3:7" ht="15" thickBot="1" x14ac:dyDescent="0.35">
      <c r="C1625" s="61">
        <v>43173</v>
      </c>
      <c r="D1625" s="62">
        <v>0.27724537037037039</v>
      </c>
      <c r="E1625" s="63" t="s">
        <v>9</v>
      </c>
      <c r="F1625" s="63">
        <v>20</v>
      </c>
      <c r="G1625" s="63" t="s">
        <v>10</v>
      </c>
    </row>
    <row r="1626" spans="3:7" ht="15" thickBot="1" x14ac:dyDescent="0.35">
      <c r="C1626" s="61">
        <v>43173</v>
      </c>
      <c r="D1626" s="62">
        <v>0.27836805555555555</v>
      </c>
      <c r="E1626" s="63" t="s">
        <v>9</v>
      </c>
      <c r="F1626" s="63">
        <v>13</v>
      </c>
      <c r="G1626" s="63" t="s">
        <v>10</v>
      </c>
    </row>
    <row r="1627" spans="3:7" ht="15" thickBot="1" x14ac:dyDescent="0.35">
      <c r="C1627" s="61">
        <v>43173</v>
      </c>
      <c r="D1627" s="62">
        <v>0.27894675925925927</v>
      </c>
      <c r="E1627" s="63" t="s">
        <v>9</v>
      </c>
      <c r="F1627" s="63">
        <v>24</v>
      </c>
      <c r="G1627" s="63" t="s">
        <v>10</v>
      </c>
    </row>
    <row r="1628" spans="3:7" ht="15" thickBot="1" x14ac:dyDescent="0.35">
      <c r="C1628" s="61">
        <v>43173</v>
      </c>
      <c r="D1628" s="62">
        <v>0.27913194444444445</v>
      </c>
      <c r="E1628" s="63" t="s">
        <v>9</v>
      </c>
      <c r="F1628" s="63">
        <v>35</v>
      </c>
      <c r="G1628" s="63" t="s">
        <v>10</v>
      </c>
    </row>
    <row r="1629" spans="3:7" ht="15" thickBot="1" x14ac:dyDescent="0.35">
      <c r="C1629" s="61">
        <v>43173</v>
      </c>
      <c r="D1629" s="62">
        <v>0.27967592592592594</v>
      </c>
      <c r="E1629" s="63" t="s">
        <v>9</v>
      </c>
      <c r="F1629" s="63">
        <v>34</v>
      </c>
      <c r="G1629" s="63" t="s">
        <v>10</v>
      </c>
    </row>
    <row r="1630" spans="3:7" ht="15" thickBot="1" x14ac:dyDescent="0.35">
      <c r="C1630" s="61">
        <v>43173</v>
      </c>
      <c r="D1630" s="62">
        <v>0.28009259259259262</v>
      </c>
      <c r="E1630" s="63" t="s">
        <v>9</v>
      </c>
      <c r="F1630" s="63">
        <v>28</v>
      </c>
      <c r="G1630" s="63" t="s">
        <v>10</v>
      </c>
    </row>
    <row r="1631" spans="3:7" ht="15" thickBot="1" x14ac:dyDescent="0.35">
      <c r="C1631" s="61">
        <v>43173</v>
      </c>
      <c r="D1631" s="62">
        <v>0.28082175925925928</v>
      </c>
      <c r="E1631" s="63" t="s">
        <v>9</v>
      </c>
      <c r="F1631" s="63">
        <v>33</v>
      </c>
      <c r="G1631" s="63" t="s">
        <v>10</v>
      </c>
    </row>
    <row r="1632" spans="3:7" ht="15" thickBot="1" x14ac:dyDescent="0.35">
      <c r="C1632" s="61">
        <v>43173</v>
      </c>
      <c r="D1632" s="62">
        <v>0.28437499999999999</v>
      </c>
      <c r="E1632" s="63" t="s">
        <v>9</v>
      </c>
      <c r="F1632" s="63">
        <v>35</v>
      </c>
      <c r="G1632" s="63" t="s">
        <v>10</v>
      </c>
    </row>
    <row r="1633" spans="3:7" ht="15" thickBot="1" x14ac:dyDescent="0.35">
      <c r="C1633" s="61">
        <v>43173</v>
      </c>
      <c r="D1633" s="62">
        <v>0.28548611111111111</v>
      </c>
      <c r="E1633" s="63" t="s">
        <v>9</v>
      </c>
      <c r="F1633" s="63">
        <v>28</v>
      </c>
      <c r="G1633" s="63" t="s">
        <v>11</v>
      </c>
    </row>
    <row r="1634" spans="3:7" ht="15" thickBot="1" x14ac:dyDescent="0.35">
      <c r="C1634" s="61">
        <v>43173</v>
      </c>
      <c r="D1634" s="62">
        <v>0.28550925925925924</v>
      </c>
      <c r="E1634" s="63" t="s">
        <v>9</v>
      </c>
      <c r="F1634" s="63">
        <v>23</v>
      </c>
      <c r="G1634" s="63" t="s">
        <v>11</v>
      </c>
    </row>
    <row r="1635" spans="3:7" ht="15" thickBot="1" x14ac:dyDescent="0.35">
      <c r="C1635" s="61">
        <v>43173</v>
      </c>
      <c r="D1635" s="62">
        <v>0.29023148148148148</v>
      </c>
      <c r="E1635" s="63" t="s">
        <v>9</v>
      </c>
      <c r="F1635" s="63">
        <v>13</v>
      </c>
      <c r="G1635" s="63" t="s">
        <v>11</v>
      </c>
    </row>
    <row r="1636" spans="3:7" ht="15" thickBot="1" x14ac:dyDescent="0.35">
      <c r="C1636" s="61">
        <v>43173</v>
      </c>
      <c r="D1636" s="62">
        <v>0.29287037037037039</v>
      </c>
      <c r="E1636" s="63" t="s">
        <v>9</v>
      </c>
      <c r="F1636" s="63">
        <v>10</v>
      </c>
      <c r="G1636" s="63" t="s">
        <v>11</v>
      </c>
    </row>
    <row r="1637" spans="3:7" ht="15" thickBot="1" x14ac:dyDescent="0.35">
      <c r="C1637" s="61">
        <v>43173</v>
      </c>
      <c r="D1637" s="62">
        <v>0.2981712962962963</v>
      </c>
      <c r="E1637" s="63" t="s">
        <v>9</v>
      </c>
      <c r="F1637" s="63">
        <v>14</v>
      </c>
      <c r="G1637" s="63" t="s">
        <v>11</v>
      </c>
    </row>
    <row r="1638" spans="3:7" ht="15" thickBot="1" x14ac:dyDescent="0.35">
      <c r="C1638" s="61">
        <v>43173</v>
      </c>
      <c r="D1638" s="62">
        <v>0.29890046296296297</v>
      </c>
      <c r="E1638" s="63" t="s">
        <v>9</v>
      </c>
      <c r="F1638" s="63">
        <v>29</v>
      </c>
      <c r="G1638" s="63" t="s">
        <v>10</v>
      </c>
    </row>
    <row r="1639" spans="3:7" ht="15" thickBot="1" x14ac:dyDescent="0.35">
      <c r="C1639" s="61">
        <v>43173</v>
      </c>
      <c r="D1639" s="62">
        <v>0.29901620370370369</v>
      </c>
      <c r="E1639" s="63" t="s">
        <v>9</v>
      </c>
      <c r="F1639" s="63">
        <v>13</v>
      </c>
      <c r="G1639" s="63" t="s">
        <v>11</v>
      </c>
    </row>
    <row r="1640" spans="3:7" ht="15" thickBot="1" x14ac:dyDescent="0.35">
      <c r="C1640" s="61">
        <v>43173</v>
      </c>
      <c r="D1640" s="62">
        <v>0.2996759259259259</v>
      </c>
      <c r="E1640" s="63" t="s">
        <v>9</v>
      </c>
      <c r="F1640" s="63">
        <v>27</v>
      </c>
      <c r="G1640" s="63" t="s">
        <v>10</v>
      </c>
    </row>
    <row r="1641" spans="3:7" ht="15" thickBot="1" x14ac:dyDescent="0.35">
      <c r="C1641" s="61">
        <v>43173</v>
      </c>
      <c r="D1641" s="62">
        <v>0.30131944444444442</v>
      </c>
      <c r="E1641" s="63" t="s">
        <v>9</v>
      </c>
      <c r="F1641" s="63">
        <v>22</v>
      </c>
      <c r="G1641" s="63" t="s">
        <v>10</v>
      </c>
    </row>
    <row r="1642" spans="3:7" ht="15" thickBot="1" x14ac:dyDescent="0.35">
      <c r="C1642" s="61">
        <v>43173</v>
      </c>
      <c r="D1642" s="62">
        <v>0.30219907407407409</v>
      </c>
      <c r="E1642" s="63" t="s">
        <v>9</v>
      </c>
      <c r="F1642" s="63">
        <v>29</v>
      </c>
      <c r="G1642" s="63" t="s">
        <v>10</v>
      </c>
    </row>
    <row r="1643" spans="3:7" ht="15" thickBot="1" x14ac:dyDescent="0.35">
      <c r="C1643" s="61">
        <v>43173</v>
      </c>
      <c r="D1643" s="62">
        <v>0.30285879629629631</v>
      </c>
      <c r="E1643" s="63" t="s">
        <v>9</v>
      </c>
      <c r="F1643" s="63">
        <v>25</v>
      </c>
      <c r="G1643" s="63" t="s">
        <v>10</v>
      </c>
    </row>
    <row r="1644" spans="3:7" ht="15" thickBot="1" x14ac:dyDescent="0.35">
      <c r="C1644" s="61">
        <v>43173</v>
      </c>
      <c r="D1644" s="62">
        <v>0.30839120370370371</v>
      </c>
      <c r="E1644" s="63" t="s">
        <v>9</v>
      </c>
      <c r="F1644" s="63">
        <v>12</v>
      </c>
      <c r="G1644" s="63" t="s">
        <v>11</v>
      </c>
    </row>
    <row r="1645" spans="3:7" ht="15" thickBot="1" x14ac:dyDescent="0.35">
      <c r="C1645" s="61">
        <v>43173</v>
      </c>
      <c r="D1645" s="62">
        <v>0.3094675925925926</v>
      </c>
      <c r="E1645" s="63" t="s">
        <v>9</v>
      </c>
      <c r="F1645" s="63">
        <v>10</v>
      </c>
      <c r="G1645" s="63" t="s">
        <v>11</v>
      </c>
    </row>
    <row r="1646" spans="3:7" ht="15" thickBot="1" x14ac:dyDescent="0.35">
      <c r="C1646" s="61">
        <v>43173</v>
      </c>
      <c r="D1646" s="62">
        <v>0.31542824074074077</v>
      </c>
      <c r="E1646" s="63" t="s">
        <v>9</v>
      </c>
      <c r="F1646" s="63">
        <v>12</v>
      </c>
      <c r="G1646" s="63" t="s">
        <v>10</v>
      </c>
    </row>
    <row r="1647" spans="3:7" ht="15" thickBot="1" x14ac:dyDescent="0.35">
      <c r="C1647" s="61">
        <v>43173</v>
      </c>
      <c r="D1647" s="62">
        <v>0.3155324074074074</v>
      </c>
      <c r="E1647" s="63" t="s">
        <v>9</v>
      </c>
      <c r="F1647" s="63">
        <v>33</v>
      </c>
      <c r="G1647" s="63" t="s">
        <v>10</v>
      </c>
    </row>
    <row r="1648" spans="3:7" ht="15" thickBot="1" x14ac:dyDescent="0.35">
      <c r="C1648" s="61">
        <v>43173</v>
      </c>
      <c r="D1648" s="62">
        <v>0.31928240740740738</v>
      </c>
      <c r="E1648" s="63" t="s">
        <v>9</v>
      </c>
      <c r="F1648" s="63">
        <v>10</v>
      </c>
      <c r="G1648" s="63" t="s">
        <v>11</v>
      </c>
    </row>
    <row r="1649" spans="3:7" ht="15" thickBot="1" x14ac:dyDescent="0.35">
      <c r="C1649" s="61">
        <v>43173</v>
      </c>
      <c r="D1649" s="62">
        <v>0.32018518518518518</v>
      </c>
      <c r="E1649" s="63" t="s">
        <v>9</v>
      </c>
      <c r="F1649" s="63">
        <v>11</v>
      </c>
      <c r="G1649" s="63" t="s">
        <v>11</v>
      </c>
    </row>
    <row r="1650" spans="3:7" ht="15" thickBot="1" x14ac:dyDescent="0.35">
      <c r="C1650" s="61">
        <v>43173</v>
      </c>
      <c r="D1650" s="62">
        <v>0.32403935185185184</v>
      </c>
      <c r="E1650" s="63" t="s">
        <v>9</v>
      </c>
      <c r="F1650" s="63">
        <v>18</v>
      </c>
      <c r="G1650" s="63" t="s">
        <v>10</v>
      </c>
    </row>
    <row r="1651" spans="3:7" ht="15" thickBot="1" x14ac:dyDescent="0.35">
      <c r="C1651" s="61">
        <v>43173</v>
      </c>
      <c r="D1651" s="62">
        <v>0.32469907407407406</v>
      </c>
      <c r="E1651" s="63" t="s">
        <v>9</v>
      </c>
      <c r="F1651" s="63">
        <v>11</v>
      </c>
      <c r="G1651" s="63" t="s">
        <v>11</v>
      </c>
    </row>
    <row r="1652" spans="3:7" ht="15" thickBot="1" x14ac:dyDescent="0.35">
      <c r="C1652" s="61">
        <v>43173</v>
      </c>
      <c r="D1652" s="62">
        <v>0.32843749999999999</v>
      </c>
      <c r="E1652" s="63" t="s">
        <v>9</v>
      </c>
      <c r="F1652" s="63">
        <v>10</v>
      </c>
      <c r="G1652" s="63" t="s">
        <v>11</v>
      </c>
    </row>
    <row r="1653" spans="3:7" ht="15" thickBot="1" x14ac:dyDescent="0.35">
      <c r="C1653" s="61">
        <v>43173</v>
      </c>
      <c r="D1653" s="62">
        <v>0.33141203703703703</v>
      </c>
      <c r="E1653" s="63" t="s">
        <v>9</v>
      </c>
      <c r="F1653" s="63">
        <v>11</v>
      </c>
      <c r="G1653" s="63" t="s">
        <v>11</v>
      </c>
    </row>
    <row r="1654" spans="3:7" ht="15" thickBot="1" x14ac:dyDescent="0.35">
      <c r="C1654" s="61">
        <v>43173</v>
      </c>
      <c r="D1654" s="62">
        <v>0.33199074074074075</v>
      </c>
      <c r="E1654" s="63" t="s">
        <v>9</v>
      </c>
      <c r="F1654" s="63">
        <v>10</v>
      </c>
      <c r="G1654" s="63" t="s">
        <v>11</v>
      </c>
    </row>
    <row r="1655" spans="3:7" ht="15" thickBot="1" x14ac:dyDescent="0.35">
      <c r="C1655" s="61">
        <v>43173</v>
      </c>
      <c r="D1655" s="62">
        <v>0.33407407407407402</v>
      </c>
      <c r="E1655" s="63" t="s">
        <v>9</v>
      </c>
      <c r="F1655" s="63">
        <v>10</v>
      </c>
      <c r="G1655" s="63" t="s">
        <v>11</v>
      </c>
    </row>
    <row r="1656" spans="3:7" ht="15" thickBot="1" x14ac:dyDescent="0.35">
      <c r="C1656" s="61">
        <v>43173</v>
      </c>
      <c r="D1656" s="62">
        <v>0.33827546296296296</v>
      </c>
      <c r="E1656" s="63" t="s">
        <v>9</v>
      </c>
      <c r="F1656" s="63">
        <v>26</v>
      </c>
      <c r="G1656" s="63" t="s">
        <v>10</v>
      </c>
    </row>
    <row r="1657" spans="3:7" ht="15" thickBot="1" x14ac:dyDescent="0.35">
      <c r="C1657" s="61">
        <v>43173</v>
      </c>
      <c r="D1657" s="62">
        <v>0.3387384259259259</v>
      </c>
      <c r="E1657" s="63" t="s">
        <v>9</v>
      </c>
      <c r="F1657" s="63">
        <v>28</v>
      </c>
      <c r="G1657" s="63" t="s">
        <v>10</v>
      </c>
    </row>
    <row r="1658" spans="3:7" ht="15" thickBot="1" x14ac:dyDescent="0.35">
      <c r="C1658" s="61">
        <v>43173</v>
      </c>
      <c r="D1658" s="62">
        <v>0.34780092592592587</v>
      </c>
      <c r="E1658" s="63" t="s">
        <v>9</v>
      </c>
      <c r="F1658" s="63">
        <v>18</v>
      </c>
      <c r="G1658" s="63" t="s">
        <v>10</v>
      </c>
    </row>
    <row r="1659" spans="3:7" ht="15" thickBot="1" x14ac:dyDescent="0.35">
      <c r="C1659" s="61">
        <v>43173</v>
      </c>
      <c r="D1659" s="62">
        <v>0.3492939814814815</v>
      </c>
      <c r="E1659" s="63" t="s">
        <v>9</v>
      </c>
      <c r="F1659" s="63">
        <v>11</v>
      </c>
      <c r="G1659" s="63" t="s">
        <v>11</v>
      </c>
    </row>
    <row r="1660" spans="3:7" ht="15" thickBot="1" x14ac:dyDescent="0.35">
      <c r="C1660" s="61">
        <v>43173</v>
      </c>
      <c r="D1660" s="62">
        <v>0.3538425925925926</v>
      </c>
      <c r="E1660" s="63" t="s">
        <v>9</v>
      </c>
      <c r="F1660" s="63">
        <v>33</v>
      </c>
      <c r="G1660" s="63" t="s">
        <v>10</v>
      </c>
    </row>
    <row r="1661" spans="3:7" ht="15" thickBot="1" x14ac:dyDescent="0.35">
      <c r="C1661" s="61">
        <v>43173</v>
      </c>
      <c r="D1661" s="62">
        <v>0.35997685185185185</v>
      </c>
      <c r="E1661" s="63" t="s">
        <v>9</v>
      </c>
      <c r="F1661" s="63">
        <v>33</v>
      </c>
      <c r="G1661" s="63" t="s">
        <v>10</v>
      </c>
    </row>
    <row r="1662" spans="3:7" ht="15" thickBot="1" x14ac:dyDescent="0.35">
      <c r="C1662" s="61">
        <v>43173</v>
      </c>
      <c r="D1662" s="62">
        <v>0.36231481481481481</v>
      </c>
      <c r="E1662" s="63" t="s">
        <v>9</v>
      </c>
      <c r="F1662" s="63">
        <v>20</v>
      </c>
      <c r="G1662" s="63" t="s">
        <v>10</v>
      </c>
    </row>
    <row r="1663" spans="3:7" ht="15" thickBot="1" x14ac:dyDescent="0.35">
      <c r="C1663" s="61">
        <v>43173</v>
      </c>
      <c r="D1663" s="62">
        <v>0.36929398148148151</v>
      </c>
      <c r="E1663" s="63" t="s">
        <v>9</v>
      </c>
      <c r="F1663" s="63">
        <v>10</v>
      </c>
      <c r="G1663" s="63" t="s">
        <v>11</v>
      </c>
    </row>
    <row r="1664" spans="3:7" ht="15" thickBot="1" x14ac:dyDescent="0.35">
      <c r="C1664" s="61">
        <v>43173</v>
      </c>
      <c r="D1664" s="62">
        <v>0.37942129629629634</v>
      </c>
      <c r="E1664" s="63" t="s">
        <v>9</v>
      </c>
      <c r="F1664" s="63">
        <v>26</v>
      </c>
      <c r="G1664" s="63" t="s">
        <v>10</v>
      </c>
    </row>
    <row r="1665" spans="3:7" ht="15" thickBot="1" x14ac:dyDescent="0.35">
      <c r="C1665" s="61">
        <v>43173</v>
      </c>
      <c r="D1665" s="62">
        <v>0.3795486111111111</v>
      </c>
      <c r="E1665" s="63" t="s">
        <v>9</v>
      </c>
      <c r="F1665" s="63">
        <v>16</v>
      </c>
      <c r="G1665" s="63" t="s">
        <v>10</v>
      </c>
    </row>
    <row r="1666" spans="3:7" ht="15" thickBot="1" x14ac:dyDescent="0.35">
      <c r="C1666" s="61">
        <v>43173</v>
      </c>
      <c r="D1666" s="62">
        <v>0.38099537037037035</v>
      </c>
      <c r="E1666" s="63" t="s">
        <v>9</v>
      </c>
      <c r="F1666" s="63">
        <v>11</v>
      </c>
      <c r="G1666" s="63" t="s">
        <v>11</v>
      </c>
    </row>
    <row r="1667" spans="3:7" ht="15" thickBot="1" x14ac:dyDescent="0.35">
      <c r="C1667" s="61">
        <v>43173</v>
      </c>
      <c r="D1667" s="62">
        <v>0.38282407407407404</v>
      </c>
      <c r="E1667" s="63" t="s">
        <v>9</v>
      </c>
      <c r="F1667" s="63">
        <v>11</v>
      </c>
      <c r="G1667" s="63" t="s">
        <v>11</v>
      </c>
    </row>
    <row r="1668" spans="3:7" ht="15" thickBot="1" x14ac:dyDescent="0.35">
      <c r="C1668" s="61">
        <v>43173</v>
      </c>
      <c r="D1668" s="62">
        <v>0.3836458333333333</v>
      </c>
      <c r="E1668" s="63" t="s">
        <v>9</v>
      </c>
      <c r="F1668" s="63">
        <v>27</v>
      </c>
      <c r="G1668" s="63" t="s">
        <v>10</v>
      </c>
    </row>
    <row r="1669" spans="3:7" ht="15" thickBot="1" x14ac:dyDescent="0.35">
      <c r="C1669" s="61">
        <v>43173</v>
      </c>
      <c r="D1669" s="62">
        <v>0.38701388888888894</v>
      </c>
      <c r="E1669" s="63" t="s">
        <v>9</v>
      </c>
      <c r="F1669" s="63">
        <v>14</v>
      </c>
      <c r="G1669" s="63" t="s">
        <v>11</v>
      </c>
    </row>
    <row r="1670" spans="3:7" ht="15" thickBot="1" x14ac:dyDescent="0.35">
      <c r="C1670" s="61">
        <v>43173</v>
      </c>
      <c r="D1670" s="62">
        <v>0.38905092592592588</v>
      </c>
      <c r="E1670" s="63" t="s">
        <v>9</v>
      </c>
      <c r="F1670" s="63">
        <v>10</v>
      </c>
      <c r="G1670" s="63" t="s">
        <v>10</v>
      </c>
    </row>
    <row r="1671" spans="3:7" ht="15" thickBot="1" x14ac:dyDescent="0.35">
      <c r="C1671" s="61">
        <v>43173</v>
      </c>
      <c r="D1671" s="62">
        <v>0.38920138888888883</v>
      </c>
      <c r="E1671" s="63" t="s">
        <v>9</v>
      </c>
      <c r="F1671" s="63">
        <v>9</v>
      </c>
      <c r="G1671" s="63" t="s">
        <v>10</v>
      </c>
    </row>
    <row r="1672" spans="3:7" ht="15" thickBot="1" x14ac:dyDescent="0.35">
      <c r="C1672" s="61">
        <v>43173</v>
      </c>
      <c r="D1672" s="62">
        <v>0.38920138888888883</v>
      </c>
      <c r="E1672" s="63" t="s">
        <v>9</v>
      </c>
      <c r="F1672" s="63">
        <v>9</v>
      </c>
      <c r="G1672" s="63" t="s">
        <v>10</v>
      </c>
    </row>
    <row r="1673" spans="3:7" ht="15" thickBot="1" x14ac:dyDescent="0.35">
      <c r="C1673" s="61">
        <v>43173</v>
      </c>
      <c r="D1673" s="62">
        <v>0.39228009259259261</v>
      </c>
      <c r="E1673" s="63" t="s">
        <v>9</v>
      </c>
      <c r="F1673" s="63">
        <v>11</v>
      </c>
      <c r="G1673" s="63" t="s">
        <v>11</v>
      </c>
    </row>
    <row r="1674" spans="3:7" ht="15" thickBot="1" x14ac:dyDescent="0.35">
      <c r="C1674" s="61">
        <v>43173</v>
      </c>
      <c r="D1674" s="62">
        <v>0.39498842592592592</v>
      </c>
      <c r="E1674" s="63" t="s">
        <v>9</v>
      </c>
      <c r="F1674" s="63">
        <v>32</v>
      </c>
      <c r="G1674" s="63" t="s">
        <v>10</v>
      </c>
    </row>
    <row r="1675" spans="3:7" ht="15" thickBot="1" x14ac:dyDescent="0.35">
      <c r="C1675" s="61">
        <v>43173</v>
      </c>
      <c r="D1675" s="62">
        <v>0.39795138888888887</v>
      </c>
      <c r="E1675" s="63" t="s">
        <v>9</v>
      </c>
      <c r="F1675" s="63">
        <v>13</v>
      </c>
      <c r="G1675" s="63" t="s">
        <v>11</v>
      </c>
    </row>
    <row r="1676" spans="3:7" ht="15" thickBot="1" x14ac:dyDescent="0.35">
      <c r="C1676" s="61">
        <v>43173</v>
      </c>
      <c r="D1676" s="62">
        <v>0.40390046296296295</v>
      </c>
      <c r="E1676" s="63" t="s">
        <v>9</v>
      </c>
      <c r="F1676" s="63">
        <v>22</v>
      </c>
      <c r="G1676" s="63" t="s">
        <v>10</v>
      </c>
    </row>
    <row r="1677" spans="3:7" ht="15" thickBot="1" x14ac:dyDescent="0.35">
      <c r="C1677" s="61">
        <v>43173</v>
      </c>
      <c r="D1677" s="62">
        <v>0.40399305555555554</v>
      </c>
      <c r="E1677" s="63" t="s">
        <v>9</v>
      </c>
      <c r="F1677" s="63">
        <v>11</v>
      </c>
      <c r="G1677" s="63" t="s">
        <v>11</v>
      </c>
    </row>
    <row r="1678" spans="3:7" ht="15" thickBot="1" x14ac:dyDescent="0.35">
      <c r="C1678" s="61">
        <v>43173</v>
      </c>
      <c r="D1678" s="62">
        <v>0.40402777777777782</v>
      </c>
      <c r="E1678" s="63" t="s">
        <v>9</v>
      </c>
      <c r="F1678" s="63">
        <v>10</v>
      </c>
      <c r="G1678" s="63" t="s">
        <v>11</v>
      </c>
    </row>
    <row r="1679" spans="3:7" ht="15" thickBot="1" x14ac:dyDescent="0.35">
      <c r="C1679" s="61">
        <v>43173</v>
      </c>
      <c r="D1679" s="62">
        <v>0.40449074074074076</v>
      </c>
      <c r="E1679" s="63" t="s">
        <v>9</v>
      </c>
      <c r="F1679" s="63">
        <v>14</v>
      </c>
      <c r="G1679" s="63" t="s">
        <v>10</v>
      </c>
    </row>
    <row r="1680" spans="3:7" ht="15" thickBot="1" x14ac:dyDescent="0.35">
      <c r="C1680" s="61">
        <v>43173</v>
      </c>
      <c r="D1680" s="62">
        <v>0.40465277777777775</v>
      </c>
      <c r="E1680" s="63" t="s">
        <v>9</v>
      </c>
      <c r="F1680" s="63">
        <v>10</v>
      </c>
      <c r="G1680" s="63" t="s">
        <v>11</v>
      </c>
    </row>
    <row r="1681" spans="3:7" ht="15" thickBot="1" x14ac:dyDescent="0.35">
      <c r="C1681" s="61">
        <v>43173</v>
      </c>
      <c r="D1681" s="62">
        <v>0.40493055555555557</v>
      </c>
      <c r="E1681" s="63" t="s">
        <v>9</v>
      </c>
      <c r="F1681" s="63">
        <v>13</v>
      </c>
      <c r="G1681" s="63" t="s">
        <v>11</v>
      </c>
    </row>
    <row r="1682" spans="3:7" ht="15" thickBot="1" x14ac:dyDescent="0.35">
      <c r="C1682" s="61">
        <v>43173</v>
      </c>
      <c r="D1682" s="62">
        <v>0.42040509259259262</v>
      </c>
      <c r="E1682" s="63" t="s">
        <v>9</v>
      </c>
      <c r="F1682" s="63">
        <v>10</v>
      </c>
      <c r="G1682" s="63" t="s">
        <v>11</v>
      </c>
    </row>
    <row r="1683" spans="3:7" ht="15" thickBot="1" x14ac:dyDescent="0.35">
      <c r="C1683" s="61">
        <v>43173</v>
      </c>
      <c r="D1683" s="62">
        <v>0.42237268518518517</v>
      </c>
      <c r="E1683" s="63" t="s">
        <v>9</v>
      </c>
      <c r="F1683" s="63">
        <v>25</v>
      </c>
      <c r="G1683" s="63" t="s">
        <v>10</v>
      </c>
    </row>
    <row r="1684" spans="3:7" ht="15" thickBot="1" x14ac:dyDescent="0.35">
      <c r="C1684" s="61">
        <v>43173</v>
      </c>
      <c r="D1684" s="62">
        <v>0.42378472222222219</v>
      </c>
      <c r="E1684" s="63" t="s">
        <v>9</v>
      </c>
      <c r="F1684" s="63">
        <v>27</v>
      </c>
      <c r="G1684" s="63" t="s">
        <v>10</v>
      </c>
    </row>
    <row r="1685" spans="3:7" ht="15" thickBot="1" x14ac:dyDescent="0.35">
      <c r="C1685" s="61">
        <v>43173</v>
      </c>
      <c r="D1685" s="62">
        <v>0.42380787037037032</v>
      </c>
      <c r="E1685" s="63" t="s">
        <v>9</v>
      </c>
      <c r="F1685" s="63">
        <v>6</v>
      </c>
      <c r="G1685" s="63" t="s">
        <v>10</v>
      </c>
    </row>
    <row r="1686" spans="3:7" ht="15" thickBot="1" x14ac:dyDescent="0.35">
      <c r="C1686" s="61">
        <v>43173</v>
      </c>
      <c r="D1686" s="62">
        <v>0.42381944444444447</v>
      </c>
      <c r="E1686" s="63" t="s">
        <v>9</v>
      </c>
      <c r="F1686" s="63">
        <v>13</v>
      </c>
      <c r="G1686" s="63" t="s">
        <v>10</v>
      </c>
    </row>
    <row r="1687" spans="3:7" ht="15" thickBot="1" x14ac:dyDescent="0.35">
      <c r="C1687" s="61">
        <v>43173</v>
      </c>
      <c r="D1687" s="62">
        <v>0.42383101851851851</v>
      </c>
      <c r="E1687" s="63" t="s">
        <v>9</v>
      </c>
      <c r="F1687" s="63">
        <v>11</v>
      </c>
      <c r="G1687" s="63" t="s">
        <v>10</v>
      </c>
    </row>
    <row r="1688" spans="3:7" ht="15" thickBot="1" x14ac:dyDescent="0.35">
      <c r="C1688" s="61">
        <v>43173</v>
      </c>
      <c r="D1688" s="62">
        <v>0.4238425925925926</v>
      </c>
      <c r="E1688" s="63" t="s">
        <v>9</v>
      </c>
      <c r="F1688" s="63">
        <v>13</v>
      </c>
      <c r="G1688" s="63" t="s">
        <v>10</v>
      </c>
    </row>
    <row r="1689" spans="3:7" ht="15" thickBot="1" x14ac:dyDescent="0.35">
      <c r="C1689" s="61">
        <v>43173</v>
      </c>
      <c r="D1689" s="62">
        <v>0.4238425925925926</v>
      </c>
      <c r="E1689" s="63" t="s">
        <v>9</v>
      </c>
      <c r="F1689" s="63">
        <v>11</v>
      </c>
      <c r="G1689" s="63" t="s">
        <v>10</v>
      </c>
    </row>
    <row r="1690" spans="3:7" ht="15" thickBot="1" x14ac:dyDescent="0.35">
      <c r="C1690" s="61">
        <v>43173</v>
      </c>
      <c r="D1690" s="62">
        <v>0.42385416666666664</v>
      </c>
      <c r="E1690" s="63" t="s">
        <v>9</v>
      </c>
      <c r="F1690" s="63">
        <v>9</v>
      </c>
      <c r="G1690" s="63" t="s">
        <v>10</v>
      </c>
    </row>
    <row r="1691" spans="3:7" ht="15" thickBot="1" x14ac:dyDescent="0.35">
      <c r="C1691" s="61">
        <v>43173</v>
      </c>
      <c r="D1691" s="62">
        <v>0.42386574074074074</v>
      </c>
      <c r="E1691" s="63" t="s">
        <v>9</v>
      </c>
      <c r="F1691" s="63">
        <v>10</v>
      </c>
      <c r="G1691" s="63" t="s">
        <v>10</v>
      </c>
    </row>
    <row r="1692" spans="3:7" ht="15" thickBot="1" x14ac:dyDescent="0.35">
      <c r="C1692" s="61">
        <v>43173</v>
      </c>
      <c r="D1692" s="62">
        <v>0.42783564814814817</v>
      </c>
      <c r="E1692" s="63" t="s">
        <v>9</v>
      </c>
      <c r="F1692" s="63">
        <v>14</v>
      </c>
      <c r="G1692" s="63" t="s">
        <v>10</v>
      </c>
    </row>
    <row r="1693" spans="3:7" ht="15" thickBot="1" x14ac:dyDescent="0.35">
      <c r="C1693" s="61">
        <v>43173</v>
      </c>
      <c r="D1693" s="62">
        <v>0.42827546296296298</v>
      </c>
      <c r="E1693" s="63" t="s">
        <v>9</v>
      </c>
      <c r="F1693" s="63">
        <v>9</v>
      </c>
      <c r="G1693" s="63" t="s">
        <v>10</v>
      </c>
    </row>
    <row r="1694" spans="3:7" ht="15" thickBot="1" x14ac:dyDescent="0.35">
      <c r="C1694" s="61">
        <v>43173</v>
      </c>
      <c r="D1694" s="62">
        <v>0.42960648148148151</v>
      </c>
      <c r="E1694" s="63" t="s">
        <v>9</v>
      </c>
      <c r="F1694" s="63">
        <v>14</v>
      </c>
      <c r="G1694" s="63" t="s">
        <v>10</v>
      </c>
    </row>
    <row r="1695" spans="3:7" ht="15" thickBot="1" x14ac:dyDescent="0.35">
      <c r="C1695" s="61">
        <v>43173</v>
      </c>
      <c r="D1695" s="62">
        <v>0.43665509259259255</v>
      </c>
      <c r="E1695" s="63" t="s">
        <v>9</v>
      </c>
      <c r="F1695" s="63">
        <v>10</v>
      </c>
      <c r="G1695" s="63" t="s">
        <v>11</v>
      </c>
    </row>
    <row r="1696" spans="3:7" ht="15" thickBot="1" x14ac:dyDescent="0.35">
      <c r="C1696" s="61">
        <v>43173</v>
      </c>
      <c r="D1696" s="62">
        <v>0.4425694444444444</v>
      </c>
      <c r="E1696" s="63" t="s">
        <v>9</v>
      </c>
      <c r="F1696" s="63">
        <v>14</v>
      </c>
      <c r="G1696" s="63" t="s">
        <v>11</v>
      </c>
    </row>
    <row r="1697" spans="3:7" ht="15" thickBot="1" x14ac:dyDescent="0.35">
      <c r="C1697" s="61">
        <v>43173</v>
      </c>
      <c r="D1697" s="62">
        <v>0.44483796296296302</v>
      </c>
      <c r="E1697" s="63" t="s">
        <v>9</v>
      </c>
      <c r="F1697" s="63">
        <v>14</v>
      </c>
      <c r="G1697" s="63" t="s">
        <v>10</v>
      </c>
    </row>
    <row r="1698" spans="3:7" ht="15" thickBot="1" x14ac:dyDescent="0.35">
      <c r="C1698" s="61">
        <v>43173</v>
      </c>
      <c r="D1698" s="62">
        <v>0.44556712962962958</v>
      </c>
      <c r="E1698" s="63" t="s">
        <v>9</v>
      </c>
      <c r="F1698" s="63">
        <v>18</v>
      </c>
      <c r="G1698" s="63" t="s">
        <v>11</v>
      </c>
    </row>
    <row r="1699" spans="3:7" ht="15" thickBot="1" x14ac:dyDescent="0.35">
      <c r="C1699" s="61">
        <v>43173</v>
      </c>
      <c r="D1699" s="62">
        <v>0.44745370370370369</v>
      </c>
      <c r="E1699" s="63" t="s">
        <v>9</v>
      </c>
      <c r="F1699" s="63">
        <v>20</v>
      </c>
      <c r="G1699" s="63" t="s">
        <v>10</v>
      </c>
    </row>
    <row r="1700" spans="3:7" ht="15" thickBot="1" x14ac:dyDescent="0.35">
      <c r="C1700" s="61">
        <v>43173</v>
      </c>
      <c r="D1700" s="62">
        <v>0.44928240740740738</v>
      </c>
      <c r="E1700" s="63" t="s">
        <v>9</v>
      </c>
      <c r="F1700" s="63">
        <v>14</v>
      </c>
      <c r="G1700" s="63" t="s">
        <v>11</v>
      </c>
    </row>
    <row r="1701" spans="3:7" ht="15" thickBot="1" x14ac:dyDescent="0.35">
      <c r="C1701" s="61">
        <v>43173</v>
      </c>
      <c r="D1701" s="62">
        <v>0.44978009259259261</v>
      </c>
      <c r="E1701" s="63" t="s">
        <v>9</v>
      </c>
      <c r="F1701" s="63">
        <v>19</v>
      </c>
      <c r="G1701" s="63" t="s">
        <v>10</v>
      </c>
    </row>
    <row r="1702" spans="3:7" ht="15" thickBot="1" x14ac:dyDescent="0.35">
      <c r="C1702" s="61">
        <v>43173</v>
      </c>
      <c r="D1702" s="62">
        <v>0.45178240740740744</v>
      </c>
      <c r="E1702" s="63" t="s">
        <v>9</v>
      </c>
      <c r="F1702" s="63">
        <v>26</v>
      </c>
      <c r="G1702" s="63" t="s">
        <v>10</v>
      </c>
    </row>
    <row r="1703" spans="3:7" ht="15" thickBot="1" x14ac:dyDescent="0.35">
      <c r="C1703" s="61">
        <v>43173</v>
      </c>
      <c r="D1703" s="62">
        <v>0.45385416666666667</v>
      </c>
      <c r="E1703" s="63" t="s">
        <v>9</v>
      </c>
      <c r="F1703" s="63">
        <v>12</v>
      </c>
      <c r="G1703" s="63" t="s">
        <v>10</v>
      </c>
    </row>
    <row r="1704" spans="3:7" ht="15" thickBot="1" x14ac:dyDescent="0.35">
      <c r="C1704" s="61">
        <v>43173</v>
      </c>
      <c r="D1704" s="62">
        <v>0.45458333333333334</v>
      </c>
      <c r="E1704" s="63" t="s">
        <v>9</v>
      </c>
      <c r="F1704" s="63">
        <v>10</v>
      </c>
      <c r="G1704" s="63" t="s">
        <v>11</v>
      </c>
    </row>
    <row r="1705" spans="3:7" ht="15" thickBot="1" x14ac:dyDescent="0.35">
      <c r="C1705" s="61">
        <v>43173</v>
      </c>
      <c r="D1705" s="62">
        <v>0.45527777777777773</v>
      </c>
      <c r="E1705" s="63" t="s">
        <v>9</v>
      </c>
      <c r="F1705" s="63">
        <v>22</v>
      </c>
      <c r="G1705" s="63" t="s">
        <v>10</v>
      </c>
    </row>
    <row r="1706" spans="3:7" ht="15" thickBot="1" x14ac:dyDescent="0.35">
      <c r="C1706" s="61">
        <v>43173</v>
      </c>
      <c r="D1706" s="62">
        <v>0.45706018518518521</v>
      </c>
      <c r="E1706" s="63" t="s">
        <v>9</v>
      </c>
      <c r="F1706" s="63">
        <v>12</v>
      </c>
      <c r="G1706" s="63" t="s">
        <v>11</v>
      </c>
    </row>
    <row r="1707" spans="3:7" ht="15" thickBot="1" x14ac:dyDescent="0.35">
      <c r="C1707" s="61">
        <v>43173</v>
      </c>
      <c r="D1707" s="62">
        <v>0.45718750000000002</v>
      </c>
      <c r="E1707" s="63" t="s">
        <v>9</v>
      </c>
      <c r="F1707" s="63">
        <v>11</v>
      </c>
      <c r="G1707" s="63" t="s">
        <v>11</v>
      </c>
    </row>
    <row r="1708" spans="3:7" ht="15" thickBot="1" x14ac:dyDescent="0.35">
      <c r="C1708" s="61">
        <v>43173</v>
      </c>
      <c r="D1708" s="62">
        <v>0.45756944444444447</v>
      </c>
      <c r="E1708" s="63" t="s">
        <v>9</v>
      </c>
      <c r="F1708" s="63">
        <v>11</v>
      </c>
      <c r="G1708" s="63" t="s">
        <v>11</v>
      </c>
    </row>
    <row r="1709" spans="3:7" ht="15" thickBot="1" x14ac:dyDescent="0.35">
      <c r="C1709" s="61">
        <v>43173</v>
      </c>
      <c r="D1709" s="62">
        <v>0.46052083333333332</v>
      </c>
      <c r="E1709" s="63" t="s">
        <v>9</v>
      </c>
      <c r="F1709" s="63">
        <v>10</v>
      </c>
      <c r="G1709" s="63" t="s">
        <v>11</v>
      </c>
    </row>
    <row r="1710" spans="3:7" ht="15" thickBot="1" x14ac:dyDescent="0.35">
      <c r="C1710" s="61">
        <v>43173</v>
      </c>
      <c r="D1710" s="62">
        <v>0.46106481481481482</v>
      </c>
      <c r="E1710" s="63" t="s">
        <v>9</v>
      </c>
      <c r="F1710" s="63">
        <v>11</v>
      </c>
      <c r="G1710" s="63" t="s">
        <v>11</v>
      </c>
    </row>
    <row r="1711" spans="3:7" ht="15" thickBot="1" x14ac:dyDescent="0.35">
      <c r="C1711" s="61">
        <v>43173</v>
      </c>
      <c r="D1711" s="62">
        <v>0.46156250000000004</v>
      </c>
      <c r="E1711" s="63" t="s">
        <v>9</v>
      </c>
      <c r="F1711" s="63">
        <v>11</v>
      </c>
      <c r="G1711" s="63" t="s">
        <v>11</v>
      </c>
    </row>
    <row r="1712" spans="3:7" ht="15" thickBot="1" x14ac:dyDescent="0.35">
      <c r="C1712" s="61">
        <v>43173</v>
      </c>
      <c r="D1712" s="62">
        <v>0.46158564814814818</v>
      </c>
      <c r="E1712" s="63" t="s">
        <v>9</v>
      </c>
      <c r="F1712" s="63">
        <v>11</v>
      </c>
      <c r="G1712" s="63" t="s">
        <v>11</v>
      </c>
    </row>
    <row r="1713" spans="3:7" ht="15" thickBot="1" x14ac:dyDescent="0.35">
      <c r="C1713" s="61">
        <v>43173</v>
      </c>
      <c r="D1713" s="62">
        <v>0.46209490740740744</v>
      </c>
      <c r="E1713" s="63" t="s">
        <v>9</v>
      </c>
      <c r="F1713" s="63">
        <v>10</v>
      </c>
      <c r="G1713" s="63" t="s">
        <v>11</v>
      </c>
    </row>
    <row r="1714" spans="3:7" ht="15" thickBot="1" x14ac:dyDescent="0.35">
      <c r="C1714" s="61">
        <v>43173</v>
      </c>
      <c r="D1714" s="62">
        <v>0.4622337962962963</v>
      </c>
      <c r="E1714" s="63" t="s">
        <v>9</v>
      </c>
      <c r="F1714" s="63">
        <v>16</v>
      </c>
      <c r="G1714" s="63" t="s">
        <v>10</v>
      </c>
    </row>
    <row r="1715" spans="3:7" ht="15" thickBot="1" x14ac:dyDescent="0.35">
      <c r="C1715" s="61">
        <v>43173</v>
      </c>
      <c r="D1715" s="62">
        <v>0.46388888888888885</v>
      </c>
      <c r="E1715" s="63" t="s">
        <v>9</v>
      </c>
      <c r="F1715" s="63">
        <v>11</v>
      </c>
      <c r="G1715" s="63" t="s">
        <v>11</v>
      </c>
    </row>
    <row r="1716" spans="3:7" ht="15" thickBot="1" x14ac:dyDescent="0.35">
      <c r="C1716" s="61">
        <v>43173</v>
      </c>
      <c r="D1716" s="62">
        <v>0.46560185185185188</v>
      </c>
      <c r="E1716" s="63" t="s">
        <v>9</v>
      </c>
      <c r="F1716" s="63">
        <v>13</v>
      </c>
      <c r="G1716" s="63" t="s">
        <v>11</v>
      </c>
    </row>
    <row r="1717" spans="3:7" ht="15" thickBot="1" x14ac:dyDescent="0.35">
      <c r="C1717" s="61">
        <v>43173</v>
      </c>
      <c r="D1717" s="62">
        <v>0.46657407407407409</v>
      </c>
      <c r="E1717" s="63" t="s">
        <v>9</v>
      </c>
      <c r="F1717" s="63">
        <v>24</v>
      </c>
      <c r="G1717" s="63" t="s">
        <v>10</v>
      </c>
    </row>
    <row r="1718" spans="3:7" ht="15" thickBot="1" x14ac:dyDescent="0.35">
      <c r="C1718" s="61">
        <v>43173</v>
      </c>
      <c r="D1718" s="62">
        <v>0.4738194444444444</v>
      </c>
      <c r="E1718" s="63" t="s">
        <v>9</v>
      </c>
      <c r="F1718" s="63">
        <v>28</v>
      </c>
      <c r="G1718" s="63" t="s">
        <v>10</v>
      </c>
    </row>
    <row r="1719" spans="3:7" ht="15" thickBot="1" x14ac:dyDescent="0.35">
      <c r="C1719" s="61">
        <v>43173</v>
      </c>
      <c r="D1719" s="62">
        <v>0.47418981481481487</v>
      </c>
      <c r="E1719" s="63" t="s">
        <v>9</v>
      </c>
      <c r="F1719" s="63">
        <v>14</v>
      </c>
      <c r="G1719" s="63" t="s">
        <v>10</v>
      </c>
    </row>
    <row r="1720" spans="3:7" ht="15" thickBot="1" x14ac:dyDescent="0.35">
      <c r="C1720" s="61">
        <v>43173</v>
      </c>
      <c r="D1720" s="62">
        <v>0.47464120370370372</v>
      </c>
      <c r="E1720" s="63" t="s">
        <v>9</v>
      </c>
      <c r="F1720" s="63">
        <v>30</v>
      </c>
      <c r="G1720" s="63" t="s">
        <v>10</v>
      </c>
    </row>
    <row r="1721" spans="3:7" ht="15" thickBot="1" x14ac:dyDescent="0.35">
      <c r="C1721" s="61">
        <v>43173</v>
      </c>
      <c r="D1721" s="62">
        <v>0.47466435185185185</v>
      </c>
      <c r="E1721" s="63" t="s">
        <v>9</v>
      </c>
      <c r="F1721" s="63">
        <v>39</v>
      </c>
      <c r="G1721" s="63" t="s">
        <v>10</v>
      </c>
    </row>
    <row r="1722" spans="3:7" ht="15" thickBot="1" x14ac:dyDescent="0.35">
      <c r="C1722" s="61">
        <v>43173</v>
      </c>
      <c r="D1722" s="62">
        <v>0.47505787037037034</v>
      </c>
      <c r="E1722" s="63" t="s">
        <v>9</v>
      </c>
      <c r="F1722" s="63">
        <v>24</v>
      </c>
      <c r="G1722" s="63" t="s">
        <v>10</v>
      </c>
    </row>
    <row r="1723" spans="3:7" ht="15" thickBot="1" x14ac:dyDescent="0.35">
      <c r="C1723" s="61">
        <v>43173</v>
      </c>
      <c r="D1723" s="62">
        <v>0.47555555555555556</v>
      </c>
      <c r="E1723" s="63" t="s">
        <v>9</v>
      </c>
      <c r="F1723" s="63">
        <v>13</v>
      </c>
      <c r="G1723" s="63" t="s">
        <v>11</v>
      </c>
    </row>
    <row r="1724" spans="3:7" ht="15" thickBot="1" x14ac:dyDescent="0.35">
      <c r="C1724" s="61">
        <v>43173</v>
      </c>
      <c r="D1724" s="62">
        <v>0.47712962962962963</v>
      </c>
      <c r="E1724" s="63" t="s">
        <v>9</v>
      </c>
      <c r="F1724" s="63">
        <v>12</v>
      </c>
      <c r="G1724" s="63" t="s">
        <v>11</v>
      </c>
    </row>
    <row r="1725" spans="3:7" ht="15" thickBot="1" x14ac:dyDescent="0.35">
      <c r="C1725" s="61">
        <v>43173</v>
      </c>
      <c r="D1725" s="62">
        <v>0.47726851851851854</v>
      </c>
      <c r="E1725" s="63" t="s">
        <v>9</v>
      </c>
      <c r="F1725" s="63">
        <v>26</v>
      </c>
      <c r="G1725" s="63" t="s">
        <v>10</v>
      </c>
    </row>
    <row r="1726" spans="3:7" ht="15" thickBot="1" x14ac:dyDescent="0.35">
      <c r="C1726" s="61">
        <v>43173</v>
      </c>
      <c r="D1726" s="62">
        <v>0.47862268518518519</v>
      </c>
      <c r="E1726" s="63" t="s">
        <v>9</v>
      </c>
      <c r="F1726" s="63">
        <v>12</v>
      </c>
      <c r="G1726" s="63" t="s">
        <v>11</v>
      </c>
    </row>
    <row r="1727" spans="3:7" ht="15" thickBot="1" x14ac:dyDescent="0.35">
      <c r="C1727" s="61">
        <v>43173</v>
      </c>
      <c r="D1727" s="62">
        <v>0.47896990740740741</v>
      </c>
      <c r="E1727" s="63" t="s">
        <v>9</v>
      </c>
      <c r="F1727" s="63">
        <v>31</v>
      </c>
      <c r="G1727" s="63" t="s">
        <v>10</v>
      </c>
    </row>
    <row r="1728" spans="3:7" ht="15" thickBot="1" x14ac:dyDescent="0.35">
      <c r="C1728" s="61">
        <v>43173</v>
      </c>
      <c r="D1728" s="62">
        <v>0.47984953703703703</v>
      </c>
      <c r="E1728" s="63" t="s">
        <v>9</v>
      </c>
      <c r="F1728" s="63">
        <v>31</v>
      </c>
      <c r="G1728" s="63" t="s">
        <v>10</v>
      </c>
    </row>
    <row r="1729" spans="3:7" ht="15" thickBot="1" x14ac:dyDescent="0.35">
      <c r="C1729" s="61">
        <v>43173</v>
      </c>
      <c r="D1729" s="62">
        <v>0.48001157407407408</v>
      </c>
      <c r="E1729" s="63" t="s">
        <v>9</v>
      </c>
      <c r="F1729" s="63">
        <v>35</v>
      </c>
      <c r="G1729" s="63" t="s">
        <v>10</v>
      </c>
    </row>
    <row r="1730" spans="3:7" ht="15" thickBot="1" x14ac:dyDescent="0.35">
      <c r="C1730" s="61">
        <v>43173</v>
      </c>
      <c r="D1730" s="62">
        <v>0.48046296296296293</v>
      </c>
      <c r="E1730" s="63" t="s">
        <v>9</v>
      </c>
      <c r="F1730" s="63">
        <v>28</v>
      </c>
      <c r="G1730" s="63" t="s">
        <v>10</v>
      </c>
    </row>
    <row r="1731" spans="3:7" ht="15" thickBot="1" x14ac:dyDescent="0.35">
      <c r="C1731" s="61">
        <v>43173</v>
      </c>
      <c r="D1731" s="62">
        <v>0.48092592592592592</v>
      </c>
      <c r="E1731" s="63" t="s">
        <v>9</v>
      </c>
      <c r="F1731" s="63">
        <v>27</v>
      </c>
      <c r="G1731" s="63" t="s">
        <v>10</v>
      </c>
    </row>
    <row r="1732" spans="3:7" ht="15" thickBot="1" x14ac:dyDescent="0.35">
      <c r="C1732" s="61">
        <v>43173</v>
      </c>
      <c r="D1732" s="62">
        <v>0.4814930555555556</v>
      </c>
      <c r="E1732" s="63" t="s">
        <v>9</v>
      </c>
      <c r="F1732" s="63">
        <v>20</v>
      </c>
      <c r="G1732" s="63" t="s">
        <v>10</v>
      </c>
    </row>
    <row r="1733" spans="3:7" ht="15" thickBot="1" x14ac:dyDescent="0.35">
      <c r="C1733" s="61">
        <v>43173</v>
      </c>
      <c r="D1733" s="62">
        <v>0.48192129629629626</v>
      </c>
      <c r="E1733" s="63" t="s">
        <v>9</v>
      </c>
      <c r="F1733" s="63">
        <v>33</v>
      </c>
      <c r="G1733" s="63" t="s">
        <v>10</v>
      </c>
    </row>
    <row r="1734" spans="3:7" ht="15" thickBot="1" x14ac:dyDescent="0.35">
      <c r="C1734" s="61">
        <v>43173</v>
      </c>
      <c r="D1734" s="62">
        <v>0.48249999999999998</v>
      </c>
      <c r="E1734" s="63" t="s">
        <v>9</v>
      </c>
      <c r="F1734" s="63">
        <v>30</v>
      </c>
      <c r="G1734" s="63" t="s">
        <v>10</v>
      </c>
    </row>
    <row r="1735" spans="3:7" ht="15" thickBot="1" x14ac:dyDescent="0.35">
      <c r="C1735" s="61">
        <v>43173</v>
      </c>
      <c r="D1735" s="62">
        <v>0.48300925925925925</v>
      </c>
      <c r="E1735" s="63" t="s">
        <v>9</v>
      </c>
      <c r="F1735" s="63">
        <v>11</v>
      </c>
      <c r="G1735" s="63" t="s">
        <v>11</v>
      </c>
    </row>
    <row r="1736" spans="3:7" ht="15" thickBot="1" x14ac:dyDescent="0.35">
      <c r="C1736" s="61">
        <v>43173</v>
      </c>
      <c r="D1736" s="62">
        <v>0.48312500000000003</v>
      </c>
      <c r="E1736" s="63" t="s">
        <v>9</v>
      </c>
      <c r="F1736" s="63">
        <v>29</v>
      </c>
      <c r="G1736" s="63" t="s">
        <v>10</v>
      </c>
    </row>
    <row r="1737" spans="3:7" ht="15" thickBot="1" x14ac:dyDescent="0.35">
      <c r="C1737" s="61">
        <v>43173</v>
      </c>
      <c r="D1737" s="62">
        <v>0.48361111111111116</v>
      </c>
      <c r="E1737" s="63" t="s">
        <v>9</v>
      </c>
      <c r="F1737" s="63">
        <v>10</v>
      </c>
      <c r="G1737" s="63" t="s">
        <v>11</v>
      </c>
    </row>
    <row r="1738" spans="3:7" ht="15" thickBot="1" x14ac:dyDescent="0.35">
      <c r="C1738" s="61">
        <v>43173</v>
      </c>
      <c r="D1738" s="62">
        <v>0.48395833333333332</v>
      </c>
      <c r="E1738" s="63" t="s">
        <v>9</v>
      </c>
      <c r="F1738" s="63">
        <v>10</v>
      </c>
      <c r="G1738" s="63" t="s">
        <v>10</v>
      </c>
    </row>
    <row r="1739" spans="3:7" ht="15" thickBot="1" x14ac:dyDescent="0.35">
      <c r="C1739" s="61">
        <v>43173</v>
      </c>
      <c r="D1739" s="62">
        <v>0.4846064814814815</v>
      </c>
      <c r="E1739" s="63" t="s">
        <v>9</v>
      </c>
      <c r="F1739" s="63">
        <v>11</v>
      </c>
      <c r="G1739" s="63" t="s">
        <v>11</v>
      </c>
    </row>
    <row r="1740" spans="3:7" ht="15" thickBot="1" x14ac:dyDescent="0.35">
      <c r="C1740" s="61">
        <v>43173</v>
      </c>
      <c r="D1740" s="62">
        <v>0.4853703703703704</v>
      </c>
      <c r="E1740" s="63" t="s">
        <v>9</v>
      </c>
      <c r="F1740" s="63">
        <v>22</v>
      </c>
      <c r="G1740" s="63" t="s">
        <v>10</v>
      </c>
    </row>
    <row r="1741" spans="3:7" ht="15" thickBot="1" x14ac:dyDescent="0.35">
      <c r="C1741" s="61">
        <v>43173</v>
      </c>
      <c r="D1741" s="62">
        <v>0.48561342592592593</v>
      </c>
      <c r="E1741" s="63" t="s">
        <v>9</v>
      </c>
      <c r="F1741" s="63">
        <v>9</v>
      </c>
      <c r="G1741" s="63" t="s">
        <v>11</v>
      </c>
    </row>
    <row r="1742" spans="3:7" ht="15" thickBot="1" x14ac:dyDescent="0.35">
      <c r="C1742" s="61">
        <v>43173</v>
      </c>
      <c r="D1742" s="62">
        <v>0.48568287037037039</v>
      </c>
      <c r="E1742" s="63" t="s">
        <v>9</v>
      </c>
      <c r="F1742" s="63">
        <v>28</v>
      </c>
      <c r="G1742" s="63" t="s">
        <v>10</v>
      </c>
    </row>
    <row r="1743" spans="3:7" ht="15" thickBot="1" x14ac:dyDescent="0.35">
      <c r="C1743" s="61">
        <v>43173</v>
      </c>
      <c r="D1743" s="62">
        <v>0.48644675925925923</v>
      </c>
      <c r="E1743" s="63" t="s">
        <v>9</v>
      </c>
      <c r="F1743" s="63">
        <v>13</v>
      </c>
      <c r="G1743" s="63" t="s">
        <v>11</v>
      </c>
    </row>
    <row r="1744" spans="3:7" ht="15" thickBot="1" x14ac:dyDescent="0.35">
      <c r="C1744" s="61">
        <v>43173</v>
      </c>
      <c r="D1744" s="62">
        <v>0.48668981481481483</v>
      </c>
      <c r="E1744" s="63" t="s">
        <v>9</v>
      </c>
      <c r="F1744" s="63">
        <v>12</v>
      </c>
      <c r="G1744" s="63" t="s">
        <v>11</v>
      </c>
    </row>
    <row r="1745" spans="3:7" ht="15" thickBot="1" x14ac:dyDescent="0.35">
      <c r="C1745" s="61">
        <v>43173</v>
      </c>
      <c r="D1745" s="62">
        <v>0.48739583333333331</v>
      </c>
      <c r="E1745" s="63" t="s">
        <v>9</v>
      </c>
      <c r="F1745" s="63">
        <v>16</v>
      </c>
      <c r="G1745" s="63" t="s">
        <v>10</v>
      </c>
    </row>
    <row r="1746" spans="3:7" ht="15" thickBot="1" x14ac:dyDescent="0.35">
      <c r="C1746" s="61">
        <v>43173</v>
      </c>
      <c r="D1746" s="62">
        <v>0.48859953703703707</v>
      </c>
      <c r="E1746" s="63" t="s">
        <v>9</v>
      </c>
      <c r="F1746" s="63">
        <v>10</v>
      </c>
      <c r="G1746" s="63" t="s">
        <v>11</v>
      </c>
    </row>
    <row r="1747" spans="3:7" ht="15" thickBot="1" x14ac:dyDescent="0.35">
      <c r="C1747" s="61">
        <v>43173</v>
      </c>
      <c r="D1747" s="62">
        <v>0.49064814814814817</v>
      </c>
      <c r="E1747" s="63" t="s">
        <v>9</v>
      </c>
      <c r="F1747" s="63">
        <v>11</v>
      </c>
      <c r="G1747" s="63" t="s">
        <v>11</v>
      </c>
    </row>
    <row r="1748" spans="3:7" ht="15" thickBot="1" x14ac:dyDescent="0.35">
      <c r="C1748" s="61">
        <v>43173</v>
      </c>
      <c r="D1748" s="62">
        <v>0.4917361111111111</v>
      </c>
      <c r="E1748" s="63" t="s">
        <v>9</v>
      </c>
      <c r="F1748" s="63">
        <v>31</v>
      </c>
      <c r="G1748" s="63" t="s">
        <v>10</v>
      </c>
    </row>
    <row r="1749" spans="3:7" ht="15" thickBot="1" x14ac:dyDescent="0.35">
      <c r="C1749" s="61">
        <v>43173</v>
      </c>
      <c r="D1749" s="62">
        <v>0.49187500000000001</v>
      </c>
      <c r="E1749" s="63" t="s">
        <v>9</v>
      </c>
      <c r="F1749" s="63">
        <v>22</v>
      </c>
      <c r="G1749" s="63" t="s">
        <v>10</v>
      </c>
    </row>
    <row r="1750" spans="3:7" ht="15" thickBot="1" x14ac:dyDescent="0.35">
      <c r="C1750" s="61">
        <v>43173</v>
      </c>
      <c r="D1750" s="62">
        <v>0.49417824074074074</v>
      </c>
      <c r="E1750" s="63" t="s">
        <v>9</v>
      </c>
      <c r="F1750" s="63">
        <v>24</v>
      </c>
      <c r="G1750" s="63" t="s">
        <v>10</v>
      </c>
    </row>
    <row r="1751" spans="3:7" ht="15" thickBot="1" x14ac:dyDescent="0.35">
      <c r="C1751" s="61">
        <v>43173</v>
      </c>
      <c r="D1751" s="62">
        <v>0.49478009259259265</v>
      </c>
      <c r="E1751" s="63" t="s">
        <v>9</v>
      </c>
      <c r="F1751" s="63">
        <v>14</v>
      </c>
      <c r="G1751" s="63" t="s">
        <v>11</v>
      </c>
    </row>
    <row r="1752" spans="3:7" ht="15" thickBot="1" x14ac:dyDescent="0.35">
      <c r="C1752" s="61">
        <v>43173</v>
      </c>
      <c r="D1752" s="62">
        <v>0.49521990740740746</v>
      </c>
      <c r="E1752" s="63" t="s">
        <v>9</v>
      </c>
      <c r="F1752" s="63">
        <v>11</v>
      </c>
      <c r="G1752" s="63" t="s">
        <v>11</v>
      </c>
    </row>
    <row r="1753" spans="3:7" ht="15" thickBot="1" x14ac:dyDescent="0.35">
      <c r="C1753" s="61">
        <v>43173</v>
      </c>
      <c r="D1753" s="62">
        <v>0.49611111111111111</v>
      </c>
      <c r="E1753" s="63" t="s">
        <v>9</v>
      </c>
      <c r="F1753" s="63">
        <v>26</v>
      </c>
      <c r="G1753" s="63" t="s">
        <v>10</v>
      </c>
    </row>
    <row r="1754" spans="3:7" ht="15" thickBot="1" x14ac:dyDescent="0.35">
      <c r="C1754" s="61">
        <v>43173</v>
      </c>
      <c r="D1754" s="62">
        <v>0.49655092592592592</v>
      </c>
      <c r="E1754" s="63" t="s">
        <v>9</v>
      </c>
      <c r="F1754" s="63">
        <v>14</v>
      </c>
      <c r="G1754" s="63" t="s">
        <v>11</v>
      </c>
    </row>
    <row r="1755" spans="3:7" ht="15" thickBot="1" x14ac:dyDescent="0.35">
      <c r="C1755" s="61">
        <v>43173</v>
      </c>
      <c r="D1755" s="62">
        <v>0.49835648148148143</v>
      </c>
      <c r="E1755" s="63" t="s">
        <v>9</v>
      </c>
      <c r="F1755" s="63">
        <v>16</v>
      </c>
      <c r="G1755" s="63" t="s">
        <v>10</v>
      </c>
    </row>
    <row r="1756" spans="3:7" ht="15" thickBot="1" x14ac:dyDescent="0.35">
      <c r="C1756" s="61">
        <v>43173</v>
      </c>
      <c r="D1756" s="62">
        <v>0.50159722222222225</v>
      </c>
      <c r="E1756" s="63" t="s">
        <v>9</v>
      </c>
      <c r="F1756" s="63">
        <v>15</v>
      </c>
      <c r="G1756" s="63" t="s">
        <v>10</v>
      </c>
    </row>
    <row r="1757" spans="3:7" ht="15" thickBot="1" x14ac:dyDescent="0.35">
      <c r="C1757" s="61">
        <v>43173</v>
      </c>
      <c r="D1757" s="62">
        <v>0.50282407407407403</v>
      </c>
      <c r="E1757" s="63" t="s">
        <v>9</v>
      </c>
      <c r="F1757" s="63">
        <v>11</v>
      </c>
      <c r="G1757" s="63" t="s">
        <v>11</v>
      </c>
    </row>
    <row r="1758" spans="3:7" ht="15" thickBot="1" x14ac:dyDescent="0.35">
      <c r="C1758" s="61">
        <v>43173</v>
      </c>
      <c r="D1758" s="62">
        <v>0.50620370370370371</v>
      </c>
      <c r="E1758" s="63" t="s">
        <v>9</v>
      </c>
      <c r="F1758" s="63">
        <v>14</v>
      </c>
      <c r="G1758" s="63" t="s">
        <v>10</v>
      </c>
    </row>
    <row r="1759" spans="3:7" ht="15" thickBot="1" x14ac:dyDescent="0.35">
      <c r="C1759" s="61">
        <v>43173</v>
      </c>
      <c r="D1759" s="62">
        <v>0.50758101851851845</v>
      </c>
      <c r="E1759" s="63" t="s">
        <v>9</v>
      </c>
      <c r="F1759" s="63">
        <v>30</v>
      </c>
      <c r="G1759" s="63" t="s">
        <v>10</v>
      </c>
    </row>
    <row r="1760" spans="3:7" ht="15" thickBot="1" x14ac:dyDescent="0.35">
      <c r="C1760" s="61">
        <v>43173</v>
      </c>
      <c r="D1760" s="62">
        <v>0.50975694444444442</v>
      </c>
      <c r="E1760" s="63" t="s">
        <v>9</v>
      </c>
      <c r="F1760" s="63">
        <v>10</v>
      </c>
      <c r="G1760" s="63" t="s">
        <v>11</v>
      </c>
    </row>
    <row r="1761" spans="3:7" ht="15" thickBot="1" x14ac:dyDescent="0.35">
      <c r="C1761" s="61">
        <v>43173</v>
      </c>
      <c r="D1761" s="62">
        <v>0.51158564814814811</v>
      </c>
      <c r="E1761" s="63" t="s">
        <v>9</v>
      </c>
      <c r="F1761" s="63">
        <v>10</v>
      </c>
      <c r="G1761" s="63" t="s">
        <v>11</v>
      </c>
    </row>
    <row r="1762" spans="3:7" ht="15" thickBot="1" x14ac:dyDescent="0.35">
      <c r="C1762" s="61">
        <v>43173</v>
      </c>
      <c r="D1762" s="62">
        <v>0.51299768518518518</v>
      </c>
      <c r="E1762" s="63" t="s">
        <v>9</v>
      </c>
      <c r="F1762" s="63">
        <v>30</v>
      </c>
      <c r="G1762" s="63" t="s">
        <v>10</v>
      </c>
    </row>
    <row r="1763" spans="3:7" ht="15" thickBot="1" x14ac:dyDescent="0.35">
      <c r="C1763" s="61">
        <v>43173</v>
      </c>
      <c r="D1763" s="62">
        <v>0.51358796296296294</v>
      </c>
      <c r="E1763" s="63" t="s">
        <v>9</v>
      </c>
      <c r="F1763" s="63">
        <v>14</v>
      </c>
      <c r="G1763" s="63" t="s">
        <v>11</v>
      </c>
    </row>
    <row r="1764" spans="3:7" ht="15" thickBot="1" x14ac:dyDescent="0.35">
      <c r="C1764" s="61">
        <v>43173</v>
      </c>
      <c r="D1764" s="62">
        <v>0.51567129629629627</v>
      </c>
      <c r="E1764" s="63" t="s">
        <v>9</v>
      </c>
      <c r="F1764" s="63">
        <v>17</v>
      </c>
      <c r="G1764" s="63" t="s">
        <v>10</v>
      </c>
    </row>
    <row r="1765" spans="3:7" ht="15" thickBot="1" x14ac:dyDescent="0.35">
      <c r="C1765" s="61">
        <v>43173</v>
      </c>
      <c r="D1765" s="62">
        <v>0.51582175925925922</v>
      </c>
      <c r="E1765" s="63" t="s">
        <v>9</v>
      </c>
      <c r="F1765" s="63">
        <v>12</v>
      </c>
      <c r="G1765" s="63" t="s">
        <v>11</v>
      </c>
    </row>
    <row r="1766" spans="3:7" ht="15" thickBot="1" x14ac:dyDescent="0.35">
      <c r="C1766" s="61">
        <v>43173</v>
      </c>
      <c r="D1766" s="62">
        <v>0.51738425925925924</v>
      </c>
      <c r="E1766" s="63" t="s">
        <v>9</v>
      </c>
      <c r="F1766" s="63">
        <v>10</v>
      </c>
      <c r="G1766" s="63" t="s">
        <v>11</v>
      </c>
    </row>
    <row r="1767" spans="3:7" ht="15" thickBot="1" x14ac:dyDescent="0.35">
      <c r="C1767" s="61">
        <v>43173</v>
      </c>
      <c r="D1767" s="62">
        <v>0.51839120370370373</v>
      </c>
      <c r="E1767" s="63" t="s">
        <v>9</v>
      </c>
      <c r="F1767" s="63">
        <v>13</v>
      </c>
      <c r="G1767" s="63" t="s">
        <v>11</v>
      </c>
    </row>
    <row r="1768" spans="3:7" ht="15" thickBot="1" x14ac:dyDescent="0.35">
      <c r="C1768" s="61">
        <v>43173</v>
      </c>
      <c r="D1768" s="62">
        <v>0.522974537037037</v>
      </c>
      <c r="E1768" s="63" t="s">
        <v>9</v>
      </c>
      <c r="F1768" s="63">
        <v>29</v>
      </c>
      <c r="G1768" s="63" t="s">
        <v>10</v>
      </c>
    </row>
    <row r="1769" spans="3:7" ht="15" thickBot="1" x14ac:dyDescent="0.35">
      <c r="C1769" s="61">
        <v>43173</v>
      </c>
      <c r="D1769" s="62">
        <v>0.52445601851851853</v>
      </c>
      <c r="E1769" s="63" t="s">
        <v>9</v>
      </c>
      <c r="F1769" s="63">
        <v>11</v>
      </c>
      <c r="G1769" s="63" t="s">
        <v>11</v>
      </c>
    </row>
    <row r="1770" spans="3:7" ht="15" thickBot="1" x14ac:dyDescent="0.35">
      <c r="C1770" s="61">
        <v>43173</v>
      </c>
      <c r="D1770" s="62">
        <v>0.52535879629629634</v>
      </c>
      <c r="E1770" s="63" t="s">
        <v>9</v>
      </c>
      <c r="F1770" s="63">
        <v>26</v>
      </c>
      <c r="G1770" s="63" t="s">
        <v>10</v>
      </c>
    </row>
    <row r="1771" spans="3:7" ht="15" thickBot="1" x14ac:dyDescent="0.35">
      <c r="C1771" s="61">
        <v>43173</v>
      </c>
      <c r="D1771" s="62">
        <v>0.52600694444444451</v>
      </c>
      <c r="E1771" s="63" t="s">
        <v>9</v>
      </c>
      <c r="F1771" s="63">
        <v>12</v>
      </c>
      <c r="G1771" s="63" t="s">
        <v>11</v>
      </c>
    </row>
    <row r="1772" spans="3:7" ht="15" thickBot="1" x14ac:dyDescent="0.35">
      <c r="C1772" s="61">
        <v>43173</v>
      </c>
      <c r="D1772" s="62">
        <v>0.53032407407407411</v>
      </c>
      <c r="E1772" s="63" t="s">
        <v>9</v>
      </c>
      <c r="F1772" s="63">
        <v>24</v>
      </c>
      <c r="G1772" s="63" t="s">
        <v>10</v>
      </c>
    </row>
    <row r="1773" spans="3:7" ht="15" thickBot="1" x14ac:dyDescent="0.35">
      <c r="C1773" s="61">
        <v>43173</v>
      </c>
      <c r="D1773" s="62">
        <v>0.53365740740740741</v>
      </c>
      <c r="E1773" s="63" t="s">
        <v>9</v>
      </c>
      <c r="F1773" s="63">
        <v>14</v>
      </c>
      <c r="G1773" s="63" t="s">
        <v>11</v>
      </c>
    </row>
    <row r="1774" spans="3:7" ht="15" thickBot="1" x14ac:dyDescent="0.35">
      <c r="C1774" s="61">
        <v>43173</v>
      </c>
      <c r="D1774" s="62">
        <v>0.53459490740740734</v>
      </c>
      <c r="E1774" s="63" t="s">
        <v>9</v>
      </c>
      <c r="F1774" s="63">
        <v>20</v>
      </c>
      <c r="G1774" s="63" t="s">
        <v>10</v>
      </c>
    </row>
    <row r="1775" spans="3:7" ht="15" thickBot="1" x14ac:dyDescent="0.35">
      <c r="C1775" s="61">
        <v>43173</v>
      </c>
      <c r="D1775" s="62">
        <v>0.53469907407407413</v>
      </c>
      <c r="E1775" s="63" t="s">
        <v>9</v>
      </c>
      <c r="F1775" s="63">
        <v>32</v>
      </c>
      <c r="G1775" s="63" t="s">
        <v>10</v>
      </c>
    </row>
    <row r="1776" spans="3:7" ht="15" thickBot="1" x14ac:dyDescent="0.35">
      <c r="C1776" s="61">
        <v>43173</v>
      </c>
      <c r="D1776" s="62">
        <v>0.53532407407407401</v>
      </c>
      <c r="E1776" s="63" t="s">
        <v>9</v>
      </c>
      <c r="F1776" s="63">
        <v>15</v>
      </c>
      <c r="G1776" s="63" t="s">
        <v>11</v>
      </c>
    </row>
    <row r="1777" spans="3:7" ht="15" thickBot="1" x14ac:dyDescent="0.35">
      <c r="C1777" s="61">
        <v>43173</v>
      </c>
      <c r="D1777" s="62">
        <v>0.53576388888888882</v>
      </c>
      <c r="E1777" s="63" t="s">
        <v>9</v>
      </c>
      <c r="F1777" s="63">
        <v>10</v>
      </c>
      <c r="G1777" s="63" t="s">
        <v>11</v>
      </c>
    </row>
    <row r="1778" spans="3:7" ht="15" thickBot="1" x14ac:dyDescent="0.35">
      <c r="C1778" s="61">
        <v>43173</v>
      </c>
      <c r="D1778" s="62">
        <v>0.53674768518518523</v>
      </c>
      <c r="E1778" s="63" t="s">
        <v>9</v>
      </c>
      <c r="F1778" s="63">
        <v>32</v>
      </c>
      <c r="G1778" s="63" t="s">
        <v>10</v>
      </c>
    </row>
    <row r="1779" spans="3:7" ht="15" thickBot="1" x14ac:dyDescent="0.35">
      <c r="C1779" s="61">
        <v>43173</v>
      </c>
      <c r="D1779" s="62">
        <v>0.54089120370370369</v>
      </c>
      <c r="E1779" s="63" t="s">
        <v>9</v>
      </c>
      <c r="F1779" s="63">
        <v>19</v>
      </c>
      <c r="G1779" s="63" t="s">
        <v>10</v>
      </c>
    </row>
    <row r="1780" spans="3:7" ht="15" thickBot="1" x14ac:dyDescent="0.35">
      <c r="C1780" s="61">
        <v>43173</v>
      </c>
      <c r="D1780" s="62">
        <v>0.54173611111111108</v>
      </c>
      <c r="E1780" s="63" t="s">
        <v>9</v>
      </c>
      <c r="F1780" s="63">
        <v>12</v>
      </c>
      <c r="G1780" s="63" t="s">
        <v>10</v>
      </c>
    </row>
    <row r="1781" spans="3:7" ht="15" thickBot="1" x14ac:dyDescent="0.35">
      <c r="C1781" s="61">
        <v>43173</v>
      </c>
      <c r="D1781" s="62">
        <v>0.54423611111111114</v>
      </c>
      <c r="E1781" s="63" t="s">
        <v>9</v>
      </c>
      <c r="F1781" s="63">
        <v>15</v>
      </c>
      <c r="G1781" s="63" t="s">
        <v>10</v>
      </c>
    </row>
    <row r="1782" spans="3:7" ht="15" thickBot="1" x14ac:dyDescent="0.35">
      <c r="C1782" s="61">
        <v>43173</v>
      </c>
      <c r="D1782" s="62">
        <v>0.54509259259259257</v>
      </c>
      <c r="E1782" s="63" t="s">
        <v>9</v>
      </c>
      <c r="F1782" s="63">
        <v>11</v>
      </c>
      <c r="G1782" s="63" t="s">
        <v>11</v>
      </c>
    </row>
    <row r="1783" spans="3:7" ht="15" thickBot="1" x14ac:dyDescent="0.35">
      <c r="C1783" s="61">
        <v>43173</v>
      </c>
      <c r="D1783" s="62">
        <v>0.54675925925925928</v>
      </c>
      <c r="E1783" s="63" t="s">
        <v>9</v>
      </c>
      <c r="F1783" s="63">
        <v>11</v>
      </c>
      <c r="G1783" s="63" t="s">
        <v>10</v>
      </c>
    </row>
    <row r="1784" spans="3:7" ht="15" thickBot="1" x14ac:dyDescent="0.35">
      <c r="C1784" s="61">
        <v>43173</v>
      </c>
      <c r="D1784" s="62">
        <v>0.54749999999999999</v>
      </c>
      <c r="E1784" s="63" t="s">
        <v>9</v>
      </c>
      <c r="F1784" s="63">
        <v>10</v>
      </c>
      <c r="G1784" s="63" t="s">
        <v>10</v>
      </c>
    </row>
    <row r="1785" spans="3:7" ht="15" thickBot="1" x14ac:dyDescent="0.35">
      <c r="C1785" s="61">
        <v>43173</v>
      </c>
      <c r="D1785" s="62">
        <v>0.54781250000000004</v>
      </c>
      <c r="E1785" s="63" t="s">
        <v>9</v>
      </c>
      <c r="F1785" s="63">
        <v>10</v>
      </c>
      <c r="G1785" s="63" t="s">
        <v>11</v>
      </c>
    </row>
    <row r="1786" spans="3:7" ht="15" thickBot="1" x14ac:dyDescent="0.35">
      <c r="C1786" s="61">
        <v>43173</v>
      </c>
      <c r="D1786" s="62">
        <v>0.54789351851851853</v>
      </c>
      <c r="E1786" s="63" t="s">
        <v>9</v>
      </c>
      <c r="F1786" s="63">
        <v>25</v>
      </c>
      <c r="G1786" s="63" t="s">
        <v>10</v>
      </c>
    </row>
    <row r="1787" spans="3:7" ht="15" thickBot="1" x14ac:dyDescent="0.35">
      <c r="C1787" s="61">
        <v>43173</v>
      </c>
      <c r="D1787" s="62">
        <v>0.54854166666666659</v>
      </c>
      <c r="E1787" s="63" t="s">
        <v>9</v>
      </c>
      <c r="F1787" s="63">
        <v>10</v>
      </c>
      <c r="G1787" s="63" t="s">
        <v>11</v>
      </c>
    </row>
    <row r="1788" spans="3:7" ht="15" thickBot="1" x14ac:dyDescent="0.35">
      <c r="C1788" s="61">
        <v>43173</v>
      </c>
      <c r="D1788" s="62">
        <v>0.55164351851851856</v>
      </c>
      <c r="E1788" s="63" t="s">
        <v>9</v>
      </c>
      <c r="F1788" s="63">
        <v>16</v>
      </c>
      <c r="G1788" s="63" t="s">
        <v>11</v>
      </c>
    </row>
    <row r="1789" spans="3:7" ht="15" thickBot="1" x14ac:dyDescent="0.35">
      <c r="C1789" s="61">
        <v>43173</v>
      </c>
      <c r="D1789" s="62">
        <v>0.55174768518518513</v>
      </c>
      <c r="E1789" s="63" t="s">
        <v>9</v>
      </c>
      <c r="F1789" s="63">
        <v>11</v>
      </c>
      <c r="G1789" s="63" t="s">
        <v>11</v>
      </c>
    </row>
    <row r="1790" spans="3:7" ht="15" thickBot="1" x14ac:dyDescent="0.35">
      <c r="C1790" s="61">
        <v>43173</v>
      </c>
      <c r="D1790" s="62">
        <v>0.55365740740740743</v>
      </c>
      <c r="E1790" s="63" t="s">
        <v>9</v>
      </c>
      <c r="F1790" s="63">
        <v>11</v>
      </c>
      <c r="G1790" s="63" t="s">
        <v>11</v>
      </c>
    </row>
    <row r="1791" spans="3:7" ht="15" thickBot="1" x14ac:dyDescent="0.35">
      <c r="C1791" s="61">
        <v>43173</v>
      </c>
      <c r="D1791" s="62">
        <v>0.55662037037037038</v>
      </c>
      <c r="E1791" s="63" t="s">
        <v>9</v>
      </c>
      <c r="F1791" s="63">
        <v>30</v>
      </c>
      <c r="G1791" s="63" t="s">
        <v>10</v>
      </c>
    </row>
    <row r="1792" spans="3:7" ht="15" thickBot="1" x14ac:dyDescent="0.35">
      <c r="C1792" s="61">
        <v>43173</v>
      </c>
      <c r="D1792" s="62">
        <v>0.55714120370370368</v>
      </c>
      <c r="E1792" s="63" t="s">
        <v>9</v>
      </c>
      <c r="F1792" s="63">
        <v>11</v>
      </c>
      <c r="G1792" s="63" t="s">
        <v>11</v>
      </c>
    </row>
    <row r="1793" spans="3:7" ht="15" thickBot="1" x14ac:dyDescent="0.35">
      <c r="C1793" s="61">
        <v>43173</v>
      </c>
      <c r="D1793" s="62">
        <v>0.5596875</v>
      </c>
      <c r="E1793" s="63" t="s">
        <v>9</v>
      </c>
      <c r="F1793" s="63">
        <v>38</v>
      </c>
      <c r="G1793" s="63" t="s">
        <v>10</v>
      </c>
    </row>
    <row r="1794" spans="3:7" ht="15" thickBot="1" x14ac:dyDescent="0.35">
      <c r="C1794" s="61">
        <v>43173</v>
      </c>
      <c r="D1794" s="62">
        <v>0.56027777777777776</v>
      </c>
      <c r="E1794" s="63" t="s">
        <v>9</v>
      </c>
      <c r="F1794" s="63">
        <v>19</v>
      </c>
      <c r="G1794" s="63" t="s">
        <v>10</v>
      </c>
    </row>
    <row r="1795" spans="3:7" ht="15" thickBot="1" x14ac:dyDescent="0.35">
      <c r="C1795" s="61">
        <v>43173</v>
      </c>
      <c r="D1795" s="62">
        <v>0.56186342592592597</v>
      </c>
      <c r="E1795" s="63" t="s">
        <v>9</v>
      </c>
      <c r="F1795" s="63">
        <v>24</v>
      </c>
      <c r="G1795" s="63" t="s">
        <v>10</v>
      </c>
    </row>
    <row r="1796" spans="3:7" ht="15" thickBot="1" x14ac:dyDescent="0.35">
      <c r="C1796" s="61">
        <v>43173</v>
      </c>
      <c r="D1796" s="62">
        <v>0.56270833333333337</v>
      </c>
      <c r="E1796" s="63" t="s">
        <v>9</v>
      </c>
      <c r="F1796" s="63">
        <v>11</v>
      </c>
      <c r="G1796" s="63" t="s">
        <v>11</v>
      </c>
    </row>
    <row r="1797" spans="3:7" ht="15" thickBot="1" x14ac:dyDescent="0.35">
      <c r="C1797" s="61">
        <v>43173</v>
      </c>
      <c r="D1797" s="62">
        <v>0.56275462962962963</v>
      </c>
      <c r="E1797" s="63" t="s">
        <v>9</v>
      </c>
      <c r="F1797" s="63">
        <v>10</v>
      </c>
      <c r="G1797" s="63" t="s">
        <v>11</v>
      </c>
    </row>
    <row r="1798" spans="3:7" ht="15" thickBot="1" x14ac:dyDescent="0.35">
      <c r="C1798" s="61">
        <v>43173</v>
      </c>
      <c r="D1798" s="62">
        <v>0.56440972222222219</v>
      </c>
      <c r="E1798" s="63" t="s">
        <v>9</v>
      </c>
      <c r="F1798" s="63">
        <v>11</v>
      </c>
      <c r="G1798" s="63" t="s">
        <v>11</v>
      </c>
    </row>
    <row r="1799" spans="3:7" ht="15" thickBot="1" x14ac:dyDescent="0.35">
      <c r="C1799" s="61">
        <v>43173</v>
      </c>
      <c r="D1799" s="62">
        <v>0.56671296296296292</v>
      </c>
      <c r="E1799" s="63" t="s">
        <v>9</v>
      </c>
      <c r="F1799" s="63">
        <v>36</v>
      </c>
      <c r="G1799" s="63" t="s">
        <v>10</v>
      </c>
    </row>
    <row r="1800" spans="3:7" ht="15" thickBot="1" x14ac:dyDescent="0.35">
      <c r="C1800" s="61">
        <v>43173</v>
      </c>
      <c r="D1800" s="62">
        <v>0.56870370370370371</v>
      </c>
      <c r="E1800" s="63" t="s">
        <v>9</v>
      </c>
      <c r="F1800" s="63">
        <v>10</v>
      </c>
      <c r="G1800" s="63" t="s">
        <v>11</v>
      </c>
    </row>
    <row r="1801" spans="3:7" ht="15" thickBot="1" x14ac:dyDescent="0.35">
      <c r="C1801" s="61">
        <v>43173</v>
      </c>
      <c r="D1801" s="62">
        <v>0.56991898148148146</v>
      </c>
      <c r="E1801" s="63" t="s">
        <v>9</v>
      </c>
      <c r="F1801" s="63">
        <v>10</v>
      </c>
      <c r="G1801" s="63" t="s">
        <v>10</v>
      </c>
    </row>
    <row r="1802" spans="3:7" ht="15" thickBot="1" x14ac:dyDescent="0.35">
      <c r="C1802" s="61">
        <v>43173</v>
      </c>
      <c r="D1802" s="62">
        <v>0.57166666666666666</v>
      </c>
      <c r="E1802" s="63" t="s">
        <v>9</v>
      </c>
      <c r="F1802" s="63">
        <v>26</v>
      </c>
      <c r="G1802" s="63" t="s">
        <v>10</v>
      </c>
    </row>
    <row r="1803" spans="3:7" ht="15" thickBot="1" x14ac:dyDescent="0.35">
      <c r="C1803" s="61">
        <v>43173</v>
      </c>
      <c r="D1803" s="62">
        <v>0.57484953703703701</v>
      </c>
      <c r="E1803" s="63" t="s">
        <v>9</v>
      </c>
      <c r="F1803" s="63">
        <v>24</v>
      </c>
      <c r="G1803" s="63" t="s">
        <v>10</v>
      </c>
    </row>
    <row r="1804" spans="3:7" ht="15" thickBot="1" x14ac:dyDescent="0.35">
      <c r="C1804" s="61">
        <v>43173</v>
      </c>
      <c r="D1804" s="62">
        <v>0.57571759259259259</v>
      </c>
      <c r="E1804" s="63" t="s">
        <v>9</v>
      </c>
      <c r="F1804" s="63">
        <v>19</v>
      </c>
      <c r="G1804" s="63" t="s">
        <v>10</v>
      </c>
    </row>
    <row r="1805" spans="3:7" ht="15" thickBot="1" x14ac:dyDescent="0.35">
      <c r="C1805" s="61">
        <v>43173</v>
      </c>
      <c r="D1805" s="62">
        <v>0.57758101851851851</v>
      </c>
      <c r="E1805" s="63" t="s">
        <v>9</v>
      </c>
      <c r="F1805" s="63">
        <v>14</v>
      </c>
      <c r="G1805" s="63" t="s">
        <v>10</v>
      </c>
    </row>
    <row r="1806" spans="3:7" ht="15" thickBot="1" x14ac:dyDescent="0.35">
      <c r="C1806" s="61">
        <v>43173</v>
      </c>
      <c r="D1806" s="62">
        <v>0.57929398148148148</v>
      </c>
      <c r="E1806" s="63" t="s">
        <v>9</v>
      </c>
      <c r="F1806" s="63">
        <v>10</v>
      </c>
      <c r="G1806" s="63" t="s">
        <v>11</v>
      </c>
    </row>
    <row r="1807" spans="3:7" ht="15" thickBot="1" x14ac:dyDescent="0.35">
      <c r="C1807" s="61">
        <v>43173</v>
      </c>
      <c r="D1807" s="62">
        <v>0.57957175925925919</v>
      </c>
      <c r="E1807" s="63" t="s">
        <v>9</v>
      </c>
      <c r="F1807" s="63">
        <v>23</v>
      </c>
      <c r="G1807" s="63" t="s">
        <v>10</v>
      </c>
    </row>
    <row r="1808" spans="3:7" ht="15" thickBot="1" x14ac:dyDescent="0.35">
      <c r="C1808" s="61">
        <v>43173</v>
      </c>
      <c r="D1808" s="62">
        <v>0.58133101851851854</v>
      </c>
      <c r="E1808" s="63" t="s">
        <v>9</v>
      </c>
      <c r="F1808" s="63">
        <v>33</v>
      </c>
      <c r="G1808" s="63" t="s">
        <v>10</v>
      </c>
    </row>
    <row r="1809" spans="3:7" ht="15" thickBot="1" x14ac:dyDescent="0.35">
      <c r="C1809" s="61">
        <v>43173</v>
      </c>
      <c r="D1809" s="62">
        <v>0.58792824074074079</v>
      </c>
      <c r="E1809" s="63" t="s">
        <v>9</v>
      </c>
      <c r="F1809" s="63">
        <v>31</v>
      </c>
      <c r="G1809" s="63" t="s">
        <v>11</v>
      </c>
    </row>
    <row r="1810" spans="3:7" ht="15" thickBot="1" x14ac:dyDescent="0.35">
      <c r="C1810" s="61">
        <v>43173</v>
      </c>
      <c r="D1810" s="62">
        <v>0.59078703703703705</v>
      </c>
      <c r="E1810" s="63" t="s">
        <v>9</v>
      </c>
      <c r="F1810" s="63">
        <v>11</v>
      </c>
      <c r="G1810" s="63" t="s">
        <v>11</v>
      </c>
    </row>
    <row r="1811" spans="3:7" ht="15" thickBot="1" x14ac:dyDescent="0.35">
      <c r="C1811" s="61">
        <v>43173</v>
      </c>
      <c r="D1811" s="62">
        <v>0.59112268518518518</v>
      </c>
      <c r="E1811" s="63" t="s">
        <v>9</v>
      </c>
      <c r="F1811" s="63">
        <v>11</v>
      </c>
      <c r="G1811" s="63" t="s">
        <v>11</v>
      </c>
    </row>
    <row r="1812" spans="3:7" ht="15" thickBot="1" x14ac:dyDescent="0.35">
      <c r="C1812" s="61">
        <v>43173</v>
      </c>
      <c r="D1812" s="62">
        <v>0.59262731481481479</v>
      </c>
      <c r="E1812" s="63" t="s">
        <v>9</v>
      </c>
      <c r="F1812" s="63">
        <v>12</v>
      </c>
      <c r="G1812" s="63" t="s">
        <v>11</v>
      </c>
    </row>
    <row r="1813" spans="3:7" ht="15" thickBot="1" x14ac:dyDescent="0.35">
      <c r="C1813" s="61">
        <v>43173</v>
      </c>
      <c r="D1813" s="62">
        <v>0.59562499999999996</v>
      </c>
      <c r="E1813" s="63" t="s">
        <v>9</v>
      </c>
      <c r="F1813" s="63">
        <v>12</v>
      </c>
      <c r="G1813" s="63" t="s">
        <v>11</v>
      </c>
    </row>
    <row r="1814" spans="3:7" ht="15" thickBot="1" x14ac:dyDescent="0.35">
      <c r="C1814" s="61">
        <v>43173</v>
      </c>
      <c r="D1814" s="62">
        <v>0.5967824074074074</v>
      </c>
      <c r="E1814" s="63" t="s">
        <v>9</v>
      </c>
      <c r="F1814" s="63">
        <v>11</v>
      </c>
      <c r="G1814" s="63" t="s">
        <v>11</v>
      </c>
    </row>
    <row r="1815" spans="3:7" ht="15" thickBot="1" x14ac:dyDescent="0.35">
      <c r="C1815" s="61">
        <v>43173</v>
      </c>
      <c r="D1815" s="62">
        <v>0.60047453703703701</v>
      </c>
      <c r="E1815" s="63" t="s">
        <v>9</v>
      </c>
      <c r="F1815" s="63">
        <v>14</v>
      </c>
      <c r="G1815" s="63" t="s">
        <v>11</v>
      </c>
    </row>
    <row r="1816" spans="3:7" ht="15" thickBot="1" x14ac:dyDescent="0.35">
      <c r="C1816" s="61">
        <v>43173</v>
      </c>
      <c r="D1816" s="62">
        <v>0.60393518518518519</v>
      </c>
      <c r="E1816" s="63" t="s">
        <v>9</v>
      </c>
      <c r="F1816" s="63">
        <v>14</v>
      </c>
      <c r="G1816" s="63" t="s">
        <v>11</v>
      </c>
    </row>
    <row r="1817" spans="3:7" ht="15" thickBot="1" x14ac:dyDescent="0.35">
      <c r="C1817" s="61">
        <v>43173</v>
      </c>
      <c r="D1817" s="62">
        <v>0.60467592592592589</v>
      </c>
      <c r="E1817" s="63" t="s">
        <v>9</v>
      </c>
      <c r="F1817" s="63">
        <v>11</v>
      </c>
      <c r="G1817" s="63" t="s">
        <v>11</v>
      </c>
    </row>
    <row r="1818" spans="3:7" ht="15" thickBot="1" x14ac:dyDescent="0.35">
      <c r="C1818" s="61">
        <v>43173</v>
      </c>
      <c r="D1818" s="62">
        <v>0.61194444444444451</v>
      </c>
      <c r="E1818" s="63" t="s">
        <v>9</v>
      </c>
      <c r="F1818" s="63">
        <v>12</v>
      </c>
      <c r="G1818" s="63" t="s">
        <v>11</v>
      </c>
    </row>
    <row r="1819" spans="3:7" ht="15" thickBot="1" x14ac:dyDescent="0.35">
      <c r="C1819" s="61">
        <v>43173</v>
      </c>
      <c r="D1819" s="62">
        <v>0.61208333333333331</v>
      </c>
      <c r="E1819" s="63" t="s">
        <v>9</v>
      </c>
      <c r="F1819" s="63">
        <v>10</v>
      </c>
      <c r="G1819" s="63" t="s">
        <v>11</v>
      </c>
    </row>
    <row r="1820" spans="3:7" ht="15" thickBot="1" x14ac:dyDescent="0.35">
      <c r="C1820" s="61">
        <v>43173</v>
      </c>
      <c r="D1820" s="62">
        <v>0.61238425925925932</v>
      </c>
      <c r="E1820" s="63" t="s">
        <v>9</v>
      </c>
      <c r="F1820" s="63">
        <v>10</v>
      </c>
      <c r="G1820" s="63" t="s">
        <v>11</v>
      </c>
    </row>
    <row r="1821" spans="3:7" ht="15" thickBot="1" x14ac:dyDescent="0.35">
      <c r="C1821" s="61">
        <v>43173</v>
      </c>
      <c r="D1821" s="62">
        <v>0.61354166666666665</v>
      </c>
      <c r="E1821" s="63" t="s">
        <v>9</v>
      </c>
      <c r="F1821" s="63">
        <v>25</v>
      </c>
      <c r="G1821" s="63" t="s">
        <v>10</v>
      </c>
    </row>
    <row r="1822" spans="3:7" ht="15" thickBot="1" x14ac:dyDescent="0.35">
      <c r="C1822" s="61">
        <v>43173</v>
      </c>
      <c r="D1822" s="62">
        <v>0.61423611111111109</v>
      </c>
      <c r="E1822" s="63" t="s">
        <v>9</v>
      </c>
      <c r="F1822" s="63">
        <v>12</v>
      </c>
      <c r="G1822" s="63" t="s">
        <v>11</v>
      </c>
    </row>
    <row r="1823" spans="3:7" ht="15" thickBot="1" x14ac:dyDescent="0.35">
      <c r="C1823" s="61">
        <v>43173</v>
      </c>
      <c r="D1823" s="62">
        <v>0.61614583333333328</v>
      </c>
      <c r="E1823" s="63" t="s">
        <v>9</v>
      </c>
      <c r="F1823" s="63">
        <v>10</v>
      </c>
      <c r="G1823" s="63" t="s">
        <v>11</v>
      </c>
    </row>
    <row r="1824" spans="3:7" ht="15" thickBot="1" x14ac:dyDescent="0.35">
      <c r="C1824" s="61">
        <v>43173</v>
      </c>
      <c r="D1824" s="62">
        <v>0.61998842592592596</v>
      </c>
      <c r="E1824" s="63" t="s">
        <v>9</v>
      </c>
      <c r="F1824" s="63">
        <v>26</v>
      </c>
      <c r="G1824" s="63" t="s">
        <v>10</v>
      </c>
    </row>
    <row r="1825" spans="3:7" ht="15" thickBot="1" x14ac:dyDescent="0.35">
      <c r="C1825" s="61">
        <v>43173</v>
      </c>
      <c r="D1825" s="62">
        <v>0.62361111111111112</v>
      </c>
      <c r="E1825" s="63" t="s">
        <v>9</v>
      </c>
      <c r="F1825" s="63">
        <v>27</v>
      </c>
      <c r="G1825" s="63" t="s">
        <v>10</v>
      </c>
    </row>
    <row r="1826" spans="3:7" ht="15" thickBot="1" x14ac:dyDescent="0.35">
      <c r="C1826" s="61">
        <v>43173</v>
      </c>
      <c r="D1826" s="62">
        <v>0.62770833333333331</v>
      </c>
      <c r="E1826" s="63" t="s">
        <v>9</v>
      </c>
      <c r="F1826" s="63">
        <v>15</v>
      </c>
      <c r="G1826" s="63" t="s">
        <v>11</v>
      </c>
    </row>
    <row r="1827" spans="3:7" ht="15" thickBot="1" x14ac:dyDescent="0.35">
      <c r="C1827" s="61">
        <v>43173</v>
      </c>
      <c r="D1827" s="62">
        <v>0.62929398148148141</v>
      </c>
      <c r="E1827" s="63" t="s">
        <v>9</v>
      </c>
      <c r="F1827" s="63">
        <v>12</v>
      </c>
      <c r="G1827" s="63" t="s">
        <v>11</v>
      </c>
    </row>
    <row r="1828" spans="3:7" ht="15" thickBot="1" x14ac:dyDescent="0.35">
      <c r="C1828" s="61">
        <v>43173</v>
      </c>
      <c r="D1828" s="62">
        <v>0.63164351851851852</v>
      </c>
      <c r="E1828" s="63" t="s">
        <v>9</v>
      </c>
      <c r="F1828" s="63">
        <v>30</v>
      </c>
      <c r="G1828" s="63" t="s">
        <v>10</v>
      </c>
    </row>
    <row r="1829" spans="3:7" ht="15" thickBot="1" x14ac:dyDescent="0.35">
      <c r="C1829" s="61">
        <v>43173</v>
      </c>
      <c r="D1829" s="62">
        <v>0.63861111111111113</v>
      </c>
      <c r="E1829" s="63" t="s">
        <v>9</v>
      </c>
      <c r="F1829" s="63">
        <v>28</v>
      </c>
      <c r="G1829" s="63" t="s">
        <v>10</v>
      </c>
    </row>
    <row r="1830" spans="3:7" ht="15" thickBot="1" x14ac:dyDescent="0.35">
      <c r="C1830" s="61">
        <v>43173</v>
      </c>
      <c r="D1830" s="62">
        <v>0.6388773148148148</v>
      </c>
      <c r="E1830" s="63" t="s">
        <v>9</v>
      </c>
      <c r="F1830" s="63">
        <v>12</v>
      </c>
      <c r="G1830" s="63" t="s">
        <v>11</v>
      </c>
    </row>
    <row r="1831" spans="3:7" ht="15" thickBot="1" x14ac:dyDescent="0.35">
      <c r="C1831" s="61">
        <v>43173</v>
      </c>
      <c r="D1831" s="62">
        <v>0.63928240740740738</v>
      </c>
      <c r="E1831" s="63" t="s">
        <v>9</v>
      </c>
      <c r="F1831" s="63">
        <v>10</v>
      </c>
      <c r="G1831" s="63" t="s">
        <v>11</v>
      </c>
    </row>
    <row r="1832" spans="3:7" ht="15" thickBot="1" x14ac:dyDescent="0.35">
      <c r="C1832" s="61">
        <v>43173</v>
      </c>
      <c r="D1832" s="62">
        <v>0.63931712962962961</v>
      </c>
      <c r="E1832" s="63" t="s">
        <v>9</v>
      </c>
      <c r="F1832" s="63">
        <v>10</v>
      </c>
      <c r="G1832" s="63" t="s">
        <v>11</v>
      </c>
    </row>
    <row r="1833" spans="3:7" ht="15" thickBot="1" x14ac:dyDescent="0.35">
      <c r="C1833" s="61">
        <v>43173</v>
      </c>
      <c r="D1833" s="62">
        <v>0.64407407407407413</v>
      </c>
      <c r="E1833" s="63" t="s">
        <v>9</v>
      </c>
      <c r="F1833" s="63">
        <v>24</v>
      </c>
      <c r="G1833" s="63" t="s">
        <v>10</v>
      </c>
    </row>
    <row r="1834" spans="3:7" ht="15" thickBot="1" x14ac:dyDescent="0.35">
      <c r="C1834" s="61">
        <v>43173</v>
      </c>
      <c r="D1834" s="62">
        <v>0.65005787037037044</v>
      </c>
      <c r="E1834" s="63" t="s">
        <v>9</v>
      </c>
      <c r="F1834" s="63">
        <v>20</v>
      </c>
      <c r="G1834" s="63" t="s">
        <v>10</v>
      </c>
    </row>
    <row r="1835" spans="3:7" ht="15" thickBot="1" x14ac:dyDescent="0.35">
      <c r="C1835" s="61">
        <v>43173</v>
      </c>
      <c r="D1835" s="62">
        <v>0.65035879629629634</v>
      </c>
      <c r="E1835" s="63" t="s">
        <v>9</v>
      </c>
      <c r="F1835" s="63">
        <v>12</v>
      </c>
      <c r="G1835" s="63" t="s">
        <v>11</v>
      </c>
    </row>
    <row r="1836" spans="3:7" ht="15" thickBot="1" x14ac:dyDescent="0.35">
      <c r="C1836" s="61">
        <v>43173</v>
      </c>
      <c r="D1836" s="62">
        <v>0.65226851851851853</v>
      </c>
      <c r="E1836" s="63" t="s">
        <v>9</v>
      </c>
      <c r="F1836" s="63">
        <v>16</v>
      </c>
      <c r="G1836" s="63" t="s">
        <v>11</v>
      </c>
    </row>
    <row r="1837" spans="3:7" ht="15" thickBot="1" x14ac:dyDescent="0.35">
      <c r="C1837" s="61">
        <v>43173</v>
      </c>
      <c r="D1837" s="62">
        <v>0.65282407407407406</v>
      </c>
      <c r="E1837" s="63" t="s">
        <v>9</v>
      </c>
      <c r="F1837" s="63">
        <v>10</v>
      </c>
      <c r="G1837" s="63" t="s">
        <v>11</v>
      </c>
    </row>
    <row r="1838" spans="3:7" ht="15" thickBot="1" x14ac:dyDescent="0.35">
      <c r="C1838" s="61">
        <v>43173</v>
      </c>
      <c r="D1838" s="62">
        <v>0.65504629629629629</v>
      </c>
      <c r="E1838" s="63" t="s">
        <v>9</v>
      </c>
      <c r="F1838" s="63">
        <v>10</v>
      </c>
      <c r="G1838" s="63" t="s">
        <v>11</v>
      </c>
    </row>
    <row r="1839" spans="3:7" ht="15" thickBot="1" x14ac:dyDescent="0.35">
      <c r="C1839" s="61">
        <v>43173</v>
      </c>
      <c r="D1839" s="62">
        <v>0.65788194444444448</v>
      </c>
      <c r="E1839" s="63" t="s">
        <v>9</v>
      </c>
      <c r="F1839" s="63">
        <v>15</v>
      </c>
      <c r="G1839" s="63" t="s">
        <v>10</v>
      </c>
    </row>
    <row r="1840" spans="3:7" ht="15" thickBot="1" x14ac:dyDescent="0.35">
      <c r="C1840" s="61">
        <v>43173</v>
      </c>
      <c r="D1840" s="62">
        <v>0.65924768518518517</v>
      </c>
      <c r="E1840" s="63" t="s">
        <v>9</v>
      </c>
      <c r="F1840" s="63">
        <v>26</v>
      </c>
      <c r="G1840" s="63" t="s">
        <v>10</v>
      </c>
    </row>
    <row r="1841" spans="3:7" ht="15" thickBot="1" x14ac:dyDescent="0.35">
      <c r="C1841" s="61">
        <v>43173</v>
      </c>
      <c r="D1841" s="62">
        <v>0.66040509259259261</v>
      </c>
      <c r="E1841" s="63" t="s">
        <v>9</v>
      </c>
      <c r="F1841" s="63">
        <v>11</v>
      </c>
      <c r="G1841" s="63" t="s">
        <v>11</v>
      </c>
    </row>
    <row r="1842" spans="3:7" ht="15" thickBot="1" x14ac:dyDescent="0.35">
      <c r="C1842" s="61">
        <v>43173</v>
      </c>
      <c r="D1842" s="62">
        <v>0.66109953703703705</v>
      </c>
      <c r="E1842" s="63" t="s">
        <v>9</v>
      </c>
      <c r="F1842" s="63">
        <v>10</v>
      </c>
      <c r="G1842" s="63" t="s">
        <v>10</v>
      </c>
    </row>
    <row r="1843" spans="3:7" ht="15" thickBot="1" x14ac:dyDescent="0.35">
      <c r="C1843" s="61">
        <v>43173</v>
      </c>
      <c r="D1843" s="62">
        <v>0.66136574074074073</v>
      </c>
      <c r="E1843" s="63" t="s">
        <v>9</v>
      </c>
      <c r="F1843" s="63">
        <v>33</v>
      </c>
      <c r="G1843" s="63" t="s">
        <v>10</v>
      </c>
    </row>
    <row r="1844" spans="3:7" ht="15" thickBot="1" x14ac:dyDescent="0.35">
      <c r="C1844" s="61">
        <v>43173</v>
      </c>
      <c r="D1844" s="62">
        <v>0.66148148148148145</v>
      </c>
      <c r="E1844" s="63" t="s">
        <v>9</v>
      </c>
      <c r="F1844" s="63">
        <v>24</v>
      </c>
      <c r="G1844" s="63" t="s">
        <v>10</v>
      </c>
    </row>
    <row r="1845" spans="3:7" ht="15" thickBot="1" x14ac:dyDescent="0.35">
      <c r="C1845" s="61">
        <v>43173</v>
      </c>
      <c r="D1845" s="62">
        <v>0.66217592592592589</v>
      </c>
      <c r="E1845" s="63" t="s">
        <v>9</v>
      </c>
      <c r="F1845" s="63">
        <v>10</v>
      </c>
      <c r="G1845" s="63" t="s">
        <v>11</v>
      </c>
    </row>
    <row r="1846" spans="3:7" ht="15" thickBot="1" x14ac:dyDescent="0.35">
      <c r="C1846" s="61">
        <v>43173</v>
      </c>
      <c r="D1846" s="62">
        <v>0.66226851851851853</v>
      </c>
      <c r="E1846" s="63" t="s">
        <v>9</v>
      </c>
      <c r="F1846" s="63">
        <v>13</v>
      </c>
      <c r="G1846" s="63" t="s">
        <v>11</v>
      </c>
    </row>
    <row r="1847" spans="3:7" ht="15" thickBot="1" x14ac:dyDescent="0.35">
      <c r="C1847" s="61">
        <v>43173</v>
      </c>
      <c r="D1847" s="62">
        <v>0.66324074074074069</v>
      </c>
      <c r="E1847" s="63" t="s">
        <v>9</v>
      </c>
      <c r="F1847" s="63">
        <v>10</v>
      </c>
      <c r="G1847" s="63" t="s">
        <v>10</v>
      </c>
    </row>
    <row r="1848" spans="3:7" ht="15" thickBot="1" x14ac:dyDescent="0.35">
      <c r="C1848" s="61">
        <v>43173</v>
      </c>
      <c r="D1848" s="62">
        <v>0.66650462962962964</v>
      </c>
      <c r="E1848" s="63" t="s">
        <v>9</v>
      </c>
      <c r="F1848" s="63">
        <v>10</v>
      </c>
      <c r="G1848" s="63" t="s">
        <v>11</v>
      </c>
    </row>
    <row r="1849" spans="3:7" ht="15" thickBot="1" x14ac:dyDescent="0.35">
      <c r="C1849" s="61">
        <v>43173</v>
      </c>
      <c r="D1849" s="62">
        <v>0.66692129629629626</v>
      </c>
      <c r="E1849" s="63" t="s">
        <v>9</v>
      </c>
      <c r="F1849" s="63">
        <v>10</v>
      </c>
      <c r="G1849" s="63" t="s">
        <v>11</v>
      </c>
    </row>
    <row r="1850" spans="3:7" ht="15" thickBot="1" x14ac:dyDescent="0.35">
      <c r="C1850" s="61">
        <v>43173</v>
      </c>
      <c r="D1850" s="62">
        <v>0.66740740740740734</v>
      </c>
      <c r="E1850" s="63" t="s">
        <v>9</v>
      </c>
      <c r="F1850" s="63">
        <v>37</v>
      </c>
      <c r="G1850" s="63" t="s">
        <v>10</v>
      </c>
    </row>
    <row r="1851" spans="3:7" ht="15" thickBot="1" x14ac:dyDescent="0.35">
      <c r="C1851" s="61">
        <v>43173</v>
      </c>
      <c r="D1851" s="62">
        <v>0.66782407407407407</v>
      </c>
      <c r="E1851" s="63" t="s">
        <v>9</v>
      </c>
      <c r="F1851" s="63">
        <v>11</v>
      </c>
      <c r="G1851" s="63" t="s">
        <v>11</v>
      </c>
    </row>
    <row r="1852" spans="3:7" ht="15" thickBot="1" x14ac:dyDescent="0.35">
      <c r="C1852" s="61">
        <v>43173</v>
      </c>
      <c r="D1852" s="62">
        <v>0.66793981481481479</v>
      </c>
      <c r="E1852" s="63" t="s">
        <v>9</v>
      </c>
      <c r="F1852" s="63">
        <v>13</v>
      </c>
      <c r="G1852" s="63" t="s">
        <v>11</v>
      </c>
    </row>
    <row r="1853" spans="3:7" ht="15" thickBot="1" x14ac:dyDescent="0.35">
      <c r="C1853" s="61">
        <v>43173</v>
      </c>
      <c r="D1853" s="62">
        <v>0.66883101851851856</v>
      </c>
      <c r="E1853" s="63" t="s">
        <v>9</v>
      </c>
      <c r="F1853" s="63">
        <v>10</v>
      </c>
      <c r="G1853" s="63" t="s">
        <v>11</v>
      </c>
    </row>
    <row r="1854" spans="3:7" ht="15" thickBot="1" x14ac:dyDescent="0.35">
      <c r="C1854" s="61">
        <v>43173</v>
      </c>
      <c r="D1854" s="62">
        <v>0.66937500000000005</v>
      </c>
      <c r="E1854" s="63" t="s">
        <v>9</v>
      </c>
      <c r="F1854" s="63">
        <v>10</v>
      </c>
      <c r="G1854" s="63" t="s">
        <v>11</v>
      </c>
    </row>
    <row r="1855" spans="3:7" ht="15" thickBot="1" x14ac:dyDescent="0.35">
      <c r="C1855" s="61">
        <v>43173</v>
      </c>
      <c r="D1855" s="62">
        <v>0.67123842592592586</v>
      </c>
      <c r="E1855" s="63" t="s">
        <v>9</v>
      </c>
      <c r="F1855" s="63">
        <v>10</v>
      </c>
      <c r="G1855" s="63" t="s">
        <v>11</v>
      </c>
    </row>
    <row r="1856" spans="3:7" ht="15" thickBot="1" x14ac:dyDescent="0.35">
      <c r="C1856" s="61">
        <v>43173</v>
      </c>
      <c r="D1856" s="62">
        <v>0.67160879629629633</v>
      </c>
      <c r="E1856" s="63" t="s">
        <v>9</v>
      </c>
      <c r="F1856" s="63">
        <v>11</v>
      </c>
      <c r="G1856" s="63" t="s">
        <v>11</v>
      </c>
    </row>
    <row r="1857" spans="3:7" ht="15" thickBot="1" x14ac:dyDescent="0.35">
      <c r="C1857" s="61">
        <v>43173</v>
      </c>
      <c r="D1857" s="62">
        <v>0.6721759259259259</v>
      </c>
      <c r="E1857" s="63" t="s">
        <v>9</v>
      </c>
      <c r="F1857" s="63">
        <v>14</v>
      </c>
      <c r="G1857" s="63" t="s">
        <v>11</v>
      </c>
    </row>
    <row r="1858" spans="3:7" ht="15" thickBot="1" x14ac:dyDescent="0.35">
      <c r="C1858" s="61">
        <v>43173</v>
      </c>
      <c r="D1858" s="62">
        <v>0.67262731481481486</v>
      </c>
      <c r="E1858" s="63" t="s">
        <v>9</v>
      </c>
      <c r="F1858" s="63">
        <v>12</v>
      </c>
      <c r="G1858" s="63" t="s">
        <v>11</v>
      </c>
    </row>
    <row r="1859" spans="3:7" ht="15" thickBot="1" x14ac:dyDescent="0.35">
      <c r="C1859" s="61">
        <v>43173</v>
      </c>
      <c r="D1859" s="62">
        <v>0.67268518518518527</v>
      </c>
      <c r="E1859" s="63" t="s">
        <v>9</v>
      </c>
      <c r="F1859" s="63">
        <v>11</v>
      </c>
      <c r="G1859" s="63" t="s">
        <v>11</v>
      </c>
    </row>
    <row r="1860" spans="3:7" ht="15" thickBot="1" x14ac:dyDescent="0.35">
      <c r="C1860" s="61">
        <v>43173</v>
      </c>
      <c r="D1860" s="62">
        <v>0.67276620370370377</v>
      </c>
      <c r="E1860" s="63" t="s">
        <v>9</v>
      </c>
      <c r="F1860" s="63">
        <v>19</v>
      </c>
      <c r="G1860" s="63" t="s">
        <v>10</v>
      </c>
    </row>
    <row r="1861" spans="3:7" ht="15" thickBot="1" x14ac:dyDescent="0.35">
      <c r="C1861" s="61">
        <v>43173</v>
      </c>
      <c r="D1861" s="62">
        <v>0.67299768518518521</v>
      </c>
      <c r="E1861" s="63" t="s">
        <v>9</v>
      </c>
      <c r="F1861" s="63">
        <v>12</v>
      </c>
      <c r="G1861" s="63" t="s">
        <v>11</v>
      </c>
    </row>
    <row r="1862" spans="3:7" ht="15" thickBot="1" x14ac:dyDescent="0.35">
      <c r="C1862" s="61">
        <v>43173</v>
      </c>
      <c r="D1862" s="62">
        <v>0.6731597222222222</v>
      </c>
      <c r="E1862" s="63" t="s">
        <v>9</v>
      </c>
      <c r="F1862" s="63">
        <v>10</v>
      </c>
      <c r="G1862" s="63" t="s">
        <v>11</v>
      </c>
    </row>
    <row r="1863" spans="3:7" ht="15" thickBot="1" x14ac:dyDescent="0.35">
      <c r="C1863" s="61">
        <v>43173</v>
      </c>
      <c r="D1863" s="62">
        <v>0.67317129629629635</v>
      </c>
      <c r="E1863" s="63" t="s">
        <v>9</v>
      </c>
      <c r="F1863" s="63">
        <v>10</v>
      </c>
      <c r="G1863" s="63" t="s">
        <v>11</v>
      </c>
    </row>
    <row r="1864" spans="3:7" ht="15" thickBot="1" x14ac:dyDescent="0.35">
      <c r="C1864" s="61">
        <v>43173</v>
      </c>
      <c r="D1864" s="62">
        <v>0.67335648148148142</v>
      </c>
      <c r="E1864" s="63" t="s">
        <v>9</v>
      </c>
      <c r="F1864" s="63">
        <v>12</v>
      </c>
      <c r="G1864" s="63" t="s">
        <v>11</v>
      </c>
    </row>
    <row r="1865" spans="3:7" ht="15" thickBot="1" x14ac:dyDescent="0.35">
      <c r="C1865" s="61">
        <v>43173</v>
      </c>
      <c r="D1865" s="62">
        <v>0.67615740740740737</v>
      </c>
      <c r="E1865" s="63" t="s">
        <v>9</v>
      </c>
      <c r="F1865" s="63">
        <v>12</v>
      </c>
      <c r="G1865" s="63" t="s">
        <v>11</v>
      </c>
    </row>
    <row r="1866" spans="3:7" ht="15" thickBot="1" x14ac:dyDescent="0.35">
      <c r="C1866" s="61">
        <v>43173</v>
      </c>
      <c r="D1866" s="62">
        <v>0.67835648148148142</v>
      </c>
      <c r="E1866" s="63" t="s">
        <v>9</v>
      </c>
      <c r="F1866" s="63">
        <v>10</v>
      </c>
      <c r="G1866" s="63" t="s">
        <v>11</v>
      </c>
    </row>
    <row r="1867" spans="3:7" ht="15" thickBot="1" x14ac:dyDescent="0.35">
      <c r="C1867" s="61">
        <v>43173</v>
      </c>
      <c r="D1867" s="62">
        <v>0.67896990740740737</v>
      </c>
      <c r="E1867" s="63" t="s">
        <v>9</v>
      </c>
      <c r="F1867" s="63">
        <v>10</v>
      </c>
      <c r="G1867" s="63" t="s">
        <v>11</v>
      </c>
    </row>
    <row r="1868" spans="3:7" ht="15" thickBot="1" x14ac:dyDescent="0.35">
      <c r="C1868" s="61">
        <v>43173</v>
      </c>
      <c r="D1868" s="62">
        <v>0.68019675925925915</v>
      </c>
      <c r="E1868" s="63" t="s">
        <v>9</v>
      </c>
      <c r="F1868" s="63">
        <v>21</v>
      </c>
      <c r="G1868" s="63" t="s">
        <v>10</v>
      </c>
    </row>
    <row r="1869" spans="3:7" ht="15" thickBot="1" x14ac:dyDescent="0.35">
      <c r="C1869" s="61">
        <v>43173</v>
      </c>
      <c r="D1869" s="62">
        <v>0.68128472222222225</v>
      </c>
      <c r="E1869" s="63" t="s">
        <v>9</v>
      </c>
      <c r="F1869" s="63">
        <v>10</v>
      </c>
      <c r="G1869" s="63" t="s">
        <v>11</v>
      </c>
    </row>
    <row r="1870" spans="3:7" ht="15" thickBot="1" x14ac:dyDescent="0.35">
      <c r="C1870" s="61">
        <v>43173</v>
      </c>
      <c r="D1870" s="62">
        <v>0.68133101851851852</v>
      </c>
      <c r="E1870" s="63" t="s">
        <v>9</v>
      </c>
      <c r="F1870" s="63">
        <v>10</v>
      </c>
      <c r="G1870" s="63" t="s">
        <v>11</v>
      </c>
    </row>
    <row r="1871" spans="3:7" ht="15" thickBot="1" x14ac:dyDescent="0.35">
      <c r="C1871" s="61">
        <v>43173</v>
      </c>
      <c r="D1871" s="62">
        <v>0.68421296296296286</v>
      </c>
      <c r="E1871" s="63" t="s">
        <v>9</v>
      </c>
      <c r="F1871" s="63">
        <v>13</v>
      </c>
      <c r="G1871" s="63" t="s">
        <v>10</v>
      </c>
    </row>
    <row r="1872" spans="3:7" ht="15" thickBot="1" x14ac:dyDescent="0.35">
      <c r="C1872" s="61">
        <v>43173</v>
      </c>
      <c r="D1872" s="62">
        <v>0.68491898148148145</v>
      </c>
      <c r="E1872" s="63" t="s">
        <v>9</v>
      </c>
      <c r="F1872" s="63">
        <v>13</v>
      </c>
      <c r="G1872" s="63" t="s">
        <v>11</v>
      </c>
    </row>
    <row r="1873" spans="3:7" ht="15" thickBot="1" x14ac:dyDescent="0.35">
      <c r="C1873" s="61">
        <v>43173</v>
      </c>
      <c r="D1873" s="62">
        <v>0.68548611111111113</v>
      </c>
      <c r="E1873" s="63" t="s">
        <v>9</v>
      </c>
      <c r="F1873" s="63">
        <v>30</v>
      </c>
      <c r="G1873" s="63" t="s">
        <v>10</v>
      </c>
    </row>
    <row r="1874" spans="3:7" ht="15" thickBot="1" x14ac:dyDescent="0.35">
      <c r="C1874" s="61">
        <v>43173</v>
      </c>
      <c r="D1874" s="62">
        <v>0.68873842592592593</v>
      </c>
      <c r="E1874" s="63" t="s">
        <v>9</v>
      </c>
      <c r="F1874" s="63">
        <v>11</v>
      </c>
      <c r="G1874" s="63" t="s">
        <v>11</v>
      </c>
    </row>
    <row r="1875" spans="3:7" ht="15" thickBot="1" x14ac:dyDescent="0.35">
      <c r="C1875" s="61">
        <v>43173</v>
      </c>
      <c r="D1875" s="62">
        <v>0.69072916666666673</v>
      </c>
      <c r="E1875" s="63" t="s">
        <v>9</v>
      </c>
      <c r="F1875" s="63">
        <v>10</v>
      </c>
      <c r="G1875" s="63" t="s">
        <v>11</v>
      </c>
    </row>
    <row r="1876" spans="3:7" ht="15" thickBot="1" x14ac:dyDescent="0.35">
      <c r="C1876" s="61">
        <v>43173</v>
      </c>
      <c r="D1876" s="62">
        <v>0.69239583333333332</v>
      </c>
      <c r="E1876" s="63" t="s">
        <v>9</v>
      </c>
      <c r="F1876" s="63">
        <v>10</v>
      </c>
      <c r="G1876" s="63" t="s">
        <v>11</v>
      </c>
    </row>
    <row r="1877" spans="3:7" ht="15" thickBot="1" x14ac:dyDescent="0.35">
      <c r="C1877" s="61">
        <v>43173</v>
      </c>
      <c r="D1877" s="62">
        <v>0.69315972222222222</v>
      </c>
      <c r="E1877" s="63" t="s">
        <v>9</v>
      </c>
      <c r="F1877" s="63">
        <v>12</v>
      </c>
      <c r="G1877" s="63" t="s">
        <v>11</v>
      </c>
    </row>
    <row r="1878" spans="3:7" ht="15" thickBot="1" x14ac:dyDescent="0.35">
      <c r="C1878" s="61">
        <v>43173</v>
      </c>
      <c r="D1878" s="62">
        <v>0.69528935185185192</v>
      </c>
      <c r="E1878" s="63" t="s">
        <v>9</v>
      </c>
      <c r="F1878" s="63">
        <v>34</v>
      </c>
      <c r="G1878" s="63" t="s">
        <v>10</v>
      </c>
    </row>
    <row r="1879" spans="3:7" ht="15" thickBot="1" x14ac:dyDescent="0.35">
      <c r="C1879" s="61">
        <v>43173</v>
      </c>
      <c r="D1879" s="62">
        <v>0.69697916666666659</v>
      </c>
      <c r="E1879" s="63" t="s">
        <v>9</v>
      </c>
      <c r="F1879" s="63">
        <v>32</v>
      </c>
      <c r="G1879" s="63" t="s">
        <v>11</v>
      </c>
    </row>
    <row r="1880" spans="3:7" ht="15" thickBot="1" x14ac:dyDescent="0.35">
      <c r="C1880" s="61">
        <v>43173</v>
      </c>
      <c r="D1880" s="62">
        <v>0.7034259259259259</v>
      </c>
      <c r="E1880" s="63" t="s">
        <v>9</v>
      </c>
      <c r="F1880" s="63">
        <v>13</v>
      </c>
      <c r="G1880" s="63" t="s">
        <v>11</v>
      </c>
    </row>
    <row r="1881" spans="3:7" ht="15" thickBot="1" x14ac:dyDescent="0.35">
      <c r="C1881" s="61">
        <v>43173</v>
      </c>
      <c r="D1881" s="62">
        <v>0.70357638888888896</v>
      </c>
      <c r="E1881" s="63" t="s">
        <v>9</v>
      </c>
      <c r="F1881" s="63">
        <v>10</v>
      </c>
      <c r="G1881" s="63" t="s">
        <v>10</v>
      </c>
    </row>
    <row r="1882" spans="3:7" ht="15" thickBot="1" x14ac:dyDescent="0.35">
      <c r="C1882" s="61">
        <v>43173</v>
      </c>
      <c r="D1882" s="62">
        <v>0.70508101851851857</v>
      </c>
      <c r="E1882" s="63" t="s">
        <v>9</v>
      </c>
      <c r="F1882" s="63">
        <v>12</v>
      </c>
      <c r="G1882" s="63" t="s">
        <v>11</v>
      </c>
    </row>
    <row r="1883" spans="3:7" ht="15" thickBot="1" x14ac:dyDescent="0.35">
      <c r="C1883" s="61">
        <v>43173</v>
      </c>
      <c r="D1883" s="62">
        <v>0.7063194444444445</v>
      </c>
      <c r="E1883" s="63" t="s">
        <v>9</v>
      </c>
      <c r="F1883" s="63">
        <v>12</v>
      </c>
      <c r="G1883" s="63" t="s">
        <v>11</v>
      </c>
    </row>
    <row r="1884" spans="3:7" ht="15" thickBot="1" x14ac:dyDescent="0.35">
      <c r="C1884" s="61">
        <v>43173</v>
      </c>
      <c r="D1884" s="62">
        <v>0.7111574074074074</v>
      </c>
      <c r="E1884" s="63" t="s">
        <v>9</v>
      </c>
      <c r="F1884" s="63">
        <v>22</v>
      </c>
      <c r="G1884" s="63" t="s">
        <v>10</v>
      </c>
    </row>
    <row r="1885" spans="3:7" ht="15" thickBot="1" x14ac:dyDescent="0.35">
      <c r="C1885" s="61">
        <v>43173</v>
      </c>
      <c r="D1885" s="62">
        <v>0.71129629629629632</v>
      </c>
      <c r="E1885" s="63" t="s">
        <v>9</v>
      </c>
      <c r="F1885" s="63">
        <v>11</v>
      </c>
      <c r="G1885" s="63" t="s">
        <v>11</v>
      </c>
    </row>
    <row r="1886" spans="3:7" ht="15" thickBot="1" x14ac:dyDescent="0.35">
      <c r="C1886" s="61">
        <v>43173</v>
      </c>
      <c r="D1886" s="62">
        <v>0.71150462962962957</v>
      </c>
      <c r="E1886" s="63" t="s">
        <v>9</v>
      </c>
      <c r="F1886" s="63">
        <v>13</v>
      </c>
      <c r="G1886" s="63" t="s">
        <v>11</v>
      </c>
    </row>
    <row r="1887" spans="3:7" ht="15" thickBot="1" x14ac:dyDescent="0.35">
      <c r="C1887" s="61">
        <v>43173</v>
      </c>
      <c r="D1887" s="62">
        <v>0.71332175925925922</v>
      </c>
      <c r="E1887" s="63" t="s">
        <v>9</v>
      </c>
      <c r="F1887" s="63">
        <v>34</v>
      </c>
      <c r="G1887" s="63" t="s">
        <v>10</v>
      </c>
    </row>
    <row r="1888" spans="3:7" ht="15" thickBot="1" x14ac:dyDescent="0.35">
      <c r="C1888" s="61">
        <v>43173</v>
      </c>
      <c r="D1888" s="62">
        <v>0.72184027777777782</v>
      </c>
      <c r="E1888" s="63" t="s">
        <v>9</v>
      </c>
      <c r="F1888" s="63">
        <v>38</v>
      </c>
      <c r="G1888" s="63" t="s">
        <v>10</v>
      </c>
    </row>
    <row r="1889" spans="3:7" ht="15" thickBot="1" x14ac:dyDescent="0.35">
      <c r="C1889" s="61">
        <v>43173</v>
      </c>
      <c r="D1889" s="62">
        <v>0.72305555555555545</v>
      </c>
      <c r="E1889" s="63" t="s">
        <v>9</v>
      </c>
      <c r="F1889" s="63">
        <v>15</v>
      </c>
      <c r="G1889" s="63" t="s">
        <v>11</v>
      </c>
    </row>
    <row r="1890" spans="3:7" ht="15" thickBot="1" x14ac:dyDescent="0.35">
      <c r="C1890" s="61">
        <v>43173</v>
      </c>
      <c r="D1890" s="62">
        <v>0.72325231481481478</v>
      </c>
      <c r="E1890" s="63" t="s">
        <v>9</v>
      </c>
      <c r="F1890" s="63">
        <v>19</v>
      </c>
      <c r="G1890" s="63" t="s">
        <v>10</v>
      </c>
    </row>
    <row r="1891" spans="3:7" ht="15" thickBot="1" x14ac:dyDescent="0.35">
      <c r="C1891" s="61">
        <v>43173</v>
      </c>
      <c r="D1891" s="62">
        <v>0.72540509259259256</v>
      </c>
      <c r="E1891" s="63" t="s">
        <v>9</v>
      </c>
      <c r="F1891" s="63">
        <v>14</v>
      </c>
      <c r="G1891" s="63" t="s">
        <v>11</v>
      </c>
    </row>
    <row r="1892" spans="3:7" ht="15" thickBot="1" x14ac:dyDescent="0.35">
      <c r="C1892" s="61">
        <v>43173</v>
      </c>
      <c r="D1892" s="62">
        <v>0.72675925925925933</v>
      </c>
      <c r="E1892" s="63" t="s">
        <v>9</v>
      </c>
      <c r="F1892" s="63">
        <v>27</v>
      </c>
      <c r="G1892" s="63" t="s">
        <v>10</v>
      </c>
    </row>
    <row r="1893" spans="3:7" ht="15" thickBot="1" x14ac:dyDescent="0.35">
      <c r="C1893" s="61">
        <v>43173</v>
      </c>
      <c r="D1893" s="62">
        <v>0.73153935185185182</v>
      </c>
      <c r="E1893" s="63" t="s">
        <v>9</v>
      </c>
      <c r="F1893" s="63">
        <v>33</v>
      </c>
      <c r="G1893" s="63" t="s">
        <v>10</v>
      </c>
    </row>
    <row r="1894" spans="3:7" ht="15" thickBot="1" x14ac:dyDescent="0.35">
      <c r="C1894" s="61">
        <v>43173</v>
      </c>
      <c r="D1894" s="62">
        <v>0.73321759259259256</v>
      </c>
      <c r="E1894" s="63" t="s">
        <v>9</v>
      </c>
      <c r="F1894" s="63">
        <v>11</v>
      </c>
      <c r="G1894" s="63" t="s">
        <v>11</v>
      </c>
    </row>
    <row r="1895" spans="3:7" ht="15" thickBot="1" x14ac:dyDescent="0.35">
      <c r="C1895" s="61">
        <v>43173</v>
      </c>
      <c r="D1895" s="62">
        <v>0.73364583333333344</v>
      </c>
      <c r="E1895" s="63" t="s">
        <v>9</v>
      </c>
      <c r="F1895" s="63">
        <v>21</v>
      </c>
      <c r="G1895" s="63" t="s">
        <v>10</v>
      </c>
    </row>
    <row r="1896" spans="3:7" ht="15" thickBot="1" x14ac:dyDescent="0.35">
      <c r="C1896" s="61">
        <v>43173</v>
      </c>
      <c r="D1896" s="62">
        <v>0.734837962962963</v>
      </c>
      <c r="E1896" s="63" t="s">
        <v>9</v>
      </c>
      <c r="F1896" s="63">
        <v>11</v>
      </c>
      <c r="G1896" s="63" t="s">
        <v>11</v>
      </c>
    </row>
    <row r="1897" spans="3:7" ht="15" thickBot="1" x14ac:dyDescent="0.35">
      <c r="C1897" s="61">
        <v>43173</v>
      </c>
      <c r="D1897" s="62">
        <v>0.73553240740740744</v>
      </c>
      <c r="E1897" s="63" t="s">
        <v>9</v>
      </c>
      <c r="F1897" s="63">
        <v>10</v>
      </c>
      <c r="G1897" s="63" t="s">
        <v>10</v>
      </c>
    </row>
    <row r="1898" spans="3:7" ht="15" thickBot="1" x14ac:dyDescent="0.35">
      <c r="C1898" s="61">
        <v>43173</v>
      </c>
      <c r="D1898" s="62">
        <v>0.73636574074074079</v>
      </c>
      <c r="E1898" s="63" t="s">
        <v>9</v>
      </c>
      <c r="F1898" s="63">
        <v>13</v>
      </c>
      <c r="G1898" s="63" t="s">
        <v>10</v>
      </c>
    </row>
    <row r="1899" spans="3:7" ht="15" thickBot="1" x14ac:dyDescent="0.35">
      <c r="C1899" s="61">
        <v>43173</v>
      </c>
      <c r="D1899" s="62">
        <v>0.74103009259259256</v>
      </c>
      <c r="E1899" s="63" t="s">
        <v>9</v>
      </c>
      <c r="F1899" s="63">
        <v>15</v>
      </c>
      <c r="G1899" s="63" t="s">
        <v>11</v>
      </c>
    </row>
    <row r="1900" spans="3:7" ht="15" thickBot="1" x14ac:dyDescent="0.35">
      <c r="C1900" s="61">
        <v>43173</v>
      </c>
      <c r="D1900" s="62">
        <v>0.7556018518518518</v>
      </c>
      <c r="E1900" s="63" t="s">
        <v>9</v>
      </c>
      <c r="F1900" s="63">
        <v>14</v>
      </c>
      <c r="G1900" s="63" t="s">
        <v>11</v>
      </c>
    </row>
    <row r="1901" spans="3:7" ht="15" thickBot="1" x14ac:dyDescent="0.35">
      <c r="C1901" s="61">
        <v>43173</v>
      </c>
      <c r="D1901" s="62">
        <v>0.76357638888888879</v>
      </c>
      <c r="E1901" s="63" t="s">
        <v>9</v>
      </c>
      <c r="F1901" s="63">
        <v>19</v>
      </c>
      <c r="G1901" s="63" t="s">
        <v>10</v>
      </c>
    </row>
    <row r="1902" spans="3:7" ht="15" thickBot="1" x14ac:dyDescent="0.35">
      <c r="C1902" s="61">
        <v>43173</v>
      </c>
      <c r="D1902" s="62">
        <v>0.76866898148148144</v>
      </c>
      <c r="E1902" s="63" t="s">
        <v>9</v>
      </c>
      <c r="F1902" s="63">
        <v>13</v>
      </c>
      <c r="G1902" s="63" t="s">
        <v>11</v>
      </c>
    </row>
    <row r="1903" spans="3:7" ht="15" thickBot="1" x14ac:dyDescent="0.35">
      <c r="C1903" s="61">
        <v>43173</v>
      </c>
      <c r="D1903" s="62">
        <v>0.77465277777777775</v>
      </c>
      <c r="E1903" s="63" t="s">
        <v>9</v>
      </c>
      <c r="F1903" s="63">
        <v>16</v>
      </c>
      <c r="G1903" s="63" t="s">
        <v>10</v>
      </c>
    </row>
    <row r="1904" spans="3:7" ht="15" thickBot="1" x14ac:dyDescent="0.35">
      <c r="C1904" s="61">
        <v>43173</v>
      </c>
      <c r="D1904" s="62">
        <v>0.77746527777777785</v>
      </c>
      <c r="E1904" s="63" t="s">
        <v>9</v>
      </c>
      <c r="F1904" s="63">
        <v>31</v>
      </c>
      <c r="G1904" s="63" t="s">
        <v>10</v>
      </c>
    </row>
    <row r="1905" spans="3:7" ht="15" thickBot="1" x14ac:dyDescent="0.35">
      <c r="C1905" s="61">
        <v>43173</v>
      </c>
      <c r="D1905" s="62">
        <v>0.78199074074074071</v>
      </c>
      <c r="E1905" s="63" t="s">
        <v>9</v>
      </c>
      <c r="F1905" s="63">
        <v>24</v>
      </c>
      <c r="G1905" s="63" t="s">
        <v>10</v>
      </c>
    </row>
    <row r="1906" spans="3:7" ht="15" thickBot="1" x14ac:dyDescent="0.35">
      <c r="C1906" s="61">
        <v>43173</v>
      </c>
      <c r="D1906" s="62">
        <v>0.80915509259259266</v>
      </c>
      <c r="E1906" s="63" t="s">
        <v>9</v>
      </c>
      <c r="F1906" s="63">
        <v>31</v>
      </c>
      <c r="G1906" s="63" t="s">
        <v>10</v>
      </c>
    </row>
    <row r="1907" spans="3:7" ht="15" thickBot="1" x14ac:dyDescent="0.35">
      <c r="C1907" s="61">
        <v>43173</v>
      </c>
      <c r="D1907" s="62">
        <v>0.81751157407407404</v>
      </c>
      <c r="E1907" s="63" t="s">
        <v>9</v>
      </c>
      <c r="F1907" s="63">
        <v>13</v>
      </c>
      <c r="G1907" s="63" t="s">
        <v>11</v>
      </c>
    </row>
    <row r="1908" spans="3:7" ht="15" thickBot="1" x14ac:dyDescent="0.35">
      <c r="C1908" s="61">
        <v>43173</v>
      </c>
      <c r="D1908" s="62">
        <v>0.81945601851851846</v>
      </c>
      <c r="E1908" s="63" t="s">
        <v>9</v>
      </c>
      <c r="F1908" s="63">
        <v>10</v>
      </c>
      <c r="G1908" s="63" t="s">
        <v>11</v>
      </c>
    </row>
    <row r="1909" spans="3:7" ht="15" thickBot="1" x14ac:dyDescent="0.35">
      <c r="C1909" s="61">
        <v>43173</v>
      </c>
      <c r="D1909" s="62">
        <v>0.82719907407407411</v>
      </c>
      <c r="E1909" s="63" t="s">
        <v>9</v>
      </c>
      <c r="F1909" s="63">
        <v>11</v>
      </c>
      <c r="G1909" s="63" t="s">
        <v>11</v>
      </c>
    </row>
    <row r="1910" spans="3:7" ht="15" thickBot="1" x14ac:dyDescent="0.35">
      <c r="C1910" s="61">
        <v>43173</v>
      </c>
      <c r="D1910" s="62">
        <v>0.83188657407407407</v>
      </c>
      <c r="E1910" s="63" t="s">
        <v>9</v>
      </c>
      <c r="F1910" s="63">
        <v>10</v>
      </c>
      <c r="G1910" s="63" t="s">
        <v>11</v>
      </c>
    </row>
    <row r="1911" spans="3:7" ht="15" thickBot="1" x14ac:dyDescent="0.35">
      <c r="C1911" s="61">
        <v>43173</v>
      </c>
      <c r="D1911" s="62">
        <v>0.8319212962962963</v>
      </c>
      <c r="E1911" s="63" t="s">
        <v>9</v>
      </c>
      <c r="F1911" s="63">
        <v>11</v>
      </c>
      <c r="G1911" s="63" t="s">
        <v>11</v>
      </c>
    </row>
    <row r="1912" spans="3:7" ht="15" thickBot="1" x14ac:dyDescent="0.35">
      <c r="C1912" s="61">
        <v>43173</v>
      </c>
      <c r="D1912" s="62">
        <v>0.83621527777777782</v>
      </c>
      <c r="E1912" s="63" t="s">
        <v>9</v>
      </c>
      <c r="F1912" s="63">
        <v>11</v>
      </c>
      <c r="G1912" s="63" t="s">
        <v>11</v>
      </c>
    </row>
    <row r="1913" spans="3:7" ht="15" thickBot="1" x14ac:dyDescent="0.35">
      <c r="C1913" s="61">
        <v>43173</v>
      </c>
      <c r="D1913" s="62">
        <v>0.8455555555555555</v>
      </c>
      <c r="E1913" s="63" t="s">
        <v>9</v>
      </c>
      <c r="F1913" s="63">
        <v>26</v>
      </c>
      <c r="G1913" s="63" t="s">
        <v>10</v>
      </c>
    </row>
    <row r="1914" spans="3:7" ht="15" thickBot="1" x14ac:dyDescent="0.35">
      <c r="C1914" s="61">
        <v>43173</v>
      </c>
      <c r="D1914" s="62">
        <v>0.84572916666666664</v>
      </c>
      <c r="E1914" s="63" t="s">
        <v>9</v>
      </c>
      <c r="F1914" s="63">
        <v>17</v>
      </c>
      <c r="G1914" s="63" t="s">
        <v>10</v>
      </c>
    </row>
    <row r="1915" spans="3:7" ht="15" thickBot="1" x14ac:dyDescent="0.35">
      <c r="C1915" s="61">
        <v>43173</v>
      </c>
      <c r="D1915" s="62">
        <v>0.85030092592592599</v>
      </c>
      <c r="E1915" s="63" t="s">
        <v>9</v>
      </c>
      <c r="F1915" s="63">
        <v>31</v>
      </c>
      <c r="G1915" s="63" t="s">
        <v>10</v>
      </c>
    </row>
    <row r="1916" spans="3:7" ht="15" thickBot="1" x14ac:dyDescent="0.35">
      <c r="C1916" s="61">
        <v>43173</v>
      </c>
      <c r="D1916" s="62">
        <v>0.85358796296296291</v>
      </c>
      <c r="E1916" s="63" t="s">
        <v>9</v>
      </c>
      <c r="F1916" s="63">
        <v>29</v>
      </c>
      <c r="G1916" s="63" t="s">
        <v>10</v>
      </c>
    </row>
    <row r="1917" spans="3:7" ht="15" thickBot="1" x14ac:dyDescent="0.35">
      <c r="C1917" s="61">
        <v>43173</v>
      </c>
      <c r="D1917" s="62">
        <v>0.85513888888888889</v>
      </c>
      <c r="E1917" s="63" t="s">
        <v>9</v>
      </c>
      <c r="F1917" s="63">
        <v>9</v>
      </c>
      <c r="G1917" s="63" t="s">
        <v>11</v>
      </c>
    </row>
    <row r="1918" spans="3:7" ht="15" thickBot="1" x14ac:dyDescent="0.35">
      <c r="C1918" s="61">
        <v>43173</v>
      </c>
      <c r="D1918" s="62">
        <v>0.85583333333333333</v>
      </c>
      <c r="E1918" s="63" t="s">
        <v>9</v>
      </c>
      <c r="F1918" s="63">
        <v>17</v>
      </c>
      <c r="G1918" s="63" t="s">
        <v>11</v>
      </c>
    </row>
    <row r="1919" spans="3:7" ht="15" thickBot="1" x14ac:dyDescent="0.35">
      <c r="C1919" s="61">
        <v>43173</v>
      </c>
      <c r="D1919" s="62">
        <v>0.85666666666666658</v>
      </c>
      <c r="E1919" s="63" t="s">
        <v>9</v>
      </c>
      <c r="F1919" s="63">
        <v>32</v>
      </c>
      <c r="G1919" s="63" t="s">
        <v>10</v>
      </c>
    </row>
    <row r="1920" spans="3:7" ht="15" thickBot="1" x14ac:dyDescent="0.35">
      <c r="C1920" s="61">
        <v>43173</v>
      </c>
      <c r="D1920" s="62">
        <v>0.85738425925925921</v>
      </c>
      <c r="E1920" s="63" t="s">
        <v>9</v>
      </c>
      <c r="F1920" s="63">
        <v>15</v>
      </c>
      <c r="G1920" s="63" t="s">
        <v>10</v>
      </c>
    </row>
    <row r="1921" spans="3:7" ht="15" thickBot="1" x14ac:dyDescent="0.35">
      <c r="C1921" s="61">
        <v>43173</v>
      </c>
      <c r="D1921" s="62">
        <v>0.86715277777777777</v>
      </c>
      <c r="E1921" s="63" t="s">
        <v>9</v>
      </c>
      <c r="F1921" s="63">
        <v>14</v>
      </c>
      <c r="G1921" s="63" t="s">
        <v>11</v>
      </c>
    </row>
    <row r="1922" spans="3:7" ht="15" thickBot="1" x14ac:dyDescent="0.35">
      <c r="C1922" s="61">
        <v>43173</v>
      </c>
      <c r="D1922" s="62">
        <v>0.87957175925925923</v>
      </c>
      <c r="E1922" s="63" t="s">
        <v>9</v>
      </c>
      <c r="F1922" s="63">
        <v>11</v>
      </c>
      <c r="G1922" s="63" t="s">
        <v>11</v>
      </c>
    </row>
    <row r="1923" spans="3:7" ht="15" thickBot="1" x14ac:dyDescent="0.35">
      <c r="C1923" s="61">
        <v>43173</v>
      </c>
      <c r="D1923" s="62">
        <v>0.8817476851851852</v>
      </c>
      <c r="E1923" s="63" t="s">
        <v>9</v>
      </c>
      <c r="F1923" s="63">
        <v>12</v>
      </c>
      <c r="G1923" s="63" t="s">
        <v>11</v>
      </c>
    </row>
    <row r="1924" spans="3:7" ht="15" thickBot="1" x14ac:dyDescent="0.35">
      <c r="C1924" s="61">
        <v>43173</v>
      </c>
      <c r="D1924" s="62">
        <v>0.88224537037037043</v>
      </c>
      <c r="E1924" s="63" t="s">
        <v>9</v>
      </c>
      <c r="F1924" s="63">
        <v>11</v>
      </c>
      <c r="G1924" s="63" t="s">
        <v>11</v>
      </c>
    </row>
    <row r="1925" spans="3:7" ht="15" thickBot="1" x14ac:dyDescent="0.35">
      <c r="C1925" s="61">
        <v>43173</v>
      </c>
      <c r="D1925" s="62">
        <v>0.88465277777777773</v>
      </c>
      <c r="E1925" s="63" t="s">
        <v>9</v>
      </c>
      <c r="F1925" s="63">
        <v>10</v>
      </c>
      <c r="G1925" s="63" t="s">
        <v>11</v>
      </c>
    </row>
    <row r="1926" spans="3:7" ht="15" thickBot="1" x14ac:dyDescent="0.35">
      <c r="C1926" s="61">
        <v>43173</v>
      </c>
      <c r="D1926" s="62">
        <v>0.88717592592592587</v>
      </c>
      <c r="E1926" s="63" t="s">
        <v>9</v>
      </c>
      <c r="F1926" s="63">
        <v>11</v>
      </c>
      <c r="G1926" s="63" t="s">
        <v>11</v>
      </c>
    </row>
    <row r="1927" spans="3:7" ht="15" thickBot="1" x14ac:dyDescent="0.35">
      <c r="C1927" s="61">
        <v>43173</v>
      </c>
      <c r="D1927" s="62">
        <v>0.88732638888888893</v>
      </c>
      <c r="E1927" s="63" t="s">
        <v>9</v>
      </c>
      <c r="F1927" s="63">
        <v>28</v>
      </c>
      <c r="G1927" s="63" t="s">
        <v>11</v>
      </c>
    </row>
    <row r="1928" spans="3:7" ht="15" thickBot="1" x14ac:dyDescent="0.35">
      <c r="C1928" s="61">
        <v>43173</v>
      </c>
      <c r="D1928" s="62">
        <v>0.88741898148148157</v>
      </c>
      <c r="E1928" s="63" t="s">
        <v>9</v>
      </c>
      <c r="F1928" s="63">
        <v>11</v>
      </c>
      <c r="G1928" s="63" t="s">
        <v>11</v>
      </c>
    </row>
    <row r="1929" spans="3:7" ht="15" thickBot="1" x14ac:dyDescent="0.35">
      <c r="C1929" s="61">
        <v>43173</v>
      </c>
      <c r="D1929" s="62">
        <v>0.89640046296296294</v>
      </c>
      <c r="E1929" s="63" t="s">
        <v>9</v>
      </c>
      <c r="F1929" s="63">
        <v>26</v>
      </c>
      <c r="G1929" s="63" t="s">
        <v>10</v>
      </c>
    </row>
    <row r="1930" spans="3:7" ht="15" thickBot="1" x14ac:dyDescent="0.35">
      <c r="C1930" s="61">
        <v>43174</v>
      </c>
      <c r="D1930" s="62">
        <v>0.10568287037037037</v>
      </c>
      <c r="E1930" s="63" t="s">
        <v>9</v>
      </c>
      <c r="F1930" s="63">
        <v>34</v>
      </c>
      <c r="G1930" s="63" t="s">
        <v>10</v>
      </c>
    </row>
    <row r="1931" spans="3:7" ht="15" thickBot="1" x14ac:dyDescent="0.35">
      <c r="C1931" s="61">
        <v>43174</v>
      </c>
      <c r="D1931" s="62">
        <v>0.10809027777777779</v>
      </c>
      <c r="E1931" s="63" t="s">
        <v>9</v>
      </c>
      <c r="F1931" s="63">
        <v>15</v>
      </c>
      <c r="G1931" s="63" t="s">
        <v>11</v>
      </c>
    </row>
    <row r="1932" spans="3:7" ht="15" thickBot="1" x14ac:dyDescent="0.35">
      <c r="C1932" s="61">
        <v>43174</v>
      </c>
      <c r="D1932" s="62">
        <v>0.16142361111111111</v>
      </c>
      <c r="E1932" s="63" t="s">
        <v>9</v>
      </c>
      <c r="F1932" s="63">
        <v>24</v>
      </c>
      <c r="G1932" s="63" t="s">
        <v>10</v>
      </c>
    </row>
    <row r="1933" spans="3:7" ht="15" thickBot="1" x14ac:dyDescent="0.35">
      <c r="C1933" s="61">
        <v>43174</v>
      </c>
      <c r="D1933" s="62">
        <v>0.16909722222222223</v>
      </c>
      <c r="E1933" s="63" t="s">
        <v>9</v>
      </c>
      <c r="F1933" s="63">
        <v>11</v>
      </c>
      <c r="G1933" s="63" t="s">
        <v>11</v>
      </c>
    </row>
    <row r="1934" spans="3:7" ht="15" thickBot="1" x14ac:dyDescent="0.35">
      <c r="C1934" s="61">
        <v>43174</v>
      </c>
      <c r="D1934" s="62">
        <v>0.22743055555555555</v>
      </c>
      <c r="E1934" s="63" t="s">
        <v>9</v>
      </c>
      <c r="F1934" s="63">
        <v>15</v>
      </c>
      <c r="G1934" s="63" t="s">
        <v>11</v>
      </c>
    </row>
    <row r="1935" spans="3:7" ht="15" thickBot="1" x14ac:dyDescent="0.35">
      <c r="C1935" s="61">
        <v>43174</v>
      </c>
      <c r="D1935" s="62">
        <v>0.2436689814814815</v>
      </c>
      <c r="E1935" s="63" t="s">
        <v>9</v>
      </c>
      <c r="F1935" s="63">
        <v>18</v>
      </c>
      <c r="G1935" s="63" t="s">
        <v>11</v>
      </c>
    </row>
    <row r="1936" spans="3:7" ht="15" thickBot="1" x14ac:dyDescent="0.35">
      <c r="C1936" s="61">
        <v>43174</v>
      </c>
      <c r="D1936" s="62">
        <v>0.24434027777777778</v>
      </c>
      <c r="E1936" s="63" t="s">
        <v>9</v>
      </c>
      <c r="F1936" s="63">
        <v>12</v>
      </c>
      <c r="G1936" s="63" t="s">
        <v>11</v>
      </c>
    </row>
    <row r="1937" spans="3:7" ht="15" thickBot="1" x14ac:dyDescent="0.35">
      <c r="C1937" s="61">
        <v>43174</v>
      </c>
      <c r="D1937" s="62">
        <v>0.24642361111111111</v>
      </c>
      <c r="E1937" s="63" t="s">
        <v>9</v>
      </c>
      <c r="F1937" s="63">
        <v>11</v>
      </c>
      <c r="G1937" s="63" t="s">
        <v>11</v>
      </c>
    </row>
    <row r="1938" spans="3:7" ht="15" thickBot="1" x14ac:dyDescent="0.35">
      <c r="C1938" s="61">
        <v>43174</v>
      </c>
      <c r="D1938" s="62">
        <v>0.25964120370370369</v>
      </c>
      <c r="E1938" s="63" t="s">
        <v>9</v>
      </c>
      <c r="F1938" s="63">
        <v>10</v>
      </c>
      <c r="G1938" s="63" t="s">
        <v>11</v>
      </c>
    </row>
    <row r="1939" spans="3:7" ht="15" thickBot="1" x14ac:dyDescent="0.35">
      <c r="C1939" s="61">
        <v>43174</v>
      </c>
      <c r="D1939" s="62">
        <v>0.26400462962962962</v>
      </c>
      <c r="E1939" s="63" t="s">
        <v>9</v>
      </c>
      <c r="F1939" s="63">
        <v>10</v>
      </c>
      <c r="G1939" s="63" t="s">
        <v>11</v>
      </c>
    </row>
    <row r="1940" spans="3:7" ht="15" thickBot="1" x14ac:dyDescent="0.35">
      <c r="C1940" s="61">
        <v>43174</v>
      </c>
      <c r="D1940" s="62">
        <v>0.26523148148148151</v>
      </c>
      <c r="E1940" s="63" t="s">
        <v>9</v>
      </c>
      <c r="F1940" s="63">
        <v>35</v>
      </c>
      <c r="G1940" s="63" t="s">
        <v>10</v>
      </c>
    </row>
    <row r="1941" spans="3:7" ht="15" thickBot="1" x14ac:dyDescent="0.35">
      <c r="C1941" s="61">
        <v>43174</v>
      </c>
      <c r="D1941" s="62">
        <v>0.26582175925925927</v>
      </c>
      <c r="E1941" s="63" t="s">
        <v>9</v>
      </c>
      <c r="F1941" s="63">
        <v>20</v>
      </c>
      <c r="G1941" s="63" t="s">
        <v>10</v>
      </c>
    </row>
    <row r="1942" spans="3:7" ht="15" thickBot="1" x14ac:dyDescent="0.35">
      <c r="C1942" s="61">
        <v>43174</v>
      </c>
      <c r="D1942" s="62">
        <v>0.26732638888888888</v>
      </c>
      <c r="E1942" s="63" t="s">
        <v>9</v>
      </c>
      <c r="F1942" s="63">
        <v>24</v>
      </c>
      <c r="G1942" s="63" t="s">
        <v>10</v>
      </c>
    </row>
    <row r="1943" spans="3:7" ht="15" thickBot="1" x14ac:dyDescent="0.35">
      <c r="C1943" s="61">
        <v>43174</v>
      </c>
      <c r="D1943" s="62">
        <v>0.26777777777777778</v>
      </c>
      <c r="E1943" s="63" t="s">
        <v>9</v>
      </c>
      <c r="F1943" s="63">
        <v>30</v>
      </c>
      <c r="G1943" s="63" t="s">
        <v>10</v>
      </c>
    </row>
    <row r="1944" spans="3:7" ht="15" thickBot="1" x14ac:dyDescent="0.35">
      <c r="C1944" s="61">
        <v>43174</v>
      </c>
      <c r="D1944" s="62">
        <v>0.27059027777777778</v>
      </c>
      <c r="E1944" s="63" t="s">
        <v>9</v>
      </c>
      <c r="F1944" s="63">
        <v>33</v>
      </c>
      <c r="G1944" s="63" t="s">
        <v>10</v>
      </c>
    </row>
    <row r="1945" spans="3:7" ht="15" thickBot="1" x14ac:dyDescent="0.35">
      <c r="C1945" s="61">
        <v>43174</v>
      </c>
      <c r="D1945" s="62">
        <v>0.27152777777777776</v>
      </c>
      <c r="E1945" s="63" t="s">
        <v>9</v>
      </c>
      <c r="F1945" s="63">
        <v>26</v>
      </c>
      <c r="G1945" s="63" t="s">
        <v>10</v>
      </c>
    </row>
    <row r="1946" spans="3:7" ht="15" thickBot="1" x14ac:dyDescent="0.35">
      <c r="C1946" s="61">
        <v>43174</v>
      </c>
      <c r="D1946" s="62">
        <v>0.27195601851851853</v>
      </c>
      <c r="E1946" s="63" t="s">
        <v>9</v>
      </c>
      <c r="F1946" s="63">
        <v>26</v>
      </c>
      <c r="G1946" s="63" t="s">
        <v>11</v>
      </c>
    </row>
    <row r="1947" spans="3:7" ht="15" thickBot="1" x14ac:dyDescent="0.35">
      <c r="C1947" s="61">
        <v>43174</v>
      </c>
      <c r="D1947" s="62">
        <v>0.27196759259259257</v>
      </c>
      <c r="E1947" s="63" t="s">
        <v>9</v>
      </c>
      <c r="F1947" s="63">
        <v>15</v>
      </c>
      <c r="G1947" s="63" t="s">
        <v>11</v>
      </c>
    </row>
    <row r="1948" spans="3:7" ht="15" thickBot="1" x14ac:dyDescent="0.35">
      <c r="C1948" s="61">
        <v>43174</v>
      </c>
      <c r="D1948" s="62">
        <v>0.27251157407407406</v>
      </c>
      <c r="E1948" s="63" t="s">
        <v>9</v>
      </c>
      <c r="F1948" s="63">
        <v>12</v>
      </c>
      <c r="G1948" s="63" t="s">
        <v>11</v>
      </c>
    </row>
    <row r="1949" spans="3:7" ht="15" thickBot="1" x14ac:dyDescent="0.35">
      <c r="C1949" s="61">
        <v>43174</v>
      </c>
      <c r="D1949" s="62">
        <v>0.27276620370370369</v>
      </c>
      <c r="E1949" s="63" t="s">
        <v>9</v>
      </c>
      <c r="F1949" s="63">
        <v>34</v>
      </c>
      <c r="G1949" s="63" t="s">
        <v>10</v>
      </c>
    </row>
    <row r="1950" spans="3:7" ht="15" thickBot="1" x14ac:dyDescent="0.35">
      <c r="C1950" s="61">
        <v>43174</v>
      </c>
      <c r="D1950" s="62">
        <v>0.27336805555555554</v>
      </c>
      <c r="E1950" s="63" t="s">
        <v>9</v>
      </c>
      <c r="F1950" s="63">
        <v>21</v>
      </c>
      <c r="G1950" s="63" t="s">
        <v>10</v>
      </c>
    </row>
    <row r="1951" spans="3:7" ht="15" thickBot="1" x14ac:dyDescent="0.35">
      <c r="C1951" s="61">
        <v>43174</v>
      </c>
      <c r="D1951" s="62">
        <v>0.27431712962962962</v>
      </c>
      <c r="E1951" s="63" t="s">
        <v>9</v>
      </c>
      <c r="F1951" s="63">
        <v>20</v>
      </c>
      <c r="G1951" s="63" t="s">
        <v>10</v>
      </c>
    </row>
    <row r="1952" spans="3:7" ht="15" thickBot="1" x14ac:dyDescent="0.35">
      <c r="C1952" s="61">
        <v>43174</v>
      </c>
      <c r="D1952" s="62">
        <v>0.27699074074074076</v>
      </c>
      <c r="E1952" s="63" t="s">
        <v>9</v>
      </c>
      <c r="F1952" s="63">
        <v>21</v>
      </c>
      <c r="G1952" s="63" t="s">
        <v>10</v>
      </c>
    </row>
    <row r="1953" spans="3:7" ht="15" thickBot="1" x14ac:dyDescent="0.35">
      <c r="C1953" s="61">
        <v>43174</v>
      </c>
      <c r="D1953" s="62">
        <v>0.27783564814814815</v>
      </c>
      <c r="E1953" s="63" t="s">
        <v>9</v>
      </c>
      <c r="F1953" s="63">
        <v>26</v>
      </c>
      <c r="G1953" s="63" t="s">
        <v>10</v>
      </c>
    </row>
    <row r="1954" spans="3:7" ht="15" thickBot="1" x14ac:dyDescent="0.35">
      <c r="C1954" s="61">
        <v>43174</v>
      </c>
      <c r="D1954" s="62">
        <v>0.27922453703703703</v>
      </c>
      <c r="E1954" s="63" t="s">
        <v>9</v>
      </c>
      <c r="F1954" s="63">
        <v>26</v>
      </c>
      <c r="G1954" s="63" t="s">
        <v>10</v>
      </c>
    </row>
    <row r="1955" spans="3:7" ht="15" thickBot="1" x14ac:dyDescent="0.35">
      <c r="C1955" s="61">
        <v>43174</v>
      </c>
      <c r="D1955" s="62">
        <v>0.2792824074074074</v>
      </c>
      <c r="E1955" s="63" t="s">
        <v>9</v>
      </c>
      <c r="F1955" s="63">
        <v>10</v>
      </c>
      <c r="G1955" s="63" t="s">
        <v>11</v>
      </c>
    </row>
    <row r="1956" spans="3:7" ht="15" thickBot="1" x14ac:dyDescent="0.35">
      <c r="C1956" s="61">
        <v>43174</v>
      </c>
      <c r="D1956" s="62">
        <v>0.2795023148148148</v>
      </c>
      <c r="E1956" s="63" t="s">
        <v>9</v>
      </c>
      <c r="F1956" s="63">
        <v>35</v>
      </c>
      <c r="G1956" s="63" t="s">
        <v>10</v>
      </c>
    </row>
    <row r="1957" spans="3:7" ht="15" thickBot="1" x14ac:dyDescent="0.35">
      <c r="C1957" s="61">
        <v>43174</v>
      </c>
      <c r="D1957" s="62">
        <v>0.28035879629629629</v>
      </c>
      <c r="E1957" s="63" t="s">
        <v>9</v>
      </c>
      <c r="F1957" s="63">
        <v>12</v>
      </c>
      <c r="G1957" s="63" t="s">
        <v>11</v>
      </c>
    </row>
    <row r="1958" spans="3:7" ht="15" thickBot="1" x14ac:dyDescent="0.35">
      <c r="C1958" s="61">
        <v>43174</v>
      </c>
      <c r="D1958" s="62">
        <v>0.28093750000000001</v>
      </c>
      <c r="E1958" s="63" t="s">
        <v>9</v>
      </c>
      <c r="F1958" s="63">
        <v>38</v>
      </c>
      <c r="G1958" s="63" t="s">
        <v>10</v>
      </c>
    </row>
    <row r="1959" spans="3:7" ht="15" thickBot="1" x14ac:dyDescent="0.35">
      <c r="C1959" s="61">
        <v>43174</v>
      </c>
      <c r="D1959" s="62">
        <v>0.28738425925925926</v>
      </c>
      <c r="E1959" s="63" t="s">
        <v>9</v>
      </c>
      <c r="F1959" s="63">
        <v>24</v>
      </c>
      <c r="G1959" s="63" t="s">
        <v>10</v>
      </c>
    </row>
    <row r="1960" spans="3:7" ht="15" thickBot="1" x14ac:dyDescent="0.35">
      <c r="C1960" s="61">
        <v>43174</v>
      </c>
      <c r="D1960" s="62">
        <v>0.28756944444444443</v>
      </c>
      <c r="E1960" s="63" t="s">
        <v>9</v>
      </c>
      <c r="F1960" s="63">
        <v>32</v>
      </c>
      <c r="G1960" s="63" t="s">
        <v>10</v>
      </c>
    </row>
    <row r="1961" spans="3:7" ht="15" thickBot="1" x14ac:dyDescent="0.35">
      <c r="C1961" s="61">
        <v>43174</v>
      </c>
      <c r="D1961" s="62">
        <v>0.28844907407407411</v>
      </c>
      <c r="E1961" s="63" t="s">
        <v>9</v>
      </c>
      <c r="F1961" s="63">
        <v>10</v>
      </c>
      <c r="G1961" s="63" t="s">
        <v>11</v>
      </c>
    </row>
    <row r="1962" spans="3:7" ht="15" thickBot="1" x14ac:dyDescent="0.35">
      <c r="C1962" s="61">
        <v>43174</v>
      </c>
      <c r="D1962" s="62">
        <v>0.28862268518518519</v>
      </c>
      <c r="E1962" s="63" t="s">
        <v>9</v>
      </c>
      <c r="F1962" s="63">
        <v>14</v>
      </c>
      <c r="G1962" s="63" t="s">
        <v>11</v>
      </c>
    </row>
    <row r="1963" spans="3:7" ht="15" thickBot="1" x14ac:dyDescent="0.35">
      <c r="C1963" s="61">
        <v>43174</v>
      </c>
      <c r="D1963" s="62">
        <v>0.29494212962962962</v>
      </c>
      <c r="E1963" s="63" t="s">
        <v>9</v>
      </c>
      <c r="F1963" s="63">
        <v>34</v>
      </c>
      <c r="G1963" s="63" t="s">
        <v>10</v>
      </c>
    </row>
    <row r="1964" spans="3:7" ht="15" thickBot="1" x14ac:dyDescent="0.35">
      <c r="C1964" s="61">
        <v>43174</v>
      </c>
      <c r="D1964" s="62">
        <v>0.29608796296296297</v>
      </c>
      <c r="E1964" s="63" t="s">
        <v>9</v>
      </c>
      <c r="F1964" s="63">
        <v>11</v>
      </c>
      <c r="G1964" s="63" t="s">
        <v>11</v>
      </c>
    </row>
    <row r="1965" spans="3:7" ht="15" thickBot="1" x14ac:dyDescent="0.35">
      <c r="C1965" s="61">
        <v>43174</v>
      </c>
      <c r="D1965" s="62">
        <v>0.29637731481481483</v>
      </c>
      <c r="E1965" s="63" t="s">
        <v>9</v>
      </c>
      <c r="F1965" s="63">
        <v>11</v>
      </c>
      <c r="G1965" s="63" t="s">
        <v>11</v>
      </c>
    </row>
    <row r="1966" spans="3:7" ht="15" thickBot="1" x14ac:dyDescent="0.35">
      <c r="C1966" s="61">
        <v>43174</v>
      </c>
      <c r="D1966" s="62">
        <v>0.29871527777777779</v>
      </c>
      <c r="E1966" s="63" t="s">
        <v>9</v>
      </c>
      <c r="F1966" s="63">
        <v>12</v>
      </c>
      <c r="G1966" s="63" t="s">
        <v>11</v>
      </c>
    </row>
    <row r="1967" spans="3:7" ht="15" thickBot="1" x14ac:dyDescent="0.35">
      <c r="C1967" s="61">
        <v>43174</v>
      </c>
      <c r="D1967" s="62">
        <v>0.30174768518518519</v>
      </c>
      <c r="E1967" s="63" t="s">
        <v>9</v>
      </c>
      <c r="F1967" s="63">
        <v>12</v>
      </c>
      <c r="G1967" s="63" t="s">
        <v>11</v>
      </c>
    </row>
    <row r="1968" spans="3:7" ht="15" thickBot="1" x14ac:dyDescent="0.35">
      <c r="C1968" s="61">
        <v>43174</v>
      </c>
      <c r="D1968" s="62">
        <v>0.30744212962962963</v>
      </c>
      <c r="E1968" s="63" t="s">
        <v>9</v>
      </c>
      <c r="F1968" s="63">
        <v>30</v>
      </c>
      <c r="G1968" s="63" t="s">
        <v>10</v>
      </c>
    </row>
    <row r="1969" spans="3:7" ht="15" thickBot="1" x14ac:dyDescent="0.35">
      <c r="C1969" s="61">
        <v>43174</v>
      </c>
      <c r="D1969" s="62">
        <v>0.31065972222222221</v>
      </c>
      <c r="E1969" s="63" t="s">
        <v>9</v>
      </c>
      <c r="F1969" s="63">
        <v>25</v>
      </c>
      <c r="G1969" s="63" t="s">
        <v>10</v>
      </c>
    </row>
    <row r="1970" spans="3:7" ht="15" thickBot="1" x14ac:dyDescent="0.35">
      <c r="C1970" s="61">
        <v>43174</v>
      </c>
      <c r="D1970" s="62">
        <v>0.31119212962962967</v>
      </c>
      <c r="E1970" s="63" t="s">
        <v>9</v>
      </c>
      <c r="F1970" s="63">
        <v>14</v>
      </c>
      <c r="G1970" s="63" t="s">
        <v>11</v>
      </c>
    </row>
    <row r="1971" spans="3:7" ht="15" thickBot="1" x14ac:dyDescent="0.35">
      <c r="C1971" s="61">
        <v>43174</v>
      </c>
      <c r="D1971" s="62">
        <v>0.31138888888888888</v>
      </c>
      <c r="E1971" s="63" t="s">
        <v>9</v>
      </c>
      <c r="F1971" s="63">
        <v>20</v>
      </c>
      <c r="G1971" s="63" t="s">
        <v>10</v>
      </c>
    </row>
    <row r="1972" spans="3:7" ht="15" thickBot="1" x14ac:dyDescent="0.35">
      <c r="C1972" s="61">
        <v>43174</v>
      </c>
      <c r="D1972" s="62">
        <v>0.31217592592592591</v>
      </c>
      <c r="E1972" s="63" t="s">
        <v>9</v>
      </c>
      <c r="F1972" s="63">
        <v>19</v>
      </c>
      <c r="G1972" s="63" t="s">
        <v>11</v>
      </c>
    </row>
    <row r="1973" spans="3:7" ht="15" thickBot="1" x14ac:dyDescent="0.35">
      <c r="C1973" s="61">
        <v>43174</v>
      </c>
      <c r="D1973" s="62">
        <v>0.32199074074074074</v>
      </c>
      <c r="E1973" s="63" t="s">
        <v>9</v>
      </c>
      <c r="F1973" s="63">
        <v>11</v>
      </c>
      <c r="G1973" s="63" t="s">
        <v>11</v>
      </c>
    </row>
    <row r="1974" spans="3:7" ht="15" thickBot="1" x14ac:dyDescent="0.35">
      <c r="C1974" s="61">
        <v>43174</v>
      </c>
      <c r="D1974" s="62">
        <v>0.33056712962962964</v>
      </c>
      <c r="E1974" s="63" t="s">
        <v>9</v>
      </c>
      <c r="F1974" s="63">
        <v>16</v>
      </c>
      <c r="G1974" s="63" t="s">
        <v>11</v>
      </c>
    </row>
    <row r="1975" spans="3:7" ht="15" thickBot="1" x14ac:dyDescent="0.35">
      <c r="C1975" s="61">
        <v>43174</v>
      </c>
      <c r="D1975" s="62">
        <v>0.33075231481481482</v>
      </c>
      <c r="E1975" s="63" t="s">
        <v>9</v>
      </c>
      <c r="F1975" s="63">
        <v>11</v>
      </c>
      <c r="G1975" s="63" t="s">
        <v>11</v>
      </c>
    </row>
    <row r="1976" spans="3:7" ht="15" thickBot="1" x14ac:dyDescent="0.35">
      <c r="C1976" s="61">
        <v>43174</v>
      </c>
      <c r="D1976" s="62">
        <v>0.33243055555555556</v>
      </c>
      <c r="E1976" s="63" t="s">
        <v>9</v>
      </c>
      <c r="F1976" s="63">
        <v>10</v>
      </c>
      <c r="G1976" s="63" t="s">
        <v>11</v>
      </c>
    </row>
    <row r="1977" spans="3:7" ht="15" thickBot="1" x14ac:dyDescent="0.35">
      <c r="C1977" s="61">
        <v>43174</v>
      </c>
      <c r="D1977" s="62">
        <v>0.33747685185185183</v>
      </c>
      <c r="E1977" s="63" t="s">
        <v>9</v>
      </c>
      <c r="F1977" s="63">
        <v>17</v>
      </c>
      <c r="G1977" s="63" t="s">
        <v>10</v>
      </c>
    </row>
    <row r="1978" spans="3:7" ht="15" thickBot="1" x14ac:dyDescent="0.35">
      <c r="C1978" s="61">
        <v>43174</v>
      </c>
      <c r="D1978" s="62">
        <v>0.33886574074074072</v>
      </c>
      <c r="E1978" s="63" t="s">
        <v>9</v>
      </c>
      <c r="F1978" s="63">
        <v>27</v>
      </c>
      <c r="G1978" s="63" t="s">
        <v>10</v>
      </c>
    </row>
    <row r="1979" spans="3:7" ht="15" thickBot="1" x14ac:dyDescent="0.35">
      <c r="C1979" s="61">
        <v>43174</v>
      </c>
      <c r="D1979" s="62">
        <v>0.33957175925925925</v>
      </c>
      <c r="E1979" s="63" t="s">
        <v>9</v>
      </c>
      <c r="F1979" s="63">
        <v>11</v>
      </c>
      <c r="G1979" s="63" t="s">
        <v>11</v>
      </c>
    </row>
    <row r="1980" spans="3:7" ht="15" thickBot="1" x14ac:dyDescent="0.35">
      <c r="C1980" s="61">
        <v>43174</v>
      </c>
      <c r="D1980" s="62">
        <v>0.34125</v>
      </c>
      <c r="E1980" s="63" t="s">
        <v>9</v>
      </c>
      <c r="F1980" s="63">
        <v>10</v>
      </c>
      <c r="G1980" s="63" t="s">
        <v>11</v>
      </c>
    </row>
    <row r="1981" spans="3:7" ht="15" thickBot="1" x14ac:dyDescent="0.35">
      <c r="C1981" s="61">
        <v>43174</v>
      </c>
      <c r="D1981" s="62">
        <v>0.34125</v>
      </c>
      <c r="E1981" s="63" t="s">
        <v>9</v>
      </c>
      <c r="F1981" s="63">
        <v>10</v>
      </c>
      <c r="G1981" s="63" t="s">
        <v>11</v>
      </c>
    </row>
    <row r="1982" spans="3:7" ht="15" thickBot="1" x14ac:dyDescent="0.35">
      <c r="C1982" s="61">
        <v>43174</v>
      </c>
      <c r="D1982" s="62">
        <v>0.34127314814814813</v>
      </c>
      <c r="E1982" s="63" t="s">
        <v>9</v>
      </c>
      <c r="F1982" s="63">
        <v>10</v>
      </c>
      <c r="G1982" s="63" t="s">
        <v>11</v>
      </c>
    </row>
    <row r="1983" spans="3:7" ht="15" thickBot="1" x14ac:dyDescent="0.35">
      <c r="C1983" s="61">
        <v>43174</v>
      </c>
      <c r="D1983" s="62">
        <v>0.3417013888888889</v>
      </c>
      <c r="E1983" s="63" t="s">
        <v>9</v>
      </c>
      <c r="F1983" s="63">
        <v>36</v>
      </c>
      <c r="G1983" s="63" t="s">
        <v>10</v>
      </c>
    </row>
    <row r="1984" spans="3:7" ht="15" thickBot="1" x14ac:dyDescent="0.35">
      <c r="C1984" s="61">
        <v>43174</v>
      </c>
      <c r="D1984" s="62">
        <v>0.34673611111111113</v>
      </c>
      <c r="E1984" s="63" t="s">
        <v>9</v>
      </c>
      <c r="F1984" s="63">
        <v>27</v>
      </c>
      <c r="G1984" s="63" t="s">
        <v>10</v>
      </c>
    </row>
    <row r="1985" spans="3:7" ht="15" thickBot="1" x14ac:dyDescent="0.35">
      <c r="C1985" s="61">
        <v>43174</v>
      </c>
      <c r="D1985" s="62">
        <v>0.36153935185185188</v>
      </c>
      <c r="E1985" s="63" t="s">
        <v>9</v>
      </c>
      <c r="F1985" s="63">
        <v>32</v>
      </c>
      <c r="G1985" s="63" t="s">
        <v>10</v>
      </c>
    </row>
    <row r="1986" spans="3:7" ht="15" thickBot="1" x14ac:dyDescent="0.35">
      <c r="C1986" s="61">
        <v>43174</v>
      </c>
      <c r="D1986" s="62">
        <v>0.36515046296296294</v>
      </c>
      <c r="E1986" s="63" t="s">
        <v>9</v>
      </c>
      <c r="F1986" s="63">
        <v>27</v>
      </c>
      <c r="G1986" s="63" t="s">
        <v>10</v>
      </c>
    </row>
    <row r="1987" spans="3:7" ht="15" thickBot="1" x14ac:dyDescent="0.35">
      <c r="C1987" s="61">
        <v>43174</v>
      </c>
      <c r="D1987" s="62">
        <v>0.36679398148148151</v>
      </c>
      <c r="E1987" s="63" t="s">
        <v>9</v>
      </c>
      <c r="F1987" s="63">
        <v>27</v>
      </c>
      <c r="G1987" s="63" t="s">
        <v>10</v>
      </c>
    </row>
    <row r="1988" spans="3:7" ht="15" thickBot="1" x14ac:dyDescent="0.35">
      <c r="C1988" s="61">
        <v>43174</v>
      </c>
      <c r="D1988" s="62">
        <v>0.36835648148148148</v>
      </c>
      <c r="E1988" s="63" t="s">
        <v>9</v>
      </c>
      <c r="F1988" s="63">
        <v>39</v>
      </c>
      <c r="G1988" s="63" t="s">
        <v>10</v>
      </c>
    </row>
    <row r="1989" spans="3:7" ht="15" thickBot="1" x14ac:dyDescent="0.35">
      <c r="C1989" s="61">
        <v>43174</v>
      </c>
      <c r="D1989" s="62">
        <v>0.37297453703703703</v>
      </c>
      <c r="E1989" s="63" t="s">
        <v>9</v>
      </c>
      <c r="F1989" s="63">
        <v>38</v>
      </c>
      <c r="G1989" s="63" t="s">
        <v>11</v>
      </c>
    </row>
    <row r="1990" spans="3:7" ht="15" thickBot="1" x14ac:dyDescent="0.35">
      <c r="C1990" s="61">
        <v>43174</v>
      </c>
      <c r="D1990" s="62">
        <v>0.37858796296296293</v>
      </c>
      <c r="E1990" s="63" t="s">
        <v>9</v>
      </c>
      <c r="F1990" s="63">
        <v>11</v>
      </c>
      <c r="G1990" s="63" t="s">
        <v>11</v>
      </c>
    </row>
    <row r="1991" spans="3:7" ht="15" thickBot="1" x14ac:dyDescent="0.35">
      <c r="C1991" s="61">
        <v>43174</v>
      </c>
      <c r="D1991" s="62">
        <v>0.37903935185185184</v>
      </c>
      <c r="E1991" s="63" t="s">
        <v>9</v>
      </c>
      <c r="F1991" s="63">
        <v>10</v>
      </c>
      <c r="G1991" s="63" t="s">
        <v>11</v>
      </c>
    </row>
    <row r="1992" spans="3:7" ht="15" thickBot="1" x14ac:dyDescent="0.35">
      <c r="C1992" s="61">
        <v>43174</v>
      </c>
      <c r="D1992" s="62">
        <v>0.38268518518518518</v>
      </c>
      <c r="E1992" s="63" t="s">
        <v>9</v>
      </c>
      <c r="F1992" s="63">
        <v>11</v>
      </c>
      <c r="G1992" s="63" t="s">
        <v>11</v>
      </c>
    </row>
    <row r="1993" spans="3:7" ht="15" thickBot="1" x14ac:dyDescent="0.35">
      <c r="C1993" s="61">
        <v>43174</v>
      </c>
      <c r="D1993" s="62">
        <v>0.38677083333333334</v>
      </c>
      <c r="E1993" s="63" t="s">
        <v>9</v>
      </c>
      <c r="F1993" s="63">
        <v>29</v>
      </c>
      <c r="G1993" s="63" t="s">
        <v>10</v>
      </c>
    </row>
    <row r="1994" spans="3:7" ht="15" thickBot="1" x14ac:dyDescent="0.35">
      <c r="C1994" s="61">
        <v>43174</v>
      </c>
      <c r="D1994" s="62">
        <v>0.3888888888888889</v>
      </c>
      <c r="E1994" s="63" t="s">
        <v>9</v>
      </c>
      <c r="F1994" s="63">
        <v>21</v>
      </c>
      <c r="G1994" s="63" t="s">
        <v>10</v>
      </c>
    </row>
    <row r="1995" spans="3:7" ht="15" thickBot="1" x14ac:dyDescent="0.35">
      <c r="C1995" s="61">
        <v>43174</v>
      </c>
      <c r="D1995" s="62">
        <v>0.39376157407407408</v>
      </c>
      <c r="E1995" s="63" t="s">
        <v>9</v>
      </c>
      <c r="F1995" s="63">
        <v>30</v>
      </c>
      <c r="G1995" s="63" t="s">
        <v>10</v>
      </c>
    </row>
    <row r="1996" spans="3:7" ht="15" thickBot="1" x14ac:dyDescent="0.35">
      <c r="C1996" s="61">
        <v>43174</v>
      </c>
      <c r="D1996" s="62">
        <v>0.39700231481481479</v>
      </c>
      <c r="E1996" s="63" t="s">
        <v>9</v>
      </c>
      <c r="F1996" s="63">
        <v>26</v>
      </c>
      <c r="G1996" s="63" t="s">
        <v>10</v>
      </c>
    </row>
    <row r="1997" spans="3:7" ht="15" thickBot="1" x14ac:dyDescent="0.35">
      <c r="C1997" s="61">
        <v>43174</v>
      </c>
      <c r="D1997" s="62">
        <v>0.40194444444444444</v>
      </c>
      <c r="E1997" s="63" t="s">
        <v>9</v>
      </c>
      <c r="F1997" s="63">
        <v>13</v>
      </c>
      <c r="G1997" s="63" t="s">
        <v>10</v>
      </c>
    </row>
    <row r="1998" spans="3:7" ht="15" thickBot="1" x14ac:dyDescent="0.35">
      <c r="C1998" s="61">
        <v>43174</v>
      </c>
      <c r="D1998" s="62">
        <v>0.40393518518518517</v>
      </c>
      <c r="E1998" s="63" t="s">
        <v>9</v>
      </c>
      <c r="F1998" s="63">
        <v>22</v>
      </c>
      <c r="G1998" s="63" t="s">
        <v>10</v>
      </c>
    </row>
    <row r="1999" spans="3:7" ht="15" thickBot="1" x14ac:dyDescent="0.35">
      <c r="C1999" s="61">
        <v>43174</v>
      </c>
      <c r="D1999" s="62">
        <v>0.40425925925925926</v>
      </c>
      <c r="E1999" s="63" t="s">
        <v>9</v>
      </c>
      <c r="F1999" s="63">
        <v>10</v>
      </c>
      <c r="G1999" s="63" t="s">
        <v>11</v>
      </c>
    </row>
    <row r="2000" spans="3:7" ht="15" thickBot="1" x14ac:dyDescent="0.35">
      <c r="C2000" s="61">
        <v>43174</v>
      </c>
      <c r="D2000" s="62">
        <v>0.40909722222222222</v>
      </c>
      <c r="E2000" s="63" t="s">
        <v>9</v>
      </c>
      <c r="F2000" s="63">
        <v>33</v>
      </c>
      <c r="G2000" s="63" t="s">
        <v>10</v>
      </c>
    </row>
    <row r="2001" spans="3:7" ht="15" thickBot="1" x14ac:dyDescent="0.35">
      <c r="C2001" s="61">
        <v>43174</v>
      </c>
      <c r="D2001" s="62">
        <v>0.40931712962962963</v>
      </c>
      <c r="E2001" s="63" t="s">
        <v>9</v>
      </c>
      <c r="F2001" s="63">
        <v>20</v>
      </c>
      <c r="G2001" s="63" t="s">
        <v>10</v>
      </c>
    </row>
    <row r="2002" spans="3:7" ht="15" thickBot="1" x14ac:dyDescent="0.35">
      <c r="C2002" s="61">
        <v>43174</v>
      </c>
      <c r="D2002" s="62">
        <v>0.41099537037037037</v>
      </c>
      <c r="E2002" s="63" t="s">
        <v>9</v>
      </c>
      <c r="F2002" s="63">
        <v>12</v>
      </c>
      <c r="G2002" s="63" t="s">
        <v>10</v>
      </c>
    </row>
    <row r="2003" spans="3:7" ht="15" thickBot="1" x14ac:dyDescent="0.35">
      <c r="C2003" s="61">
        <v>43174</v>
      </c>
      <c r="D2003" s="62">
        <v>0.41112268518518519</v>
      </c>
      <c r="E2003" s="63" t="s">
        <v>9</v>
      </c>
      <c r="F2003" s="63">
        <v>10</v>
      </c>
      <c r="G2003" s="63" t="s">
        <v>11</v>
      </c>
    </row>
    <row r="2004" spans="3:7" ht="15" thickBot="1" x14ac:dyDescent="0.35">
      <c r="C2004" s="61">
        <v>43174</v>
      </c>
      <c r="D2004" s="62">
        <v>0.41493055555555558</v>
      </c>
      <c r="E2004" s="63" t="s">
        <v>9</v>
      </c>
      <c r="F2004" s="63">
        <v>11</v>
      </c>
      <c r="G2004" s="63" t="s">
        <v>11</v>
      </c>
    </row>
    <row r="2005" spans="3:7" ht="15" thickBot="1" x14ac:dyDescent="0.35">
      <c r="C2005" s="61">
        <v>43174</v>
      </c>
      <c r="D2005" s="62">
        <v>0.42097222222222225</v>
      </c>
      <c r="E2005" s="63" t="s">
        <v>9</v>
      </c>
      <c r="F2005" s="63">
        <v>27</v>
      </c>
      <c r="G2005" s="63" t="s">
        <v>10</v>
      </c>
    </row>
    <row r="2006" spans="3:7" ht="15" thickBot="1" x14ac:dyDescent="0.35">
      <c r="C2006" s="61">
        <v>43174</v>
      </c>
      <c r="D2006" s="62">
        <v>0.42733796296296295</v>
      </c>
      <c r="E2006" s="63" t="s">
        <v>9</v>
      </c>
      <c r="F2006" s="63">
        <v>27</v>
      </c>
      <c r="G2006" s="63" t="s">
        <v>10</v>
      </c>
    </row>
    <row r="2007" spans="3:7" ht="15" thickBot="1" x14ac:dyDescent="0.35">
      <c r="C2007" s="61">
        <v>43174</v>
      </c>
      <c r="D2007" s="62">
        <v>0.42853009259259256</v>
      </c>
      <c r="E2007" s="63" t="s">
        <v>9</v>
      </c>
      <c r="F2007" s="63">
        <v>12</v>
      </c>
      <c r="G2007" s="63" t="s">
        <v>11</v>
      </c>
    </row>
    <row r="2008" spans="3:7" ht="15" thickBot="1" x14ac:dyDescent="0.35">
      <c r="C2008" s="61">
        <v>43174</v>
      </c>
      <c r="D2008" s="62">
        <v>0.42873842592592593</v>
      </c>
      <c r="E2008" s="63" t="s">
        <v>9</v>
      </c>
      <c r="F2008" s="63">
        <v>10</v>
      </c>
      <c r="G2008" s="63" t="s">
        <v>11</v>
      </c>
    </row>
    <row r="2009" spans="3:7" ht="15" thickBot="1" x14ac:dyDescent="0.35">
      <c r="C2009" s="61">
        <v>43174</v>
      </c>
      <c r="D2009" s="62">
        <v>0.42888888888888888</v>
      </c>
      <c r="E2009" s="63" t="s">
        <v>9</v>
      </c>
      <c r="F2009" s="63">
        <v>11</v>
      </c>
      <c r="G2009" s="63" t="s">
        <v>11</v>
      </c>
    </row>
    <row r="2010" spans="3:7" ht="15" thickBot="1" x14ac:dyDescent="0.35">
      <c r="C2010" s="61">
        <v>43174</v>
      </c>
      <c r="D2010" s="62">
        <v>0.42993055555555554</v>
      </c>
      <c r="E2010" s="63" t="s">
        <v>9</v>
      </c>
      <c r="F2010" s="63">
        <v>10</v>
      </c>
      <c r="G2010" s="63" t="s">
        <v>10</v>
      </c>
    </row>
    <row r="2011" spans="3:7" ht="15" thickBot="1" x14ac:dyDescent="0.35">
      <c r="C2011" s="61">
        <v>43174</v>
      </c>
      <c r="D2011" s="62">
        <v>0.43328703703703703</v>
      </c>
      <c r="E2011" s="63" t="s">
        <v>9</v>
      </c>
      <c r="F2011" s="63">
        <v>10</v>
      </c>
      <c r="G2011" s="63" t="s">
        <v>11</v>
      </c>
    </row>
    <row r="2012" spans="3:7" ht="15" thickBot="1" x14ac:dyDescent="0.35">
      <c r="C2012" s="61">
        <v>43174</v>
      </c>
      <c r="D2012" s="62">
        <v>0.43524305555555554</v>
      </c>
      <c r="E2012" s="63" t="s">
        <v>9</v>
      </c>
      <c r="F2012" s="63">
        <v>10</v>
      </c>
      <c r="G2012" s="63" t="s">
        <v>11</v>
      </c>
    </row>
    <row r="2013" spans="3:7" ht="15" thickBot="1" x14ac:dyDescent="0.35">
      <c r="C2013" s="61">
        <v>43174</v>
      </c>
      <c r="D2013" s="62">
        <v>0.43759259259259259</v>
      </c>
      <c r="E2013" s="63" t="s">
        <v>9</v>
      </c>
      <c r="F2013" s="63">
        <v>10</v>
      </c>
      <c r="G2013" s="63" t="s">
        <v>11</v>
      </c>
    </row>
    <row r="2014" spans="3:7" ht="15" thickBot="1" x14ac:dyDescent="0.35">
      <c r="C2014" s="61">
        <v>43174</v>
      </c>
      <c r="D2014" s="62">
        <v>0.43762731481481482</v>
      </c>
      <c r="E2014" s="63" t="s">
        <v>9</v>
      </c>
      <c r="F2014" s="63">
        <v>10</v>
      </c>
      <c r="G2014" s="63" t="s">
        <v>11</v>
      </c>
    </row>
    <row r="2015" spans="3:7" ht="15" thickBot="1" x14ac:dyDescent="0.35">
      <c r="C2015" s="61">
        <v>43174</v>
      </c>
      <c r="D2015" s="62">
        <v>0.44261574074074073</v>
      </c>
      <c r="E2015" s="63" t="s">
        <v>9</v>
      </c>
      <c r="F2015" s="63">
        <v>18</v>
      </c>
      <c r="G2015" s="63" t="s">
        <v>10</v>
      </c>
    </row>
    <row r="2016" spans="3:7" ht="15" thickBot="1" x14ac:dyDescent="0.35">
      <c r="C2016" s="61">
        <v>43174</v>
      </c>
      <c r="D2016" s="62">
        <v>0.4430324074074074</v>
      </c>
      <c r="E2016" s="63" t="s">
        <v>9</v>
      </c>
      <c r="F2016" s="63">
        <v>30</v>
      </c>
      <c r="G2016" s="63" t="s">
        <v>10</v>
      </c>
    </row>
    <row r="2017" spans="3:7" ht="15" thickBot="1" x14ac:dyDescent="0.35">
      <c r="C2017" s="61">
        <v>43174</v>
      </c>
      <c r="D2017" s="62">
        <v>0.44383101851851853</v>
      </c>
      <c r="E2017" s="63" t="s">
        <v>9</v>
      </c>
      <c r="F2017" s="63">
        <v>14</v>
      </c>
      <c r="G2017" s="63" t="s">
        <v>11</v>
      </c>
    </row>
    <row r="2018" spans="3:7" ht="15" thickBot="1" x14ac:dyDescent="0.35">
      <c r="C2018" s="61">
        <v>43174</v>
      </c>
      <c r="D2018" s="62">
        <v>0.45143518518518522</v>
      </c>
      <c r="E2018" s="63" t="s">
        <v>9</v>
      </c>
      <c r="F2018" s="63">
        <v>24</v>
      </c>
      <c r="G2018" s="63" t="s">
        <v>10</v>
      </c>
    </row>
    <row r="2019" spans="3:7" ht="15" thickBot="1" x14ac:dyDescent="0.35">
      <c r="C2019" s="61">
        <v>43174</v>
      </c>
      <c r="D2019" s="62">
        <v>0.45240740740740742</v>
      </c>
      <c r="E2019" s="63" t="s">
        <v>9</v>
      </c>
      <c r="F2019" s="63">
        <v>11</v>
      </c>
      <c r="G2019" s="63" t="s">
        <v>11</v>
      </c>
    </row>
    <row r="2020" spans="3:7" ht="15" thickBot="1" x14ac:dyDescent="0.35">
      <c r="C2020" s="61">
        <v>43174</v>
      </c>
      <c r="D2020" s="62">
        <v>0.45593750000000005</v>
      </c>
      <c r="E2020" s="63" t="s">
        <v>9</v>
      </c>
      <c r="F2020" s="63">
        <v>32</v>
      </c>
      <c r="G2020" s="63" t="s">
        <v>10</v>
      </c>
    </row>
    <row r="2021" spans="3:7" ht="15" thickBot="1" x14ac:dyDescent="0.35">
      <c r="C2021" s="61">
        <v>43174</v>
      </c>
      <c r="D2021" s="62">
        <v>0.45633101851851854</v>
      </c>
      <c r="E2021" s="63" t="s">
        <v>9</v>
      </c>
      <c r="F2021" s="63">
        <v>11</v>
      </c>
      <c r="G2021" s="63" t="s">
        <v>11</v>
      </c>
    </row>
    <row r="2022" spans="3:7" ht="15" thickBot="1" x14ac:dyDescent="0.35">
      <c r="C2022" s="61">
        <v>43174</v>
      </c>
      <c r="D2022" s="62">
        <v>0.4564467592592592</v>
      </c>
      <c r="E2022" s="63" t="s">
        <v>9</v>
      </c>
      <c r="F2022" s="63">
        <v>11</v>
      </c>
      <c r="G2022" s="63" t="s">
        <v>11</v>
      </c>
    </row>
    <row r="2023" spans="3:7" ht="15" thickBot="1" x14ac:dyDescent="0.35">
      <c r="C2023" s="61">
        <v>43174</v>
      </c>
      <c r="D2023" s="62">
        <v>0.45663194444444444</v>
      </c>
      <c r="E2023" s="63" t="s">
        <v>9</v>
      </c>
      <c r="F2023" s="63">
        <v>11</v>
      </c>
      <c r="G2023" s="63" t="s">
        <v>11</v>
      </c>
    </row>
    <row r="2024" spans="3:7" ht="15" thickBot="1" x14ac:dyDescent="0.35">
      <c r="C2024" s="61">
        <v>43174</v>
      </c>
      <c r="D2024" s="62">
        <v>0.45664351851851853</v>
      </c>
      <c r="E2024" s="63" t="s">
        <v>9</v>
      </c>
      <c r="F2024" s="63">
        <v>9</v>
      </c>
      <c r="G2024" s="63" t="s">
        <v>11</v>
      </c>
    </row>
    <row r="2025" spans="3:7" ht="15" thickBot="1" x14ac:dyDescent="0.35">
      <c r="C2025" s="61">
        <v>43174</v>
      </c>
      <c r="D2025" s="62">
        <v>0.45886574074074077</v>
      </c>
      <c r="E2025" s="63" t="s">
        <v>9</v>
      </c>
      <c r="F2025" s="63">
        <v>21</v>
      </c>
      <c r="G2025" s="63" t="s">
        <v>10</v>
      </c>
    </row>
    <row r="2026" spans="3:7" ht="15" thickBot="1" x14ac:dyDescent="0.35">
      <c r="C2026" s="61">
        <v>43174</v>
      </c>
      <c r="D2026" s="62">
        <v>0.45949074074074076</v>
      </c>
      <c r="E2026" s="63" t="s">
        <v>9</v>
      </c>
      <c r="F2026" s="63">
        <v>21</v>
      </c>
      <c r="G2026" s="63" t="s">
        <v>10</v>
      </c>
    </row>
    <row r="2027" spans="3:7" ht="15" thickBot="1" x14ac:dyDescent="0.35">
      <c r="C2027" s="61">
        <v>43174</v>
      </c>
      <c r="D2027" s="62">
        <v>0.46137731481481481</v>
      </c>
      <c r="E2027" s="63" t="s">
        <v>9</v>
      </c>
      <c r="F2027" s="63">
        <v>13</v>
      </c>
      <c r="G2027" s="63" t="s">
        <v>11</v>
      </c>
    </row>
    <row r="2028" spans="3:7" ht="15" thickBot="1" x14ac:dyDescent="0.35">
      <c r="C2028" s="61">
        <v>43174</v>
      </c>
      <c r="D2028" s="62">
        <v>0.4619907407407407</v>
      </c>
      <c r="E2028" s="63" t="s">
        <v>9</v>
      </c>
      <c r="F2028" s="63">
        <v>10</v>
      </c>
      <c r="G2028" s="63" t="s">
        <v>11</v>
      </c>
    </row>
    <row r="2029" spans="3:7" ht="15" thickBot="1" x14ac:dyDescent="0.35">
      <c r="C2029" s="61">
        <v>43174</v>
      </c>
      <c r="D2029" s="62">
        <v>0.46278935185185183</v>
      </c>
      <c r="E2029" s="63" t="s">
        <v>9</v>
      </c>
      <c r="F2029" s="63">
        <v>20</v>
      </c>
      <c r="G2029" s="63" t="s">
        <v>10</v>
      </c>
    </row>
    <row r="2030" spans="3:7" ht="15" thickBot="1" x14ac:dyDescent="0.35">
      <c r="C2030" s="61">
        <v>43174</v>
      </c>
      <c r="D2030" s="62">
        <v>0.46311342592592591</v>
      </c>
      <c r="E2030" s="63" t="s">
        <v>9</v>
      </c>
      <c r="F2030" s="63">
        <v>10</v>
      </c>
      <c r="G2030" s="63" t="s">
        <v>11</v>
      </c>
    </row>
    <row r="2031" spans="3:7" ht="15" thickBot="1" x14ac:dyDescent="0.35">
      <c r="C2031" s="61">
        <v>43174</v>
      </c>
      <c r="D2031" s="62">
        <v>0.46505787037037033</v>
      </c>
      <c r="E2031" s="63" t="s">
        <v>9</v>
      </c>
      <c r="F2031" s="63">
        <v>12</v>
      </c>
      <c r="G2031" s="63" t="s">
        <v>11</v>
      </c>
    </row>
    <row r="2032" spans="3:7" ht="15" thickBot="1" x14ac:dyDescent="0.35">
      <c r="C2032" s="61">
        <v>43174</v>
      </c>
      <c r="D2032" s="62">
        <v>0.46591435185185182</v>
      </c>
      <c r="E2032" s="63" t="s">
        <v>9</v>
      </c>
      <c r="F2032" s="63">
        <v>13</v>
      </c>
      <c r="G2032" s="63" t="s">
        <v>11</v>
      </c>
    </row>
    <row r="2033" spans="3:7" ht="15" thickBot="1" x14ac:dyDescent="0.35">
      <c r="C2033" s="61">
        <v>43174</v>
      </c>
      <c r="D2033" s="62">
        <v>0.46719907407407407</v>
      </c>
      <c r="E2033" s="63" t="s">
        <v>9</v>
      </c>
      <c r="F2033" s="63">
        <v>19</v>
      </c>
      <c r="G2033" s="63" t="s">
        <v>10</v>
      </c>
    </row>
    <row r="2034" spans="3:7" ht="15" thickBot="1" x14ac:dyDescent="0.35">
      <c r="C2034" s="61">
        <v>43174</v>
      </c>
      <c r="D2034" s="62">
        <v>0.47032407407407412</v>
      </c>
      <c r="E2034" s="63" t="s">
        <v>9</v>
      </c>
      <c r="F2034" s="63">
        <v>9</v>
      </c>
      <c r="G2034" s="63" t="s">
        <v>11</v>
      </c>
    </row>
    <row r="2035" spans="3:7" ht="15" thickBot="1" x14ac:dyDescent="0.35">
      <c r="C2035" s="61">
        <v>43174</v>
      </c>
      <c r="D2035" s="62">
        <v>0.47050925925925924</v>
      </c>
      <c r="E2035" s="63" t="s">
        <v>9</v>
      </c>
      <c r="F2035" s="63">
        <v>13</v>
      </c>
      <c r="G2035" s="63" t="s">
        <v>11</v>
      </c>
    </row>
    <row r="2036" spans="3:7" ht="15" thickBot="1" x14ac:dyDescent="0.35">
      <c r="C2036" s="61">
        <v>43174</v>
      </c>
      <c r="D2036" s="62">
        <v>0.47050925925925924</v>
      </c>
      <c r="E2036" s="63" t="s">
        <v>9</v>
      </c>
      <c r="F2036" s="63">
        <v>18</v>
      </c>
      <c r="G2036" s="63" t="s">
        <v>10</v>
      </c>
    </row>
    <row r="2037" spans="3:7" ht="15" thickBot="1" x14ac:dyDescent="0.35">
      <c r="C2037" s="61">
        <v>43174</v>
      </c>
      <c r="D2037" s="62">
        <v>0.47115740740740741</v>
      </c>
      <c r="E2037" s="63" t="s">
        <v>9</v>
      </c>
      <c r="F2037" s="63">
        <v>19</v>
      </c>
      <c r="G2037" s="63" t="s">
        <v>10</v>
      </c>
    </row>
    <row r="2038" spans="3:7" ht="15" thickBot="1" x14ac:dyDescent="0.35">
      <c r="C2038" s="61">
        <v>43174</v>
      </c>
      <c r="D2038" s="62">
        <v>0.47172453703703704</v>
      </c>
      <c r="E2038" s="63" t="s">
        <v>9</v>
      </c>
      <c r="F2038" s="63">
        <v>12</v>
      </c>
      <c r="G2038" s="63" t="s">
        <v>11</v>
      </c>
    </row>
    <row r="2039" spans="3:7" ht="15" thickBot="1" x14ac:dyDescent="0.35">
      <c r="C2039" s="61">
        <v>43174</v>
      </c>
      <c r="D2039" s="62">
        <v>0.47241898148148148</v>
      </c>
      <c r="E2039" s="63" t="s">
        <v>9</v>
      </c>
      <c r="F2039" s="63">
        <v>14</v>
      </c>
      <c r="G2039" s="63" t="s">
        <v>10</v>
      </c>
    </row>
    <row r="2040" spans="3:7" ht="15" thickBot="1" x14ac:dyDescent="0.35">
      <c r="C2040" s="61">
        <v>43174</v>
      </c>
      <c r="D2040" s="62">
        <v>0.47256944444444443</v>
      </c>
      <c r="E2040" s="63" t="s">
        <v>9</v>
      </c>
      <c r="F2040" s="63">
        <v>13</v>
      </c>
      <c r="G2040" s="63" t="s">
        <v>10</v>
      </c>
    </row>
    <row r="2041" spans="3:7" ht="15" thickBot="1" x14ac:dyDescent="0.35">
      <c r="C2041" s="61">
        <v>43174</v>
      </c>
      <c r="D2041" s="62">
        <v>0.47275462962962966</v>
      </c>
      <c r="E2041" s="63" t="s">
        <v>9</v>
      </c>
      <c r="F2041" s="63">
        <v>10</v>
      </c>
      <c r="G2041" s="63" t="s">
        <v>11</v>
      </c>
    </row>
    <row r="2042" spans="3:7" ht="15" thickBot="1" x14ac:dyDescent="0.35">
      <c r="C2042" s="61">
        <v>43174</v>
      </c>
      <c r="D2042" s="62">
        <v>0.4727662037037037</v>
      </c>
      <c r="E2042" s="63" t="s">
        <v>9</v>
      </c>
      <c r="F2042" s="63">
        <v>10</v>
      </c>
      <c r="G2042" s="63" t="s">
        <v>11</v>
      </c>
    </row>
    <row r="2043" spans="3:7" ht="15" thickBot="1" x14ac:dyDescent="0.35">
      <c r="C2043" s="61">
        <v>43174</v>
      </c>
      <c r="D2043" s="62">
        <v>0.4727777777777778</v>
      </c>
      <c r="E2043" s="63" t="s">
        <v>9</v>
      </c>
      <c r="F2043" s="63">
        <v>10</v>
      </c>
      <c r="G2043" s="63" t="s">
        <v>11</v>
      </c>
    </row>
    <row r="2044" spans="3:7" ht="15" thickBot="1" x14ac:dyDescent="0.35">
      <c r="C2044" s="61">
        <v>43174</v>
      </c>
      <c r="D2044" s="62">
        <v>0.47278935185185184</v>
      </c>
      <c r="E2044" s="63" t="s">
        <v>9</v>
      </c>
      <c r="F2044" s="63">
        <v>9</v>
      </c>
      <c r="G2044" s="63" t="s">
        <v>11</v>
      </c>
    </row>
    <row r="2045" spans="3:7" ht="15" thickBot="1" x14ac:dyDescent="0.35">
      <c r="C2045" s="61">
        <v>43174</v>
      </c>
      <c r="D2045" s="62">
        <v>0.47280092592592587</v>
      </c>
      <c r="E2045" s="63" t="s">
        <v>9</v>
      </c>
      <c r="F2045" s="63">
        <v>10</v>
      </c>
      <c r="G2045" s="63" t="s">
        <v>11</v>
      </c>
    </row>
    <row r="2046" spans="3:7" ht="15" thickBot="1" x14ac:dyDescent="0.35">
      <c r="C2046" s="61">
        <v>43174</v>
      </c>
      <c r="D2046" s="62">
        <v>0.47280092592592587</v>
      </c>
      <c r="E2046" s="63" t="s">
        <v>9</v>
      </c>
      <c r="F2046" s="63">
        <v>10</v>
      </c>
      <c r="G2046" s="63" t="s">
        <v>11</v>
      </c>
    </row>
    <row r="2047" spans="3:7" ht="15" thickBot="1" x14ac:dyDescent="0.35">
      <c r="C2047" s="61">
        <v>43174</v>
      </c>
      <c r="D2047" s="62">
        <v>0.47339120370370374</v>
      </c>
      <c r="E2047" s="63" t="s">
        <v>9</v>
      </c>
      <c r="F2047" s="63">
        <v>26</v>
      </c>
      <c r="G2047" s="63" t="s">
        <v>10</v>
      </c>
    </row>
    <row r="2048" spans="3:7" ht="15" thickBot="1" x14ac:dyDescent="0.35">
      <c r="C2048" s="61">
        <v>43174</v>
      </c>
      <c r="D2048" s="62">
        <v>0.47418981481481487</v>
      </c>
      <c r="E2048" s="63" t="s">
        <v>9</v>
      </c>
      <c r="F2048" s="63">
        <v>23</v>
      </c>
      <c r="G2048" s="63" t="s">
        <v>10</v>
      </c>
    </row>
    <row r="2049" spans="3:7" ht="15" thickBot="1" x14ac:dyDescent="0.35">
      <c r="C2049" s="61">
        <v>43174</v>
      </c>
      <c r="D2049" s="62">
        <v>0.4742939814814815</v>
      </c>
      <c r="E2049" s="63" t="s">
        <v>9</v>
      </c>
      <c r="F2049" s="63">
        <v>11</v>
      </c>
      <c r="G2049" s="63" t="s">
        <v>11</v>
      </c>
    </row>
    <row r="2050" spans="3:7" ht="15" thickBot="1" x14ac:dyDescent="0.35">
      <c r="C2050" s="61">
        <v>43174</v>
      </c>
      <c r="D2050" s="62">
        <v>0.47460648148148149</v>
      </c>
      <c r="E2050" s="63" t="s">
        <v>9</v>
      </c>
      <c r="F2050" s="63">
        <v>33</v>
      </c>
      <c r="G2050" s="63" t="s">
        <v>10</v>
      </c>
    </row>
    <row r="2051" spans="3:7" ht="15" thickBot="1" x14ac:dyDescent="0.35">
      <c r="C2051" s="61">
        <v>43174</v>
      </c>
      <c r="D2051" s="62">
        <v>0.47509259259259262</v>
      </c>
      <c r="E2051" s="63" t="s">
        <v>9</v>
      </c>
      <c r="F2051" s="63">
        <v>30</v>
      </c>
      <c r="G2051" s="63" t="s">
        <v>10</v>
      </c>
    </row>
    <row r="2052" spans="3:7" ht="15" thickBot="1" x14ac:dyDescent="0.35">
      <c r="C2052" s="61">
        <v>43174</v>
      </c>
      <c r="D2052" s="62">
        <v>0.4758101851851852</v>
      </c>
      <c r="E2052" s="63" t="s">
        <v>9</v>
      </c>
      <c r="F2052" s="63">
        <v>10</v>
      </c>
      <c r="G2052" s="63" t="s">
        <v>11</v>
      </c>
    </row>
    <row r="2053" spans="3:7" ht="15" thickBot="1" x14ac:dyDescent="0.35">
      <c r="C2053" s="61">
        <v>43174</v>
      </c>
      <c r="D2053" s="62">
        <v>0.47630787037037042</v>
      </c>
      <c r="E2053" s="63" t="s">
        <v>9</v>
      </c>
      <c r="F2053" s="63">
        <v>31</v>
      </c>
      <c r="G2053" s="63" t="s">
        <v>10</v>
      </c>
    </row>
    <row r="2054" spans="3:7" ht="15" thickBot="1" x14ac:dyDescent="0.35">
      <c r="C2054" s="61">
        <v>43174</v>
      </c>
      <c r="D2054" s="62">
        <v>0.47666666666666663</v>
      </c>
      <c r="E2054" s="63" t="s">
        <v>9</v>
      </c>
      <c r="F2054" s="63">
        <v>14</v>
      </c>
      <c r="G2054" s="63" t="s">
        <v>11</v>
      </c>
    </row>
    <row r="2055" spans="3:7" ht="15" thickBot="1" x14ac:dyDescent="0.35">
      <c r="C2055" s="61">
        <v>43174</v>
      </c>
      <c r="D2055" s="62">
        <v>0.48028935185185184</v>
      </c>
      <c r="E2055" s="63" t="s">
        <v>9</v>
      </c>
      <c r="F2055" s="63">
        <v>31</v>
      </c>
      <c r="G2055" s="63" t="s">
        <v>10</v>
      </c>
    </row>
    <row r="2056" spans="3:7" ht="15" thickBot="1" x14ac:dyDescent="0.35">
      <c r="C2056" s="61">
        <v>43174</v>
      </c>
      <c r="D2056" s="62">
        <v>0.48047453703703707</v>
      </c>
      <c r="E2056" s="63" t="s">
        <v>9</v>
      </c>
      <c r="F2056" s="63">
        <v>23</v>
      </c>
      <c r="G2056" s="63" t="s">
        <v>10</v>
      </c>
    </row>
    <row r="2057" spans="3:7" ht="15" thickBot="1" x14ac:dyDescent="0.35">
      <c r="C2057" s="61">
        <v>43174</v>
      </c>
      <c r="D2057" s="62">
        <v>0.48076388888888894</v>
      </c>
      <c r="E2057" s="63" t="s">
        <v>9</v>
      </c>
      <c r="F2057" s="63">
        <v>11</v>
      </c>
      <c r="G2057" s="63" t="s">
        <v>11</v>
      </c>
    </row>
    <row r="2058" spans="3:7" ht="15" thickBot="1" x14ac:dyDescent="0.35">
      <c r="C2058" s="61">
        <v>43174</v>
      </c>
      <c r="D2058" s="62">
        <v>0.48112268518518514</v>
      </c>
      <c r="E2058" s="63" t="s">
        <v>9</v>
      </c>
      <c r="F2058" s="63">
        <v>11</v>
      </c>
      <c r="G2058" s="63" t="s">
        <v>11</v>
      </c>
    </row>
    <row r="2059" spans="3:7" ht="15" thickBot="1" x14ac:dyDescent="0.35">
      <c r="C2059" s="61">
        <v>43174</v>
      </c>
      <c r="D2059" s="62">
        <v>0.48143518518518519</v>
      </c>
      <c r="E2059" s="63" t="s">
        <v>9</v>
      </c>
      <c r="F2059" s="63">
        <v>34</v>
      </c>
      <c r="G2059" s="63" t="s">
        <v>10</v>
      </c>
    </row>
    <row r="2060" spans="3:7" ht="15" thickBot="1" x14ac:dyDescent="0.35">
      <c r="C2060" s="61">
        <v>43174</v>
      </c>
      <c r="D2060" s="62">
        <v>0.48180555555555554</v>
      </c>
      <c r="E2060" s="63" t="s">
        <v>9</v>
      </c>
      <c r="F2060" s="63">
        <v>25</v>
      </c>
      <c r="G2060" s="63" t="s">
        <v>10</v>
      </c>
    </row>
    <row r="2061" spans="3:7" ht="15" thickBot="1" x14ac:dyDescent="0.35">
      <c r="C2061" s="61">
        <v>43174</v>
      </c>
      <c r="D2061" s="62">
        <v>0.48230324074074077</v>
      </c>
      <c r="E2061" s="63" t="s">
        <v>9</v>
      </c>
      <c r="F2061" s="63">
        <v>17</v>
      </c>
      <c r="G2061" s="63" t="s">
        <v>10</v>
      </c>
    </row>
    <row r="2062" spans="3:7" ht="15" thickBot="1" x14ac:dyDescent="0.35">
      <c r="C2062" s="61">
        <v>43174</v>
      </c>
      <c r="D2062" s="62">
        <v>0.48254629629629631</v>
      </c>
      <c r="E2062" s="63" t="s">
        <v>9</v>
      </c>
      <c r="F2062" s="63">
        <v>9</v>
      </c>
      <c r="G2062" s="63" t="s">
        <v>11</v>
      </c>
    </row>
    <row r="2063" spans="3:7" ht="15" thickBot="1" x14ac:dyDescent="0.35">
      <c r="C2063" s="61">
        <v>43174</v>
      </c>
      <c r="D2063" s="62">
        <v>0.4831597222222222</v>
      </c>
      <c r="E2063" s="63" t="s">
        <v>9</v>
      </c>
      <c r="F2063" s="63">
        <v>12</v>
      </c>
      <c r="G2063" s="63" t="s">
        <v>11</v>
      </c>
    </row>
    <row r="2064" spans="3:7" ht="15" thickBot="1" x14ac:dyDescent="0.35">
      <c r="C2064" s="61">
        <v>43174</v>
      </c>
      <c r="D2064" s="62">
        <v>0.48421296296296296</v>
      </c>
      <c r="E2064" s="63" t="s">
        <v>9</v>
      </c>
      <c r="F2064" s="63">
        <v>24</v>
      </c>
      <c r="G2064" s="63" t="s">
        <v>10</v>
      </c>
    </row>
    <row r="2065" spans="3:7" ht="15" thickBot="1" x14ac:dyDescent="0.35">
      <c r="C2065" s="61">
        <v>43174</v>
      </c>
      <c r="D2065" s="62">
        <v>0.48429398148148151</v>
      </c>
      <c r="E2065" s="63" t="s">
        <v>9</v>
      </c>
      <c r="F2065" s="63">
        <v>12</v>
      </c>
      <c r="G2065" s="63" t="s">
        <v>11</v>
      </c>
    </row>
    <row r="2066" spans="3:7" ht="15" thickBot="1" x14ac:dyDescent="0.35">
      <c r="C2066" s="61">
        <v>43174</v>
      </c>
      <c r="D2066" s="62">
        <v>0.48449074074074078</v>
      </c>
      <c r="E2066" s="63" t="s">
        <v>9</v>
      </c>
      <c r="F2066" s="63">
        <v>10</v>
      </c>
      <c r="G2066" s="63" t="s">
        <v>11</v>
      </c>
    </row>
    <row r="2067" spans="3:7" ht="15" thickBot="1" x14ac:dyDescent="0.35">
      <c r="C2067" s="61">
        <v>43174</v>
      </c>
      <c r="D2067" s="62">
        <v>0.48571759259259256</v>
      </c>
      <c r="E2067" s="63" t="s">
        <v>9</v>
      </c>
      <c r="F2067" s="63">
        <v>23</v>
      </c>
      <c r="G2067" s="63" t="s">
        <v>10</v>
      </c>
    </row>
    <row r="2068" spans="3:7" ht="15" thickBot="1" x14ac:dyDescent="0.35">
      <c r="C2068" s="61">
        <v>43174</v>
      </c>
      <c r="D2068" s="62">
        <v>0.48585648148148147</v>
      </c>
      <c r="E2068" s="63" t="s">
        <v>9</v>
      </c>
      <c r="F2068" s="63">
        <v>10</v>
      </c>
      <c r="G2068" s="63" t="s">
        <v>11</v>
      </c>
    </row>
    <row r="2069" spans="3:7" ht="15" thickBot="1" x14ac:dyDescent="0.35">
      <c r="C2069" s="61">
        <v>43174</v>
      </c>
      <c r="D2069" s="62">
        <v>0.48721064814814818</v>
      </c>
      <c r="E2069" s="63" t="s">
        <v>9</v>
      </c>
      <c r="F2069" s="63">
        <v>27</v>
      </c>
      <c r="G2069" s="63" t="s">
        <v>10</v>
      </c>
    </row>
    <row r="2070" spans="3:7" ht="15" thickBot="1" x14ac:dyDescent="0.35">
      <c r="C2070" s="61">
        <v>43174</v>
      </c>
      <c r="D2070" s="62">
        <v>0.48767361111111113</v>
      </c>
      <c r="E2070" s="63" t="s">
        <v>9</v>
      </c>
      <c r="F2070" s="63">
        <v>10</v>
      </c>
      <c r="G2070" s="63" t="s">
        <v>11</v>
      </c>
    </row>
    <row r="2071" spans="3:7" ht="15" thickBot="1" x14ac:dyDescent="0.35">
      <c r="C2071" s="61">
        <v>43174</v>
      </c>
      <c r="D2071" s="62">
        <v>0.48784722222222227</v>
      </c>
      <c r="E2071" s="63" t="s">
        <v>9</v>
      </c>
      <c r="F2071" s="63">
        <v>17</v>
      </c>
      <c r="G2071" s="63" t="s">
        <v>10</v>
      </c>
    </row>
    <row r="2072" spans="3:7" ht="15" thickBot="1" x14ac:dyDescent="0.35">
      <c r="C2072" s="61">
        <v>43174</v>
      </c>
      <c r="D2072" s="62">
        <v>0.48868055555555556</v>
      </c>
      <c r="E2072" s="63" t="s">
        <v>9</v>
      </c>
      <c r="F2072" s="63">
        <v>13</v>
      </c>
      <c r="G2072" s="63" t="s">
        <v>11</v>
      </c>
    </row>
    <row r="2073" spans="3:7" ht="15" thickBot="1" x14ac:dyDescent="0.35">
      <c r="C2073" s="61">
        <v>43174</v>
      </c>
      <c r="D2073" s="62">
        <v>0.48953703703703705</v>
      </c>
      <c r="E2073" s="63" t="s">
        <v>9</v>
      </c>
      <c r="F2073" s="63">
        <v>28</v>
      </c>
      <c r="G2073" s="63" t="s">
        <v>10</v>
      </c>
    </row>
    <row r="2074" spans="3:7" ht="15" thickBot="1" x14ac:dyDescent="0.35">
      <c r="C2074" s="61">
        <v>43174</v>
      </c>
      <c r="D2074" s="62">
        <v>0.48965277777777777</v>
      </c>
      <c r="E2074" s="63" t="s">
        <v>9</v>
      </c>
      <c r="F2074" s="63">
        <v>11</v>
      </c>
      <c r="G2074" s="63" t="s">
        <v>11</v>
      </c>
    </row>
    <row r="2075" spans="3:7" ht="15" thickBot="1" x14ac:dyDescent="0.35">
      <c r="C2075" s="61">
        <v>43174</v>
      </c>
      <c r="D2075" s="62">
        <v>0.49024305555555553</v>
      </c>
      <c r="E2075" s="63" t="s">
        <v>9</v>
      </c>
      <c r="F2075" s="63">
        <v>18</v>
      </c>
      <c r="G2075" s="63" t="s">
        <v>10</v>
      </c>
    </row>
    <row r="2076" spans="3:7" ht="15" thickBot="1" x14ac:dyDescent="0.35">
      <c r="C2076" s="61">
        <v>43174</v>
      </c>
      <c r="D2076" s="62">
        <v>0.49038194444444444</v>
      </c>
      <c r="E2076" s="63" t="s">
        <v>9</v>
      </c>
      <c r="F2076" s="63">
        <v>12</v>
      </c>
      <c r="G2076" s="63" t="s">
        <v>11</v>
      </c>
    </row>
    <row r="2077" spans="3:7" ht="15" thickBot="1" x14ac:dyDescent="0.35">
      <c r="C2077" s="61">
        <v>43174</v>
      </c>
      <c r="D2077" s="62">
        <v>0.49116898148148147</v>
      </c>
      <c r="E2077" s="63" t="s">
        <v>9</v>
      </c>
      <c r="F2077" s="63">
        <v>11</v>
      </c>
      <c r="G2077" s="63" t="s">
        <v>11</v>
      </c>
    </row>
    <row r="2078" spans="3:7" ht="15" thickBot="1" x14ac:dyDescent="0.35">
      <c r="C2078" s="61">
        <v>43174</v>
      </c>
      <c r="D2078" s="62">
        <v>0.49142361111111116</v>
      </c>
      <c r="E2078" s="63" t="s">
        <v>9</v>
      </c>
      <c r="F2078" s="63">
        <v>18</v>
      </c>
      <c r="G2078" s="63" t="s">
        <v>10</v>
      </c>
    </row>
    <row r="2079" spans="3:7" ht="15" thickBot="1" x14ac:dyDescent="0.35">
      <c r="C2079" s="61">
        <v>43174</v>
      </c>
      <c r="D2079" s="62">
        <v>0.49390046296296292</v>
      </c>
      <c r="E2079" s="63" t="s">
        <v>9</v>
      </c>
      <c r="F2079" s="63">
        <v>31</v>
      </c>
      <c r="G2079" s="63" t="s">
        <v>10</v>
      </c>
    </row>
    <row r="2080" spans="3:7" ht="15" thickBot="1" x14ac:dyDescent="0.35">
      <c r="C2080" s="61">
        <v>43174</v>
      </c>
      <c r="D2080" s="62">
        <v>0.49449074074074079</v>
      </c>
      <c r="E2080" s="63" t="s">
        <v>9</v>
      </c>
      <c r="F2080" s="63">
        <v>18</v>
      </c>
      <c r="G2080" s="63" t="s">
        <v>10</v>
      </c>
    </row>
    <row r="2081" spans="3:7" ht="15" thickBot="1" x14ac:dyDescent="0.35">
      <c r="C2081" s="61">
        <v>43174</v>
      </c>
      <c r="D2081" s="62">
        <v>0.49471064814814819</v>
      </c>
      <c r="E2081" s="63" t="s">
        <v>9</v>
      </c>
      <c r="F2081" s="63">
        <v>11</v>
      </c>
      <c r="G2081" s="63" t="s">
        <v>11</v>
      </c>
    </row>
    <row r="2082" spans="3:7" ht="15" thickBot="1" x14ac:dyDescent="0.35">
      <c r="C2082" s="61">
        <v>43174</v>
      </c>
      <c r="D2082" s="62">
        <v>0.49483796296296295</v>
      </c>
      <c r="E2082" s="63" t="s">
        <v>9</v>
      </c>
      <c r="F2082" s="63">
        <v>32</v>
      </c>
      <c r="G2082" s="63" t="s">
        <v>10</v>
      </c>
    </row>
    <row r="2083" spans="3:7" ht="15" thickBot="1" x14ac:dyDescent="0.35">
      <c r="C2083" s="61">
        <v>43174</v>
      </c>
      <c r="D2083" s="62">
        <v>0.49627314814814816</v>
      </c>
      <c r="E2083" s="63" t="s">
        <v>9</v>
      </c>
      <c r="F2083" s="63">
        <v>23</v>
      </c>
      <c r="G2083" s="63" t="s">
        <v>10</v>
      </c>
    </row>
    <row r="2084" spans="3:7" ht="15" thickBot="1" x14ac:dyDescent="0.35">
      <c r="C2084" s="61">
        <v>43174</v>
      </c>
      <c r="D2084" s="62">
        <v>0.49793981481481481</v>
      </c>
      <c r="E2084" s="63" t="s">
        <v>9</v>
      </c>
      <c r="F2084" s="63">
        <v>23</v>
      </c>
      <c r="G2084" s="63" t="s">
        <v>10</v>
      </c>
    </row>
    <row r="2085" spans="3:7" ht="15" thickBot="1" x14ac:dyDescent="0.35">
      <c r="C2085" s="61">
        <v>43174</v>
      </c>
      <c r="D2085" s="62">
        <v>0.50009259259259264</v>
      </c>
      <c r="E2085" s="63" t="s">
        <v>9</v>
      </c>
      <c r="F2085" s="63">
        <v>18</v>
      </c>
      <c r="G2085" s="63" t="s">
        <v>10</v>
      </c>
    </row>
    <row r="2086" spans="3:7" ht="15" thickBot="1" x14ac:dyDescent="0.35">
      <c r="C2086" s="61">
        <v>43174</v>
      </c>
      <c r="D2086" s="62">
        <v>0.5005208333333333</v>
      </c>
      <c r="E2086" s="63" t="s">
        <v>9</v>
      </c>
      <c r="F2086" s="63">
        <v>10</v>
      </c>
      <c r="G2086" s="63" t="s">
        <v>11</v>
      </c>
    </row>
    <row r="2087" spans="3:7" ht="15" thickBot="1" x14ac:dyDescent="0.35">
      <c r="C2087" s="61">
        <v>43174</v>
      </c>
      <c r="D2087" s="62">
        <v>0.50177083333333339</v>
      </c>
      <c r="E2087" s="63" t="s">
        <v>9</v>
      </c>
      <c r="F2087" s="63">
        <v>11</v>
      </c>
      <c r="G2087" s="63" t="s">
        <v>10</v>
      </c>
    </row>
    <row r="2088" spans="3:7" ht="15" thickBot="1" x14ac:dyDescent="0.35">
      <c r="C2088" s="61">
        <v>43174</v>
      </c>
      <c r="D2088" s="62">
        <v>0.50306712962962963</v>
      </c>
      <c r="E2088" s="63" t="s">
        <v>9</v>
      </c>
      <c r="F2088" s="63">
        <v>34</v>
      </c>
      <c r="G2088" s="63" t="s">
        <v>10</v>
      </c>
    </row>
    <row r="2089" spans="3:7" ht="15" thickBot="1" x14ac:dyDescent="0.35">
      <c r="C2089" s="61">
        <v>43174</v>
      </c>
      <c r="D2089" s="62">
        <v>0.50376157407407407</v>
      </c>
      <c r="E2089" s="63" t="s">
        <v>9</v>
      </c>
      <c r="F2089" s="63">
        <v>40</v>
      </c>
      <c r="G2089" s="63" t="s">
        <v>10</v>
      </c>
    </row>
    <row r="2090" spans="3:7" ht="15" thickBot="1" x14ac:dyDescent="0.35">
      <c r="C2090" s="61">
        <v>43174</v>
      </c>
      <c r="D2090" s="62">
        <v>0.50491898148148151</v>
      </c>
      <c r="E2090" s="63" t="s">
        <v>9</v>
      </c>
      <c r="F2090" s="63">
        <v>26</v>
      </c>
      <c r="G2090" s="63" t="s">
        <v>10</v>
      </c>
    </row>
    <row r="2091" spans="3:7" ht="15" thickBot="1" x14ac:dyDescent="0.35">
      <c r="C2091" s="61">
        <v>43174</v>
      </c>
      <c r="D2091" s="62">
        <v>0.50515046296296295</v>
      </c>
      <c r="E2091" s="63" t="s">
        <v>9</v>
      </c>
      <c r="F2091" s="63">
        <v>16</v>
      </c>
      <c r="G2091" s="63" t="s">
        <v>11</v>
      </c>
    </row>
    <row r="2092" spans="3:7" ht="15" thickBot="1" x14ac:dyDescent="0.35">
      <c r="C2092" s="61">
        <v>43174</v>
      </c>
      <c r="D2092" s="62">
        <v>0.50577546296296294</v>
      </c>
      <c r="E2092" s="63" t="s">
        <v>9</v>
      </c>
      <c r="F2092" s="63">
        <v>14</v>
      </c>
      <c r="G2092" s="63" t="s">
        <v>11</v>
      </c>
    </row>
    <row r="2093" spans="3:7" ht="15" thickBot="1" x14ac:dyDescent="0.35">
      <c r="C2093" s="61">
        <v>43174</v>
      </c>
      <c r="D2093" s="62">
        <v>0.50707175925925929</v>
      </c>
      <c r="E2093" s="63" t="s">
        <v>9</v>
      </c>
      <c r="F2093" s="63">
        <v>12</v>
      </c>
      <c r="G2093" s="63" t="s">
        <v>11</v>
      </c>
    </row>
    <row r="2094" spans="3:7" ht="15" thickBot="1" x14ac:dyDescent="0.35">
      <c r="C2094" s="61">
        <v>43174</v>
      </c>
      <c r="D2094" s="62">
        <v>0.50724537037037043</v>
      </c>
      <c r="E2094" s="63" t="s">
        <v>9</v>
      </c>
      <c r="F2094" s="63">
        <v>13</v>
      </c>
      <c r="G2094" s="63" t="s">
        <v>11</v>
      </c>
    </row>
    <row r="2095" spans="3:7" ht="15" thickBot="1" x14ac:dyDescent="0.35">
      <c r="C2095" s="61">
        <v>43174</v>
      </c>
      <c r="D2095" s="62">
        <v>0.50737268518518519</v>
      </c>
      <c r="E2095" s="63" t="s">
        <v>9</v>
      </c>
      <c r="F2095" s="63">
        <v>12</v>
      </c>
      <c r="G2095" s="63" t="s">
        <v>11</v>
      </c>
    </row>
    <row r="2096" spans="3:7" ht="15" thickBot="1" x14ac:dyDescent="0.35">
      <c r="C2096" s="61">
        <v>43174</v>
      </c>
      <c r="D2096" s="62">
        <v>0.50974537037037038</v>
      </c>
      <c r="E2096" s="63" t="s">
        <v>9</v>
      </c>
      <c r="F2096" s="63">
        <v>13</v>
      </c>
      <c r="G2096" s="63" t="s">
        <v>11</v>
      </c>
    </row>
    <row r="2097" spans="3:7" ht="15" thickBot="1" x14ac:dyDescent="0.35">
      <c r="C2097" s="61">
        <v>43174</v>
      </c>
      <c r="D2097" s="62">
        <v>0.50997685185185182</v>
      </c>
      <c r="E2097" s="63" t="s">
        <v>9</v>
      </c>
      <c r="F2097" s="63">
        <v>11</v>
      </c>
      <c r="G2097" s="63" t="s">
        <v>11</v>
      </c>
    </row>
    <row r="2098" spans="3:7" ht="15" thickBot="1" x14ac:dyDescent="0.35">
      <c r="C2098" s="61">
        <v>43174</v>
      </c>
      <c r="D2098" s="62">
        <v>0.5100231481481482</v>
      </c>
      <c r="E2098" s="63" t="s">
        <v>9</v>
      </c>
      <c r="F2098" s="63">
        <v>10</v>
      </c>
      <c r="G2098" s="63" t="s">
        <v>11</v>
      </c>
    </row>
    <row r="2099" spans="3:7" ht="15" thickBot="1" x14ac:dyDescent="0.35">
      <c r="C2099" s="61">
        <v>43174</v>
      </c>
      <c r="D2099" s="62">
        <v>0.51716435185185183</v>
      </c>
      <c r="E2099" s="63" t="s">
        <v>9</v>
      </c>
      <c r="F2099" s="63">
        <v>12</v>
      </c>
      <c r="G2099" s="63" t="s">
        <v>11</v>
      </c>
    </row>
    <row r="2100" spans="3:7" ht="15" thickBot="1" x14ac:dyDescent="0.35">
      <c r="C2100" s="61">
        <v>43174</v>
      </c>
      <c r="D2100" s="62">
        <v>0.51837962962962958</v>
      </c>
      <c r="E2100" s="63" t="s">
        <v>9</v>
      </c>
      <c r="F2100" s="63">
        <v>10</v>
      </c>
      <c r="G2100" s="63" t="s">
        <v>11</v>
      </c>
    </row>
    <row r="2101" spans="3:7" ht="15" thickBot="1" x14ac:dyDescent="0.35">
      <c r="C2101" s="61">
        <v>43174</v>
      </c>
      <c r="D2101" s="62">
        <v>0.52019675925925923</v>
      </c>
      <c r="E2101" s="63" t="s">
        <v>9</v>
      </c>
      <c r="F2101" s="63">
        <v>12</v>
      </c>
      <c r="G2101" s="63" t="s">
        <v>11</v>
      </c>
    </row>
    <row r="2102" spans="3:7" ht="15" thickBot="1" x14ac:dyDescent="0.35">
      <c r="C2102" s="61">
        <v>43174</v>
      </c>
      <c r="D2102" s="62">
        <v>0.52254629629629623</v>
      </c>
      <c r="E2102" s="63" t="s">
        <v>9</v>
      </c>
      <c r="F2102" s="63">
        <v>31</v>
      </c>
      <c r="G2102" s="63" t="s">
        <v>10</v>
      </c>
    </row>
    <row r="2103" spans="3:7" ht="15" thickBot="1" x14ac:dyDescent="0.35">
      <c r="C2103" s="61">
        <v>43174</v>
      </c>
      <c r="D2103" s="62">
        <v>0.52265046296296302</v>
      </c>
      <c r="E2103" s="63" t="s">
        <v>9</v>
      </c>
      <c r="F2103" s="63">
        <v>15</v>
      </c>
      <c r="G2103" s="63" t="s">
        <v>11</v>
      </c>
    </row>
    <row r="2104" spans="3:7" ht="15" thickBot="1" x14ac:dyDescent="0.35">
      <c r="C2104" s="61">
        <v>43174</v>
      </c>
      <c r="D2104" s="62">
        <v>0.5255671296296297</v>
      </c>
      <c r="E2104" s="63" t="s">
        <v>9</v>
      </c>
      <c r="F2104" s="63">
        <v>31</v>
      </c>
      <c r="G2104" s="63" t="s">
        <v>10</v>
      </c>
    </row>
    <row r="2105" spans="3:7" ht="15" thickBot="1" x14ac:dyDescent="0.35">
      <c r="C2105" s="61">
        <v>43174</v>
      </c>
      <c r="D2105" s="62">
        <v>0.52650462962962963</v>
      </c>
      <c r="E2105" s="63" t="s">
        <v>9</v>
      </c>
      <c r="F2105" s="63">
        <v>10</v>
      </c>
      <c r="G2105" s="63" t="s">
        <v>11</v>
      </c>
    </row>
    <row r="2106" spans="3:7" ht="15" thickBot="1" x14ac:dyDescent="0.35">
      <c r="C2106" s="61">
        <v>43174</v>
      </c>
      <c r="D2106" s="62">
        <v>0.52754629629629635</v>
      </c>
      <c r="E2106" s="63" t="s">
        <v>9</v>
      </c>
      <c r="F2106" s="63">
        <v>10</v>
      </c>
      <c r="G2106" s="63" t="s">
        <v>11</v>
      </c>
    </row>
    <row r="2107" spans="3:7" ht="15" thickBot="1" x14ac:dyDescent="0.35">
      <c r="C2107" s="61">
        <v>43174</v>
      </c>
      <c r="D2107" s="62">
        <v>0.52756944444444442</v>
      </c>
      <c r="E2107" s="63" t="s">
        <v>9</v>
      </c>
      <c r="F2107" s="63">
        <v>17</v>
      </c>
      <c r="G2107" s="63" t="s">
        <v>10</v>
      </c>
    </row>
    <row r="2108" spans="3:7" ht="15" thickBot="1" x14ac:dyDescent="0.35">
      <c r="C2108" s="61">
        <v>43174</v>
      </c>
      <c r="D2108" s="62">
        <v>0.52768518518518526</v>
      </c>
      <c r="E2108" s="63" t="s">
        <v>9</v>
      </c>
      <c r="F2108" s="63">
        <v>11</v>
      </c>
      <c r="G2108" s="63" t="s">
        <v>11</v>
      </c>
    </row>
    <row r="2109" spans="3:7" ht="15" thickBot="1" x14ac:dyDescent="0.35">
      <c r="C2109" s="61">
        <v>43174</v>
      </c>
      <c r="D2109" s="62">
        <v>0.52822916666666664</v>
      </c>
      <c r="E2109" s="63" t="s">
        <v>9</v>
      </c>
      <c r="F2109" s="63">
        <v>29</v>
      </c>
      <c r="G2109" s="63" t="s">
        <v>10</v>
      </c>
    </row>
    <row r="2110" spans="3:7" ht="15" thickBot="1" x14ac:dyDescent="0.35">
      <c r="C2110" s="61">
        <v>43174</v>
      </c>
      <c r="D2110" s="62">
        <v>0.5285185185185185</v>
      </c>
      <c r="E2110" s="63" t="s">
        <v>9</v>
      </c>
      <c r="F2110" s="63">
        <v>15</v>
      </c>
      <c r="G2110" s="63" t="s">
        <v>11</v>
      </c>
    </row>
    <row r="2111" spans="3:7" ht="15" thickBot="1" x14ac:dyDescent="0.35">
      <c r="C2111" s="61">
        <v>43174</v>
      </c>
      <c r="D2111" s="62">
        <v>0.52917824074074071</v>
      </c>
      <c r="E2111" s="63" t="s">
        <v>9</v>
      </c>
      <c r="F2111" s="63">
        <v>30</v>
      </c>
      <c r="G2111" s="63" t="s">
        <v>10</v>
      </c>
    </row>
    <row r="2112" spans="3:7" ht="15" thickBot="1" x14ac:dyDescent="0.35">
      <c r="C2112" s="61">
        <v>43174</v>
      </c>
      <c r="D2112" s="62">
        <v>0.52973379629629636</v>
      </c>
      <c r="E2112" s="63" t="s">
        <v>9</v>
      </c>
      <c r="F2112" s="63">
        <v>33</v>
      </c>
      <c r="G2112" s="63" t="s">
        <v>10</v>
      </c>
    </row>
    <row r="2113" spans="3:7" ht="15" thickBot="1" x14ac:dyDescent="0.35">
      <c r="C2113" s="61">
        <v>43174</v>
      </c>
      <c r="D2113" s="62">
        <v>0.53221064814814811</v>
      </c>
      <c r="E2113" s="63" t="s">
        <v>9</v>
      </c>
      <c r="F2113" s="63">
        <v>13</v>
      </c>
      <c r="G2113" s="63" t="s">
        <v>11</v>
      </c>
    </row>
    <row r="2114" spans="3:7" ht="15" thickBot="1" x14ac:dyDescent="0.35">
      <c r="C2114" s="61">
        <v>43174</v>
      </c>
      <c r="D2114" s="62">
        <v>0.53481481481481474</v>
      </c>
      <c r="E2114" s="63" t="s">
        <v>9</v>
      </c>
      <c r="F2114" s="63">
        <v>18</v>
      </c>
      <c r="G2114" s="63" t="s">
        <v>10</v>
      </c>
    </row>
    <row r="2115" spans="3:7" ht="15" thickBot="1" x14ac:dyDescent="0.35">
      <c r="C2115" s="61">
        <v>43174</v>
      </c>
      <c r="D2115" s="62">
        <v>0.53487268518518516</v>
      </c>
      <c r="E2115" s="63" t="s">
        <v>9</v>
      </c>
      <c r="F2115" s="63">
        <v>14</v>
      </c>
      <c r="G2115" s="63" t="s">
        <v>11</v>
      </c>
    </row>
    <row r="2116" spans="3:7" ht="15" thickBot="1" x14ac:dyDescent="0.35">
      <c r="C2116" s="61">
        <v>43174</v>
      </c>
      <c r="D2116" s="62">
        <v>0.53506944444444449</v>
      </c>
      <c r="E2116" s="63" t="s">
        <v>9</v>
      </c>
      <c r="F2116" s="63">
        <v>18</v>
      </c>
      <c r="G2116" s="63" t="s">
        <v>10</v>
      </c>
    </row>
    <row r="2117" spans="3:7" ht="15" thickBot="1" x14ac:dyDescent="0.35">
      <c r="C2117" s="61">
        <v>43174</v>
      </c>
      <c r="D2117" s="62">
        <v>0.53583333333333327</v>
      </c>
      <c r="E2117" s="63" t="s">
        <v>9</v>
      </c>
      <c r="F2117" s="63">
        <v>12</v>
      </c>
      <c r="G2117" s="63" t="s">
        <v>11</v>
      </c>
    </row>
    <row r="2118" spans="3:7" ht="15" thickBot="1" x14ac:dyDescent="0.35">
      <c r="C2118" s="61">
        <v>43174</v>
      </c>
      <c r="D2118" s="62">
        <v>0.53619212962962959</v>
      </c>
      <c r="E2118" s="63" t="s">
        <v>9</v>
      </c>
      <c r="F2118" s="63">
        <v>34</v>
      </c>
      <c r="G2118" s="63" t="s">
        <v>10</v>
      </c>
    </row>
    <row r="2119" spans="3:7" ht="15" thickBot="1" x14ac:dyDescent="0.35">
      <c r="C2119" s="61">
        <v>43174</v>
      </c>
      <c r="D2119" s="62">
        <v>0.54199074074074072</v>
      </c>
      <c r="E2119" s="63" t="s">
        <v>9</v>
      </c>
      <c r="F2119" s="63">
        <v>15</v>
      </c>
      <c r="G2119" s="63" t="s">
        <v>10</v>
      </c>
    </row>
    <row r="2120" spans="3:7" ht="15" thickBot="1" x14ac:dyDescent="0.35">
      <c r="C2120" s="61">
        <v>43174</v>
      </c>
      <c r="D2120" s="62">
        <v>0.54238425925925926</v>
      </c>
      <c r="E2120" s="63" t="s">
        <v>9</v>
      </c>
      <c r="F2120" s="63">
        <v>11</v>
      </c>
      <c r="G2120" s="63" t="s">
        <v>11</v>
      </c>
    </row>
    <row r="2121" spans="3:7" ht="15" thickBot="1" x14ac:dyDescent="0.35">
      <c r="C2121" s="61">
        <v>43174</v>
      </c>
      <c r="D2121" s="62">
        <v>0.54241898148148149</v>
      </c>
      <c r="E2121" s="63" t="s">
        <v>9</v>
      </c>
      <c r="F2121" s="63">
        <v>10</v>
      </c>
      <c r="G2121" s="63" t="s">
        <v>10</v>
      </c>
    </row>
    <row r="2122" spans="3:7" ht="15" thickBot="1" x14ac:dyDescent="0.35">
      <c r="C2122" s="61">
        <v>43174</v>
      </c>
      <c r="D2122" s="62">
        <v>0.54266203703703708</v>
      </c>
      <c r="E2122" s="63" t="s">
        <v>9</v>
      </c>
      <c r="F2122" s="63">
        <v>11</v>
      </c>
      <c r="G2122" s="63" t="s">
        <v>11</v>
      </c>
    </row>
    <row r="2123" spans="3:7" ht="15" thickBot="1" x14ac:dyDescent="0.35">
      <c r="C2123" s="61">
        <v>43174</v>
      </c>
      <c r="D2123" s="62">
        <v>0.54282407407407407</v>
      </c>
      <c r="E2123" s="63" t="s">
        <v>9</v>
      </c>
      <c r="F2123" s="63">
        <v>11</v>
      </c>
      <c r="G2123" s="63" t="s">
        <v>11</v>
      </c>
    </row>
    <row r="2124" spans="3:7" ht="15" thickBot="1" x14ac:dyDescent="0.35">
      <c r="C2124" s="61">
        <v>43174</v>
      </c>
      <c r="D2124" s="62">
        <v>0.54339120370370375</v>
      </c>
      <c r="E2124" s="63" t="s">
        <v>9</v>
      </c>
      <c r="F2124" s="63">
        <v>14</v>
      </c>
      <c r="G2124" s="63" t="s">
        <v>11</v>
      </c>
    </row>
    <row r="2125" spans="3:7" ht="15" thickBot="1" x14ac:dyDescent="0.35">
      <c r="C2125" s="61">
        <v>43174</v>
      </c>
      <c r="D2125" s="62">
        <v>0.54775462962962962</v>
      </c>
      <c r="E2125" s="63" t="s">
        <v>9</v>
      </c>
      <c r="F2125" s="63">
        <v>30</v>
      </c>
      <c r="G2125" s="63" t="s">
        <v>10</v>
      </c>
    </row>
    <row r="2126" spans="3:7" ht="15" thickBot="1" x14ac:dyDescent="0.35">
      <c r="C2126" s="61">
        <v>43174</v>
      </c>
      <c r="D2126" s="62">
        <v>0.54915509259259265</v>
      </c>
      <c r="E2126" s="63" t="s">
        <v>9</v>
      </c>
      <c r="F2126" s="63">
        <v>11</v>
      </c>
      <c r="G2126" s="63" t="s">
        <v>11</v>
      </c>
    </row>
    <row r="2127" spans="3:7" ht="15" thickBot="1" x14ac:dyDescent="0.35">
      <c r="C2127" s="61">
        <v>43174</v>
      </c>
      <c r="D2127" s="62">
        <v>0.55019675925925926</v>
      </c>
      <c r="E2127" s="63" t="s">
        <v>9</v>
      </c>
      <c r="F2127" s="63">
        <v>28</v>
      </c>
      <c r="G2127" s="63" t="s">
        <v>10</v>
      </c>
    </row>
    <row r="2128" spans="3:7" ht="15" thickBot="1" x14ac:dyDescent="0.35">
      <c r="C2128" s="61">
        <v>43174</v>
      </c>
      <c r="D2128" s="62">
        <v>0.55028935185185179</v>
      </c>
      <c r="E2128" s="63" t="s">
        <v>9</v>
      </c>
      <c r="F2128" s="63">
        <v>33</v>
      </c>
      <c r="G2128" s="63" t="s">
        <v>10</v>
      </c>
    </row>
    <row r="2129" spans="3:7" ht="15" thickBot="1" x14ac:dyDescent="0.35">
      <c r="C2129" s="61">
        <v>43174</v>
      </c>
      <c r="D2129" s="62">
        <v>0.55065972222222215</v>
      </c>
      <c r="E2129" s="63" t="s">
        <v>9</v>
      </c>
      <c r="F2129" s="63">
        <v>13</v>
      </c>
      <c r="G2129" s="63" t="s">
        <v>11</v>
      </c>
    </row>
    <row r="2130" spans="3:7" ht="15" thickBot="1" x14ac:dyDescent="0.35">
      <c r="C2130" s="61">
        <v>43174</v>
      </c>
      <c r="D2130" s="62">
        <v>0.55111111111111111</v>
      </c>
      <c r="E2130" s="63" t="s">
        <v>9</v>
      </c>
      <c r="F2130" s="63">
        <v>30</v>
      </c>
      <c r="G2130" s="63" t="s">
        <v>10</v>
      </c>
    </row>
    <row r="2131" spans="3:7" ht="15" thickBot="1" x14ac:dyDescent="0.35">
      <c r="C2131" s="61">
        <v>43174</v>
      </c>
      <c r="D2131" s="62">
        <v>0.55167824074074068</v>
      </c>
      <c r="E2131" s="63" t="s">
        <v>9</v>
      </c>
      <c r="F2131" s="63">
        <v>9</v>
      </c>
      <c r="G2131" s="63" t="s">
        <v>10</v>
      </c>
    </row>
    <row r="2132" spans="3:7" ht="15" thickBot="1" x14ac:dyDescent="0.35">
      <c r="C2132" s="61">
        <v>43174</v>
      </c>
      <c r="D2132" s="62">
        <v>0.55170138888888887</v>
      </c>
      <c r="E2132" s="63" t="s">
        <v>9</v>
      </c>
      <c r="F2132" s="63">
        <v>16</v>
      </c>
      <c r="G2132" s="63" t="s">
        <v>10</v>
      </c>
    </row>
    <row r="2133" spans="3:7" ht="15" thickBot="1" x14ac:dyDescent="0.35">
      <c r="C2133" s="61">
        <v>43174</v>
      </c>
      <c r="D2133" s="62">
        <v>0.55172453703703705</v>
      </c>
      <c r="E2133" s="63" t="s">
        <v>9</v>
      </c>
      <c r="F2133" s="63">
        <v>18</v>
      </c>
      <c r="G2133" s="63" t="s">
        <v>10</v>
      </c>
    </row>
    <row r="2134" spans="3:7" ht="15" thickBot="1" x14ac:dyDescent="0.35">
      <c r="C2134" s="61">
        <v>43174</v>
      </c>
      <c r="D2134" s="62">
        <v>0.55173611111111109</v>
      </c>
      <c r="E2134" s="63" t="s">
        <v>9</v>
      </c>
      <c r="F2134" s="63">
        <v>17</v>
      </c>
      <c r="G2134" s="63" t="s">
        <v>10</v>
      </c>
    </row>
    <row r="2135" spans="3:7" ht="15" thickBot="1" x14ac:dyDescent="0.35">
      <c r="C2135" s="61">
        <v>43174</v>
      </c>
      <c r="D2135" s="62">
        <v>0.55175925925925928</v>
      </c>
      <c r="E2135" s="63" t="s">
        <v>9</v>
      </c>
      <c r="F2135" s="63">
        <v>20</v>
      </c>
      <c r="G2135" s="63" t="s">
        <v>10</v>
      </c>
    </row>
    <row r="2136" spans="3:7" ht="15" thickBot="1" x14ac:dyDescent="0.35">
      <c r="C2136" s="61">
        <v>43174</v>
      </c>
      <c r="D2136" s="62">
        <v>0.55177083333333332</v>
      </c>
      <c r="E2136" s="63" t="s">
        <v>9</v>
      </c>
      <c r="F2136" s="63">
        <v>22</v>
      </c>
      <c r="G2136" s="63" t="s">
        <v>10</v>
      </c>
    </row>
    <row r="2137" spans="3:7" ht="15" thickBot="1" x14ac:dyDescent="0.35">
      <c r="C2137" s="61">
        <v>43174</v>
      </c>
      <c r="D2137" s="62">
        <v>0.55178240740740747</v>
      </c>
      <c r="E2137" s="63" t="s">
        <v>9</v>
      </c>
      <c r="F2137" s="63">
        <v>17</v>
      </c>
      <c r="G2137" s="63" t="s">
        <v>10</v>
      </c>
    </row>
    <row r="2138" spans="3:7" ht="15" thickBot="1" x14ac:dyDescent="0.35">
      <c r="C2138" s="61">
        <v>43174</v>
      </c>
      <c r="D2138" s="62">
        <v>0.55182870370370374</v>
      </c>
      <c r="E2138" s="63" t="s">
        <v>9</v>
      </c>
      <c r="F2138" s="63">
        <v>21</v>
      </c>
      <c r="G2138" s="63" t="s">
        <v>10</v>
      </c>
    </row>
    <row r="2139" spans="3:7" ht="15" thickBot="1" x14ac:dyDescent="0.35">
      <c r="C2139" s="61">
        <v>43174</v>
      </c>
      <c r="D2139" s="62">
        <v>0.55184027777777778</v>
      </c>
      <c r="E2139" s="63" t="s">
        <v>9</v>
      </c>
      <c r="F2139" s="63">
        <v>16</v>
      </c>
      <c r="G2139" s="63" t="s">
        <v>10</v>
      </c>
    </row>
    <row r="2140" spans="3:7" ht="15" thickBot="1" x14ac:dyDescent="0.35">
      <c r="C2140" s="61">
        <v>43174</v>
      </c>
      <c r="D2140" s="62">
        <v>0.55185185185185182</v>
      </c>
      <c r="E2140" s="63" t="s">
        <v>9</v>
      </c>
      <c r="F2140" s="63">
        <v>17</v>
      </c>
      <c r="G2140" s="63" t="s">
        <v>10</v>
      </c>
    </row>
    <row r="2141" spans="3:7" ht="15" thickBot="1" x14ac:dyDescent="0.35">
      <c r="C2141" s="61">
        <v>43174</v>
      </c>
      <c r="D2141" s="62">
        <v>0.55394675925925929</v>
      </c>
      <c r="E2141" s="63" t="s">
        <v>9</v>
      </c>
      <c r="F2141" s="63">
        <v>28</v>
      </c>
      <c r="G2141" s="63" t="s">
        <v>10</v>
      </c>
    </row>
    <row r="2142" spans="3:7" ht="15" thickBot="1" x14ac:dyDescent="0.35">
      <c r="C2142" s="61">
        <v>43174</v>
      </c>
      <c r="D2142" s="62">
        <v>0.55467592592592596</v>
      </c>
      <c r="E2142" s="63" t="s">
        <v>9</v>
      </c>
      <c r="F2142" s="63">
        <v>11</v>
      </c>
      <c r="G2142" s="63" t="s">
        <v>11</v>
      </c>
    </row>
    <row r="2143" spans="3:7" ht="15" thickBot="1" x14ac:dyDescent="0.35">
      <c r="C2143" s="61">
        <v>43174</v>
      </c>
      <c r="D2143" s="62">
        <v>0.55472222222222223</v>
      </c>
      <c r="E2143" s="63" t="s">
        <v>9</v>
      </c>
      <c r="F2143" s="63">
        <v>9</v>
      </c>
      <c r="G2143" s="63" t="s">
        <v>11</v>
      </c>
    </row>
    <row r="2144" spans="3:7" ht="15" thickBot="1" x14ac:dyDescent="0.35">
      <c r="C2144" s="61">
        <v>43174</v>
      </c>
      <c r="D2144" s="62">
        <v>0.55472222222222223</v>
      </c>
      <c r="E2144" s="63" t="s">
        <v>9</v>
      </c>
      <c r="F2144" s="63">
        <v>9</v>
      </c>
      <c r="G2144" s="63" t="s">
        <v>11</v>
      </c>
    </row>
    <row r="2145" spans="3:7" ht="15" thickBot="1" x14ac:dyDescent="0.35">
      <c r="C2145" s="61">
        <v>43174</v>
      </c>
      <c r="D2145" s="62">
        <v>0.55473379629629627</v>
      </c>
      <c r="E2145" s="63" t="s">
        <v>9</v>
      </c>
      <c r="F2145" s="63">
        <v>10</v>
      </c>
      <c r="G2145" s="63" t="s">
        <v>11</v>
      </c>
    </row>
    <row r="2146" spans="3:7" ht="15" thickBot="1" x14ac:dyDescent="0.35">
      <c r="C2146" s="61">
        <v>43174</v>
      </c>
      <c r="D2146" s="62">
        <v>0.55474537037037031</v>
      </c>
      <c r="E2146" s="63" t="s">
        <v>9</v>
      </c>
      <c r="F2146" s="63">
        <v>10</v>
      </c>
      <c r="G2146" s="63" t="s">
        <v>11</v>
      </c>
    </row>
    <row r="2147" spans="3:7" ht="15" thickBot="1" x14ac:dyDescent="0.35">
      <c r="C2147" s="61">
        <v>43174</v>
      </c>
      <c r="D2147" s="62">
        <v>0.5550694444444445</v>
      </c>
      <c r="E2147" s="63" t="s">
        <v>9</v>
      </c>
      <c r="F2147" s="63">
        <v>11</v>
      </c>
      <c r="G2147" s="63" t="s">
        <v>11</v>
      </c>
    </row>
    <row r="2148" spans="3:7" ht="15" thickBot="1" x14ac:dyDescent="0.35">
      <c r="C2148" s="61">
        <v>43174</v>
      </c>
      <c r="D2148" s="62">
        <v>0.55552083333333335</v>
      </c>
      <c r="E2148" s="63" t="s">
        <v>9</v>
      </c>
      <c r="F2148" s="63">
        <v>12</v>
      </c>
      <c r="G2148" s="63" t="s">
        <v>11</v>
      </c>
    </row>
    <row r="2149" spans="3:7" ht="15" thickBot="1" x14ac:dyDescent="0.35">
      <c r="C2149" s="61">
        <v>43174</v>
      </c>
      <c r="D2149" s="62">
        <v>0.55557870370370377</v>
      </c>
      <c r="E2149" s="63" t="s">
        <v>9</v>
      </c>
      <c r="F2149" s="63">
        <v>9</v>
      </c>
      <c r="G2149" s="63" t="s">
        <v>11</v>
      </c>
    </row>
    <row r="2150" spans="3:7" ht="15" thickBot="1" x14ac:dyDescent="0.35">
      <c r="C2150" s="61">
        <v>43174</v>
      </c>
      <c r="D2150" s="62">
        <v>0.55614583333333334</v>
      </c>
      <c r="E2150" s="63" t="s">
        <v>9</v>
      </c>
      <c r="F2150" s="63">
        <v>10</v>
      </c>
      <c r="G2150" s="63" t="s">
        <v>11</v>
      </c>
    </row>
    <row r="2151" spans="3:7" ht="15" thickBot="1" x14ac:dyDescent="0.35">
      <c r="C2151" s="61">
        <v>43174</v>
      </c>
      <c r="D2151" s="62">
        <v>0.55659722222222219</v>
      </c>
      <c r="E2151" s="63" t="s">
        <v>9</v>
      </c>
      <c r="F2151" s="63">
        <v>18</v>
      </c>
      <c r="G2151" s="63" t="s">
        <v>10</v>
      </c>
    </row>
    <row r="2152" spans="3:7" ht="15" thickBot="1" x14ac:dyDescent="0.35">
      <c r="C2152" s="61">
        <v>43174</v>
      </c>
      <c r="D2152" s="62">
        <v>0.55907407407407406</v>
      </c>
      <c r="E2152" s="63" t="s">
        <v>9</v>
      </c>
      <c r="F2152" s="63">
        <v>26</v>
      </c>
      <c r="G2152" s="63" t="s">
        <v>10</v>
      </c>
    </row>
    <row r="2153" spans="3:7" ht="15" thickBot="1" x14ac:dyDescent="0.35">
      <c r="C2153" s="61">
        <v>43174</v>
      </c>
      <c r="D2153" s="62">
        <v>0.56026620370370372</v>
      </c>
      <c r="E2153" s="63" t="s">
        <v>9</v>
      </c>
      <c r="F2153" s="63">
        <v>23</v>
      </c>
      <c r="G2153" s="63" t="s">
        <v>10</v>
      </c>
    </row>
    <row r="2154" spans="3:7" ht="15" thickBot="1" x14ac:dyDescent="0.35">
      <c r="C2154" s="61">
        <v>43174</v>
      </c>
      <c r="D2154" s="62">
        <v>0.56083333333333341</v>
      </c>
      <c r="E2154" s="63" t="s">
        <v>9</v>
      </c>
      <c r="F2154" s="63">
        <v>26</v>
      </c>
      <c r="G2154" s="63" t="s">
        <v>10</v>
      </c>
    </row>
    <row r="2155" spans="3:7" ht="15" thickBot="1" x14ac:dyDescent="0.35">
      <c r="C2155" s="61">
        <v>43174</v>
      </c>
      <c r="D2155" s="62">
        <v>0.56135416666666671</v>
      </c>
      <c r="E2155" s="63" t="s">
        <v>9</v>
      </c>
      <c r="F2155" s="63">
        <v>10</v>
      </c>
      <c r="G2155" s="63" t="s">
        <v>11</v>
      </c>
    </row>
    <row r="2156" spans="3:7" ht="15" thickBot="1" x14ac:dyDescent="0.35">
      <c r="C2156" s="61">
        <v>43174</v>
      </c>
      <c r="D2156" s="62">
        <v>0.56140046296296298</v>
      </c>
      <c r="E2156" s="63" t="s">
        <v>9</v>
      </c>
      <c r="F2156" s="63">
        <v>11</v>
      </c>
      <c r="G2156" s="63" t="s">
        <v>11</v>
      </c>
    </row>
    <row r="2157" spans="3:7" ht="15" thickBot="1" x14ac:dyDescent="0.35">
      <c r="C2157" s="61">
        <v>43174</v>
      </c>
      <c r="D2157" s="62">
        <v>0.56209490740740742</v>
      </c>
      <c r="E2157" s="63" t="s">
        <v>9</v>
      </c>
      <c r="F2157" s="63">
        <v>11</v>
      </c>
      <c r="G2157" s="63" t="s">
        <v>11</v>
      </c>
    </row>
    <row r="2158" spans="3:7" ht="15" thickBot="1" x14ac:dyDescent="0.35">
      <c r="C2158" s="61">
        <v>43174</v>
      </c>
      <c r="D2158" s="62">
        <v>0.56425925925925924</v>
      </c>
      <c r="E2158" s="63" t="s">
        <v>9</v>
      </c>
      <c r="F2158" s="63">
        <v>21</v>
      </c>
      <c r="G2158" s="63" t="s">
        <v>10</v>
      </c>
    </row>
    <row r="2159" spans="3:7" ht="15" thickBot="1" x14ac:dyDescent="0.35">
      <c r="C2159" s="61">
        <v>43174</v>
      </c>
      <c r="D2159" s="62">
        <v>0.57133101851851853</v>
      </c>
      <c r="E2159" s="63" t="s">
        <v>9</v>
      </c>
      <c r="F2159" s="63">
        <v>24</v>
      </c>
      <c r="G2159" s="63" t="s">
        <v>10</v>
      </c>
    </row>
    <row r="2160" spans="3:7" ht="15" thickBot="1" x14ac:dyDescent="0.35">
      <c r="C2160" s="61">
        <v>43174</v>
      </c>
      <c r="D2160" s="62">
        <v>0.57215277777777784</v>
      </c>
      <c r="E2160" s="63" t="s">
        <v>9</v>
      </c>
      <c r="F2160" s="63">
        <v>12</v>
      </c>
      <c r="G2160" s="63" t="s">
        <v>11</v>
      </c>
    </row>
    <row r="2161" spans="3:7" ht="15" thickBot="1" x14ac:dyDescent="0.35">
      <c r="C2161" s="61">
        <v>43174</v>
      </c>
      <c r="D2161" s="62">
        <v>0.57234953703703706</v>
      </c>
      <c r="E2161" s="63" t="s">
        <v>9</v>
      </c>
      <c r="F2161" s="63">
        <v>13</v>
      </c>
      <c r="G2161" s="63" t="s">
        <v>11</v>
      </c>
    </row>
    <row r="2162" spans="3:7" ht="15" thickBot="1" x14ac:dyDescent="0.35">
      <c r="C2162" s="61">
        <v>43174</v>
      </c>
      <c r="D2162" s="62">
        <v>0.57285879629629632</v>
      </c>
      <c r="E2162" s="63" t="s">
        <v>9</v>
      </c>
      <c r="F2162" s="63">
        <v>26</v>
      </c>
      <c r="G2162" s="63" t="s">
        <v>10</v>
      </c>
    </row>
    <row r="2163" spans="3:7" ht="15" thickBot="1" x14ac:dyDescent="0.35">
      <c r="C2163" s="61">
        <v>43174</v>
      </c>
      <c r="D2163" s="62">
        <v>0.57699074074074075</v>
      </c>
      <c r="E2163" s="63" t="s">
        <v>9</v>
      </c>
      <c r="F2163" s="63">
        <v>24</v>
      </c>
      <c r="G2163" s="63" t="s">
        <v>10</v>
      </c>
    </row>
    <row r="2164" spans="3:7" ht="15" thickBot="1" x14ac:dyDescent="0.35">
      <c r="C2164" s="61">
        <v>43174</v>
      </c>
      <c r="D2164" s="62">
        <v>0.5784259259259259</v>
      </c>
      <c r="E2164" s="63" t="s">
        <v>9</v>
      </c>
      <c r="F2164" s="63">
        <v>13</v>
      </c>
      <c r="G2164" s="63" t="s">
        <v>11</v>
      </c>
    </row>
    <row r="2165" spans="3:7" ht="15" thickBot="1" x14ac:dyDescent="0.35">
      <c r="C2165" s="61">
        <v>43174</v>
      </c>
      <c r="D2165" s="62">
        <v>0.58274305555555561</v>
      </c>
      <c r="E2165" s="63" t="s">
        <v>9</v>
      </c>
      <c r="F2165" s="63">
        <v>12</v>
      </c>
      <c r="G2165" s="63" t="s">
        <v>11</v>
      </c>
    </row>
    <row r="2166" spans="3:7" ht="15" thickBot="1" x14ac:dyDescent="0.35">
      <c r="C2166" s="61">
        <v>43174</v>
      </c>
      <c r="D2166" s="62">
        <v>0.58777777777777784</v>
      </c>
      <c r="E2166" s="63" t="s">
        <v>9</v>
      </c>
      <c r="F2166" s="63">
        <v>21</v>
      </c>
      <c r="G2166" s="63" t="s">
        <v>10</v>
      </c>
    </row>
    <row r="2167" spans="3:7" ht="15" thickBot="1" x14ac:dyDescent="0.35">
      <c r="C2167" s="61">
        <v>43174</v>
      </c>
      <c r="D2167" s="62">
        <v>0.59052083333333327</v>
      </c>
      <c r="E2167" s="63" t="s">
        <v>9</v>
      </c>
      <c r="F2167" s="63">
        <v>11</v>
      </c>
      <c r="G2167" s="63" t="s">
        <v>10</v>
      </c>
    </row>
    <row r="2168" spans="3:7" ht="15" thickBot="1" x14ac:dyDescent="0.35">
      <c r="C2168" s="61">
        <v>43174</v>
      </c>
      <c r="D2168" s="62">
        <v>0.59070601851851856</v>
      </c>
      <c r="E2168" s="63" t="s">
        <v>9</v>
      </c>
      <c r="F2168" s="63">
        <v>13</v>
      </c>
      <c r="G2168" s="63" t="s">
        <v>11</v>
      </c>
    </row>
    <row r="2169" spans="3:7" ht="15" thickBot="1" x14ac:dyDescent="0.35">
      <c r="C2169" s="61">
        <v>43174</v>
      </c>
      <c r="D2169" s="62">
        <v>0.59819444444444447</v>
      </c>
      <c r="E2169" s="63" t="s">
        <v>9</v>
      </c>
      <c r="F2169" s="63">
        <v>12</v>
      </c>
      <c r="G2169" s="63" t="s">
        <v>11</v>
      </c>
    </row>
    <row r="2170" spans="3:7" ht="15" thickBot="1" x14ac:dyDescent="0.35">
      <c r="C2170" s="61">
        <v>43174</v>
      </c>
      <c r="D2170" s="62">
        <v>0.60797453703703697</v>
      </c>
      <c r="E2170" s="63" t="s">
        <v>9</v>
      </c>
      <c r="F2170" s="63">
        <v>10</v>
      </c>
      <c r="G2170" s="63" t="s">
        <v>10</v>
      </c>
    </row>
    <row r="2171" spans="3:7" ht="15" thickBot="1" x14ac:dyDescent="0.35">
      <c r="C2171" s="61">
        <v>43174</v>
      </c>
      <c r="D2171" s="62">
        <v>0.6080902777777778</v>
      </c>
      <c r="E2171" s="63" t="s">
        <v>9</v>
      </c>
      <c r="F2171" s="63">
        <v>28</v>
      </c>
      <c r="G2171" s="63" t="s">
        <v>10</v>
      </c>
    </row>
    <row r="2172" spans="3:7" ht="15" thickBot="1" x14ac:dyDescent="0.35">
      <c r="C2172" s="61">
        <v>43174</v>
      </c>
      <c r="D2172" s="62">
        <v>0.6088541666666667</v>
      </c>
      <c r="E2172" s="63" t="s">
        <v>9</v>
      </c>
      <c r="F2172" s="63">
        <v>11</v>
      </c>
      <c r="G2172" s="63" t="s">
        <v>11</v>
      </c>
    </row>
    <row r="2173" spans="3:7" ht="15" thickBot="1" x14ac:dyDescent="0.35">
      <c r="C2173" s="61">
        <v>43174</v>
      </c>
      <c r="D2173" s="62">
        <v>0.60888888888888892</v>
      </c>
      <c r="E2173" s="63" t="s">
        <v>9</v>
      </c>
      <c r="F2173" s="63">
        <v>9</v>
      </c>
      <c r="G2173" s="63" t="s">
        <v>11</v>
      </c>
    </row>
    <row r="2174" spans="3:7" ht="15" thickBot="1" x14ac:dyDescent="0.35">
      <c r="C2174" s="61">
        <v>43174</v>
      </c>
      <c r="D2174" s="62">
        <v>0.61280092592592594</v>
      </c>
      <c r="E2174" s="63" t="s">
        <v>9</v>
      </c>
      <c r="F2174" s="63">
        <v>12</v>
      </c>
      <c r="G2174" s="63" t="s">
        <v>11</v>
      </c>
    </row>
    <row r="2175" spans="3:7" ht="15" thickBot="1" x14ac:dyDescent="0.35">
      <c r="C2175" s="61">
        <v>43174</v>
      </c>
      <c r="D2175" s="62">
        <v>0.61282407407407413</v>
      </c>
      <c r="E2175" s="63" t="s">
        <v>9</v>
      </c>
      <c r="F2175" s="63">
        <v>9</v>
      </c>
      <c r="G2175" s="63" t="s">
        <v>11</v>
      </c>
    </row>
    <row r="2176" spans="3:7" ht="15" thickBot="1" x14ac:dyDescent="0.35">
      <c r="C2176" s="61">
        <v>43174</v>
      </c>
      <c r="D2176" s="62">
        <v>0.61641203703703706</v>
      </c>
      <c r="E2176" s="63" t="s">
        <v>9</v>
      </c>
      <c r="F2176" s="63">
        <v>23</v>
      </c>
      <c r="G2176" s="63" t="s">
        <v>10</v>
      </c>
    </row>
    <row r="2177" spans="3:7" ht="15" thickBot="1" x14ac:dyDescent="0.35">
      <c r="C2177" s="61">
        <v>43174</v>
      </c>
      <c r="D2177" s="62">
        <v>0.61721064814814819</v>
      </c>
      <c r="E2177" s="63" t="s">
        <v>9</v>
      </c>
      <c r="F2177" s="63">
        <v>38</v>
      </c>
      <c r="G2177" s="63" t="s">
        <v>10</v>
      </c>
    </row>
    <row r="2178" spans="3:7" ht="15" thickBot="1" x14ac:dyDescent="0.35">
      <c r="C2178" s="61">
        <v>43174</v>
      </c>
      <c r="D2178" s="62">
        <v>0.61762731481481481</v>
      </c>
      <c r="E2178" s="63" t="s">
        <v>9</v>
      </c>
      <c r="F2178" s="63">
        <v>12</v>
      </c>
      <c r="G2178" s="63" t="s">
        <v>11</v>
      </c>
    </row>
    <row r="2179" spans="3:7" ht="15" thickBot="1" x14ac:dyDescent="0.35">
      <c r="C2179" s="61">
        <v>43174</v>
      </c>
      <c r="D2179" s="62">
        <v>0.61920138888888887</v>
      </c>
      <c r="E2179" s="63" t="s">
        <v>9</v>
      </c>
      <c r="F2179" s="63">
        <v>13</v>
      </c>
      <c r="G2179" s="63" t="s">
        <v>11</v>
      </c>
    </row>
    <row r="2180" spans="3:7" ht="15" thickBot="1" x14ac:dyDescent="0.35">
      <c r="C2180" s="61">
        <v>43174</v>
      </c>
      <c r="D2180" s="62">
        <v>0.62215277777777778</v>
      </c>
      <c r="E2180" s="63" t="s">
        <v>9</v>
      </c>
      <c r="F2180" s="63">
        <v>11</v>
      </c>
      <c r="G2180" s="63" t="s">
        <v>11</v>
      </c>
    </row>
    <row r="2181" spans="3:7" ht="15" thickBot="1" x14ac:dyDescent="0.35">
      <c r="C2181" s="61">
        <v>43174</v>
      </c>
      <c r="D2181" s="62">
        <v>0.62615740740740744</v>
      </c>
      <c r="E2181" s="63" t="s">
        <v>9</v>
      </c>
      <c r="F2181" s="63">
        <v>14</v>
      </c>
      <c r="G2181" s="63" t="s">
        <v>11</v>
      </c>
    </row>
    <row r="2182" spans="3:7" ht="15" thickBot="1" x14ac:dyDescent="0.35">
      <c r="C2182" s="61">
        <v>43174</v>
      </c>
      <c r="D2182" s="62">
        <v>0.62692129629629634</v>
      </c>
      <c r="E2182" s="63" t="s">
        <v>9</v>
      </c>
      <c r="F2182" s="63">
        <v>29</v>
      </c>
      <c r="G2182" s="63" t="s">
        <v>10</v>
      </c>
    </row>
    <row r="2183" spans="3:7" ht="15" thickBot="1" x14ac:dyDescent="0.35">
      <c r="C2183" s="61">
        <v>43174</v>
      </c>
      <c r="D2183" s="62">
        <v>0.62835648148148149</v>
      </c>
      <c r="E2183" s="63" t="s">
        <v>9</v>
      </c>
      <c r="F2183" s="63">
        <v>28</v>
      </c>
      <c r="G2183" s="63" t="s">
        <v>10</v>
      </c>
    </row>
    <row r="2184" spans="3:7" ht="15" thickBot="1" x14ac:dyDescent="0.35">
      <c r="C2184" s="61">
        <v>43174</v>
      </c>
      <c r="D2184" s="62">
        <v>0.62891203703703702</v>
      </c>
      <c r="E2184" s="63" t="s">
        <v>9</v>
      </c>
      <c r="F2184" s="63">
        <v>23</v>
      </c>
      <c r="G2184" s="63" t="s">
        <v>10</v>
      </c>
    </row>
    <row r="2185" spans="3:7" ht="15" thickBot="1" x14ac:dyDescent="0.35">
      <c r="C2185" s="61">
        <v>43174</v>
      </c>
      <c r="D2185" s="62">
        <v>0.63587962962962963</v>
      </c>
      <c r="E2185" s="63" t="s">
        <v>9</v>
      </c>
      <c r="F2185" s="63">
        <v>11</v>
      </c>
      <c r="G2185" s="63" t="s">
        <v>10</v>
      </c>
    </row>
    <row r="2186" spans="3:7" ht="15" thickBot="1" x14ac:dyDescent="0.35">
      <c r="C2186" s="61">
        <v>43174</v>
      </c>
      <c r="D2186" s="62">
        <v>0.63741898148148146</v>
      </c>
      <c r="E2186" s="63" t="s">
        <v>9</v>
      </c>
      <c r="F2186" s="63">
        <v>12</v>
      </c>
      <c r="G2186" s="63" t="s">
        <v>10</v>
      </c>
    </row>
    <row r="2187" spans="3:7" ht="15" thickBot="1" x14ac:dyDescent="0.35">
      <c r="C2187" s="61">
        <v>43174</v>
      </c>
      <c r="D2187" s="62">
        <v>0.63754629629629633</v>
      </c>
      <c r="E2187" s="63" t="s">
        <v>9</v>
      </c>
      <c r="F2187" s="63">
        <v>10</v>
      </c>
      <c r="G2187" s="63" t="s">
        <v>11</v>
      </c>
    </row>
    <row r="2188" spans="3:7" ht="15" thickBot="1" x14ac:dyDescent="0.35">
      <c r="C2188" s="61">
        <v>43174</v>
      </c>
      <c r="D2188" s="62">
        <v>0.63878472222222216</v>
      </c>
      <c r="E2188" s="63" t="s">
        <v>9</v>
      </c>
      <c r="F2188" s="63">
        <v>25</v>
      </c>
      <c r="G2188" s="63" t="s">
        <v>10</v>
      </c>
    </row>
    <row r="2189" spans="3:7" ht="15" thickBot="1" x14ac:dyDescent="0.35">
      <c r="C2189" s="61">
        <v>43174</v>
      </c>
      <c r="D2189" s="62">
        <v>0.63895833333333341</v>
      </c>
      <c r="E2189" s="63" t="s">
        <v>9</v>
      </c>
      <c r="F2189" s="63">
        <v>12</v>
      </c>
      <c r="G2189" s="63" t="s">
        <v>11</v>
      </c>
    </row>
    <row r="2190" spans="3:7" ht="15" thickBot="1" x14ac:dyDescent="0.35">
      <c r="C2190" s="61">
        <v>43174</v>
      </c>
      <c r="D2190" s="62">
        <v>0.63990740740740737</v>
      </c>
      <c r="E2190" s="63" t="s">
        <v>9</v>
      </c>
      <c r="F2190" s="63">
        <v>16</v>
      </c>
      <c r="G2190" s="63" t="s">
        <v>11</v>
      </c>
    </row>
    <row r="2191" spans="3:7" ht="15" thickBot="1" x14ac:dyDescent="0.35">
      <c r="C2191" s="61">
        <v>43174</v>
      </c>
      <c r="D2191" s="62">
        <v>0.64091435185185186</v>
      </c>
      <c r="E2191" s="63" t="s">
        <v>9</v>
      </c>
      <c r="F2191" s="63">
        <v>10</v>
      </c>
      <c r="G2191" s="63" t="s">
        <v>11</v>
      </c>
    </row>
    <row r="2192" spans="3:7" ht="15" thickBot="1" x14ac:dyDescent="0.35">
      <c r="C2192" s="61">
        <v>43174</v>
      </c>
      <c r="D2192" s="62">
        <v>0.6424305555555555</v>
      </c>
      <c r="E2192" s="63" t="s">
        <v>9</v>
      </c>
      <c r="F2192" s="63">
        <v>13</v>
      </c>
      <c r="G2192" s="63" t="s">
        <v>11</v>
      </c>
    </row>
    <row r="2193" spans="3:7" ht="15" thickBot="1" x14ac:dyDescent="0.35">
      <c r="C2193" s="61">
        <v>43174</v>
      </c>
      <c r="D2193" s="62">
        <v>0.64247685185185188</v>
      </c>
      <c r="E2193" s="63" t="s">
        <v>9</v>
      </c>
      <c r="F2193" s="63">
        <v>11</v>
      </c>
      <c r="G2193" s="63" t="s">
        <v>11</v>
      </c>
    </row>
    <row r="2194" spans="3:7" ht="15" thickBot="1" x14ac:dyDescent="0.35">
      <c r="C2194" s="61">
        <v>43174</v>
      </c>
      <c r="D2194" s="62">
        <v>0.6425925925925926</v>
      </c>
      <c r="E2194" s="63" t="s">
        <v>9</v>
      </c>
      <c r="F2194" s="63">
        <v>27</v>
      </c>
      <c r="G2194" s="63" t="s">
        <v>10</v>
      </c>
    </row>
    <row r="2195" spans="3:7" ht="15" thickBot="1" x14ac:dyDescent="0.35">
      <c r="C2195" s="61">
        <v>43174</v>
      </c>
      <c r="D2195" s="62">
        <v>0.64361111111111113</v>
      </c>
      <c r="E2195" s="63" t="s">
        <v>9</v>
      </c>
      <c r="F2195" s="63">
        <v>10</v>
      </c>
      <c r="G2195" s="63" t="s">
        <v>11</v>
      </c>
    </row>
    <row r="2196" spans="3:7" ht="15" thickBot="1" x14ac:dyDescent="0.35">
      <c r="C2196" s="61">
        <v>43174</v>
      </c>
      <c r="D2196" s="62">
        <v>0.64368055555555559</v>
      </c>
      <c r="E2196" s="63" t="s">
        <v>9</v>
      </c>
      <c r="F2196" s="63">
        <v>12</v>
      </c>
      <c r="G2196" s="63" t="s">
        <v>11</v>
      </c>
    </row>
    <row r="2197" spans="3:7" ht="15" thickBot="1" x14ac:dyDescent="0.35">
      <c r="C2197" s="61">
        <v>43174</v>
      </c>
      <c r="D2197" s="62">
        <v>0.64612268518518523</v>
      </c>
      <c r="E2197" s="63" t="s">
        <v>9</v>
      </c>
      <c r="F2197" s="63">
        <v>10</v>
      </c>
      <c r="G2197" s="63" t="s">
        <v>11</v>
      </c>
    </row>
    <row r="2198" spans="3:7" ht="15" thickBot="1" x14ac:dyDescent="0.35">
      <c r="C2198" s="61">
        <v>43174</v>
      </c>
      <c r="D2198" s="62">
        <v>0.65178240740740734</v>
      </c>
      <c r="E2198" s="63" t="s">
        <v>9</v>
      </c>
      <c r="F2198" s="63">
        <v>14</v>
      </c>
      <c r="G2198" s="63" t="s">
        <v>11</v>
      </c>
    </row>
    <row r="2199" spans="3:7" ht="15" thickBot="1" x14ac:dyDescent="0.35">
      <c r="C2199" s="61">
        <v>43174</v>
      </c>
      <c r="D2199" s="62">
        <v>0.6519907407407407</v>
      </c>
      <c r="E2199" s="63" t="s">
        <v>9</v>
      </c>
      <c r="F2199" s="63">
        <v>33</v>
      </c>
      <c r="G2199" s="63" t="s">
        <v>10</v>
      </c>
    </row>
    <row r="2200" spans="3:7" ht="15" thickBot="1" x14ac:dyDescent="0.35">
      <c r="C2200" s="61">
        <v>43174</v>
      </c>
      <c r="D2200" s="62">
        <v>0.65246527777777774</v>
      </c>
      <c r="E2200" s="63" t="s">
        <v>9</v>
      </c>
      <c r="F2200" s="63">
        <v>27</v>
      </c>
      <c r="G2200" s="63" t="s">
        <v>10</v>
      </c>
    </row>
    <row r="2201" spans="3:7" ht="15" thickBot="1" x14ac:dyDescent="0.35">
      <c r="C2201" s="61">
        <v>43174</v>
      </c>
      <c r="D2201" s="62">
        <v>0.65393518518518523</v>
      </c>
      <c r="E2201" s="63" t="s">
        <v>9</v>
      </c>
      <c r="F2201" s="63">
        <v>10</v>
      </c>
      <c r="G2201" s="63" t="s">
        <v>11</v>
      </c>
    </row>
    <row r="2202" spans="3:7" ht="15" thickBot="1" x14ac:dyDescent="0.35">
      <c r="C2202" s="61">
        <v>43174</v>
      </c>
      <c r="D2202" s="62">
        <v>0.65406249999999999</v>
      </c>
      <c r="E2202" s="63" t="s">
        <v>9</v>
      </c>
      <c r="F2202" s="63">
        <v>10</v>
      </c>
      <c r="G2202" s="63" t="s">
        <v>11</v>
      </c>
    </row>
    <row r="2203" spans="3:7" ht="15" thickBot="1" x14ac:dyDescent="0.35">
      <c r="C2203" s="61">
        <v>43174</v>
      </c>
      <c r="D2203" s="62">
        <v>0.65516203703703701</v>
      </c>
      <c r="E2203" s="63" t="s">
        <v>9</v>
      </c>
      <c r="F2203" s="63">
        <v>10</v>
      </c>
      <c r="G2203" s="63" t="s">
        <v>11</v>
      </c>
    </row>
    <row r="2204" spans="3:7" ht="15" thickBot="1" x14ac:dyDescent="0.35">
      <c r="C2204" s="61">
        <v>43174</v>
      </c>
      <c r="D2204" s="62">
        <v>0.65777777777777779</v>
      </c>
      <c r="E2204" s="63" t="s">
        <v>9</v>
      </c>
      <c r="F2204" s="63">
        <v>15</v>
      </c>
      <c r="G2204" s="63" t="s">
        <v>11</v>
      </c>
    </row>
    <row r="2205" spans="3:7" ht="15" thickBot="1" x14ac:dyDescent="0.35">
      <c r="C2205" s="61">
        <v>43174</v>
      </c>
      <c r="D2205" s="62">
        <v>0.65920138888888891</v>
      </c>
      <c r="E2205" s="63" t="s">
        <v>9</v>
      </c>
      <c r="F2205" s="63">
        <v>19</v>
      </c>
      <c r="G2205" s="63" t="s">
        <v>10</v>
      </c>
    </row>
    <row r="2206" spans="3:7" ht="15" thickBot="1" x14ac:dyDescent="0.35">
      <c r="C2206" s="61">
        <v>43174</v>
      </c>
      <c r="D2206" s="62">
        <v>0.65951388888888884</v>
      </c>
      <c r="E2206" s="63" t="s">
        <v>9</v>
      </c>
      <c r="F2206" s="63">
        <v>10</v>
      </c>
      <c r="G2206" s="63" t="s">
        <v>11</v>
      </c>
    </row>
    <row r="2207" spans="3:7" ht="15" thickBot="1" x14ac:dyDescent="0.35">
      <c r="C2207" s="61">
        <v>43174</v>
      </c>
      <c r="D2207" s="62">
        <v>0.65952546296296299</v>
      </c>
      <c r="E2207" s="63" t="s">
        <v>9</v>
      </c>
      <c r="F2207" s="63">
        <v>9</v>
      </c>
      <c r="G2207" s="63" t="s">
        <v>11</v>
      </c>
    </row>
    <row r="2208" spans="3:7" ht="15" thickBot="1" x14ac:dyDescent="0.35">
      <c r="C2208" s="61">
        <v>43174</v>
      </c>
      <c r="D2208" s="62">
        <v>0.65978009259259263</v>
      </c>
      <c r="E2208" s="63" t="s">
        <v>9</v>
      </c>
      <c r="F2208" s="63">
        <v>14</v>
      </c>
      <c r="G2208" s="63" t="s">
        <v>10</v>
      </c>
    </row>
    <row r="2209" spans="3:7" ht="15" thickBot="1" x14ac:dyDescent="0.35">
      <c r="C2209" s="61">
        <v>43174</v>
      </c>
      <c r="D2209" s="62">
        <v>0.66505787037037034</v>
      </c>
      <c r="E2209" s="63" t="s">
        <v>9</v>
      </c>
      <c r="F2209" s="63">
        <v>37</v>
      </c>
      <c r="G2209" s="63" t="s">
        <v>10</v>
      </c>
    </row>
    <row r="2210" spans="3:7" ht="15" thickBot="1" x14ac:dyDescent="0.35">
      <c r="C2210" s="61">
        <v>43174</v>
      </c>
      <c r="D2210" s="62">
        <v>0.66623842592592586</v>
      </c>
      <c r="E2210" s="63" t="s">
        <v>9</v>
      </c>
      <c r="F2210" s="63">
        <v>12</v>
      </c>
      <c r="G2210" s="63" t="s">
        <v>11</v>
      </c>
    </row>
    <row r="2211" spans="3:7" ht="15" thickBot="1" x14ac:dyDescent="0.35">
      <c r="C2211" s="61">
        <v>43174</v>
      </c>
      <c r="D2211" s="62">
        <v>0.66758101851851848</v>
      </c>
      <c r="E2211" s="63" t="s">
        <v>9</v>
      </c>
      <c r="F2211" s="63">
        <v>11</v>
      </c>
      <c r="G2211" s="63" t="s">
        <v>11</v>
      </c>
    </row>
    <row r="2212" spans="3:7" ht="15" thickBot="1" x14ac:dyDescent="0.35">
      <c r="C2212" s="61">
        <v>43174</v>
      </c>
      <c r="D2212" s="62">
        <v>0.66775462962962961</v>
      </c>
      <c r="E2212" s="63" t="s">
        <v>9</v>
      </c>
      <c r="F2212" s="63">
        <v>14</v>
      </c>
      <c r="G2212" s="63" t="s">
        <v>10</v>
      </c>
    </row>
    <row r="2213" spans="3:7" ht="15" thickBot="1" x14ac:dyDescent="0.35">
      <c r="C2213" s="61">
        <v>43174</v>
      </c>
      <c r="D2213" s="62">
        <v>0.66809027777777785</v>
      </c>
      <c r="E2213" s="63" t="s">
        <v>9</v>
      </c>
      <c r="F2213" s="63">
        <v>11</v>
      </c>
      <c r="G2213" s="63" t="s">
        <v>11</v>
      </c>
    </row>
    <row r="2214" spans="3:7" ht="15" thickBot="1" x14ac:dyDescent="0.35">
      <c r="C2214" s="61">
        <v>43174</v>
      </c>
      <c r="D2214" s="62">
        <v>0.66828703703703696</v>
      </c>
      <c r="E2214" s="63" t="s">
        <v>9</v>
      </c>
      <c r="F2214" s="63">
        <v>9</v>
      </c>
      <c r="G2214" s="63" t="s">
        <v>11</v>
      </c>
    </row>
    <row r="2215" spans="3:7" ht="15" thickBot="1" x14ac:dyDescent="0.35">
      <c r="C2215" s="61">
        <v>43174</v>
      </c>
      <c r="D2215" s="62">
        <v>0.6683217592592593</v>
      </c>
      <c r="E2215" s="63" t="s">
        <v>9</v>
      </c>
      <c r="F2215" s="63">
        <v>13</v>
      </c>
      <c r="G2215" s="63" t="s">
        <v>11</v>
      </c>
    </row>
    <row r="2216" spans="3:7" ht="15" thickBot="1" x14ac:dyDescent="0.35">
      <c r="C2216" s="61">
        <v>43174</v>
      </c>
      <c r="D2216" s="62">
        <v>0.66833333333333333</v>
      </c>
      <c r="E2216" s="63" t="s">
        <v>9</v>
      </c>
      <c r="F2216" s="63">
        <v>13</v>
      </c>
      <c r="G2216" s="63" t="s">
        <v>11</v>
      </c>
    </row>
    <row r="2217" spans="3:7" ht="15" thickBot="1" x14ac:dyDescent="0.35">
      <c r="C2217" s="61">
        <v>43174</v>
      </c>
      <c r="D2217" s="62">
        <v>0.67077546296296298</v>
      </c>
      <c r="E2217" s="63" t="s">
        <v>9</v>
      </c>
      <c r="F2217" s="63">
        <v>10</v>
      </c>
      <c r="G2217" s="63" t="s">
        <v>11</v>
      </c>
    </row>
    <row r="2218" spans="3:7" ht="15" thickBot="1" x14ac:dyDescent="0.35">
      <c r="C2218" s="61">
        <v>43174</v>
      </c>
      <c r="D2218" s="62">
        <v>0.67703703703703699</v>
      </c>
      <c r="E2218" s="63" t="s">
        <v>9</v>
      </c>
      <c r="F2218" s="63">
        <v>25</v>
      </c>
      <c r="G2218" s="63" t="s">
        <v>10</v>
      </c>
    </row>
    <row r="2219" spans="3:7" ht="15" thickBot="1" x14ac:dyDescent="0.35">
      <c r="C2219" s="61">
        <v>43174</v>
      </c>
      <c r="D2219" s="62">
        <v>0.68085648148148159</v>
      </c>
      <c r="E2219" s="63" t="s">
        <v>9</v>
      </c>
      <c r="F2219" s="63">
        <v>12</v>
      </c>
      <c r="G2219" s="63" t="s">
        <v>11</v>
      </c>
    </row>
    <row r="2220" spans="3:7" ht="15" thickBot="1" x14ac:dyDescent="0.35">
      <c r="C2220" s="61">
        <v>43174</v>
      </c>
      <c r="D2220" s="62">
        <v>0.68131944444444448</v>
      </c>
      <c r="E2220" s="63" t="s">
        <v>9</v>
      </c>
      <c r="F2220" s="63">
        <v>24</v>
      </c>
      <c r="G2220" s="63" t="s">
        <v>10</v>
      </c>
    </row>
    <row r="2221" spans="3:7" ht="15" thickBot="1" x14ac:dyDescent="0.35">
      <c r="C2221" s="61">
        <v>43174</v>
      </c>
      <c r="D2221" s="62">
        <v>0.68305555555555564</v>
      </c>
      <c r="E2221" s="63" t="s">
        <v>9</v>
      </c>
      <c r="F2221" s="63">
        <v>29</v>
      </c>
      <c r="G2221" s="63" t="s">
        <v>10</v>
      </c>
    </row>
    <row r="2222" spans="3:7" ht="15" thickBot="1" x14ac:dyDescent="0.35">
      <c r="C2222" s="61">
        <v>43174</v>
      </c>
      <c r="D2222" s="62">
        <v>0.68321759259259263</v>
      </c>
      <c r="E2222" s="63" t="s">
        <v>9</v>
      </c>
      <c r="F2222" s="63">
        <v>17</v>
      </c>
      <c r="G2222" s="63" t="s">
        <v>10</v>
      </c>
    </row>
    <row r="2223" spans="3:7" ht="15" thickBot="1" x14ac:dyDescent="0.35">
      <c r="C2223" s="61">
        <v>43174</v>
      </c>
      <c r="D2223" s="62">
        <v>0.68418981481481478</v>
      </c>
      <c r="E2223" s="63" t="s">
        <v>9</v>
      </c>
      <c r="F2223" s="63">
        <v>13</v>
      </c>
      <c r="G2223" s="63" t="s">
        <v>11</v>
      </c>
    </row>
    <row r="2224" spans="3:7" ht="15" thickBot="1" x14ac:dyDescent="0.35">
      <c r="C2224" s="61">
        <v>43174</v>
      </c>
      <c r="D2224" s="62">
        <v>0.68418981481481478</v>
      </c>
      <c r="E2224" s="63" t="s">
        <v>9</v>
      </c>
      <c r="F2224" s="63">
        <v>12</v>
      </c>
      <c r="G2224" s="63" t="s">
        <v>11</v>
      </c>
    </row>
    <row r="2225" spans="3:7" ht="15" thickBot="1" x14ac:dyDescent="0.35">
      <c r="C2225" s="61">
        <v>43174</v>
      </c>
      <c r="D2225" s="62">
        <v>0.68434027777777784</v>
      </c>
      <c r="E2225" s="63" t="s">
        <v>9</v>
      </c>
      <c r="F2225" s="63">
        <v>14</v>
      </c>
      <c r="G2225" s="63" t="s">
        <v>11</v>
      </c>
    </row>
    <row r="2226" spans="3:7" ht="15" thickBot="1" x14ac:dyDescent="0.35">
      <c r="C2226" s="61">
        <v>43174</v>
      </c>
      <c r="D2226" s="62">
        <v>0.68628472222222225</v>
      </c>
      <c r="E2226" s="63" t="s">
        <v>9</v>
      </c>
      <c r="F2226" s="63">
        <v>15</v>
      </c>
      <c r="G2226" s="63" t="s">
        <v>10</v>
      </c>
    </row>
    <row r="2227" spans="3:7" ht="15" thickBot="1" x14ac:dyDescent="0.35">
      <c r="C2227" s="61">
        <v>43174</v>
      </c>
      <c r="D2227" s="62">
        <v>0.68636574074074075</v>
      </c>
      <c r="E2227" s="63" t="s">
        <v>9</v>
      </c>
      <c r="F2227" s="63">
        <v>10</v>
      </c>
      <c r="G2227" s="63" t="s">
        <v>11</v>
      </c>
    </row>
    <row r="2228" spans="3:7" ht="15" thickBot="1" x14ac:dyDescent="0.35">
      <c r="C2228" s="61">
        <v>43174</v>
      </c>
      <c r="D2228" s="62">
        <v>0.68987268518518519</v>
      </c>
      <c r="E2228" s="63" t="s">
        <v>9</v>
      </c>
      <c r="F2228" s="63">
        <v>11</v>
      </c>
      <c r="G2228" s="63" t="s">
        <v>11</v>
      </c>
    </row>
    <row r="2229" spans="3:7" ht="15" thickBot="1" x14ac:dyDescent="0.35">
      <c r="C2229" s="61">
        <v>43174</v>
      </c>
      <c r="D2229" s="62">
        <v>0.6918981481481481</v>
      </c>
      <c r="E2229" s="63" t="s">
        <v>9</v>
      </c>
      <c r="F2229" s="63">
        <v>13</v>
      </c>
      <c r="G2229" s="63" t="s">
        <v>11</v>
      </c>
    </row>
    <row r="2230" spans="3:7" ht="15" thickBot="1" x14ac:dyDescent="0.35">
      <c r="C2230" s="61">
        <v>43174</v>
      </c>
      <c r="D2230" s="62">
        <v>0.69209490740740742</v>
      </c>
      <c r="E2230" s="63" t="s">
        <v>9</v>
      </c>
      <c r="F2230" s="63">
        <v>10</v>
      </c>
      <c r="G2230" s="63" t="s">
        <v>11</v>
      </c>
    </row>
    <row r="2231" spans="3:7" ht="15" thickBot="1" x14ac:dyDescent="0.35">
      <c r="C2231" s="61">
        <v>43174</v>
      </c>
      <c r="D2231" s="62">
        <v>0.69265046296296295</v>
      </c>
      <c r="E2231" s="63" t="s">
        <v>9</v>
      </c>
      <c r="F2231" s="63">
        <v>11</v>
      </c>
      <c r="G2231" s="63" t="s">
        <v>11</v>
      </c>
    </row>
    <row r="2232" spans="3:7" ht="15" thickBot="1" x14ac:dyDescent="0.35">
      <c r="C2232" s="61">
        <v>43174</v>
      </c>
      <c r="D2232" s="62">
        <v>0.69437499999999996</v>
      </c>
      <c r="E2232" s="63" t="s">
        <v>9</v>
      </c>
      <c r="F2232" s="63">
        <v>10</v>
      </c>
      <c r="G2232" s="63" t="s">
        <v>11</v>
      </c>
    </row>
    <row r="2233" spans="3:7" ht="15" thickBot="1" x14ac:dyDescent="0.35">
      <c r="C2233" s="61">
        <v>43174</v>
      </c>
      <c r="D2233" s="62">
        <v>0.69652777777777775</v>
      </c>
      <c r="E2233" s="63" t="s">
        <v>9</v>
      </c>
      <c r="F2233" s="63">
        <v>37</v>
      </c>
      <c r="G2233" s="63" t="s">
        <v>10</v>
      </c>
    </row>
    <row r="2234" spans="3:7" ht="15" thickBot="1" x14ac:dyDescent="0.35">
      <c r="C2234" s="61">
        <v>43174</v>
      </c>
      <c r="D2234" s="62">
        <v>0.69679398148148142</v>
      </c>
      <c r="E2234" s="63" t="s">
        <v>9</v>
      </c>
      <c r="F2234" s="63">
        <v>11</v>
      </c>
      <c r="G2234" s="63" t="s">
        <v>11</v>
      </c>
    </row>
    <row r="2235" spans="3:7" ht="15" thickBot="1" x14ac:dyDescent="0.35">
      <c r="C2235" s="61">
        <v>43174</v>
      </c>
      <c r="D2235" s="62">
        <v>0.69817129629629626</v>
      </c>
      <c r="E2235" s="63" t="s">
        <v>9</v>
      </c>
      <c r="F2235" s="63">
        <v>14</v>
      </c>
      <c r="G2235" s="63" t="s">
        <v>11</v>
      </c>
    </row>
    <row r="2236" spans="3:7" ht="15" thickBot="1" x14ac:dyDescent="0.35">
      <c r="C2236" s="61">
        <v>43174</v>
      </c>
      <c r="D2236" s="62">
        <v>0.69858796296296299</v>
      </c>
      <c r="E2236" s="63" t="s">
        <v>9</v>
      </c>
      <c r="F2236" s="63">
        <v>13</v>
      </c>
      <c r="G2236" s="63" t="s">
        <v>11</v>
      </c>
    </row>
    <row r="2237" spans="3:7" ht="15" thickBot="1" x14ac:dyDescent="0.35">
      <c r="C2237" s="61">
        <v>43174</v>
      </c>
      <c r="D2237" s="62">
        <v>0.70281249999999995</v>
      </c>
      <c r="E2237" s="63" t="s">
        <v>9</v>
      </c>
      <c r="F2237" s="63">
        <v>11</v>
      </c>
      <c r="G2237" s="63" t="s">
        <v>10</v>
      </c>
    </row>
    <row r="2238" spans="3:7" ht="15" thickBot="1" x14ac:dyDescent="0.35">
      <c r="C2238" s="61">
        <v>43174</v>
      </c>
      <c r="D2238" s="62">
        <v>0.70327546296296306</v>
      </c>
      <c r="E2238" s="63" t="s">
        <v>9</v>
      </c>
      <c r="F2238" s="63">
        <v>13</v>
      </c>
      <c r="G2238" s="63" t="s">
        <v>11</v>
      </c>
    </row>
    <row r="2239" spans="3:7" ht="15" thickBot="1" x14ac:dyDescent="0.35">
      <c r="C2239" s="61">
        <v>43174</v>
      </c>
      <c r="D2239" s="62">
        <v>0.70792824074074068</v>
      </c>
      <c r="E2239" s="63" t="s">
        <v>9</v>
      </c>
      <c r="F2239" s="63">
        <v>14</v>
      </c>
      <c r="G2239" s="63" t="s">
        <v>11</v>
      </c>
    </row>
    <row r="2240" spans="3:7" ht="15" thickBot="1" x14ac:dyDescent="0.35">
      <c r="C2240" s="61">
        <v>43174</v>
      </c>
      <c r="D2240" s="62">
        <v>0.70876157407407403</v>
      </c>
      <c r="E2240" s="63" t="s">
        <v>9</v>
      </c>
      <c r="F2240" s="63">
        <v>12</v>
      </c>
      <c r="G2240" s="63" t="s">
        <v>10</v>
      </c>
    </row>
    <row r="2241" spans="3:7" ht="15" thickBot="1" x14ac:dyDescent="0.35">
      <c r="C2241" s="61">
        <v>43174</v>
      </c>
      <c r="D2241" s="62">
        <v>0.70950231481481485</v>
      </c>
      <c r="E2241" s="63" t="s">
        <v>9</v>
      </c>
      <c r="F2241" s="63">
        <v>19</v>
      </c>
      <c r="G2241" s="63" t="s">
        <v>10</v>
      </c>
    </row>
    <row r="2242" spans="3:7" ht="15" thickBot="1" x14ac:dyDescent="0.35">
      <c r="C2242" s="61">
        <v>43174</v>
      </c>
      <c r="D2242" s="62">
        <v>0.70986111111111105</v>
      </c>
      <c r="E2242" s="63" t="s">
        <v>9</v>
      </c>
      <c r="F2242" s="63">
        <v>10</v>
      </c>
      <c r="G2242" s="63" t="s">
        <v>11</v>
      </c>
    </row>
    <row r="2243" spans="3:7" ht="15" thickBot="1" x14ac:dyDescent="0.35">
      <c r="C2243" s="61">
        <v>43174</v>
      </c>
      <c r="D2243" s="62">
        <v>0.71240740740740749</v>
      </c>
      <c r="E2243" s="63" t="s">
        <v>9</v>
      </c>
      <c r="F2243" s="63">
        <v>31</v>
      </c>
      <c r="G2243" s="63" t="s">
        <v>10</v>
      </c>
    </row>
    <row r="2244" spans="3:7" ht="15" thickBot="1" x14ac:dyDescent="0.35">
      <c r="C2244" s="61">
        <v>43174</v>
      </c>
      <c r="D2244" s="62">
        <v>0.72059027777777773</v>
      </c>
      <c r="E2244" s="63" t="s">
        <v>9</v>
      </c>
      <c r="F2244" s="63">
        <v>12</v>
      </c>
      <c r="G2244" s="63" t="s">
        <v>11</v>
      </c>
    </row>
    <row r="2245" spans="3:7" ht="15" thickBot="1" x14ac:dyDescent="0.35">
      <c r="C2245" s="61">
        <v>43174</v>
      </c>
      <c r="D2245" s="62">
        <v>0.72803240740740749</v>
      </c>
      <c r="E2245" s="63" t="s">
        <v>9</v>
      </c>
      <c r="F2245" s="63">
        <v>12</v>
      </c>
      <c r="G2245" s="63" t="s">
        <v>11</v>
      </c>
    </row>
    <row r="2246" spans="3:7" ht="15" thickBot="1" x14ac:dyDescent="0.35">
      <c r="C2246" s="61">
        <v>43174</v>
      </c>
      <c r="D2246" s="62">
        <v>0.73048611111111106</v>
      </c>
      <c r="E2246" s="63" t="s">
        <v>9</v>
      </c>
      <c r="F2246" s="63">
        <v>25</v>
      </c>
      <c r="G2246" s="63" t="s">
        <v>10</v>
      </c>
    </row>
    <row r="2247" spans="3:7" ht="15" thickBot="1" x14ac:dyDescent="0.35">
      <c r="C2247" s="61">
        <v>43174</v>
      </c>
      <c r="D2247" s="62">
        <v>0.7365856481481482</v>
      </c>
      <c r="E2247" s="63" t="s">
        <v>9</v>
      </c>
      <c r="F2247" s="63">
        <v>22</v>
      </c>
      <c r="G2247" s="63" t="s">
        <v>10</v>
      </c>
    </row>
    <row r="2248" spans="3:7" ht="15" thickBot="1" x14ac:dyDescent="0.35">
      <c r="C2248" s="61">
        <v>43174</v>
      </c>
      <c r="D2248" s="62">
        <v>0.74015046296296294</v>
      </c>
      <c r="E2248" s="63" t="s">
        <v>9</v>
      </c>
      <c r="F2248" s="63">
        <v>23</v>
      </c>
      <c r="G2248" s="63" t="s">
        <v>10</v>
      </c>
    </row>
    <row r="2249" spans="3:7" ht="15" thickBot="1" x14ac:dyDescent="0.35">
      <c r="C2249" s="61">
        <v>43174</v>
      </c>
      <c r="D2249" s="62">
        <v>0.74109953703703713</v>
      </c>
      <c r="E2249" s="63" t="s">
        <v>9</v>
      </c>
      <c r="F2249" s="63">
        <v>27</v>
      </c>
      <c r="G2249" s="63" t="s">
        <v>10</v>
      </c>
    </row>
    <row r="2250" spans="3:7" ht="15" thickBot="1" x14ac:dyDescent="0.35">
      <c r="C2250" s="61">
        <v>43174</v>
      </c>
      <c r="D2250" s="62">
        <v>0.74121527777777774</v>
      </c>
      <c r="E2250" s="63" t="s">
        <v>9</v>
      </c>
      <c r="F2250" s="63">
        <v>14</v>
      </c>
      <c r="G2250" s="63" t="s">
        <v>11</v>
      </c>
    </row>
    <row r="2251" spans="3:7" ht="15" thickBot="1" x14ac:dyDescent="0.35">
      <c r="C2251" s="61">
        <v>43174</v>
      </c>
      <c r="D2251" s="62">
        <v>0.74670138888888893</v>
      </c>
      <c r="E2251" s="63" t="s">
        <v>9</v>
      </c>
      <c r="F2251" s="63">
        <v>12</v>
      </c>
      <c r="G2251" s="63" t="s">
        <v>11</v>
      </c>
    </row>
    <row r="2252" spans="3:7" ht="15" thickBot="1" x14ac:dyDescent="0.35">
      <c r="C2252" s="61">
        <v>43174</v>
      </c>
      <c r="D2252" s="62">
        <v>0.75196759259259249</v>
      </c>
      <c r="E2252" s="63" t="s">
        <v>9</v>
      </c>
      <c r="F2252" s="63">
        <v>10</v>
      </c>
      <c r="G2252" s="63" t="s">
        <v>11</v>
      </c>
    </row>
    <row r="2253" spans="3:7" ht="15" thickBot="1" x14ac:dyDescent="0.35">
      <c r="C2253" s="61">
        <v>43174</v>
      </c>
      <c r="D2253" s="62">
        <v>0.7540162037037037</v>
      </c>
      <c r="E2253" s="63" t="s">
        <v>9</v>
      </c>
      <c r="F2253" s="63">
        <v>12</v>
      </c>
      <c r="G2253" s="63" t="s">
        <v>11</v>
      </c>
    </row>
    <row r="2254" spans="3:7" ht="15" thickBot="1" x14ac:dyDescent="0.35">
      <c r="C2254" s="61">
        <v>43174</v>
      </c>
      <c r="D2254" s="62">
        <v>0.75503472222222223</v>
      </c>
      <c r="E2254" s="63" t="s">
        <v>9</v>
      </c>
      <c r="F2254" s="63">
        <v>12</v>
      </c>
      <c r="G2254" s="63" t="s">
        <v>11</v>
      </c>
    </row>
    <row r="2255" spans="3:7" ht="15" thickBot="1" x14ac:dyDescent="0.35">
      <c r="C2255" s="61">
        <v>43174</v>
      </c>
      <c r="D2255" s="62">
        <v>0.75619212962962967</v>
      </c>
      <c r="E2255" s="63" t="s">
        <v>9</v>
      </c>
      <c r="F2255" s="63">
        <v>11</v>
      </c>
      <c r="G2255" s="63" t="s">
        <v>10</v>
      </c>
    </row>
    <row r="2256" spans="3:7" ht="15" thickBot="1" x14ac:dyDescent="0.35">
      <c r="C2256" s="61">
        <v>43174</v>
      </c>
      <c r="D2256" s="62">
        <v>0.75722222222222213</v>
      </c>
      <c r="E2256" s="63" t="s">
        <v>9</v>
      </c>
      <c r="F2256" s="63">
        <v>10</v>
      </c>
      <c r="G2256" s="63" t="s">
        <v>10</v>
      </c>
    </row>
    <row r="2257" spans="3:7" ht="15" thickBot="1" x14ac:dyDescent="0.35">
      <c r="C2257" s="61">
        <v>43174</v>
      </c>
      <c r="D2257" s="62">
        <v>0.75748842592592591</v>
      </c>
      <c r="E2257" s="63" t="s">
        <v>9</v>
      </c>
      <c r="F2257" s="63">
        <v>18</v>
      </c>
      <c r="G2257" s="63" t="s">
        <v>10</v>
      </c>
    </row>
    <row r="2258" spans="3:7" ht="15" thickBot="1" x14ac:dyDescent="0.35">
      <c r="C2258" s="61">
        <v>43174</v>
      </c>
      <c r="D2258" s="62">
        <v>0.76467592592592604</v>
      </c>
      <c r="E2258" s="63" t="s">
        <v>9</v>
      </c>
      <c r="F2258" s="63">
        <v>16</v>
      </c>
      <c r="G2258" s="63" t="s">
        <v>10</v>
      </c>
    </row>
    <row r="2259" spans="3:7" ht="15" thickBot="1" x14ac:dyDescent="0.35">
      <c r="C2259" s="61">
        <v>43174</v>
      </c>
      <c r="D2259" s="62">
        <v>0.78002314814814822</v>
      </c>
      <c r="E2259" s="63" t="s">
        <v>9</v>
      </c>
      <c r="F2259" s="63">
        <v>11</v>
      </c>
      <c r="G2259" s="63" t="s">
        <v>10</v>
      </c>
    </row>
    <row r="2260" spans="3:7" ht="15" thickBot="1" x14ac:dyDescent="0.35">
      <c r="C2260" s="61">
        <v>43174</v>
      </c>
      <c r="D2260" s="62">
        <v>0.78107638888888886</v>
      </c>
      <c r="E2260" s="63" t="s">
        <v>9</v>
      </c>
      <c r="F2260" s="63">
        <v>13</v>
      </c>
      <c r="G2260" s="63" t="s">
        <v>10</v>
      </c>
    </row>
    <row r="2261" spans="3:7" ht="15" thickBot="1" x14ac:dyDescent="0.35">
      <c r="C2261" s="61">
        <v>43174</v>
      </c>
      <c r="D2261" s="62">
        <v>0.78914351851851849</v>
      </c>
      <c r="E2261" s="63" t="s">
        <v>9</v>
      </c>
      <c r="F2261" s="63">
        <v>34</v>
      </c>
      <c r="G2261" s="63" t="s">
        <v>10</v>
      </c>
    </row>
    <row r="2262" spans="3:7" ht="15" thickBot="1" x14ac:dyDescent="0.35">
      <c r="C2262" s="61">
        <v>43174</v>
      </c>
      <c r="D2262" s="62">
        <v>0.79935185185185187</v>
      </c>
      <c r="E2262" s="63" t="s">
        <v>9</v>
      </c>
      <c r="F2262" s="63">
        <v>24</v>
      </c>
      <c r="G2262" s="63" t="s">
        <v>10</v>
      </c>
    </row>
    <row r="2263" spans="3:7" ht="15" thickBot="1" x14ac:dyDescent="0.35">
      <c r="C2263" s="61">
        <v>43174</v>
      </c>
      <c r="D2263" s="62">
        <v>0.80201388888888892</v>
      </c>
      <c r="E2263" s="63" t="s">
        <v>9</v>
      </c>
      <c r="F2263" s="63">
        <v>11</v>
      </c>
      <c r="G2263" s="63" t="s">
        <v>10</v>
      </c>
    </row>
    <row r="2264" spans="3:7" ht="15" thickBot="1" x14ac:dyDescent="0.35">
      <c r="C2264" s="61">
        <v>43174</v>
      </c>
      <c r="D2264" s="62">
        <v>0.80480324074074072</v>
      </c>
      <c r="E2264" s="63" t="s">
        <v>9</v>
      </c>
      <c r="F2264" s="63">
        <v>11</v>
      </c>
      <c r="G2264" s="63" t="s">
        <v>11</v>
      </c>
    </row>
    <row r="2265" spans="3:7" ht="15" thickBot="1" x14ac:dyDescent="0.35">
      <c r="C2265" s="61">
        <v>43174</v>
      </c>
      <c r="D2265" s="62">
        <v>0.8084837962962963</v>
      </c>
      <c r="E2265" s="63" t="s">
        <v>9</v>
      </c>
      <c r="F2265" s="63">
        <v>10</v>
      </c>
      <c r="G2265" s="63" t="s">
        <v>11</v>
      </c>
    </row>
    <row r="2266" spans="3:7" ht="15" thickBot="1" x14ac:dyDescent="0.35">
      <c r="C2266" s="61">
        <v>43174</v>
      </c>
      <c r="D2266" s="62">
        <v>0.81511574074074078</v>
      </c>
      <c r="E2266" s="63" t="s">
        <v>9</v>
      </c>
      <c r="F2266" s="63">
        <v>23</v>
      </c>
      <c r="G2266" s="63" t="s">
        <v>10</v>
      </c>
    </row>
    <row r="2267" spans="3:7" ht="15" thickBot="1" x14ac:dyDescent="0.35">
      <c r="C2267" s="61">
        <v>43174</v>
      </c>
      <c r="D2267" s="62">
        <v>0.81743055555555555</v>
      </c>
      <c r="E2267" s="63" t="s">
        <v>9</v>
      </c>
      <c r="F2267" s="63">
        <v>17</v>
      </c>
      <c r="G2267" s="63" t="s">
        <v>10</v>
      </c>
    </row>
    <row r="2268" spans="3:7" ht="15" thickBot="1" x14ac:dyDescent="0.35">
      <c r="C2268" s="61">
        <v>43174</v>
      </c>
      <c r="D2268" s="62">
        <v>0.82098379629629636</v>
      </c>
      <c r="E2268" s="63" t="s">
        <v>9</v>
      </c>
      <c r="F2268" s="63">
        <v>24</v>
      </c>
      <c r="G2268" s="63" t="s">
        <v>10</v>
      </c>
    </row>
    <row r="2269" spans="3:7" ht="15" thickBot="1" x14ac:dyDescent="0.35">
      <c r="C2269" s="61">
        <v>43174</v>
      </c>
      <c r="D2269" s="62">
        <v>0.83503472222222219</v>
      </c>
      <c r="E2269" s="63" t="s">
        <v>9</v>
      </c>
      <c r="F2269" s="63">
        <v>14</v>
      </c>
      <c r="G2269" s="63" t="s">
        <v>11</v>
      </c>
    </row>
    <row r="2270" spans="3:7" ht="15" thickBot="1" x14ac:dyDescent="0.35">
      <c r="C2270" s="61">
        <v>43174</v>
      </c>
      <c r="D2270" s="62">
        <v>0.84061342592592592</v>
      </c>
      <c r="E2270" s="63" t="s">
        <v>9</v>
      </c>
      <c r="F2270" s="63">
        <v>11</v>
      </c>
      <c r="G2270" s="63" t="s">
        <v>11</v>
      </c>
    </row>
    <row r="2271" spans="3:7" ht="15" thickBot="1" x14ac:dyDescent="0.35">
      <c r="C2271" s="61">
        <v>43174</v>
      </c>
      <c r="D2271" s="62">
        <v>0.84313657407407405</v>
      </c>
      <c r="E2271" s="63" t="s">
        <v>9</v>
      </c>
      <c r="F2271" s="63">
        <v>21</v>
      </c>
      <c r="G2271" s="63" t="s">
        <v>10</v>
      </c>
    </row>
    <row r="2272" spans="3:7" ht="15" thickBot="1" x14ac:dyDescent="0.35">
      <c r="C2272" s="61">
        <v>43174</v>
      </c>
      <c r="D2272" s="62">
        <v>0.84381944444444434</v>
      </c>
      <c r="E2272" s="63" t="s">
        <v>9</v>
      </c>
      <c r="F2272" s="63">
        <v>12</v>
      </c>
      <c r="G2272" s="63" t="s">
        <v>11</v>
      </c>
    </row>
    <row r="2273" spans="3:7" ht="15" thickBot="1" x14ac:dyDescent="0.35">
      <c r="C2273" s="61">
        <v>43174</v>
      </c>
      <c r="D2273" s="62">
        <v>0.84690972222222216</v>
      </c>
      <c r="E2273" s="63" t="s">
        <v>9</v>
      </c>
      <c r="F2273" s="63">
        <v>27</v>
      </c>
      <c r="G2273" s="63" t="s">
        <v>10</v>
      </c>
    </row>
    <row r="2274" spans="3:7" ht="15" thickBot="1" x14ac:dyDescent="0.35">
      <c r="C2274" s="61">
        <v>43174</v>
      </c>
      <c r="D2274" s="62">
        <v>0.85148148148148151</v>
      </c>
      <c r="E2274" s="63" t="s">
        <v>9</v>
      </c>
      <c r="F2274" s="63">
        <v>22</v>
      </c>
      <c r="G2274" s="63" t="s">
        <v>10</v>
      </c>
    </row>
    <row r="2275" spans="3:7" ht="15" thickBot="1" x14ac:dyDescent="0.35">
      <c r="C2275" s="61">
        <v>43174</v>
      </c>
      <c r="D2275" s="62">
        <v>0.85212962962962957</v>
      </c>
      <c r="E2275" s="63" t="s">
        <v>9</v>
      </c>
      <c r="F2275" s="63">
        <v>10</v>
      </c>
      <c r="G2275" s="63" t="s">
        <v>11</v>
      </c>
    </row>
    <row r="2276" spans="3:7" ht="15" thickBot="1" x14ac:dyDescent="0.35">
      <c r="C2276" s="61">
        <v>43174</v>
      </c>
      <c r="D2276" s="62">
        <v>0.85320601851851852</v>
      </c>
      <c r="E2276" s="63" t="s">
        <v>9</v>
      </c>
      <c r="F2276" s="63">
        <v>28</v>
      </c>
      <c r="G2276" s="63" t="s">
        <v>10</v>
      </c>
    </row>
    <row r="2277" spans="3:7" ht="15" thickBot="1" x14ac:dyDescent="0.35">
      <c r="C2277" s="61">
        <v>43174</v>
      </c>
      <c r="D2277" s="62">
        <v>0.85395833333333337</v>
      </c>
      <c r="E2277" s="63" t="s">
        <v>9</v>
      </c>
      <c r="F2277" s="63">
        <v>10</v>
      </c>
      <c r="G2277" s="63" t="s">
        <v>11</v>
      </c>
    </row>
    <row r="2278" spans="3:7" ht="15" thickBot="1" x14ac:dyDescent="0.35">
      <c r="C2278" s="61">
        <v>43174</v>
      </c>
      <c r="D2278" s="62">
        <v>0.8604398148148148</v>
      </c>
      <c r="E2278" s="63" t="s">
        <v>9</v>
      </c>
      <c r="F2278" s="63">
        <v>11</v>
      </c>
      <c r="G2278" s="63" t="s">
        <v>11</v>
      </c>
    </row>
    <row r="2279" spans="3:7" ht="15" thickBot="1" x14ac:dyDescent="0.35">
      <c r="C2279" s="61">
        <v>43174</v>
      </c>
      <c r="D2279" s="62">
        <v>0.86054398148148137</v>
      </c>
      <c r="E2279" s="63" t="s">
        <v>9</v>
      </c>
      <c r="F2279" s="63">
        <v>15</v>
      </c>
      <c r="G2279" s="63" t="s">
        <v>11</v>
      </c>
    </row>
    <row r="2280" spans="3:7" ht="15" thickBot="1" x14ac:dyDescent="0.35">
      <c r="C2280" s="61">
        <v>43174</v>
      </c>
      <c r="D2280" s="62">
        <v>0.875462962962963</v>
      </c>
      <c r="E2280" s="63" t="s">
        <v>9</v>
      </c>
      <c r="F2280" s="63">
        <v>11</v>
      </c>
      <c r="G2280" s="63" t="s">
        <v>11</v>
      </c>
    </row>
    <row r="2281" spans="3:7" ht="15" thickBot="1" x14ac:dyDescent="0.35">
      <c r="C2281" s="61">
        <v>43174</v>
      </c>
      <c r="D2281" s="62">
        <v>0.87613425925925925</v>
      </c>
      <c r="E2281" s="63" t="s">
        <v>9</v>
      </c>
      <c r="F2281" s="63">
        <v>14</v>
      </c>
      <c r="G2281" s="63" t="s">
        <v>11</v>
      </c>
    </row>
    <row r="2282" spans="3:7" ht="15" thickBot="1" x14ac:dyDescent="0.35">
      <c r="C2282" s="61">
        <v>43174</v>
      </c>
      <c r="D2282" s="62">
        <v>0.87821759259259258</v>
      </c>
      <c r="E2282" s="63" t="s">
        <v>9</v>
      </c>
      <c r="F2282" s="63">
        <v>13</v>
      </c>
      <c r="G2282" s="63" t="s">
        <v>11</v>
      </c>
    </row>
    <row r="2283" spans="3:7" ht="15" thickBot="1" x14ac:dyDescent="0.35">
      <c r="C2283" s="61">
        <v>43174</v>
      </c>
      <c r="D2283" s="62">
        <v>0.87869212962962961</v>
      </c>
      <c r="E2283" s="63" t="s">
        <v>9</v>
      </c>
      <c r="F2283" s="63">
        <v>15</v>
      </c>
      <c r="G2283" s="63" t="s">
        <v>10</v>
      </c>
    </row>
    <row r="2284" spans="3:7" ht="15" thickBot="1" x14ac:dyDescent="0.35">
      <c r="C2284" s="61">
        <v>43174</v>
      </c>
      <c r="D2284" s="62">
        <v>0.87928240740740737</v>
      </c>
      <c r="E2284" s="63" t="s">
        <v>9</v>
      </c>
      <c r="F2284" s="63">
        <v>16</v>
      </c>
      <c r="G2284" s="63" t="s">
        <v>11</v>
      </c>
    </row>
    <row r="2285" spans="3:7" ht="15" thickBot="1" x14ac:dyDescent="0.35">
      <c r="C2285" s="61">
        <v>43174</v>
      </c>
      <c r="D2285" s="62">
        <v>0.88480324074074079</v>
      </c>
      <c r="E2285" s="63" t="s">
        <v>9</v>
      </c>
      <c r="F2285" s="63">
        <v>13</v>
      </c>
      <c r="G2285" s="63" t="s">
        <v>11</v>
      </c>
    </row>
    <row r="2286" spans="3:7" ht="15" thickBot="1" x14ac:dyDescent="0.35">
      <c r="C2286" s="61">
        <v>43174</v>
      </c>
      <c r="D2286" s="62">
        <v>0.88793981481481488</v>
      </c>
      <c r="E2286" s="63" t="s">
        <v>9</v>
      </c>
      <c r="F2286" s="63">
        <v>12</v>
      </c>
      <c r="G2286" s="63" t="s">
        <v>11</v>
      </c>
    </row>
    <row r="2287" spans="3:7" ht="15" thickBot="1" x14ac:dyDescent="0.35">
      <c r="C2287" s="61">
        <v>43174</v>
      </c>
      <c r="D2287" s="62">
        <v>0.88981481481481473</v>
      </c>
      <c r="E2287" s="63" t="s">
        <v>9</v>
      </c>
      <c r="F2287" s="63">
        <v>31</v>
      </c>
      <c r="G2287" s="63" t="s">
        <v>10</v>
      </c>
    </row>
    <row r="2288" spans="3:7" ht="15" thickBot="1" x14ac:dyDescent="0.35">
      <c r="C2288" s="61">
        <v>43174</v>
      </c>
      <c r="D2288" s="62">
        <v>0.91421296296296306</v>
      </c>
      <c r="E2288" s="63" t="s">
        <v>9</v>
      </c>
      <c r="F2288" s="63">
        <v>37</v>
      </c>
      <c r="G2288" s="63" t="s">
        <v>10</v>
      </c>
    </row>
    <row r="2289" spans="3:7" ht="15" thickBot="1" x14ac:dyDescent="0.35">
      <c r="C2289" s="61">
        <v>43174</v>
      </c>
      <c r="D2289" s="62">
        <v>0.95454861111111111</v>
      </c>
      <c r="E2289" s="63" t="s">
        <v>9</v>
      </c>
      <c r="F2289" s="63">
        <v>25</v>
      </c>
      <c r="G2289" s="63" t="s">
        <v>10</v>
      </c>
    </row>
    <row r="2290" spans="3:7" ht="15" thickBot="1" x14ac:dyDescent="0.35">
      <c r="C2290" s="61">
        <v>43174</v>
      </c>
      <c r="D2290" s="62">
        <v>0.95506944444444442</v>
      </c>
      <c r="E2290" s="63" t="s">
        <v>9</v>
      </c>
      <c r="F2290" s="63">
        <v>12</v>
      </c>
      <c r="G2290" s="63" t="s">
        <v>11</v>
      </c>
    </row>
    <row r="2291" spans="3:7" ht="15" thickBot="1" x14ac:dyDescent="0.35">
      <c r="C2291" s="61">
        <v>43175</v>
      </c>
      <c r="D2291" s="62">
        <v>0.11168981481481481</v>
      </c>
      <c r="E2291" s="63" t="s">
        <v>9</v>
      </c>
      <c r="F2291" s="63">
        <v>35</v>
      </c>
      <c r="G2291" s="63" t="s">
        <v>10</v>
      </c>
    </row>
    <row r="2292" spans="3:7" ht="15" thickBot="1" x14ac:dyDescent="0.35">
      <c r="C2292" s="61">
        <v>43175</v>
      </c>
      <c r="D2292" s="62">
        <v>0.11177083333333333</v>
      </c>
      <c r="E2292" s="63" t="s">
        <v>9</v>
      </c>
      <c r="F2292" s="63">
        <v>17</v>
      </c>
      <c r="G2292" s="63" t="s">
        <v>11</v>
      </c>
    </row>
    <row r="2293" spans="3:7" ht="15" thickBot="1" x14ac:dyDescent="0.35">
      <c r="C2293" s="61">
        <v>43175</v>
      </c>
      <c r="D2293" s="62">
        <v>0.20230324074074071</v>
      </c>
      <c r="E2293" s="63" t="s">
        <v>9</v>
      </c>
      <c r="F2293" s="63">
        <v>27</v>
      </c>
      <c r="G2293" s="63" t="s">
        <v>10</v>
      </c>
    </row>
    <row r="2294" spans="3:7" ht="15" thickBot="1" x14ac:dyDescent="0.35">
      <c r="C2294" s="61">
        <v>43175</v>
      </c>
      <c r="D2294" s="62">
        <v>0.20250000000000001</v>
      </c>
      <c r="E2294" s="63" t="s">
        <v>9</v>
      </c>
      <c r="F2294" s="63">
        <v>31</v>
      </c>
      <c r="G2294" s="63" t="s">
        <v>10</v>
      </c>
    </row>
    <row r="2295" spans="3:7" ht="15" thickBot="1" x14ac:dyDescent="0.35">
      <c r="C2295" s="61">
        <v>43175</v>
      </c>
      <c r="D2295" s="62">
        <v>0.20841435185185186</v>
      </c>
      <c r="E2295" s="63" t="s">
        <v>9</v>
      </c>
      <c r="F2295" s="63">
        <v>12</v>
      </c>
      <c r="G2295" s="63" t="s">
        <v>11</v>
      </c>
    </row>
    <row r="2296" spans="3:7" ht="15" thickBot="1" x14ac:dyDescent="0.35">
      <c r="C2296" s="61">
        <v>43175</v>
      </c>
      <c r="D2296" s="62">
        <v>0.20858796296296298</v>
      </c>
      <c r="E2296" s="63" t="s">
        <v>9</v>
      </c>
      <c r="F2296" s="63">
        <v>11</v>
      </c>
      <c r="G2296" s="63" t="s">
        <v>11</v>
      </c>
    </row>
    <row r="2297" spans="3:7" ht="15" thickBot="1" x14ac:dyDescent="0.35">
      <c r="C2297" s="61">
        <v>43175</v>
      </c>
      <c r="D2297" s="62">
        <v>0.23082175925925927</v>
      </c>
      <c r="E2297" s="63" t="s">
        <v>9</v>
      </c>
      <c r="F2297" s="63">
        <v>14</v>
      </c>
      <c r="G2297" s="63" t="s">
        <v>11</v>
      </c>
    </row>
    <row r="2298" spans="3:7" ht="15" thickBot="1" x14ac:dyDescent="0.35">
      <c r="C2298" s="61">
        <v>43175</v>
      </c>
      <c r="D2298" s="62">
        <v>0.24319444444444446</v>
      </c>
      <c r="E2298" s="63" t="s">
        <v>9</v>
      </c>
      <c r="F2298" s="63">
        <v>10</v>
      </c>
      <c r="G2298" s="63" t="s">
        <v>11</v>
      </c>
    </row>
    <row r="2299" spans="3:7" ht="15" thickBot="1" x14ac:dyDescent="0.35">
      <c r="C2299" s="61">
        <v>43175</v>
      </c>
      <c r="D2299" s="62">
        <v>0.24766203703703704</v>
      </c>
      <c r="E2299" s="63" t="s">
        <v>9</v>
      </c>
      <c r="F2299" s="63">
        <v>16</v>
      </c>
      <c r="G2299" s="63" t="s">
        <v>11</v>
      </c>
    </row>
    <row r="2300" spans="3:7" ht="15" thickBot="1" x14ac:dyDescent="0.35">
      <c r="C2300" s="61">
        <v>43175</v>
      </c>
      <c r="D2300" s="62">
        <v>0.24792824074074074</v>
      </c>
      <c r="E2300" s="63" t="s">
        <v>9</v>
      </c>
      <c r="F2300" s="63">
        <v>12</v>
      </c>
      <c r="G2300" s="63" t="s">
        <v>11</v>
      </c>
    </row>
    <row r="2301" spans="3:7" ht="15" thickBot="1" x14ac:dyDescent="0.35">
      <c r="C2301" s="61">
        <v>43175</v>
      </c>
      <c r="D2301" s="62">
        <v>0.24929398148148149</v>
      </c>
      <c r="E2301" s="63" t="s">
        <v>9</v>
      </c>
      <c r="F2301" s="63">
        <v>12</v>
      </c>
      <c r="G2301" s="63" t="s">
        <v>11</v>
      </c>
    </row>
    <row r="2302" spans="3:7" ht="15" thickBot="1" x14ac:dyDescent="0.35">
      <c r="C2302" s="61">
        <v>43175</v>
      </c>
      <c r="D2302" s="62">
        <v>0.25027777777777777</v>
      </c>
      <c r="E2302" s="63" t="s">
        <v>9</v>
      </c>
      <c r="F2302" s="63">
        <v>26</v>
      </c>
      <c r="G2302" s="63" t="s">
        <v>10</v>
      </c>
    </row>
    <row r="2303" spans="3:7" ht="15" thickBot="1" x14ac:dyDescent="0.35">
      <c r="C2303" s="61">
        <v>43175</v>
      </c>
      <c r="D2303" s="62">
        <v>0.25824074074074072</v>
      </c>
      <c r="E2303" s="63" t="s">
        <v>9</v>
      </c>
      <c r="F2303" s="63">
        <v>10</v>
      </c>
      <c r="G2303" s="63" t="s">
        <v>11</v>
      </c>
    </row>
    <row r="2304" spans="3:7" ht="15" thickBot="1" x14ac:dyDescent="0.35">
      <c r="C2304" s="61">
        <v>43175</v>
      </c>
      <c r="D2304" s="62">
        <v>0.25899305555555557</v>
      </c>
      <c r="E2304" s="63" t="s">
        <v>9</v>
      </c>
      <c r="F2304" s="63">
        <v>13</v>
      </c>
      <c r="G2304" s="63" t="s">
        <v>11</v>
      </c>
    </row>
    <row r="2305" spans="3:7" ht="15" thickBot="1" x14ac:dyDescent="0.35">
      <c r="C2305" s="61">
        <v>43175</v>
      </c>
      <c r="D2305" s="62">
        <v>0.25990740740740742</v>
      </c>
      <c r="E2305" s="63" t="s">
        <v>9</v>
      </c>
      <c r="F2305" s="63">
        <v>12</v>
      </c>
      <c r="G2305" s="63" t="s">
        <v>11</v>
      </c>
    </row>
    <row r="2306" spans="3:7" ht="15" thickBot="1" x14ac:dyDescent="0.35">
      <c r="C2306" s="61">
        <v>43175</v>
      </c>
      <c r="D2306" s="62">
        <v>0.26043981481481482</v>
      </c>
      <c r="E2306" s="63" t="s">
        <v>9</v>
      </c>
      <c r="F2306" s="63">
        <v>32</v>
      </c>
      <c r="G2306" s="63" t="s">
        <v>10</v>
      </c>
    </row>
    <row r="2307" spans="3:7" ht="15" thickBot="1" x14ac:dyDescent="0.35">
      <c r="C2307" s="61">
        <v>43175</v>
      </c>
      <c r="D2307" s="62">
        <v>0.26406250000000003</v>
      </c>
      <c r="E2307" s="63" t="s">
        <v>9</v>
      </c>
      <c r="F2307" s="63">
        <v>19</v>
      </c>
      <c r="G2307" s="63" t="s">
        <v>10</v>
      </c>
    </row>
    <row r="2308" spans="3:7" ht="15" thickBot="1" x14ac:dyDescent="0.35">
      <c r="C2308" s="61">
        <v>43175</v>
      </c>
      <c r="D2308" s="62">
        <v>0.26460648148148147</v>
      </c>
      <c r="E2308" s="63" t="s">
        <v>9</v>
      </c>
      <c r="F2308" s="63">
        <v>11</v>
      </c>
      <c r="G2308" s="63" t="s">
        <v>11</v>
      </c>
    </row>
    <row r="2309" spans="3:7" ht="15" thickBot="1" x14ac:dyDescent="0.35">
      <c r="C2309" s="61">
        <v>43175</v>
      </c>
      <c r="D2309" s="62">
        <v>0.2651736111111111</v>
      </c>
      <c r="E2309" s="63" t="s">
        <v>9</v>
      </c>
      <c r="F2309" s="63">
        <v>31</v>
      </c>
      <c r="G2309" s="63" t="s">
        <v>10</v>
      </c>
    </row>
    <row r="2310" spans="3:7" ht="15" thickBot="1" x14ac:dyDescent="0.35">
      <c r="C2310" s="61">
        <v>43175</v>
      </c>
      <c r="D2310" s="62">
        <v>0.26833333333333337</v>
      </c>
      <c r="E2310" s="63" t="s">
        <v>9</v>
      </c>
      <c r="F2310" s="63">
        <v>23</v>
      </c>
      <c r="G2310" s="63" t="s">
        <v>10</v>
      </c>
    </row>
    <row r="2311" spans="3:7" ht="15" thickBot="1" x14ac:dyDescent="0.35">
      <c r="C2311" s="61">
        <v>43175</v>
      </c>
      <c r="D2311" s="62">
        <v>0.27215277777777774</v>
      </c>
      <c r="E2311" s="63" t="s">
        <v>9</v>
      </c>
      <c r="F2311" s="63">
        <v>19</v>
      </c>
      <c r="G2311" s="63" t="s">
        <v>10</v>
      </c>
    </row>
    <row r="2312" spans="3:7" ht="15" thickBot="1" x14ac:dyDescent="0.35">
      <c r="C2312" s="61">
        <v>43175</v>
      </c>
      <c r="D2312" s="62">
        <v>0.27270833333333333</v>
      </c>
      <c r="E2312" s="63" t="s">
        <v>9</v>
      </c>
      <c r="F2312" s="63">
        <v>33</v>
      </c>
      <c r="G2312" s="63" t="s">
        <v>10</v>
      </c>
    </row>
    <row r="2313" spans="3:7" ht="15" thickBot="1" x14ac:dyDescent="0.35">
      <c r="C2313" s="61">
        <v>43175</v>
      </c>
      <c r="D2313" s="62">
        <v>0.27314814814814814</v>
      </c>
      <c r="E2313" s="63" t="s">
        <v>9</v>
      </c>
      <c r="F2313" s="63">
        <v>14</v>
      </c>
      <c r="G2313" s="63" t="s">
        <v>11</v>
      </c>
    </row>
    <row r="2314" spans="3:7" ht="15" thickBot="1" x14ac:dyDescent="0.35">
      <c r="C2314" s="61">
        <v>43175</v>
      </c>
      <c r="D2314" s="62">
        <v>0.27422453703703703</v>
      </c>
      <c r="E2314" s="63" t="s">
        <v>9</v>
      </c>
      <c r="F2314" s="63">
        <v>26</v>
      </c>
      <c r="G2314" s="63" t="s">
        <v>10</v>
      </c>
    </row>
    <row r="2315" spans="3:7" ht="15" thickBot="1" x14ac:dyDescent="0.35">
      <c r="C2315" s="61">
        <v>43175</v>
      </c>
      <c r="D2315" s="62">
        <v>0.27574074074074073</v>
      </c>
      <c r="E2315" s="63" t="s">
        <v>9</v>
      </c>
      <c r="F2315" s="63">
        <v>21</v>
      </c>
      <c r="G2315" s="63" t="s">
        <v>10</v>
      </c>
    </row>
    <row r="2316" spans="3:7" ht="15" thickBot="1" x14ac:dyDescent="0.35">
      <c r="C2316" s="61">
        <v>43175</v>
      </c>
      <c r="D2316" s="62">
        <v>0.27605324074074072</v>
      </c>
      <c r="E2316" s="63" t="s">
        <v>9</v>
      </c>
      <c r="F2316" s="63">
        <v>18</v>
      </c>
      <c r="G2316" s="63" t="s">
        <v>10</v>
      </c>
    </row>
    <row r="2317" spans="3:7" ht="15" thickBot="1" x14ac:dyDescent="0.35">
      <c r="C2317" s="61">
        <v>43175</v>
      </c>
      <c r="D2317" s="62">
        <v>0.27793981481481483</v>
      </c>
      <c r="E2317" s="63" t="s">
        <v>9</v>
      </c>
      <c r="F2317" s="63">
        <v>10</v>
      </c>
      <c r="G2317" s="63" t="s">
        <v>11</v>
      </c>
    </row>
    <row r="2318" spans="3:7" ht="15" thickBot="1" x14ac:dyDescent="0.35">
      <c r="C2318" s="61">
        <v>43175</v>
      </c>
      <c r="D2318" s="62">
        <v>0.27804398148148146</v>
      </c>
      <c r="E2318" s="63" t="s">
        <v>9</v>
      </c>
      <c r="F2318" s="63">
        <v>24</v>
      </c>
      <c r="G2318" s="63" t="s">
        <v>10</v>
      </c>
    </row>
    <row r="2319" spans="3:7" ht="15" thickBot="1" x14ac:dyDescent="0.35">
      <c r="C2319" s="61">
        <v>43175</v>
      </c>
      <c r="D2319" s="62">
        <v>0.2794328703703704</v>
      </c>
      <c r="E2319" s="63" t="s">
        <v>9</v>
      </c>
      <c r="F2319" s="63">
        <v>41</v>
      </c>
      <c r="G2319" s="63" t="s">
        <v>10</v>
      </c>
    </row>
    <row r="2320" spans="3:7" ht="15" thickBot="1" x14ac:dyDescent="0.35">
      <c r="C2320" s="61">
        <v>43175</v>
      </c>
      <c r="D2320" s="62">
        <v>0.27954861111111112</v>
      </c>
      <c r="E2320" s="63" t="s">
        <v>9</v>
      </c>
      <c r="F2320" s="63">
        <v>30</v>
      </c>
      <c r="G2320" s="63" t="s">
        <v>10</v>
      </c>
    </row>
    <row r="2321" spans="3:7" ht="15" thickBot="1" x14ac:dyDescent="0.35">
      <c r="C2321" s="61">
        <v>43175</v>
      </c>
      <c r="D2321" s="62">
        <v>0.27983796296296298</v>
      </c>
      <c r="E2321" s="63" t="s">
        <v>9</v>
      </c>
      <c r="F2321" s="63">
        <v>16</v>
      </c>
      <c r="G2321" s="63" t="s">
        <v>11</v>
      </c>
    </row>
    <row r="2322" spans="3:7" ht="15" thickBot="1" x14ac:dyDescent="0.35">
      <c r="C2322" s="61">
        <v>43175</v>
      </c>
      <c r="D2322" s="62">
        <v>0.27990740740740744</v>
      </c>
      <c r="E2322" s="63" t="s">
        <v>9</v>
      </c>
      <c r="F2322" s="63">
        <v>19</v>
      </c>
      <c r="G2322" s="63" t="s">
        <v>10</v>
      </c>
    </row>
    <row r="2323" spans="3:7" ht="15" thickBot="1" x14ac:dyDescent="0.35">
      <c r="C2323" s="61">
        <v>43175</v>
      </c>
      <c r="D2323" s="62">
        <v>0.28133101851851855</v>
      </c>
      <c r="E2323" s="63" t="s">
        <v>9</v>
      </c>
      <c r="F2323" s="63">
        <v>36</v>
      </c>
      <c r="G2323" s="63" t="s">
        <v>10</v>
      </c>
    </row>
    <row r="2324" spans="3:7" ht="15" thickBot="1" x14ac:dyDescent="0.35">
      <c r="C2324" s="61">
        <v>43175</v>
      </c>
      <c r="D2324" s="62">
        <v>0.2832175925925926</v>
      </c>
      <c r="E2324" s="63" t="s">
        <v>9</v>
      </c>
      <c r="F2324" s="63">
        <v>35</v>
      </c>
      <c r="G2324" s="63" t="s">
        <v>10</v>
      </c>
    </row>
    <row r="2325" spans="3:7" ht="15" thickBot="1" x14ac:dyDescent="0.35">
      <c r="C2325" s="61">
        <v>43175</v>
      </c>
      <c r="D2325" s="62">
        <v>0.28358796296296296</v>
      </c>
      <c r="E2325" s="63" t="s">
        <v>9</v>
      </c>
      <c r="F2325" s="63">
        <v>30</v>
      </c>
      <c r="G2325" s="63" t="s">
        <v>10</v>
      </c>
    </row>
    <row r="2326" spans="3:7" ht="15" thickBot="1" x14ac:dyDescent="0.35">
      <c r="C2326" s="61">
        <v>43175</v>
      </c>
      <c r="D2326" s="62">
        <v>0.2848148148148148</v>
      </c>
      <c r="E2326" s="63" t="s">
        <v>9</v>
      </c>
      <c r="F2326" s="63">
        <v>12</v>
      </c>
      <c r="G2326" s="63" t="s">
        <v>11</v>
      </c>
    </row>
    <row r="2327" spans="3:7" ht="15" thickBot="1" x14ac:dyDescent="0.35">
      <c r="C2327" s="61">
        <v>43175</v>
      </c>
      <c r="D2327" s="62">
        <v>0.28496527777777775</v>
      </c>
      <c r="E2327" s="63" t="s">
        <v>9</v>
      </c>
      <c r="F2327" s="63">
        <v>10</v>
      </c>
      <c r="G2327" s="63" t="s">
        <v>11</v>
      </c>
    </row>
    <row r="2328" spans="3:7" ht="15" thickBot="1" x14ac:dyDescent="0.35">
      <c r="C2328" s="61">
        <v>43175</v>
      </c>
      <c r="D2328" s="62">
        <v>0.28785879629629629</v>
      </c>
      <c r="E2328" s="63" t="s">
        <v>9</v>
      </c>
      <c r="F2328" s="63">
        <v>33</v>
      </c>
      <c r="G2328" s="63" t="s">
        <v>10</v>
      </c>
    </row>
    <row r="2329" spans="3:7" ht="15" thickBot="1" x14ac:dyDescent="0.35">
      <c r="C2329" s="61">
        <v>43175</v>
      </c>
      <c r="D2329" s="62">
        <v>0.28954861111111113</v>
      </c>
      <c r="E2329" s="63" t="s">
        <v>9</v>
      </c>
      <c r="F2329" s="63">
        <v>12</v>
      </c>
      <c r="G2329" s="63" t="s">
        <v>11</v>
      </c>
    </row>
    <row r="2330" spans="3:7" ht="15" thickBot="1" x14ac:dyDescent="0.35">
      <c r="C2330" s="61">
        <v>43175</v>
      </c>
      <c r="D2330" s="62">
        <v>0.29015046296296299</v>
      </c>
      <c r="E2330" s="63" t="s">
        <v>9</v>
      </c>
      <c r="F2330" s="63">
        <v>17</v>
      </c>
      <c r="G2330" s="63" t="s">
        <v>11</v>
      </c>
    </row>
    <row r="2331" spans="3:7" ht="15" thickBot="1" x14ac:dyDescent="0.35">
      <c r="C2331" s="61">
        <v>43175</v>
      </c>
      <c r="D2331" s="62">
        <v>0.29016203703703702</v>
      </c>
      <c r="E2331" s="63" t="s">
        <v>9</v>
      </c>
      <c r="F2331" s="63">
        <v>11</v>
      </c>
      <c r="G2331" s="63" t="s">
        <v>11</v>
      </c>
    </row>
    <row r="2332" spans="3:7" ht="15" thickBot="1" x14ac:dyDescent="0.35">
      <c r="C2332" s="61">
        <v>43175</v>
      </c>
      <c r="D2332" s="62">
        <v>0.29123842592592591</v>
      </c>
      <c r="E2332" s="63" t="s">
        <v>9</v>
      </c>
      <c r="F2332" s="63">
        <v>32</v>
      </c>
      <c r="G2332" s="63" t="s">
        <v>10</v>
      </c>
    </row>
    <row r="2333" spans="3:7" ht="15" thickBot="1" x14ac:dyDescent="0.35">
      <c r="C2333" s="61">
        <v>43175</v>
      </c>
      <c r="D2333" s="62">
        <v>0.29260416666666667</v>
      </c>
      <c r="E2333" s="63" t="s">
        <v>9</v>
      </c>
      <c r="F2333" s="63">
        <v>10</v>
      </c>
      <c r="G2333" s="63" t="s">
        <v>11</v>
      </c>
    </row>
    <row r="2334" spans="3:7" ht="15" thickBot="1" x14ac:dyDescent="0.35">
      <c r="C2334" s="61">
        <v>43175</v>
      </c>
      <c r="D2334" s="62">
        <v>0.29292824074074075</v>
      </c>
      <c r="E2334" s="63" t="s">
        <v>9</v>
      </c>
      <c r="F2334" s="63">
        <v>11</v>
      </c>
      <c r="G2334" s="63" t="s">
        <v>11</v>
      </c>
    </row>
    <row r="2335" spans="3:7" ht="15" thickBot="1" x14ac:dyDescent="0.35">
      <c r="C2335" s="61">
        <v>43175</v>
      </c>
      <c r="D2335" s="62">
        <v>0.29592592592592593</v>
      </c>
      <c r="E2335" s="63" t="s">
        <v>9</v>
      </c>
      <c r="F2335" s="63">
        <v>10</v>
      </c>
      <c r="G2335" s="63" t="s">
        <v>11</v>
      </c>
    </row>
    <row r="2336" spans="3:7" ht="15" thickBot="1" x14ac:dyDescent="0.35">
      <c r="C2336" s="61">
        <v>43175</v>
      </c>
      <c r="D2336" s="62">
        <v>0.29614583333333333</v>
      </c>
      <c r="E2336" s="63" t="s">
        <v>9</v>
      </c>
      <c r="F2336" s="63">
        <v>28</v>
      </c>
      <c r="G2336" s="63" t="s">
        <v>10</v>
      </c>
    </row>
    <row r="2337" spans="3:7" ht="15" thickBot="1" x14ac:dyDescent="0.35">
      <c r="C2337" s="61">
        <v>43175</v>
      </c>
      <c r="D2337" s="62">
        <v>0.29651620370370374</v>
      </c>
      <c r="E2337" s="63" t="s">
        <v>9</v>
      </c>
      <c r="F2337" s="63">
        <v>13</v>
      </c>
      <c r="G2337" s="63" t="s">
        <v>11</v>
      </c>
    </row>
    <row r="2338" spans="3:7" ht="15" thickBot="1" x14ac:dyDescent="0.35">
      <c r="C2338" s="61">
        <v>43175</v>
      </c>
      <c r="D2338" s="62">
        <v>0.29791666666666666</v>
      </c>
      <c r="E2338" s="63" t="s">
        <v>9</v>
      </c>
      <c r="F2338" s="63">
        <v>29</v>
      </c>
      <c r="G2338" s="63" t="s">
        <v>10</v>
      </c>
    </row>
    <row r="2339" spans="3:7" ht="15" thickBot="1" x14ac:dyDescent="0.35">
      <c r="C2339" s="61">
        <v>43175</v>
      </c>
      <c r="D2339" s="62">
        <v>0.2988541666666667</v>
      </c>
      <c r="E2339" s="63" t="s">
        <v>9</v>
      </c>
      <c r="F2339" s="63">
        <v>12</v>
      </c>
      <c r="G2339" s="63" t="s">
        <v>11</v>
      </c>
    </row>
    <row r="2340" spans="3:7" ht="15" thickBot="1" x14ac:dyDescent="0.35">
      <c r="C2340" s="61">
        <v>43175</v>
      </c>
      <c r="D2340" s="62">
        <v>0.29886574074074074</v>
      </c>
      <c r="E2340" s="63" t="s">
        <v>9</v>
      </c>
      <c r="F2340" s="63">
        <v>11</v>
      </c>
      <c r="G2340" s="63" t="s">
        <v>11</v>
      </c>
    </row>
    <row r="2341" spans="3:7" ht="15" thickBot="1" x14ac:dyDescent="0.35">
      <c r="C2341" s="61">
        <v>43175</v>
      </c>
      <c r="D2341" s="62">
        <v>0.30135416666666665</v>
      </c>
      <c r="E2341" s="63" t="s">
        <v>9</v>
      </c>
      <c r="F2341" s="63">
        <v>10</v>
      </c>
      <c r="G2341" s="63" t="s">
        <v>10</v>
      </c>
    </row>
    <row r="2342" spans="3:7" ht="15" thickBot="1" x14ac:dyDescent="0.35">
      <c r="C2342" s="61">
        <v>43175</v>
      </c>
      <c r="D2342" s="62">
        <v>0.30149305555555556</v>
      </c>
      <c r="E2342" s="63" t="s">
        <v>9</v>
      </c>
      <c r="F2342" s="63">
        <v>25</v>
      </c>
      <c r="G2342" s="63" t="s">
        <v>10</v>
      </c>
    </row>
    <row r="2343" spans="3:7" ht="15" thickBot="1" x14ac:dyDescent="0.35">
      <c r="C2343" s="61">
        <v>43175</v>
      </c>
      <c r="D2343" s="62">
        <v>0.30244212962962963</v>
      </c>
      <c r="E2343" s="63" t="s">
        <v>9</v>
      </c>
      <c r="F2343" s="63">
        <v>32</v>
      </c>
      <c r="G2343" s="63" t="s">
        <v>10</v>
      </c>
    </row>
    <row r="2344" spans="3:7" ht="15" thickBot="1" x14ac:dyDescent="0.35">
      <c r="C2344" s="61">
        <v>43175</v>
      </c>
      <c r="D2344" s="62">
        <v>0.30506944444444445</v>
      </c>
      <c r="E2344" s="63" t="s">
        <v>9</v>
      </c>
      <c r="F2344" s="63">
        <v>12</v>
      </c>
      <c r="G2344" s="63" t="s">
        <v>10</v>
      </c>
    </row>
    <row r="2345" spans="3:7" ht="15" thickBot="1" x14ac:dyDescent="0.35">
      <c r="C2345" s="61">
        <v>43175</v>
      </c>
      <c r="D2345" s="62">
        <v>0.30892361111111111</v>
      </c>
      <c r="E2345" s="63" t="s">
        <v>9</v>
      </c>
      <c r="F2345" s="63">
        <v>11</v>
      </c>
      <c r="G2345" s="63" t="s">
        <v>11</v>
      </c>
    </row>
    <row r="2346" spans="3:7" ht="15" thickBot="1" x14ac:dyDescent="0.35">
      <c r="C2346" s="61">
        <v>43175</v>
      </c>
      <c r="D2346" s="62">
        <v>0.30894675925925924</v>
      </c>
      <c r="E2346" s="63" t="s">
        <v>9</v>
      </c>
      <c r="F2346" s="63">
        <v>10</v>
      </c>
      <c r="G2346" s="63" t="s">
        <v>11</v>
      </c>
    </row>
    <row r="2347" spans="3:7" ht="15" thickBot="1" x14ac:dyDescent="0.35">
      <c r="C2347" s="61">
        <v>43175</v>
      </c>
      <c r="D2347" s="62">
        <v>0.30896990740740743</v>
      </c>
      <c r="E2347" s="63" t="s">
        <v>9</v>
      </c>
      <c r="F2347" s="63">
        <v>10</v>
      </c>
      <c r="G2347" s="63" t="s">
        <v>11</v>
      </c>
    </row>
    <row r="2348" spans="3:7" ht="15" thickBot="1" x14ac:dyDescent="0.35">
      <c r="C2348" s="61">
        <v>43175</v>
      </c>
      <c r="D2348" s="62">
        <v>0.30903935185185188</v>
      </c>
      <c r="E2348" s="63" t="s">
        <v>9</v>
      </c>
      <c r="F2348" s="63">
        <v>27</v>
      </c>
      <c r="G2348" s="63" t="s">
        <v>10</v>
      </c>
    </row>
    <row r="2349" spans="3:7" ht="15" thickBot="1" x14ac:dyDescent="0.35">
      <c r="C2349" s="61">
        <v>43175</v>
      </c>
      <c r="D2349" s="62">
        <v>0.30976851851851855</v>
      </c>
      <c r="E2349" s="63" t="s">
        <v>9</v>
      </c>
      <c r="F2349" s="63">
        <v>11</v>
      </c>
      <c r="G2349" s="63" t="s">
        <v>11</v>
      </c>
    </row>
    <row r="2350" spans="3:7" ht="15" thickBot="1" x14ac:dyDescent="0.35">
      <c r="C2350" s="61">
        <v>43175</v>
      </c>
      <c r="D2350" s="62">
        <v>0.31510416666666669</v>
      </c>
      <c r="E2350" s="63" t="s">
        <v>9</v>
      </c>
      <c r="F2350" s="63">
        <v>11</v>
      </c>
      <c r="G2350" s="63" t="s">
        <v>11</v>
      </c>
    </row>
    <row r="2351" spans="3:7" ht="15" thickBot="1" x14ac:dyDescent="0.35">
      <c r="C2351" s="61">
        <v>43175</v>
      </c>
      <c r="D2351" s="62">
        <v>0.31512731481481482</v>
      </c>
      <c r="E2351" s="63" t="s">
        <v>9</v>
      </c>
      <c r="F2351" s="63">
        <v>10</v>
      </c>
      <c r="G2351" s="63" t="s">
        <v>11</v>
      </c>
    </row>
    <row r="2352" spans="3:7" ht="15" thickBot="1" x14ac:dyDescent="0.35">
      <c r="C2352" s="61">
        <v>43175</v>
      </c>
      <c r="D2352" s="62">
        <v>0.31694444444444442</v>
      </c>
      <c r="E2352" s="63" t="s">
        <v>9</v>
      </c>
      <c r="F2352" s="63">
        <v>12</v>
      </c>
      <c r="G2352" s="63" t="s">
        <v>11</v>
      </c>
    </row>
    <row r="2353" spans="3:7" ht="15" thickBot="1" x14ac:dyDescent="0.35">
      <c r="C2353" s="61">
        <v>43175</v>
      </c>
      <c r="D2353" s="62">
        <v>0.32075231481481481</v>
      </c>
      <c r="E2353" s="63" t="s">
        <v>9</v>
      </c>
      <c r="F2353" s="63">
        <v>12</v>
      </c>
      <c r="G2353" s="63" t="s">
        <v>11</v>
      </c>
    </row>
    <row r="2354" spans="3:7" ht="15" thickBot="1" x14ac:dyDescent="0.35">
      <c r="C2354" s="61">
        <v>43175</v>
      </c>
      <c r="D2354" s="62">
        <v>0.32662037037037034</v>
      </c>
      <c r="E2354" s="63" t="s">
        <v>9</v>
      </c>
      <c r="F2354" s="63">
        <v>15</v>
      </c>
      <c r="G2354" s="63" t="s">
        <v>11</v>
      </c>
    </row>
    <row r="2355" spans="3:7" ht="15" thickBot="1" x14ac:dyDescent="0.35">
      <c r="C2355" s="61">
        <v>43175</v>
      </c>
      <c r="D2355" s="62">
        <v>0.33223379629629629</v>
      </c>
      <c r="E2355" s="63" t="s">
        <v>9</v>
      </c>
      <c r="F2355" s="63">
        <v>10</v>
      </c>
      <c r="G2355" s="63" t="s">
        <v>11</v>
      </c>
    </row>
    <row r="2356" spans="3:7" ht="15" thickBot="1" x14ac:dyDescent="0.35">
      <c r="C2356" s="61">
        <v>43175</v>
      </c>
      <c r="D2356" s="62">
        <v>0.34395833333333337</v>
      </c>
      <c r="E2356" s="63" t="s">
        <v>9</v>
      </c>
      <c r="F2356" s="63">
        <v>10</v>
      </c>
      <c r="G2356" s="63" t="s">
        <v>11</v>
      </c>
    </row>
    <row r="2357" spans="3:7" ht="15" thickBot="1" x14ac:dyDescent="0.35">
      <c r="C2357" s="61">
        <v>43175</v>
      </c>
      <c r="D2357" s="62">
        <v>0.34710648148148149</v>
      </c>
      <c r="E2357" s="63" t="s">
        <v>9</v>
      </c>
      <c r="F2357" s="63">
        <v>30</v>
      </c>
      <c r="G2357" s="63" t="s">
        <v>10</v>
      </c>
    </row>
    <row r="2358" spans="3:7" ht="15" thickBot="1" x14ac:dyDescent="0.35">
      <c r="C2358" s="61">
        <v>43175</v>
      </c>
      <c r="D2358" s="62">
        <v>0.35076388888888888</v>
      </c>
      <c r="E2358" s="63" t="s">
        <v>9</v>
      </c>
      <c r="F2358" s="63">
        <v>21</v>
      </c>
      <c r="G2358" s="63" t="s">
        <v>10</v>
      </c>
    </row>
    <row r="2359" spans="3:7" ht="15" thickBot="1" x14ac:dyDescent="0.35">
      <c r="C2359" s="61">
        <v>43175</v>
      </c>
      <c r="D2359" s="62">
        <v>0.35966435185185186</v>
      </c>
      <c r="E2359" s="63" t="s">
        <v>9</v>
      </c>
      <c r="F2359" s="63">
        <v>21</v>
      </c>
      <c r="G2359" s="63" t="s">
        <v>10</v>
      </c>
    </row>
    <row r="2360" spans="3:7" x14ac:dyDescent="0.3">
      <c r="C2360" s="65">
        <v>43175</v>
      </c>
      <c r="D2360" s="66">
        <v>0.3603703703703704</v>
      </c>
      <c r="E2360" s="67" t="s">
        <v>9</v>
      </c>
      <c r="F2360" s="67">
        <v>11</v>
      </c>
      <c r="G2360" s="67" t="s">
        <v>10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184BE-3848-487C-875B-3D581273E48B}">
  <dimension ref="C4:U2356"/>
  <sheetViews>
    <sheetView workbookViewId="0"/>
  </sheetViews>
  <sheetFormatPr defaultRowHeight="14.4" x14ac:dyDescent="0.3"/>
  <cols>
    <col min="3" max="3" width="12.33203125" customWidth="1"/>
    <col min="4" max="4" width="12.109375" customWidth="1"/>
    <col min="5" max="5" width="11" customWidth="1"/>
    <col min="6" max="6" width="10.88671875" customWidth="1"/>
    <col min="7" max="7" width="12.44140625" customWidth="1"/>
    <col min="10" max="10" width="37.109375" customWidth="1"/>
  </cols>
  <sheetData>
    <row r="4" spans="3:21" ht="15" thickBot="1" x14ac:dyDescent="0.35">
      <c r="C4" s="51" t="s">
        <v>0</v>
      </c>
      <c r="D4" s="51" t="s">
        <v>1</v>
      </c>
      <c r="E4" s="51" t="s">
        <v>2</v>
      </c>
      <c r="F4" s="51" t="s">
        <v>3</v>
      </c>
      <c r="G4" s="51" t="s">
        <v>4</v>
      </c>
    </row>
    <row r="5" spans="3:21" ht="15" thickBot="1" x14ac:dyDescent="0.35">
      <c r="C5" s="52" t="s">
        <v>5</v>
      </c>
      <c r="D5" s="52">
        <v>15</v>
      </c>
      <c r="E5" s="53">
        <v>43182</v>
      </c>
      <c r="F5" s="54">
        <v>0.38428240740740738</v>
      </c>
      <c r="G5" s="55">
        <v>0.5</v>
      </c>
    </row>
    <row r="6" spans="3:21" x14ac:dyDescent="0.3">
      <c r="C6" s="56" t="s">
        <v>2</v>
      </c>
      <c r="D6" s="56" t="s">
        <v>3</v>
      </c>
      <c r="E6" s="56" t="s">
        <v>6</v>
      </c>
      <c r="F6" s="56" t="s">
        <v>7</v>
      </c>
      <c r="G6" s="56" t="s">
        <v>8</v>
      </c>
    </row>
    <row r="7" spans="3:21" ht="15" thickBot="1" x14ac:dyDescent="0.35">
      <c r="C7" s="57">
        <v>43175</v>
      </c>
      <c r="D7" s="58">
        <v>0.37618055555555557</v>
      </c>
      <c r="E7" s="59" t="s">
        <v>9</v>
      </c>
      <c r="F7" s="59">
        <v>10</v>
      </c>
      <c r="G7" s="59" t="s">
        <v>11</v>
      </c>
    </row>
    <row r="8" spans="3:21" ht="15" thickBot="1" x14ac:dyDescent="0.35">
      <c r="C8" s="61">
        <v>43175</v>
      </c>
      <c r="D8" s="62">
        <v>0.3794907407407408</v>
      </c>
      <c r="E8" s="63" t="s">
        <v>9</v>
      </c>
      <c r="F8" s="63">
        <v>10</v>
      </c>
      <c r="G8" s="63" t="s">
        <v>11</v>
      </c>
    </row>
    <row r="9" spans="3:21" ht="15" thickBot="1" x14ac:dyDescent="0.35">
      <c r="C9" s="61">
        <v>43175</v>
      </c>
      <c r="D9" s="62">
        <v>0.37959490740740742</v>
      </c>
      <c r="E9" s="63" t="s">
        <v>9</v>
      </c>
      <c r="F9" s="63">
        <v>10</v>
      </c>
      <c r="G9" s="63" t="s">
        <v>11</v>
      </c>
      <c r="J9" t="s">
        <v>26</v>
      </c>
      <c r="K9" s="12">
        <f>SUM( K11:R11 )</f>
        <v>2350</v>
      </c>
      <c r="L9" s="12"/>
      <c r="M9" s="11"/>
      <c r="N9" s="11"/>
      <c r="O9" s="11"/>
      <c r="P9" s="11"/>
      <c r="Q9" s="11"/>
      <c r="R9" s="11"/>
    </row>
    <row r="10" spans="3:21" ht="15" thickBot="1" x14ac:dyDescent="0.35">
      <c r="C10" s="61">
        <v>43175</v>
      </c>
      <c r="D10" s="62">
        <v>0.37962962962962959</v>
      </c>
      <c r="E10" s="63" t="s">
        <v>9</v>
      </c>
      <c r="F10" s="63">
        <v>11</v>
      </c>
      <c r="G10" s="63" t="s">
        <v>11</v>
      </c>
      <c r="K10" s="11" t="s">
        <v>76</v>
      </c>
      <c r="L10" s="11" t="s">
        <v>77</v>
      </c>
      <c r="M10" s="11" t="s">
        <v>78</v>
      </c>
      <c r="N10" s="11" t="s">
        <v>79</v>
      </c>
      <c r="O10" s="11" t="s">
        <v>80</v>
      </c>
      <c r="P10" s="11" t="s">
        <v>81</v>
      </c>
      <c r="Q10" s="11" t="s">
        <v>82</v>
      </c>
      <c r="R10" s="11" t="s">
        <v>83</v>
      </c>
      <c r="T10" s="11" t="s">
        <v>62</v>
      </c>
    </row>
    <row r="11" spans="3:21" ht="15" thickBot="1" x14ac:dyDescent="0.35">
      <c r="C11" s="61">
        <v>43175</v>
      </c>
      <c r="D11" s="62">
        <v>0.38028935185185181</v>
      </c>
      <c r="E11" s="63" t="s">
        <v>9</v>
      </c>
      <c r="F11" s="63">
        <v>24</v>
      </c>
      <c r="G11" s="63" t="s">
        <v>10</v>
      </c>
      <c r="J11" t="s">
        <v>22</v>
      </c>
      <c r="K11" s="12">
        <f>COUNTIFS($C$7:$C$2356, "=2018-03-16" )</f>
        <v>289</v>
      </c>
      <c r="L11" s="12">
        <f>COUNTIFS($C$7:$C$2356, "=2018-03-17" )</f>
        <v>265</v>
      </c>
      <c r="M11" s="12">
        <f>COUNTIFS($C$7:$C$2356, "=2018-03-18" )</f>
        <v>247</v>
      </c>
      <c r="N11" s="12">
        <f>COUNTIFS($C$7:$C$2356, "=2018-03-19" )</f>
        <v>337</v>
      </c>
      <c r="O11" s="12">
        <f>COUNTIFS($C$7:$C$2356, "=2018-03-20" )</f>
        <v>359</v>
      </c>
      <c r="P11" s="12">
        <f>COUNTIFS($C$7:$C$2356, "=2018-03-21" )</f>
        <v>406</v>
      </c>
      <c r="Q11" s="12">
        <f>COUNTIFS($C$7:$C$2356, "=2018-03-22" )</f>
        <v>363</v>
      </c>
      <c r="R11" s="12">
        <f>COUNTIFS($C$7:$C$2356, "=2018-03-23" )</f>
        <v>84</v>
      </c>
      <c r="T11" s="12">
        <f>SUM( K11:R11 )</f>
        <v>2350</v>
      </c>
    </row>
    <row r="12" spans="3:21" ht="15" thickBot="1" x14ac:dyDescent="0.35">
      <c r="C12" s="61">
        <v>43175</v>
      </c>
      <c r="D12" s="62">
        <v>0.38103009259259263</v>
      </c>
      <c r="E12" s="63" t="s">
        <v>9</v>
      </c>
      <c r="F12" s="63">
        <v>20</v>
      </c>
      <c r="G12" s="63" t="s">
        <v>10</v>
      </c>
      <c r="J12" t="s">
        <v>35</v>
      </c>
      <c r="K12" s="12">
        <f>COUNTIFS(C7:C2356, "=2018-03-16", D7:D2356, "&gt;07:00:00", D7:D2356, "&lt;17:00:00" )</f>
        <v>231</v>
      </c>
      <c r="L12" s="12">
        <f>COUNTIFS($C$7:$C$2356, "=2018-03-17", $D$7:$D$2356, "&gt;07:00:00", $D$7:$D$2356, "&lt;17:00:00" )</f>
        <v>191</v>
      </c>
      <c r="M12" s="12">
        <f>COUNTIFS($C$7:$C$2356, "=2018-03-18", $D$7:$D$2356, "&gt;07:00:00", $D$7:$D$2356, "&lt;17:00:00" )</f>
        <v>171</v>
      </c>
      <c r="N12" s="12">
        <f>COUNTIFS(C7:C2356, "=2018-03-19", D7:D2356, "&gt;07:00:00", D7:D2356, "&lt;17:00:00" )</f>
        <v>253</v>
      </c>
      <c r="O12" s="12">
        <f>COUNTIFS($C$7:$C$2356, "=2018-03-20", $D$7:$D$2356, "&gt;07:00:00", $D$7:$D$2356, "&lt;17:00:00" )</f>
        <v>266</v>
      </c>
      <c r="P12" s="12">
        <f>COUNTIFS($C$7:$C$2356, "=2018-03-21", $D$7:$D$2356, "&gt;07:00:00", $D$7:$D$2356, "&lt;17:00:00" )</f>
        <v>297</v>
      </c>
      <c r="Q12" s="12">
        <f>COUNTIFS($C$7:$C$2356, "=2018-03-22", $D$7:$D$2356, "&gt;07:00:00", $D$7:$D$2356, "&lt;17:00:00" )</f>
        <v>252</v>
      </c>
      <c r="R12" s="12">
        <f>COUNTIFS($C$7:$C$2356, "=2018-03-23", $D$7:$D$2356, "&gt;07:00:00", $D$7:$D$2356, "&lt;17:00:00" )</f>
        <v>31</v>
      </c>
      <c r="T12" s="12">
        <f>SUM( K12:R12 )</f>
        <v>1692</v>
      </c>
    </row>
    <row r="13" spans="3:21" ht="15" thickBot="1" x14ac:dyDescent="0.35">
      <c r="C13" s="61">
        <v>43175</v>
      </c>
      <c r="D13" s="62">
        <v>0.38307870370370373</v>
      </c>
      <c r="E13" s="63" t="s">
        <v>9</v>
      </c>
      <c r="F13" s="63">
        <v>11</v>
      </c>
      <c r="G13" s="63" t="s">
        <v>11</v>
      </c>
      <c r="J13" t="s">
        <v>36</v>
      </c>
      <c r="K13" s="12">
        <f>COUNTIFS($C$7:$C$2356, "=2018-03-16", $D$7:$D$2356, "&gt;07:00:00", $D$7:$D$2356, "&lt;17:00:00", $F$7:$F$2356, "&gt;30" )</f>
        <v>18</v>
      </c>
      <c r="L13" s="12">
        <f>COUNTIFS($C$7:$C$2356, "=2018-03-17", $D$7:$D$2356, "&gt;07:00:00", $D$7:$D$2356, "&lt;17:00:00", $F$7:$F$2356, "&gt;30" )</f>
        <v>10</v>
      </c>
      <c r="M13" s="12">
        <f>COUNTIFS($C$7:$C$2356, "=2018-03-18", $D$7:$D$2356, "&gt;07:00:00", $D$7:$D$2356, "&lt;17:00:00", $F$7:$F$2356, "&gt;30" )</f>
        <v>13</v>
      </c>
      <c r="N13" s="12">
        <f>COUNTIFS($C$7:$C$2356, "=2018-03-19", $D$7:$D$2356, "&gt;07:00:00", $D$7:$D$2356, "&lt;17:00:00", $F$7:$F$2356, "&gt;30" )</f>
        <v>17</v>
      </c>
      <c r="O13" s="12">
        <f>COUNTIFS($C$7:$C$2356, "=2018-03-20", $D$7:$D$2356, "&gt;07:00:00", $D$7:$D$2356, "&lt;17:00:00", $F$7:$F$2356, "&gt;30" )</f>
        <v>18</v>
      </c>
      <c r="P13" s="12">
        <f>COUNTIFS($C$7:$C$2356, "=2018-03-21", $D$7:$D$2356, "&gt;07:00:00", $D$7:$D$2356, "&lt;17:00:00", $F$7:$F$2356, "&gt;30" )</f>
        <v>25</v>
      </c>
      <c r="Q13" s="12">
        <f>COUNTIFS($C$7:$C$2356, "=2018-03-22", $D$7:$D$2356, "&gt;07:00:00", $D$7:$D$2356, "&lt;17:00:00", $F$7:$F$2356, "&gt;30" )</f>
        <v>21</v>
      </c>
      <c r="R13" s="12">
        <f>COUNTIFS($C$7:$C$2356, "=2018-03-23", $D$7:$D$2356, "&gt;07:00:00", $D$7:$D$2356, "&lt;17:00:00", $F$7:$F$2356, "&gt;30" )</f>
        <v>7</v>
      </c>
      <c r="T13" s="12">
        <f>SUM( K13:R13 )</f>
        <v>129</v>
      </c>
      <c r="U13" s="33">
        <f>T13/T12</f>
        <v>7.6241134751773049E-2</v>
      </c>
    </row>
    <row r="14" spans="3:21" ht="15" thickBot="1" x14ac:dyDescent="0.35">
      <c r="C14" s="61">
        <v>43175</v>
      </c>
      <c r="D14" s="62">
        <v>0.38307870370370373</v>
      </c>
      <c r="E14" s="63" t="s">
        <v>9</v>
      </c>
      <c r="F14" s="63">
        <v>11</v>
      </c>
      <c r="G14" s="63" t="s">
        <v>11</v>
      </c>
      <c r="J14" t="s">
        <v>37</v>
      </c>
      <c r="K14" s="12">
        <f>COUNTIFS($C$7:$C$2356, "=2018-03-16",  $F$7:$F$2356, "&gt;50" )</f>
        <v>0</v>
      </c>
      <c r="L14" s="12">
        <f>COUNTIFS($C$7:$C$2356, "=2018-03-17",  $F$7:$F$2356, "&gt;50" )</f>
        <v>0</v>
      </c>
      <c r="M14" s="12">
        <f>COUNTIFS($C$7:$C$2356, "=2018-03-18",  $F$7:$F$2356, "&gt;50" )</f>
        <v>0</v>
      </c>
      <c r="N14" s="12">
        <f>COUNTIFS($C$7:$C$2356, "=2018-03-19",  $F$7:$F$2356, "&gt;50" )</f>
        <v>0</v>
      </c>
      <c r="O14" s="12">
        <f>COUNTIFS($C$7:$C$2356, "=2018-03-20",  $F$7:$F$2356, "&gt;50" )</f>
        <v>0</v>
      </c>
      <c r="P14" s="12">
        <f>COUNTIFS($C$7:$C$2356, "=2018-03-21",  $F$7:$F$2356, "&gt;50" )</f>
        <v>0</v>
      </c>
      <c r="Q14" s="12">
        <f>COUNTIFS($C$7:$C$2356, "=2018-03-22",  $F$7:$F$2356, "&gt;50" )</f>
        <v>0</v>
      </c>
      <c r="R14" s="12">
        <f>COUNTIFS($C$7:$C$2356, "=2018-03-23",  $F$7:$F$2356, "&gt;50" )</f>
        <v>0</v>
      </c>
      <c r="T14" s="12">
        <f>SUM( K14:R14 )</f>
        <v>0</v>
      </c>
      <c r="U14" s="33">
        <f>T14/T11</f>
        <v>0</v>
      </c>
    </row>
    <row r="15" spans="3:21" ht="15" thickBot="1" x14ac:dyDescent="0.35">
      <c r="C15" s="61">
        <v>43175</v>
      </c>
      <c r="D15" s="62">
        <v>0.38309027777777777</v>
      </c>
      <c r="E15" s="63" t="s">
        <v>9</v>
      </c>
      <c r="F15" s="63">
        <v>10</v>
      </c>
      <c r="G15" s="63" t="s">
        <v>11</v>
      </c>
    </row>
    <row r="16" spans="3:21" ht="15" thickBot="1" x14ac:dyDescent="0.35">
      <c r="C16" s="61">
        <v>43175</v>
      </c>
      <c r="D16" s="62">
        <v>0.38856481481481481</v>
      </c>
      <c r="E16" s="63" t="s">
        <v>9</v>
      </c>
      <c r="F16" s="63">
        <v>11</v>
      </c>
      <c r="G16" s="63" t="s">
        <v>10</v>
      </c>
    </row>
    <row r="17" spans="3:7" ht="15" thickBot="1" x14ac:dyDescent="0.35">
      <c r="C17" s="61">
        <v>43175</v>
      </c>
      <c r="D17" s="62">
        <v>0.39233796296296292</v>
      </c>
      <c r="E17" s="63" t="s">
        <v>9</v>
      </c>
      <c r="F17" s="63">
        <v>10</v>
      </c>
      <c r="G17" s="63" t="s">
        <v>10</v>
      </c>
    </row>
    <row r="18" spans="3:7" ht="15" thickBot="1" x14ac:dyDescent="0.35">
      <c r="C18" s="61">
        <v>43175</v>
      </c>
      <c r="D18" s="62">
        <v>0.39273148148148151</v>
      </c>
      <c r="E18" s="63" t="s">
        <v>9</v>
      </c>
      <c r="F18" s="63">
        <v>23</v>
      </c>
      <c r="G18" s="63" t="s">
        <v>10</v>
      </c>
    </row>
    <row r="19" spans="3:7" ht="15" thickBot="1" x14ac:dyDescent="0.35">
      <c r="C19" s="61">
        <v>43175</v>
      </c>
      <c r="D19" s="62">
        <v>0.39649305555555553</v>
      </c>
      <c r="E19" s="63" t="s">
        <v>9</v>
      </c>
      <c r="F19" s="63">
        <v>28</v>
      </c>
      <c r="G19" s="63" t="s">
        <v>10</v>
      </c>
    </row>
    <row r="20" spans="3:7" ht="15" thickBot="1" x14ac:dyDescent="0.35">
      <c r="C20" s="61">
        <v>43175</v>
      </c>
      <c r="D20" s="62">
        <v>0.39901620370370372</v>
      </c>
      <c r="E20" s="63" t="s">
        <v>9</v>
      </c>
      <c r="F20" s="63">
        <v>11</v>
      </c>
      <c r="G20" s="63" t="s">
        <v>11</v>
      </c>
    </row>
    <row r="21" spans="3:7" ht="15" thickBot="1" x14ac:dyDescent="0.35">
      <c r="C21" s="61">
        <v>43175</v>
      </c>
      <c r="D21" s="62">
        <v>0.40111111111111114</v>
      </c>
      <c r="E21" s="63" t="s">
        <v>9</v>
      </c>
      <c r="F21" s="63">
        <v>12</v>
      </c>
      <c r="G21" s="63" t="s">
        <v>11</v>
      </c>
    </row>
    <row r="22" spans="3:7" ht="15" thickBot="1" x14ac:dyDescent="0.35">
      <c r="C22" s="61">
        <v>43175</v>
      </c>
      <c r="D22" s="62">
        <v>0.40671296296296294</v>
      </c>
      <c r="E22" s="63" t="s">
        <v>9</v>
      </c>
      <c r="F22" s="63">
        <v>11</v>
      </c>
      <c r="G22" s="63" t="s">
        <v>11</v>
      </c>
    </row>
    <row r="23" spans="3:7" ht="15" thickBot="1" x14ac:dyDescent="0.35">
      <c r="C23" s="61">
        <v>43175</v>
      </c>
      <c r="D23" s="62">
        <v>0.40689814814814818</v>
      </c>
      <c r="E23" s="63" t="s">
        <v>9</v>
      </c>
      <c r="F23" s="63">
        <v>23</v>
      </c>
      <c r="G23" s="63" t="s">
        <v>10</v>
      </c>
    </row>
    <row r="24" spans="3:7" ht="15" thickBot="1" x14ac:dyDescent="0.35">
      <c r="C24" s="61">
        <v>43175</v>
      </c>
      <c r="D24" s="62">
        <v>0.40818287037037032</v>
      </c>
      <c r="E24" s="63" t="s">
        <v>9</v>
      </c>
      <c r="F24" s="63">
        <v>15</v>
      </c>
      <c r="G24" s="63" t="s">
        <v>11</v>
      </c>
    </row>
    <row r="25" spans="3:7" ht="15" thickBot="1" x14ac:dyDescent="0.35">
      <c r="C25" s="61">
        <v>43175</v>
      </c>
      <c r="D25" s="62">
        <v>0.40984953703703703</v>
      </c>
      <c r="E25" s="63" t="s">
        <v>9</v>
      </c>
      <c r="F25" s="63">
        <v>30</v>
      </c>
      <c r="G25" s="63" t="s">
        <v>10</v>
      </c>
    </row>
    <row r="26" spans="3:7" ht="15" thickBot="1" x14ac:dyDescent="0.35">
      <c r="C26" s="61">
        <v>43175</v>
      </c>
      <c r="D26" s="62">
        <v>0.41162037037037041</v>
      </c>
      <c r="E26" s="63" t="s">
        <v>9</v>
      </c>
      <c r="F26" s="63">
        <v>23</v>
      </c>
      <c r="G26" s="63" t="s">
        <v>10</v>
      </c>
    </row>
    <row r="27" spans="3:7" ht="15" thickBot="1" x14ac:dyDescent="0.35">
      <c r="C27" s="61">
        <v>43175</v>
      </c>
      <c r="D27" s="62">
        <v>0.41212962962962968</v>
      </c>
      <c r="E27" s="63" t="s">
        <v>9</v>
      </c>
      <c r="F27" s="63">
        <v>24</v>
      </c>
      <c r="G27" s="63" t="s">
        <v>10</v>
      </c>
    </row>
    <row r="28" spans="3:7" ht="15" thickBot="1" x14ac:dyDescent="0.35">
      <c r="C28" s="61">
        <v>43175</v>
      </c>
      <c r="D28" s="62">
        <v>0.41339120370370369</v>
      </c>
      <c r="E28" s="63" t="s">
        <v>9</v>
      </c>
      <c r="F28" s="63">
        <v>10</v>
      </c>
      <c r="G28" s="63" t="s">
        <v>11</v>
      </c>
    </row>
    <row r="29" spans="3:7" ht="15" thickBot="1" x14ac:dyDescent="0.35">
      <c r="C29" s="61">
        <v>43175</v>
      </c>
      <c r="D29" s="62">
        <v>0.41432870370370373</v>
      </c>
      <c r="E29" s="63" t="s">
        <v>9</v>
      </c>
      <c r="F29" s="63">
        <v>20</v>
      </c>
      <c r="G29" s="63" t="s">
        <v>10</v>
      </c>
    </row>
    <row r="30" spans="3:7" ht="15" thickBot="1" x14ac:dyDescent="0.35">
      <c r="C30" s="61">
        <v>43175</v>
      </c>
      <c r="D30" s="62">
        <v>0.41550925925925924</v>
      </c>
      <c r="E30" s="63" t="s">
        <v>9</v>
      </c>
      <c r="F30" s="63">
        <v>25</v>
      </c>
      <c r="G30" s="63" t="s">
        <v>10</v>
      </c>
    </row>
    <row r="31" spans="3:7" ht="15" thickBot="1" x14ac:dyDescent="0.35">
      <c r="C31" s="61">
        <v>43175</v>
      </c>
      <c r="D31" s="62">
        <v>0.41766203703703703</v>
      </c>
      <c r="E31" s="63" t="s">
        <v>9</v>
      </c>
      <c r="F31" s="63">
        <v>22</v>
      </c>
      <c r="G31" s="63" t="s">
        <v>10</v>
      </c>
    </row>
    <row r="32" spans="3:7" ht="15" thickBot="1" x14ac:dyDescent="0.35">
      <c r="C32" s="61">
        <v>43175</v>
      </c>
      <c r="D32" s="62">
        <v>0.41888888888888887</v>
      </c>
      <c r="E32" s="63" t="s">
        <v>9</v>
      </c>
      <c r="F32" s="63">
        <v>11</v>
      </c>
      <c r="G32" s="63" t="s">
        <v>11</v>
      </c>
    </row>
    <row r="33" spans="3:7" ht="15" thickBot="1" x14ac:dyDescent="0.35">
      <c r="C33" s="61">
        <v>43175</v>
      </c>
      <c r="D33" s="62">
        <v>0.41890046296296296</v>
      </c>
      <c r="E33" s="63" t="s">
        <v>9</v>
      </c>
      <c r="F33" s="63">
        <v>12</v>
      </c>
      <c r="G33" s="63" t="s">
        <v>11</v>
      </c>
    </row>
    <row r="34" spans="3:7" ht="15" thickBot="1" x14ac:dyDescent="0.35">
      <c r="C34" s="61">
        <v>43175</v>
      </c>
      <c r="D34" s="62">
        <v>0.42027777777777775</v>
      </c>
      <c r="E34" s="63" t="s">
        <v>9</v>
      </c>
      <c r="F34" s="63">
        <v>22</v>
      </c>
      <c r="G34" s="63" t="s">
        <v>10</v>
      </c>
    </row>
    <row r="35" spans="3:7" ht="15" thickBot="1" x14ac:dyDescent="0.35">
      <c r="C35" s="61">
        <v>43175</v>
      </c>
      <c r="D35" s="62">
        <v>0.42163194444444446</v>
      </c>
      <c r="E35" s="63" t="s">
        <v>9</v>
      </c>
      <c r="F35" s="63">
        <v>11</v>
      </c>
      <c r="G35" s="63" t="s">
        <v>11</v>
      </c>
    </row>
    <row r="36" spans="3:7" ht="15" thickBot="1" x14ac:dyDescent="0.35">
      <c r="C36" s="61">
        <v>43175</v>
      </c>
      <c r="D36" s="62">
        <v>0.42172453703703705</v>
      </c>
      <c r="E36" s="63" t="s">
        <v>9</v>
      </c>
      <c r="F36" s="63">
        <v>29</v>
      </c>
      <c r="G36" s="63" t="s">
        <v>10</v>
      </c>
    </row>
    <row r="37" spans="3:7" ht="15" thickBot="1" x14ac:dyDescent="0.35">
      <c r="C37" s="61">
        <v>43175</v>
      </c>
      <c r="D37" s="62">
        <v>0.42277777777777775</v>
      </c>
      <c r="E37" s="63" t="s">
        <v>9</v>
      </c>
      <c r="F37" s="63">
        <v>18</v>
      </c>
      <c r="G37" s="63" t="s">
        <v>10</v>
      </c>
    </row>
    <row r="38" spans="3:7" ht="15" thickBot="1" x14ac:dyDescent="0.35">
      <c r="C38" s="61">
        <v>43175</v>
      </c>
      <c r="D38" s="62">
        <v>0.42359953703703707</v>
      </c>
      <c r="E38" s="63" t="s">
        <v>9</v>
      </c>
      <c r="F38" s="63">
        <v>10</v>
      </c>
      <c r="G38" s="63" t="s">
        <v>11</v>
      </c>
    </row>
    <row r="39" spans="3:7" ht="15" thickBot="1" x14ac:dyDescent="0.35">
      <c r="C39" s="61">
        <v>43175</v>
      </c>
      <c r="D39" s="62">
        <v>0.42418981481481483</v>
      </c>
      <c r="E39" s="63" t="s">
        <v>9</v>
      </c>
      <c r="F39" s="63">
        <v>10</v>
      </c>
      <c r="G39" s="63" t="s">
        <v>11</v>
      </c>
    </row>
    <row r="40" spans="3:7" ht="15" thickBot="1" x14ac:dyDescent="0.35">
      <c r="C40" s="61">
        <v>43175</v>
      </c>
      <c r="D40" s="62">
        <v>0.42420138888888892</v>
      </c>
      <c r="E40" s="63" t="s">
        <v>9</v>
      </c>
      <c r="F40" s="63">
        <v>9</v>
      </c>
      <c r="G40" s="63" t="s">
        <v>11</v>
      </c>
    </row>
    <row r="41" spans="3:7" ht="15" thickBot="1" x14ac:dyDescent="0.35">
      <c r="C41" s="61">
        <v>43175</v>
      </c>
      <c r="D41" s="62">
        <v>0.42422453703703705</v>
      </c>
      <c r="E41" s="63" t="s">
        <v>9</v>
      </c>
      <c r="F41" s="63">
        <v>10</v>
      </c>
      <c r="G41" s="63" t="s">
        <v>11</v>
      </c>
    </row>
    <row r="42" spans="3:7" ht="15" thickBot="1" x14ac:dyDescent="0.35">
      <c r="C42" s="61">
        <v>43175</v>
      </c>
      <c r="D42" s="62">
        <v>0.42552083333333335</v>
      </c>
      <c r="E42" s="63" t="s">
        <v>9</v>
      </c>
      <c r="F42" s="63">
        <v>32</v>
      </c>
      <c r="G42" s="63" t="s">
        <v>10</v>
      </c>
    </row>
    <row r="43" spans="3:7" ht="15" thickBot="1" x14ac:dyDescent="0.35">
      <c r="C43" s="61">
        <v>43175</v>
      </c>
      <c r="D43" s="62">
        <v>0.43184027777777773</v>
      </c>
      <c r="E43" s="63" t="s">
        <v>9</v>
      </c>
      <c r="F43" s="63">
        <v>24</v>
      </c>
      <c r="G43" s="63" t="s">
        <v>10</v>
      </c>
    </row>
    <row r="44" spans="3:7" ht="15" thickBot="1" x14ac:dyDescent="0.35">
      <c r="C44" s="61">
        <v>43175</v>
      </c>
      <c r="D44" s="62">
        <v>0.43369212962962966</v>
      </c>
      <c r="E44" s="63" t="s">
        <v>9</v>
      </c>
      <c r="F44" s="63">
        <v>12</v>
      </c>
      <c r="G44" s="63" t="s">
        <v>11</v>
      </c>
    </row>
    <row r="45" spans="3:7" ht="15" thickBot="1" x14ac:dyDescent="0.35">
      <c r="C45" s="61">
        <v>43175</v>
      </c>
      <c r="D45" s="62">
        <v>0.4337152777777778</v>
      </c>
      <c r="E45" s="63" t="s">
        <v>9</v>
      </c>
      <c r="F45" s="63">
        <v>9</v>
      </c>
      <c r="G45" s="63" t="s">
        <v>11</v>
      </c>
    </row>
    <row r="46" spans="3:7" ht="15" thickBot="1" x14ac:dyDescent="0.35">
      <c r="C46" s="61">
        <v>43175</v>
      </c>
      <c r="D46" s="62">
        <v>0.4339351851851852</v>
      </c>
      <c r="E46" s="63" t="s">
        <v>9</v>
      </c>
      <c r="F46" s="63">
        <v>36</v>
      </c>
      <c r="G46" s="63" t="s">
        <v>10</v>
      </c>
    </row>
    <row r="47" spans="3:7" ht="15" thickBot="1" x14ac:dyDescent="0.35">
      <c r="C47" s="61">
        <v>43175</v>
      </c>
      <c r="D47" s="62">
        <v>0.43547453703703703</v>
      </c>
      <c r="E47" s="63" t="s">
        <v>9</v>
      </c>
      <c r="F47" s="63">
        <v>12</v>
      </c>
      <c r="G47" s="63" t="s">
        <v>11</v>
      </c>
    </row>
    <row r="48" spans="3:7" ht="15" thickBot="1" x14ac:dyDescent="0.35">
      <c r="C48" s="61">
        <v>43175</v>
      </c>
      <c r="D48" s="62">
        <v>0.4368055555555555</v>
      </c>
      <c r="E48" s="63" t="s">
        <v>9</v>
      </c>
      <c r="F48" s="63">
        <v>33</v>
      </c>
      <c r="G48" s="63" t="s">
        <v>10</v>
      </c>
    </row>
    <row r="49" spans="3:7" ht="15" thickBot="1" x14ac:dyDescent="0.35">
      <c r="C49" s="61">
        <v>43175</v>
      </c>
      <c r="D49" s="62">
        <v>0.43759259259259259</v>
      </c>
      <c r="E49" s="63" t="s">
        <v>9</v>
      </c>
      <c r="F49" s="63">
        <v>11</v>
      </c>
      <c r="G49" s="63" t="s">
        <v>11</v>
      </c>
    </row>
    <row r="50" spans="3:7" ht="15" thickBot="1" x14ac:dyDescent="0.35">
      <c r="C50" s="61">
        <v>43175</v>
      </c>
      <c r="D50" s="62">
        <v>0.43770833333333337</v>
      </c>
      <c r="E50" s="63" t="s">
        <v>9</v>
      </c>
      <c r="F50" s="63">
        <v>11</v>
      </c>
      <c r="G50" s="63" t="s">
        <v>11</v>
      </c>
    </row>
    <row r="51" spans="3:7" ht="15" thickBot="1" x14ac:dyDescent="0.35">
      <c r="C51" s="61">
        <v>43175</v>
      </c>
      <c r="D51" s="62">
        <v>0.43865740740740744</v>
      </c>
      <c r="E51" s="63" t="s">
        <v>9</v>
      </c>
      <c r="F51" s="63">
        <v>26</v>
      </c>
      <c r="G51" s="63" t="s">
        <v>10</v>
      </c>
    </row>
    <row r="52" spans="3:7" ht="15" thickBot="1" x14ac:dyDescent="0.35">
      <c r="C52" s="61">
        <v>43175</v>
      </c>
      <c r="D52" s="62">
        <v>0.4395486111111111</v>
      </c>
      <c r="E52" s="63" t="s">
        <v>9</v>
      </c>
      <c r="F52" s="63">
        <v>12</v>
      </c>
      <c r="G52" s="63" t="s">
        <v>11</v>
      </c>
    </row>
    <row r="53" spans="3:7" ht="15" thickBot="1" x14ac:dyDescent="0.35">
      <c r="C53" s="61">
        <v>43175</v>
      </c>
      <c r="D53" s="62">
        <v>0.44187500000000002</v>
      </c>
      <c r="E53" s="63" t="s">
        <v>9</v>
      </c>
      <c r="F53" s="63">
        <v>23</v>
      </c>
      <c r="G53" s="63" t="s">
        <v>10</v>
      </c>
    </row>
    <row r="54" spans="3:7" ht="15" thickBot="1" x14ac:dyDescent="0.35">
      <c r="C54" s="61">
        <v>43175</v>
      </c>
      <c r="D54" s="62">
        <v>0.44241898148148145</v>
      </c>
      <c r="E54" s="63" t="s">
        <v>9</v>
      </c>
      <c r="F54" s="63">
        <v>12</v>
      </c>
      <c r="G54" s="63" t="s">
        <v>11</v>
      </c>
    </row>
    <row r="55" spans="3:7" ht="15" thickBot="1" x14ac:dyDescent="0.35">
      <c r="C55" s="61">
        <v>43175</v>
      </c>
      <c r="D55" s="62">
        <v>0.44364583333333335</v>
      </c>
      <c r="E55" s="63" t="s">
        <v>9</v>
      </c>
      <c r="F55" s="63">
        <v>10</v>
      </c>
      <c r="G55" s="63" t="s">
        <v>11</v>
      </c>
    </row>
    <row r="56" spans="3:7" ht="15" thickBot="1" x14ac:dyDescent="0.35">
      <c r="C56" s="61">
        <v>43175</v>
      </c>
      <c r="D56" s="62">
        <v>0.44366898148148143</v>
      </c>
      <c r="E56" s="63" t="s">
        <v>9</v>
      </c>
      <c r="F56" s="63">
        <v>10</v>
      </c>
      <c r="G56" s="63" t="s">
        <v>11</v>
      </c>
    </row>
    <row r="57" spans="3:7" ht="15" thickBot="1" x14ac:dyDescent="0.35">
      <c r="C57" s="61">
        <v>43175</v>
      </c>
      <c r="D57" s="62">
        <v>0.44368055555555558</v>
      </c>
      <c r="E57" s="63" t="s">
        <v>9</v>
      </c>
      <c r="F57" s="63">
        <v>10</v>
      </c>
      <c r="G57" s="63" t="s">
        <v>11</v>
      </c>
    </row>
    <row r="58" spans="3:7" ht="15" thickBot="1" x14ac:dyDescent="0.35">
      <c r="C58" s="61">
        <v>43175</v>
      </c>
      <c r="D58" s="62">
        <v>0.44444444444444442</v>
      </c>
      <c r="E58" s="63" t="s">
        <v>9</v>
      </c>
      <c r="F58" s="63">
        <v>33</v>
      </c>
      <c r="G58" s="63" t="s">
        <v>10</v>
      </c>
    </row>
    <row r="59" spans="3:7" ht="15" thickBot="1" x14ac:dyDescent="0.35">
      <c r="C59" s="61">
        <v>43175</v>
      </c>
      <c r="D59" s="62">
        <v>0.4465277777777778</v>
      </c>
      <c r="E59" s="63" t="s">
        <v>9</v>
      </c>
      <c r="F59" s="63">
        <v>12</v>
      </c>
      <c r="G59" s="63" t="s">
        <v>11</v>
      </c>
    </row>
    <row r="60" spans="3:7" ht="15" thickBot="1" x14ac:dyDescent="0.35">
      <c r="C60" s="61">
        <v>43175</v>
      </c>
      <c r="D60" s="62">
        <v>0.4572222222222222</v>
      </c>
      <c r="E60" s="63" t="s">
        <v>9</v>
      </c>
      <c r="F60" s="63">
        <v>29</v>
      </c>
      <c r="G60" s="63" t="s">
        <v>10</v>
      </c>
    </row>
    <row r="61" spans="3:7" ht="15" thickBot="1" x14ac:dyDescent="0.35">
      <c r="C61" s="61">
        <v>43175</v>
      </c>
      <c r="D61" s="62">
        <v>0.45754629629629634</v>
      </c>
      <c r="E61" s="63" t="s">
        <v>9</v>
      </c>
      <c r="F61" s="63">
        <v>25</v>
      </c>
      <c r="G61" s="63" t="s">
        <v>10</v>
      </c>
    </row>
    <row r="62" spans="3:7" ht="15" thickBot="1" x14ac:dyDescent="0.35">
      <c r="C62" s="61">
        <v>43175</v>
      </c>
      <c r="D62" s="62">
        <v>0.46091435185185187</v>
      </c>
      <c r="E62" s="63" t="s">
        <v>9</v>
      </c>
      <c r="F62" s="63">
        <v>11</v>
      </c>
      <c r="G62" s="63" t="s">
        <v>10</v>
      </c>
    </row>
    <row r="63" spans="3:7" ht="15" thickBot="1" x14ac:dyDescent="0.35">
      <c r="C63" s="61">
        <v>43175</v>
      </c>
      <c r="D63" s="62">
        <v>0.46106481481481482</v>
      </c>
      <c r="E63" s="63" t="s">
        <v>9</v>
      </c>
      <c r="F63" s="63">
        <v>13</v>
      </c>
      <c r="G63" s="63" t="s">
        <v>11</v>
      </c>
    </row>
    <row r="64" spans="3:7" ht="15" thickBot="1" x14ac:dyDescent="0.35">
      <c r="C64" s="61">
        <v>43175</v>
      </c>
      <c r="D64" s="62">
        <v>0.46479166666666666</v>
      </c>
      <c r="E64" s="63" t="s">
        <v>9</v>
      </c>
      <c r="F64" s="63">
        <v>20</v>
      </c>
      <c r="G64" s="63" t="s">
        <v>10</v>
      </c>
    </row>
    <row r="65" spans="3:7" ht="15" thickBot="1" x14ac:dyDescent="0.35">
      <c r="C65" s="61">
        <v>43175</v>
      </c>
      <c r="D65" s="62">
        <v>0.46615740740740735</v>
      </c>
      <c r="E65" s="63" t="s">
        <v>9</v>
      </c>
      <c r="F65" s="63">
        <v>11</v>
      </c>
      <c r="G65" s="63" t="s">
        <v>11</v>
      </c>
    </row>
    <row r="66" spans="3:7" ht="15" thickBot="1" x14ac:dyDescent="0.35">
      <c r="C66" s="61">
        <v>43175</v>
      </c>
      <c r="D66" s="62">
        <v>0.46983796296296299</v>
      </c>
      <c r="E66" s="63" t="s">
        <v>9</v>
      </c>
      <c r="F66" s="63">
        <v>13</v>
      </c>
      <c r="G66" s="63" t="s">
        <v>11</v>
      </c>
    </row>
    <row r="67" spans="3:7" ht="15" thickBot="1" x14ac:dyDescent="0.35">
      <c r="C67" s="61">
        <v>43175</v>
      </c>
      <c r="D67" s="62">
        <v>0.47008101851851852</v>
      </c>
      <c r="E67" s="63" t="s">
        <v>9</v>
      </c>
      <c r="F67" s="63">
        <v>25</v>
      </c>
      <c r="G67" s="63" t="s">
        <v>10</v>
      </c>
    </row>
    <row r="68" spans="3:7" ht="15" thickBot="1" x14ac:dyDescent="0.35">
      <c r="C68" s="61">
        <v>43175</v>
      </c>
      <c r="D68" s="62">
        <v>0.47054398148148152</v>
      </c>
      <c r="E68" s="63" t="s">
        <v>9</v>
      </c>
      <c r="F68" s="63">
        <v>16</v>
      </c>
      <c r="G68" s="63" t="s">
        <v>10</v>
      </c>
    </row>
    <row r="69" spans="3:7" ht="15" thickBot="1" x14ac:dyDescent="0.35">
      <c r="C69" s="61">
        <v>43175</v>
      </c>
      <c r="D69" s="62">
        <v>0.47068287037037032</v>
      </c>
      <c r="E69" s="63" t="s">
        <v>9</v>
      </c>
      <c r="F69" s="63">
        <v>10</v>
      </c>
      <c r="G69" s="63" t="s">
        <v>11</v>
      </c>
    </row>
    <row r="70" spans="3:7" ht="15" thickBot="1" x14ac:dyDescent="0.35">
      <c r="C70" s="61">
        <v>43175</v>
      </c>
      <c r="D70" s="62">
        <v>0.47262731481481479</v>
      </c>
      <c r="E70" s="63" t="s">
        <v>9</v>
      </c>
      <c r="F70" s="63">
        <v>10</v>
      </c>
      <c r="G70" s="63" t="s">
        <v>11</v>
      </c>
    </row>
    <row r="71" spans="3:7" ht="15" thickBot="1" x14ac:dyDescent="0.35">
      <c r="C71" s="61">
        <v>43175</v>
      </c>
      <c r="D71" s="62">
        <v>0.47486111111111112</v>
      </c>
      <c r="E71" s="63" t="s">
        <v>9</v>
      </c>
      <c r="F71" s="63">
        <v>27</v>
      </c>
      <c r="G71" s="63" t="s">
        <v>10</v>
      </c>
    </row>
    <row r="72" spans="3:7" ht="15" thickBot="1" x14ac:dyDescent="0.35">
      <c r="C72" s="61">
        <v>43175</v>
      </c>
      <c r="D72" s="62">
        <v>0.47662037037037036</v>
      </c>
      <c r="E72" s="63" t="s">
        <v>9</v>
      </c>
      <c r="F72" s="63">
        <v>18</v>
      </c>
      <c r="G72" s="63" t="s">
        <v>10</v>
      </c>
    </row>
    <row r="73" spans="3:7" ht="15" thickBot="1" x14ac:dyDescent="0.35">
      <c r="C73" s="61">
        <v>43175</v>
      </c>
      <c r="D73" s="62">
        <v>0.47865740740740742</v>
      </c>
      <c r="E73" s="63" t="s">
        <v>9</v>
      </c>
      <c r="F73" s="63">
        <v>20</v>
      </c>
      <c r="G73" s="63" t="s">
        <v>10</v>
      </c>
    </row>
    <row r="74" spans="3:7" ht="15" thickBot="1" x14ac:dyDescent="0.35">
      <c r="C74" s="61">
        <v>43175</v>
      </c>
      <c r="D74" s="62">
        <v>0.47901620370370374</v>
      </c>
      <c r="E74" s="63" t="s">
        <v>9</v>
      </c>
      <c r="F74" s="63">
        <v>27</v>
      </c>
      <c r="G74" s="63" t="s">
        <v>10</v>
      </c>
    </row>
    <row r="75" spans="3:7" ht="15" thickBot="1" x14ac:dyDescent="0.35">
      <c r="C75" s="61">
        <v>43175</v>
      </c>
      <c r="D75" s="62">
        <v>0.48015046296296293</v>
      </c>
      <c r="E75" s="63" t="s">
        <v>9</v>
      </c>
      <c r="F75" s="63">
        <v>10</v>
      </c>
      <c r="G75" s="63" t="s">
        <v>11</v>
      </c>
    </row>
    <row r="76" spans="3:7" ht="15" thickBot="1" x14ac:dyDescent="0.35">
      <c r="C76" s="61">
        <v>43175</v>
      </c>
      <c r="D76" s="62">
        <v>0.48061342592592587</v>
      </c>
      <c r="E76" s="63" t="s">
        <v>9</v>
      </c>
      <c r="F76" s="63">
        <v>10</v>
      </c>
      <c r="G76" s="63" t="s">
        <v>11</v>
      </c>
    </row>
    <row r="77" spans="3:7" ht="15" thickBot="1" x14ac:dyDescent="0.35">
      <c r="C77" s="61">
        <v>43175</v>
      </c>
      <c r="D77" s="62">
        <v>0.48196759259259259</v>
      </c>
      <c r="E77" s="63" t="s">
        <v>9</v>
      </c>
      <c r="F77" s="63">
        <v>24</v>
      </c>
      <c r="G77" s="63" t="s">
        <v>10</v>
      </c>
    </row>
    <row r="78" spans="3:7" ht="15" thickBot="1" x14ac:dyDescent="0.35">
      <c r="C78" s="61">
        <v>43175</v>
      </c>
      <c r="D78" s="62">
        <v>0.48320601851851852</v>
      </c>
      <c r="E78" s="63" t="s">
        <v>9</v>
      </c>
      <c r="F78" s="63">
        <v>14</v>
      </c>
      <c r="G78" s="63" t="s">
        <v>11</v>
      </c>
    </row>
    <row r="79" spans="3:7" ht="15" thickBot="1" x14ac:dyDescent="0.35">
      <c r="C79" s="61">
        <v>43175</v>
      </c>
      <c r="D79" s="62">
        <v>0.48484953703703698</v>
      </c>
      <c r="E79" s="63" t="s">
        <v>9</v>
      </c>
      <c r="F79" s="63">
        <v>33</v>
      </c>
      <c r="G79" s="63" t="s">
        <v>10</v>
      </c>
    </row>
    <row r="80" spans="3:7" ht="15" thickBot="1" x14ac:dyDescent="0.35">
      <c r="C80" s="61">
        <v>43175</v>
      </c>
      <c r="D80" s="62">
        <v>0.48525462962962962</v>
      </c>
      <c r="E80" s="63" t="s">
        <v>9</v>
      </c>
      <c r="F80" s="63">
        <v>36</v>
      </c>
      <c r="G80" s="63" t="s">
        <v>10</v>
      </c>
    </row>
    <row r="81" spans="3:7" ht="15" thickBot="1" x14ac:dyDescent="0.35">
      <c r="C81" s="61">
        <v>43175</v>
      </c>
      <c r="D81" s="62">
        <v>0.48584490740740738</v>
      </c>
      <c r="E81" s="63" t="s">
        <v>9</v>
      </c>
      <c r="F81" s="63">
        <v>22</v>
      </c>
      <c r="G81" s="63" t="s">
        <v>10</v>
      </c>
    </row>
    <row r="82" spans="3:7" ht="15" thickBot="1" x14ac:dyDescent="0.35">
      <c r="C82" s="61">
        <v>43175</v>
      </c>
      <c r="D82" s="62">
        <v>0.48701388888888886</v>
      </c>
      <c r="E82" s="63" t="s">
        <v>9</v>
      </c>
      <c r="F82" s="63">
        <v>27</v>
      </c>
      <c r="G82" s="63" t="s">
        <v>10</v>
      </c>
    </row>
    <row r="83" spans="3:7" ht="15" thickBot="1" x14ac:dyDescent="0.35">
      <c r="C83" s="61">
        <v>43175</v>
      </c>
      <c r="D83" s="62">
        <v>0.48728009259259258</v>
      </c>
      <c r="E83" s="63" t="s">
        <v>9</v>
      </c>
      <c r="F83" s="63">
        <v>29</v>
      </c>
      <c r="G83" s="63" t="s">
        <v>10</v>
      </c>
    </row>
    <row r="84" spans="3:7" ht="15" thickBot="1" x14ac:dyDescent="0.35">
      <c r="C84" s="61">
        <v>43175</v>
      </c>
      <c r="D84" s="62">
        <v>0.48894675925925929</v>
      </c>
      <c r="E84" s="63" t="s">
        <v>9</v>
      </c>
      <c r="F84" s="63">
        <v>22</v>
      </c>
      <c r="G84" s="63" t="s">
        <v>10</v>
      </c>
    </row>
    <row r="85" spans="3:7" ht="15" thickBot="1" x14ac:dyDescent="0.35">
      <c r="C85" s="61">
        <v>43175</v>
      </c>
      <c r="D85" s="62">
        <v>0.4893055555555556</v>
      </c>
      <c r="E85" s="63" t="s">
        <v>9</v>
      </c>
      <c r="F85" s="63">
        <v>23</v>
      </c>
      <c r="G85" s="63" t="s">
        <v>10</v>
      </c>
    </row>
    <row r="86" spans="3:7" ht="15" thickBot="1" x14ac:dyDescent="0.35">
      <c r="C86" s="61">
        <v>43175</v>
      </c>
      <c r="D86" s="62">
        <v>0.48945601851851855</v>
      </c>
      <c r="E86" s="63" t="s">
        <v>9</v>
      </c>
      <c r="F86" s="63">
        <v>29</v>
      </c>
      <c r="G86" s="63" t="s">
        <v>10</v>
      </c>
    </row>
    <row r="87" spans="3:7" ht="15" thickBot="1" x14ac:dyDescent="0.35">
      <c r="C87" s="61">
        <v>43175</v>
      </c>
      <c r="D87" s="62">
        <v>0.48969907407407409</v>
      </c>
      <c r="E87" s="63" t="s">
        <v>9</v>
      </c>
      <c r="F87" s="63">
        <v>30</v>
      </c>
      <c r="G87" s="63" t="s">
        <v>10</v>
      </c>
    </row>
    <row r="88" spans="3:7" ht="15" thickBot="1" x14ac:dyDescent="0.35">
      <c r="C88" s="61">
        <v>43175</v>
      </c>
      <c r="D88" s="62">
        <v>0.49011574074074077</v>
      </c>
      <c r="E88" s="63" t="s">
        <v>9</v>
      </c>
      <c r="F88" s="63">
        <v>13</v>
      </c>
      <c r="G88" s="63" t="s">
        <v>11</v>
      </c>
    </row>
    <row r="89" spans="3:7" ht="15" thickBot="1" x14ac:dyDescent="0.35">
      <c r="C89" s="61">
        <v>43175</v>
      </c>
      <c r="D89" s="62">
        <v>0.49062500000000003</v>
      </c>
      <c r="E89" s="63" t="s">
        <v>9</v>
      </c>
      <c r="F89" s="63">
        <v>29</v>
      </c>
      <c r="G89" s="63" t="s">
        <v>10</v>
      </c>
    </row>
    <row r="90" spans="3:7" ht="15" thickBot="1" x14ac:dyDescent="0.35">
      <c r="C90" s="61">
        <v>43175</v>
      </c>
      <c r="D90" s="62">
        <v>0.49126157407407406</v>
      </c>
      <c r="E90" s="63" t="s">
        <v>9</v>
      </c>
      <c r="F90" s="63">
        <v>14</v>
      </c>
      <c r="G90" s="63" t="s">
        <v>11</v>
      </c>
    </row>
    <row r="91" spans="3:7" ht="15" thickBot="1" x14ac:dyDescent="0.35">
      <c r="C91" s="61">
        <v>43175</v>
      </c>
      <c r="D91" s="62">
        <v>0.49201388888888892</v>
      </c>
      <c r="E91" s="63" t="s">
        <v>9</v>
      </c>
      <c r="F91" s="63">
        <v>10</v>
      </c>
      <c r="G91" s="63" t="s">
        <v>11</v>
      </c>
    </row>
    <row r="92" spans="3:7" ht="15" thickBot="1" x14ac:dyDescent="0.35">
      <c r="C92" s="61">
        <v>43175</v>
      </c>
      <c r="D92" s="62">
        <v>0.49368055555555551</v>
      </c>
      <c r="E92" s="63" t="s">
        <v>9</v>
      </c>
      <c r="F92" s="63">
        <v>14</v>
      </c>
      <c r="G92" s="63" t="s">
        <v>11</v>
      </c>
    </row>
    <row r="93" spans="3:7" ht="15" thickBot="1" x14ac:dyDescent="0.35">
      <c r="C93" s="61">
        <v>43175</v>
      </c>
      <c r="D93" s="62">
        <v>0.49418981481481478</v>
      </c>
      <c r="E93" s="63" t="s">
        <v>9</v>
      </c>
      <c r="F93" s="63">
        <v>14</v>
      </c>
      <c r="G93" s="63" t="s">
        <v>11</v>
      </c>
    </row>
    <row r="94" spans="3:7" ht="15" thickBot="1" x14ac:dyDescent="0.35">
      <c r="C94" s="61">
        <v>43175</v>
      </c>
      <c r="D94" s="62">
        <v>0.49533564814814812</v>
      </c>
      <c r="E94" s="63" t="s">
        <v>9</v>
      </c>
      <c r="F94" s="63">
        <v>10</v>
      </c>
      <c r="G94" s="63" t="s">
        <v>11</v>
      </c>
    </row>
    <row r="95" spans="3:7" ht="15" thickBot="1" x14ac:dyDescent="0.35">
      <c r="C95" s="61">
        <v>43175</v>
      </c>
      <c r="D95" s="62">
        <v>0.49600694444444443</v>
      </c>
      <c r="E95" s="63" t="s">
        <v>9</v>
      </c>
      <c r="F95" s="63">
        <v>11</v>
      </c>
      <c r="G95" s="63" t="s">
        <v>11</v>
      </c>
    </row>
    <row r="96" spans="3:7" ht="15" thickBot="1" x14ac:dyDescent="0.35">
      <c r="C96" s="61">
        <v>43175</v>
      </c>
      <c r="D96" s="62">
        <v>0.49607638888888889</v>
      </c>
      <c r="E96" s="63" t="s">
        <v>9</v>
      </c>
      <c r="F96" s="63">
        <v>32</v>
      </c>
      <c r="G96" s="63" t="s">
        <v>10</v>
      </c>
    </row>
    <row r="97" spans="3:7" ht="15" thickBot="1" x14ac:dyDescent="0.35">
      <c r="C97" s="61">
        <v>43175</v>
      </c>
      <c r="D97" s="62">
        <v>0.49707175925925928</v>
      </c>
      <c r="E97" s="63" t="s">
        <v>9</v>
      </c>
      <c r="F97" s="63">
        <v>29</v>
      </c>
      <c r="G97" s="63" t="s">
        <v>10</v>
      </c>
    </row>
    <row r="98" spans="3:7" ht="15" thickBot="1" x14ac:dyDescent="0.35">
      <c r="C98" s="61">
        <v>43175</v>
      </c>
      <c r="D98" s="62">
        <v>0.49774305555555554</v>
      </c>
      <c r="E98" s="63" t="s">
        <v>9</v>
      </c>
      <c r="F98" s="63">
        <v>27</v>
      </c>
      <c r="G98" s="63" t="s">
        <v>10</v>
      </c>
    </row>
    <row r="99" spans="3:7" ht="15" thickBot="1" x14ac:dyDescent="0.35">
      <c r="C99" s="61">
        <v>43175</v>
      </c>
      <c r="D99" s="62">
        <v>0.49875000000000003</v>
      </c>
      <c r="E99" s="63" t="s">
        <v>9</v>
      </c>
      <c r="F99" s="63">
        <v>13</v>
      </c>
      <c r="G99" s="63" t="s">
        <v>11</v>
      </c>
    </row>
    <row r="100" spans="3:7" ht="15" thickBot="1" x14ac:dyDescent="0.35">
      <c r="C100" s="61">
        <v>43175</v>
      </c>
      <c r="D100" s="62">
        <v>0.4997685185185185</v>
      </c>
      <c r="E100" s="63" t="s">
        <v>9</v>
      </c>
      <c r="F100" s="63">
        <v>16</v>
      </c>
      <c r="G100" s="63" t="s">
        <v>10</v>
      </c>
    </row>
    <row r="101" spans="3:7" ht="15" thickBot="1" x14ac:dyDescent="0.35">
      <c r="C101" s="61">
        <v>43175</v>
      </c>
      <c r="D101" s="62">
        <v>0.50105324074074076</v>
      </c>
      <c r="E101" s="63" t="s">
        <v>9</v>
      </c>
      <c r="F101" s="63">
        <v>13</v>
      </c>
      <c r="G101" s="63" t="s">
        <v>11</v>
      </c>
    </row>
    <row r="102" spans="3:7" ht="15" thickBot="1" x14ac:dyDescent="0.35">
      <c r="C102" s="61">
        <v>43175</v>
      </c>
      <c r="D102" s="62">
        <v>0.50232638888888892</v>
      </c>
      <c r="E102" s="63" t="s">
        <v>9</v>
      </c>
      <c r="F102" s="63">
        <v>21</v>
      </c>
      <c r="G102" s="63" t="s">
        <v>10</v>
      </c>
    </row>
    <row r="103" spans="3:7" ht="15" thickBot="1" x14ac:dyDescent="0.35">
      <c r="C103" s="61">
        <v>43175</v>
      </c>
      <c r="D103" s="62">
        <v>0.50265046296296301</v>
      </c>
      <c r="E103" s="63" t="s">
        <v>9</v>
      </c>
      <c r="F103" s="63">
        <v>26</v>
      </c>
      <c r="G103" s="63" t="s">
        <v>10</v>
      </c>
    </row>
    <row r="104" spans="3:7" ht="15" thickBot="1" x14ac:dyDescent="0.35">
      <c r="C104" s="61">
        <v>43175</v>
      </c>
      <c r="D104" s="62">
        <v>0.50344907407407413</v>
      </c>
      <c r="E104" s="63" t="s">
        <v>9</v>
      </c>
      <c r="F104" s="63">
        <v>11</v>
      </c>
      <c r="G104" s="63" t="s">
        <v>11</v>
      </c>
    </row>
    <row r="105" spans="3:7" ht="15" thickBot="1" x14ac:dyDescent="0.35">
      <c r="C105" s="61">
        <v>43175</v>
      </c>
      <c r="D105" s="62">
        <v>0.50458333333333327</v>
      </c>
      <c r="E105" s="63" t="s">
        <v>9</v>
      </c>
      <c r="F105" s="63">
        <v>23</v>
      </c>
      <c r="G105" s="63" t="s">
        <v>10</v>
      </c>
    </row>
    <row r="106" spans="3:7" ht="15" thickBot="1" x14ac:dyDescent="0.35">
      <c r="C106" s="61">
        <v>43175</v>
      </c>
      <c r="D106" s="62">
        <v>0.50471064814814814</v>
      </c>
      <c r="E106" s="63" t="s">
        <v>9</v>
      </c>
      <c r="F106" s="63">
        <v>26</v>
      </c>
      <c r="G106" s="63" t="s">
        <v>10</v>
      </c>
    </row>
    <row r="107" spans="3:7" ht="15" thickBot="1" x14ac:dyDescent="0.35">
      <c r="C107" s="61">
        <v>43175</v>
      </c>
      <c r="D107" s="62">
        <v>0.50519675925925933</v>
      </c>
      <c r="E107" s="63" t="s">
        <v>9</v>
      </c>
      <c r="F107" s="63">
        <v>10</v>
      </c>
      <c r="G107" s="63" t="s">
        <v>11</v>
      </c>
    </row>
    <row r="108" spans="3:7" ht="15" thickBot="1" x14ac:dyDescent="0.35">
      <c r="C108" s="61">
        <v>43175</v>
      </c>
      <c r="D108" s="62">
        <v>0.50547453703703704</v>
      </c>
      <c r="E108" s="63" t="s">
        <v>9</v>
      </c>
      <c r="F108" s="63">
        <v>10</v>
      </c>
      <c r="G108" s="63" t="s">
        <v>11</v>
      </c>
    </row>
    <row r="109" spans="3:7" ht="15" thickBot="1" x14ac:dyDescent="0.35">
      <c r="C109" s="61">
        <v>43175</v>
      </c>
      <c r="D109" s="62">
        <v>0.50621527777777775</v>
      </c>
      <c r="E109" s="63" t="s">
        <v>9</v>
      </c>
      <c r="F109" s="63">
        <v>13</v>
      </c>
      <c r="G109" s="63" t="s">
        <v>11</v>
      </c>
    </row>
    <row r="110" spans="3:7" ht="15" thickBot="1" x14ac:dyDescent="0.35">
      <c r="C110" s="61">
        <v>43175</v>
      </c>
      <c r="D110" s="62">
        <v>0.50722222222222224</v>
      </c>
      <c r="E110" s="63" t="s">
        <v>9</v>
      </c>
      <c r="F110" s="63">
        <v>29</v>
      </c>
      <c r="G110" s="63" t="s">
        <v>10</v>
      </c>
    </row>
    <row r="111" spans="3:7" ht="15" thickBot="1" x14ac:dyDescent="0.35">
      <c r="C111" s="61">
        <v>43175</v>
      </c>
      <c r="D111" s="62">
        <v>0.50754629629629633</v>
      </c>
      <c r="E111" s="63" t="s">
        <v>9</v>
      </c>
      <c r="F111" s="63">
        <v>21</v>
      </c>
      <c r="G111" s="63" t="s">
        <v>10</v>
      </c>
    </row>
    <row r="112" spans="3:7" ht="15" thickBot="1" x14ac:dyDescent="0.35">
      <c r="C112" s="61">
        <v>43175</v>
      </c>
      <c r="D112" s="62">
        <v>0.51118055555555553</v>
      </c>
      <c r="E112" s="63" t="s">
        <v>9</v>
      </c>
      <c r="F112" s="63">
        <v>11</v>
      </c>
      <c r="G112" s="63" t="s">
        <v>11</v>
      </c>
    </row>
    <row r="113" spans="3:7" ht="15" thickBot="1" x14ac:dyDescent="0.35">
      <c r="C113" s="61">
        <v>43175</v>
      </c>
      <c r="D113" s="62">
        <v>0.51251157407407411</v>
      </c>
      <c r="E113" s="63" t="s">
        <v>9</v>
      </c>
      <c r="F113" s="63">
        <v>13</v>
      </c>
      <c r="G113" s="63" t="s">
        <v>11</v>
      </c>
    </row>
    <row r="114" spans="3:7" ht="15" thickBot="1" x14ac:dyDescent="0.35">
      <c r="C114" s="61">
        <v>43175</v>
      </c>
      <c r="D114" s="62">
        <v>0.51565972222222223</v>
      </c>
      <c r="E114" s="63" t="s">
        <v>9</v>
      </c>
      <c r="F114" s="63">
        <v>29</v>
      </c>
      <c r="G114" s="63" t="s">
        <v>10</v>
      </c>
    </row>
    <row r="115" spans="3:7" ht="15" thickBot="1" x14ac:dyDescent="0.35">
      <c r="C115" s="61">
        <v>43175</v>
      </c>
      <c r="D115" s="62">
        <v>0.51648148148148143</v>
      </c>
      <c r="E115" s="63" t="s">
        <v>9</v>
      </c>
      <c r="F115" s="63">
        <v>28</v>
      </c>
      <c r="G115" s="63" t="s">
        <v>10</v>
      </c>
    </row>
    <row r="116" spans="3:7" ht="15" thickBot="1" x14ac:dyDescent="0.35">
      <c r="C116" s="61">
        <v>43175</v>
      </c>
      <c r="D116" s="62">
        <v>0.51679398148148148</v>
      </c>
      <c r="E116" s="63" t="s">
        <v>9</v>
      </c>
      <c r="F116" s="63">
        <v>9</v>
      </c>
      <c r="G116" s="63" t="s">
        <v>11</v>
      </c>
    </row>
    <row r="117" spans="3:7" ht="15" thickBot="1" x14ac:dyDescent="0.35">
      <c r="C117" s="61">
        <v>43175</v>
      </c>
      <c r="D117" s="62">
        <v>0.51765046296296291</v>
      </c>
      <c r="E117" s="63" t="s">
        <v>9</v>
      </c>
      <c r="F117" s="63">
        <v>11</v>
      </c>
      <c r="G117" s="63" t="s">
        <v>11</v>
      </c>
    </row>
    <row r="118" spans="3:7" ht="15" thickBot="1" x14ac:dyDescent="0.35">
      <c r="C118" s="61">
        <v>43175</v>
      </c>
      <c r="D118" s="62">
        <v>0.52079861111111114</v>
      </c>
      <c r="E118" s="63" t="s">
        <v>9</v>
      </c>
      <c r="F118" s="63">
        <v>39</v>
      </c>
      <c r="G118" s="63" t="s">
        <v>10</v>
      </c>
    </row>
    <row r="119" spans="3:7" ht="15" thickBot="1" x14ac:dyDescent="0.35">
      <c r="C119" s="61">
        <v>43175</v>
      </c>
      <c r="D119" s="62">
        <v>0.52379629629629632</v>
      </c>
      <c r="E119" s="63" t="s">
        <v>9</v>
      </c>
      <c r="F119" s="63">
        <v>22</v>
      </c>
      <c r="G119" s="63" t="s">
        <v>10</v>
      </c>
    </row>
    <row r="120" spans="3:7" ht="15" thickBot="1" x14ac:dyDescent="0.35">
      <c r="C120" s="61">
        <v>43175</v>
      </c>
      <c r="D120" s="62">
        <v>0.52431712962962962</v>
      </c>
      <c r="E120" s="63" t="s">
        <v>9</v>
      </c>
      <c r="F120" s="63">
        <v>10</v>
      </c>
      <c r="G120" s="63" t="s">
        <v>11</v>
      </c>
    </row>
    <row r="121" spans="3:7" ht="15" thickBot="1" x14ac:dyDescent="0.35">
      <c r="C121" s="61">
        <v>43175</v>
      </c>
      <c r="D121" s="62">
        <v>0.52435185185185185</v>
      </c>
      <c r="E121" s="63" t="s">
        <v>9</v>
      </c>
      <c r="F121" s="63">
        <v>11</v>
      </c>
      <c r="G121" s="63" t="s">
        <v>11</v>
      </c>
    </row>
    <row r="122" spans="3:7" ht="15" thickBot="1" x14ac:dyDescent="0.35">
      <c r="C122" s="61">
        <v>43175</v>
      </c>
      <c r="D122" s="62">
        <v>0.52605324074074067</v>
      </c>
      <c r="E122" s="63" t="s">
        <v>9</v>
      </c>
      <c r="F122" s="63">
        <v>11</v>
      </c>
      <c r="G122" s="63" t="s">
        <v>11</v>
      </c>
    </row>
    <row r="123" spans="3:7" ht="15" thickBot="1" x14ac:dyDescent="0.35">
      <c r="C123" s="61">
        <v>43175</v>
      </c>
      <c r="D123" s="62">
        <v>0.52635416666666668</v>
      </c>
      <c r="E123" s="63" t="s">
        <v>9</v>
      </c>
      <c r="F123" s="63">
        <v>25</v>
      </c>
      <c r="G123" s="63" t="s">
        <v>10</v>
      </c>
    </row>
    <row r="124" spans="3:7" ht="15" thickBot="1" x14ac:dyDescent="0.35">
      <c r="C124" s="61">
        <v>43175</v>
      </c>
      <c r="D124" s="62">
        <v>0.52686342592592594</v>
      </c>
      <c r="E124" s="63" t="s">
        <v>9</v>
      </c>
      <c r="F124" s="63">
        <v>12</v>
      </c>
      <c r="G124" s="63" t="s">
        <v>11</v>
      </c>
    </row>
    <row r="125" spans="3:7" ht="15" thickBot="1" x14ac:dyDescent="0.35">
      <c r="C125" s="61">
        <v>43175</v>
      </c>
      <c r="D125" s="62">
        <v>0.52752314814814816</v>
      </c>
      <c r="E125" s="63" t="s">
        <v>9</v>
      </c>
      <c r="F125" s="63">
        <v>11</v>
      </c>
      <c r="G125" s="63" t="s">
        <v>11</v>
      </c>
    </row>
    <row r="126" spans="3:7" ht="15" thickBot="1" x14ac:dyDescent="0.35">
      <c r="C126" s="61">
        <v>43175</v>
      </c>
      <c r="D126" s="62">
        <v>0.52894675925925927</v>
      </c>
      <c r="E126" s="63" t="s">
        <v>9</v>
      </c>
      <c r="F126" s="63">
        <v>11</v>
      </c>
      <c r="G126" s="63" t="s">
        <v>11</v>
      </c>
    </row>
    <row r="127" spans="3:7" ht="15" thickBot="1" x14ac:dyDescent="0.35">
      <c r="C127" s="61">
        <v>43175</v>
      </c>
      <c r="D127" s="62">
        <v>0.52956018518518522</v>
      </c>
      <c r="E127" s="63" t="s">
        <v>9</v>
      </c>
      <c r="F127" s="63">
        <v>10</v>
      </c>
      <c r="G127" s="63" t="s">
        <v>11</v>
      </c>
    </row>
    <row r="128" spans="3:7" ht="15" thickBot="1" x14ac:dyDescent="0.35">
      <c r="C128" s="61">
        <v>43175</v>
      </c>
      <c r="D128" s="62">
        <v>0.53100694444444441</v>
      </c>
      <c r="E128" s="63" t="s">
        <v>9</v>
      </c>
      <c r="F128" s="63">
        <v>29</v>
      </c>
      <c r="G128" s="63" t="s">
        <v>10</v>
      </c>
    </row>
    <row r="129" spans="3:7" ht="15" thickBot="1" x14ac:dyDescent="0.35">
      <c r="C129" s="61">
        <v>43175</v>
      </c>
      <c r="D129" s="62">
        <v>0.53173611111111108</v>
      </c>
      <c r="E129" s="63" t="s">
        <v>9</v>
      </c>
      <c r="F129" s="63">
        <v>10</v>
      </c>
      <c r="G129" s="63" t="s">
        <v>11</v>
      </c>
    </row>
    <row r="130" spans="3:7" ht="15" thickBot="1" x14ac:dyDescent="0.35">
      <c r="C130" s="61">
        <v>43175</v>
      </c>
      <c r="D130" s="62">
        <v>0.53215277777777781</v>
      </c>
      <c r="E130" s="63" t="s">
        <v>9</v>
      </c>
      <c r="F130" s="63">
        <v>10</v>
      </c>
      <c r="G130" s="63" t="s">
        <v>10</v>
      </c>
    </row>
    <row r="131" spans="3:7" ht="15" thickBot="1" x14ac:dyDescent="0.35">
      <c r="C131" s="61">
        <v>43175</v>
      </c>
      <c r="D131" s="62">
        <v>0.53328703703703706</v>
      </c>
      <c r="E131" s="63" t="s">
        <v>9</v>
      </c>
      <c r="F131" s="63">
        <v>10</v>
      </c>
      <c r="G131" s="63" t="s">
        <v>11</v>
      </c>
    </row>
    <row r="132" spans="3:7" ht="15" thickBot="1" x14ac:dyDescent="0.35">
      <c r="C132" s="61">
        <v>43175</v>
      </c>
      <c r="D132" s="62">
        <v>0.53355324074074073</v>
      </c>
      <c r="E132" s="63" t="s">
        <v>9</v>
      </c>
      <c r="F132" s="63">
        <v>15</v>
      </c>
      <c r="G132" s="63" t="s">
        <v>11</v>
      </c>
    </row>
    <row r="133" spans="3:7" ht="15" thickBot="1" x14ac:dyDescent="0.35">
      <c r="C133" s="61">
        <v>43175</v>
      </c>
      <c r="D133" s="62">
        <v>0.53604166666666664</v>
      </c>
      <c r="E133" s="63" t="s">
        <v>9</v>
      </c>
      <c r="F133" s="63">
        <v>10</v>
      </c>
      <c r="G133" s="63" t="s">
        <v>11</v>
      </c>
    </row>
    <row r="134" spans="3:7" ht="15" thickBot="1" x14ac:dyDescent="0.35">
      <c r="C134" s="61">
        <v>43175</v>
      </c>
      <c r="D134" s="62">
        <v>0.53815972222222219</v>
      </c>
      <c r="E134" s="63" t="s">
        <v>9</v>
      </c>
      <c r="F134" s="63">
        <v>10</v>
      </c>
      <c r="G134" s="63" t="s">
        <v>11</v>
      </c>
    </row>
    <row r="135" spans="3:7" ht="15" thickBot="1" x14ac:dyDescent="0.35">
      <c r="C135" s="61">
        <v>43175</v>
      </c>
      <c r="D135" s="62">
        <v>0.53834490740740748</v>
      </c>
      <c r="E135" s="63" t="s">
        <v>9</v>
      </c>
      <c r="F135" s="63">
        <v>15</v>
      </c>
      <c r="G135" s="63" t="s">
        <v>11</v>
      </c>
    </row>
    <row r="136" spans="3:7" ht="15" thickBot="1" x14ac:dyDescent="0.35">
      <c r="C136" s="61">
        <v>43175</v>
      </c>
      <c r="D136" s="62">
        <v>0.53836805555555556</v>
      </c>
      <c r="E136" s="63" t="s">
        <v>9</v>
      </c>
      <c r="F136" s="63">
        <v>9</v>
      </c>
      <c r="G136" s="63" t="s">
        <v>11</v>
      </c>
    </row>
    <row r="137" spans="3:7" ht="15" thickBot="1" x14ac:dyDescent="0.35">
      <c r="C137" s="61">
        <v>43175</v>
      </c>
      <c r="D137" s="62">
        <v>0.53923611111111114</v>
      </c>
      <c r="E137" s="63" t="s">
        <v>9</v>
      </c>
      <c r="F137" s="63">
        <v>11</v>
      </c>
      <c r="G137" s="63" t="s">
        <v>11</v>
      </c>
    </row>
    <row r="138" spans="3:7" ht="15" thickBot="1" x14ac:dyDescent="0.35">
      <c r="C138" s="61">
        <v>43175</v>
      </c>
      <c r="D138" s="62">
        <v>0.53989583333333335</v>
      </c>
      <c r="E138" s="63" t="s">
        <v>9</v>
      </c>
      <c r="F138" s="63">
        <v>33</v>
      </c>
      <c r="G138" s="63" t="s">
        <v>10</v>
      </c>
    </row>
    <row r="139" spans="3:7" ht="15" thickBot="1" x14ac:dyDescent="0.35">
      <c r="C139" s="61">
        <v>43175</v>
      </c>
      <c r="D139" s="62">
        <v>0.54160879629629632</v>
      </c>
      <c r="E139" s="63" t="s">
        <v>9</v>
      </c>
      <c r="F139" s="63">
        <v>12</v>
      </c>
      <c r="G139" s="63" t="s">
        <v>11</v>
      </c>
    </row>
    <row r="140" spans="3:7" ht="15" thickBot="1" x14ac:dyDescent="0.35">
      <c r="C140" s="61">
        <v>43175</v>
      </c>
      <c r="D140" s="62">
        <v>0.54343750000000002</v>
      </c>
      <c r="E140" s="63" t="s">
        <v>9</v>
      </c>
      <c r="F140" s="63">
        <v>11</v>
      </c>
      <c r="G140" s="63" t="s">
        <v>11</v>
      </c>
    </row>
    <row r="141" spans="3:7" ht="15" thickBot="1" x14ac:dyDescent="0.35">
      <c r="C141" s="61">
        <v>43175</v>
      </c>
      <c r="D141" s="62">
        <v>0.54616898148148152</v>
      </c>
      <c r="E141" s="63" t="s">
        <v>9</v>
      </c>
      <c r="F141" s="63">
        <v>12</v>
      </c>
      <c r="G141" s="63" t="s">
        <v>10</v>
      </c>
    </row>
    <row r="142" spans="3:7" ht="15" thickBot="1" x14ac:dyDescent="0.35">
      <c r="C142" s="61">
        <v>43175</v>
      </c>
      <c r="D142" s="62">
        <v>0.54718750000000005</v>
      </c>
      <c r="E142" s="63" t="s">
        <v>9</v>
      </c>
      <c r="F142" s="63">
        <v>10</v>
      </c>
      <c r="G142" s="63" t="s">
        <v>11</v>
      </c>
    </row>
    <row r="143" spans="3:7" ht="15" thickBot="1" x14ac:dyDescent="0.35">
      <c r="C143" s="61">
        <v>43175</v>
      </c>
      <c r="D143" s="62">
        <v>0.54795138888888884</v>
      </c>
      <c r="E143" s="63" t="s">
        <v>9</v>
      </c>
      <c r="F143" s="63">
        <v>21</v>
      </c>
      <c r="G143" s="63" t="s">
        <v>10</v>
      </c>
    </row>
    <row r="144" spans="3:7" ht="15" thickBot="1" x14ac:dyDescent="0.35">
      <c r="C144" s="61">
        <v>43175</v>
      </c>
      <c r="D144" s="62">
        <v>0.54809027777777775</v>
      </c>
      <c r="E144" s="63" t="s">
        <v>9</v>
      </c>
      <c r="F144" s="63">
        <v>11</v>
      </c>
      <c r="G144" s="63" t="s">
        <v>11</v>
      </c>
    </row>
    <row r="145" spans="3:7" ht="15" thickBot="1" x14ac:dyDescent="0.35">
      <c r="C145" s="61">
        <v>43175</v>
      </c>
      <c r="D145" s="62">
        <v>0.54894675925925929</v>
      </c>
      <c r="E145" s="63" t="s">
        <v>9</v>
      </c>
      <c r="F145" s="63">
        <v>17</v>
      </c>
      <c r="G145" s="63" t="s">
        <v>11</v>
      </c>
    </row>
    <row r="146" spans="3:7" ht="15" thickBot="1" x14ac:dyDescent="0.35">
      <c r="C146" s="61">
        <v>43175</v>
      </c>
      <c r="D146" s="62">
        <v>0.5507291666666666</v>
      </c>
      <c r="E146" s="63" t="s">
        <v>9</v>
      </c>
      <c r="F146" s="63">
        <v>10</v>
      </c>
      <c r="G146" s="63" t="s">
        <v>11</v>
      </c>
    </row>
    <row r="147" spans="3:7" ht="15" thickBot="1" x14ac:dyDescent="0.35">
      <c r="C147" s="61">
        <v>43175</v>
      </c>
      <c r="D147" s="62">
        <v>0.55112268518518526</v>
      </c>
      <c r="E147" s="63" t="s">
        <v>9</v>
      </c>
      <c r="F147" s="63">
        <v>10</v>
      </c>
      <c r="G147" s="63" t="s">
        <v>11</v>
      </c>
    </row>
    <row r="148" spans="3:7" ht="15" thickBot="1" x14ac:dyDescent="0.35">
      <c r="C148" s="61">
        <v>43175</v>
      </c>
      <c r="D148" s="62">
        <v>0.55138888888888882</v>
      </c>
      <c r="E148" s="63" t="s">
        <v>9</v>
      </c>
      <c r="F148" s="63">
        <v>11</v>
      </c>
      <c r="G148" s="63" t="s">
        <v>11</v>
      </c>
    </row>
    <row r="149" spans="3:7" ht="15" thickBot="1" x14ac:dyDescent="0.35">
      <c r="C149" s="61">
        <v>43175</v>
      </c>
      <c r="D149" s="62">
        <v>0.55337962962962961</v>
      </c>
      <c r="E149" s="63" t="s">
        <v>9</v>
      </c>
      <c r="F149" s="63">
        <v>11</v>
      </c>
      <c r="G149" s="63" t="s">
        <v>11</v>
      </c>
    </row>
    <row r="150" spans="3:7" ht="15" thickBot="1" x14ac:dyDescent="0.35">
      <c r="C150" s="61">
        <v>43175</v>
      </c>
      <c r="D150" s="62">
        <v>0.55509259259259258</v>
      </c>
      <c r="E150" s="63" t="s">
        <v>9</v>
      </c>
      <c r="F150" s="63">
        <v>10</v>
      </c>
      <c r="G150" s="63" t="s">
        <v>11</v>
      </c>
    </row>
    <row r="151" spans="3:7" ht="15" thickBot="1" x14ac:dyDescent="0.35">
      <c r="C151" s="61">
        <v>43175</v>
      </c>
      <c r="D151" s="62">
        <v>0.5574189814814815</v>
      </c>
      <c r="E151" s="63" t="s">
        <v>9</v>
      </c>
      <c r="F151" s="63">
        <v>20</v>
      </c>
      <c r="G151" s="63" t="s">
        <v>10</v>
      </c>
    </row>
    <row r="152" spans="3:7" ht="15" thickBot="1" x14ac:dyDescent="0.35">
      <c r="C152" s="61">
        <v>43175</v>
      </c>
      <c r="D152" s="62">
        <v>0.55769675925925932</v>
      </c>
      <c r="E152" s="63" t="s">
        <v>9</v>
      </c>
      <c r="F152" s="63">
        <v>11</v>
      </c>
      <c r="G152" s="63" t="s">
        <v>11</v>
      </c>
    </row>
    <row r="153" spans="3:7" ht="15" thickBot="1" x14ac:dyDescent="0.35">
      <c r="C153" s="61">
        <v>43175</v>
      </c>
      <c r="D153" s="62">
        <v>0.5619791666666667</v>
      </c>
      <c r="E153" s="63" t="s">
        <v>9</v>
      </c>
      <c r="F153" s="63">
        <v>30</v>
      </c>
      <c r="G153" s="63" t="s">
        <v>10</v>
      </c>
    </row>
    <row r="154" spans="3:7" ht="15" thickBot="1" x14ac:dyDescent="0.35">
      <c r="C154" s="61">
        <v>43175</v>
      </c>
      <c r="D154" s="62">
        <v>0.56310185185185191</v>
      </c>
      <c r="E154" s="63" t="s">
        <v>9</v>
      </c>
      <c r="F154" s="63">
        <v>12</v>
      </c>
      <c r="G154" s="63" t="s">
        <v>11</v>
      </c>
    </row>
    <row r="155" spans="3:7" ht="15" thickBot="1" x14ac:dyDescent="0.35">
      <c r="C155" s="61">
        <v>43175</v>
      </c>
      <c r="D155" s="62">
        <v>0.56331018518518516</v>
      </c>
      <c r="E155" s="63" t="s">
        <v>9</v>
      </c>
      <c r="F155" s="63">
        <v>15</v>
      </c>
      <c r="G155" s="63" t="s">
        <v>11</v>
      </c>
    </row>
    <row r="156" spans="3:7" ht="15" thickBot="1" x14ac:dyDescent="0.35">
      <c r="C156" s="61">
        <v>43175</v>
      </c>
      <c r="D156" s="62">
        <v>0.56878472222222221</v>
      </c>
      <c r="E156" s="63" t="s">
        <v>9</v>
      </c>
      <c r="F156" s="63">
        <v>15</v>
      </c>
      <c r="G156" s="63" t="s">
        <v>11</v>
      </c>
    </row>
    <row r="157" spans="3:7" ht="15" thickBot="1" x14ac:dyDescent="0.35">
      <c r="C157" s="61">
        <v>43175</v>
      </c>
      <c r="D157" s="62">
        <v>0.57307870370370373</v>
      </c>
      <c r="E157" s="63" t="s">
        <v>9</v>
      </c>
      <c r="F157" s="63">
        <v>24</v>
      </c>
      <c r="G157" s="63" t="s">
        <v>10</v>
      </c>
    </row>
    <row r="158" spans="3:7" ht="15" thickBot="1" x14ac:dyDescent="0.35">
      <c r="C158" s="61">
        <v>43175</v>
      </c>
      <c r="D158" s="62">
        <v>0.5744907407407408</v>
      </c>
      <c r="E158" s="63" t="s">
        <v>9</v>
      </c>
      <c r="F158" s="63">
        <v>29</v>
      </c>
      <c r="G158" s="63" t="s">
        <v>10</v>
      </c>
    </row>
    <row r="159" spans="3:7" ht="15" thickBot="1" x14ac:dyDescent="0.35">
      <c r="C159" s="61">
        <v>43175</v>
      </c>
      <c r="D159" s="62">
        <v>0.57586805555555554</v>
      </c>
      <c r="E159" s="63" t="s">
        <v>9</v>
      </c>
      <c r="F159" s="63">
        <v>11</v>
      </c>
      <c r="G159" s="63" t="s">
        <v>11</v>
      </c>
    </row>
    <row r="160" spans="3:7" ht="15" thickBot="1" x14ac:dyDescent="0.35">
      <c r="C160" s="61">
        <v>43175</v>
      </c>
      <c r="D160" s="62">
        <v>0.57921296296296299</v>
      </c>
      <c r="E160" s="63" t="s">
        <v>9</v>
      </c>
      <c r="F160" s="63">
        <v>25</v>
      </c>
      <c r="G160" s="63" t="s">
        <v>10</v>
      </c>
    </row>
    <row r="161" spans="3:7" ht="15" thickBot="1" x14ac:dyDescent="0.35">
      <c r="C161" s="61">
        <v>43175</v>
      </c>
      <c r="D161" s="62">
        <v>0.57975694444444448</v>
      </c>
      <c r="E161" s="63" t="s">
        <v>9</v>
      </c>
      <c r="F161" s="63">
        <v>12</v>
      </c>
      <c r="G161" s="63" t="s">
        <v>11</v>
      </c>
    </row>
    <row r="162" spans="3:7" ht="15" thickBot="1" x14ac:dyDescent="0.35">
      <c r="C162" s="61">
        <v>43175</v>
      </c>
      <c r="D162" s="62">
        <v>0.58142361111111118</v>
      </c>
      <c r="E162" s="63" t="s">
        <v>9</v>
      </c>
      <c r="F162" s="63">
        <v>29</v>
      </c>
      <c r="G162" s="63" t="s">
        <v>10</v>
      </c>
    </row>
    <row r="163" spans="3:7" ht="15" thickBot="1" x14ac:dyDescent="0.35">
      <c r="C163" s="61">
        <v>43175</v>
      </c>
      <c r="D163" s="62">
        <v>0.58200231481481479</v>
      </c>
      <c r="E163" s="63" t="s">
        <v>9</v>
      </c>
      <c r="F163" s="63">
        <v>16</v>
      </c>
      <c r="G163" s="63" t="s">
        <v>11</v>
      </c>
    </row>
    <row r="164" spans="3:7" ht="15" thickBot="1" x14ac:dyDescent="0.35">
      <c r="C164" s="61">
        <v>43175</v>
      </c>
      <c r="D164" s="62">
        <v>0.58512731481481484</v>
      </c>
      <c r="E164" s="63" t="s">
        <v>9</v>
      </c>
      <c r="F164" s="63">
        <v>26</v>
      </c>
      <c r="G164" s="63" t="s">
        <v>10</v>
      </c>
    </row>
    <row r="165" spans="3:7" ht="15" thickBot="1" x14ac:dyDescent="0.35">
      <c r="C165" s="61">
        <v>43175</v>
      </c>
      <c r="D165" s="62">
        <v>0.58649305555555553</v>
      </c>
      <c r="E165" s="63" t="s">
        <v>9</v>
      </c>
      <c r="F165" s="63">
        <v>34</v>
      </c>
      <c r="G165" s="63" t="s">
        <v>10</v>
      </c>
    </row>
    <row r="166" spans="3:7" ht="15" thickBot="1" x14ac:dyDescent="0.35">
      <c r="C166" s="61">
        <v>43175</v>
      </c>
      <c r="D166" s="62">
        <v>0.59046296296296297</v>
      </c>
      <c r="E166" s="63" t="s">
        <v>9</v>
      </c>
      <c r="F166" s="63">
        <v>23</v>
      </c>
      <c r="G166" s="63" t="s">
        <v>10</v>
      </c>
    </row>
    <row r="167" spans="3:7" ht="15" thickBot="1" x14ac:dyDescent="0.35">
      <c r="C167" s="61">
        <v>43175</v>
      </c>
      <c r="D167" s="62">
        <v>0.59090277777777778</v>
      </c>
      <c r="E167" s="63" t="s">
        <v>9</v>
      </c>
      <c r="F167" s="63">
        <v>14</v>
      </c>
      <c r="G167" s="63" t="s">
        <v>11</v>
      </c>
    </row>
    <row r="168" spans="3:7" ht="15" thickBot="1" x14ac:dyDescent="0.35">
      <c r="C168" s="61">
        <v>43175</v>
      </c>
      <c r="D168" s="62">
        <v>0.59476851851851853</v>
      </c>
      <c r="E168" s="63" t="s">
        <v>9</v>
      </c>
      <c r="F168" s="63">
        <v>14</v>
      </c>
      <c r="G168" s="63" t="s">
        <v>11</v>
      </c>
    </row>
    <row r="169" spans="3:7" ht="15" thickBot="1" x14ac:dyDescent="0.35">
      <c r="C169" s="61">
        <v>43175</v>
      </c>
      <c r="D169" s="62">
        <v>0.59479166666666672</v>
      </c>
      <c r="E169" s="63" t="s">
        <v>9</v>
      </c>
      <c r="F169" s="63">
        <v>24</v>
      </c>
      <c r="G169" s="63" t="s">
        <v>10</v>
      </c>
    </row>
    <row r="170" spans="3:7" ht="15" thickBot="1" x14ac:dyDescent="0.35">
      <c r="C170" s="61">
        <v>43175</v>
      </c>
      <c r="D170" s="62">
        <v>0.59788194444444442</v>
      </c>
      <c r="E170" s="63" t="s">
        <v>9</v>
      </c>
      <c r="F170" s="63">
        <v>31</v>
      </c>
      <c r="G170" s="63" t="s">
        <v>10</v>
      </c>
    </row>
    <row r="171" spans="3:7" ht="15" thickBot="1" x14ac:dyDescent="0.35">
      <c r="C171" s="61">
        <v>43175</v>
      </c>
      <c r="D171" s="62">
        <v>0.60055555555555562</v>
      </c>
      <c r="E171" s="63" t="s">
        <v>9</v>
      </c>
      <c r="F171" s="63">
        <v>12</v>
      </c>
      <c r="G171" s="63" t="s">
        <v>11</v>
      </c>
    </row>
    <row r="172" spans="3:7" ht="15" thickBot="1" x14ac:dyDescent="0.35">
      <c r="C172" s="61">
        <v>43175</v>
      </c>
      <c r="D172" s="62">
        <v>0.60100694444444447</v>
      </c>
      <c r="E172" s="63" t="s">
        <v>9</v>
      </c>
      <c r="F172" s="63">
        <v>11</v>
      </c>
      <c r="G172" s="63" t="s">
        <v>11</v>
      </c>
    </row>
    <row r="173" spans="3:7" ht="15" thickBot="1" x14ac:dyDescent="0.35">
      <c r="C173" s="61">
        <v>43175</v>
      </c>
      <c r="D173" s="62">
        <v>0.6019444444444445</v>
      </c>
      <c r="E173" s="63" t="s">
        <v>9</v>
      </c>
      <c r="F173" s="63">
        <v>14</v>
      </c>
      <c r="G173" s="63" t="s">
        <v>10</v>
      </c>
    </row>
    <row r="174" spans="3:7" ht="15" thickBot="1" x14ac:dyDescent="0.35">
      <c r="C174" s="61">
        <v>43175</v>
      </c>
      <c r="D174" s="62">
        <v>0.60215277777777776</v>
      </c>
      <c r="E174" s="63" t="s">
        <v>9</v>
      </c>
      <c r="F174" s="63">
        <v>11</v>
      </c>
      <c r="G174" s="63" t="s">
        <v>11</v>
      </c>
    </row>
    <row r="175" spans="3:7" ht="15" thickBot="1" x14ac:dyDescent="0.35">
      <c r="C175" s="61">
        <v>43175</v>
      </c>
      <c r="D175" s="62">
        <v>0.60228009259259263</v>
      </c>
      <c r="E175" s="63" t="s">
        <v>9</v>
      </c>
      <c r="F175" s="63">
        <v>12</v>
      </c>
      <c r="G175" s="63" t="s">
        <v>11</v>
      </c>
    </row>
    <row r="176" spans="3:7" ht="15" thickBot="1" x14ac:dyDescent="0.35">
      <c r="C176" s="61">
        <v>43175</v>
      </c>
      <c r="D176" s="62">
        <v>0.60590277777777779</v>
      </c>
      <c r="E176" s="63" t="s">
        <v>9</v>
      </c>
      <c r="F176" s="63">
        <v>13</v>
      </c>
      <c r="G176" s="63" t="s">
        <v>11</v>
      </c>
    </row>
    <row r="177" spans="3:7" ht="15" thickBot="1" x14ac:dyDescent="0.35">
      <c r="C177" s="61">
        <v>43175</v>
      </c>
      <c r="D177" s="62">
        <v>0.6080092592592593</v>
      </c>
      <c r="E177" s="63" t="s">
        <v>9</v>
      </c>
      <c r="F177" s="63">
        <v>10</v>
      </c>
      <c r="G177" s="63" t="s">
        <v>11</v>
      </c>
    </row>
    <row r="178" spans="3:7" ht="15" thickBot="1" x14ac:dyDescent="0.35">
      <c r="C178" s="61">
        <v>43175</v>
      </c>
      <c r="D178" s="62">
        <v>0.60813657407407407</v>
      </c>
      <c r="E178" s="63" t="s">
        <v>9</v>
      </c>
      <c r="F178" s="63">
        <v>14</v>
      </c>
      <c r="G178" s="63" t="s">
        <v>11</v>
      </c>
    </row>
    <row r="179" spans="3:7" ht="15" thickBot="1" x14ac:dyDescent="0.35">
      <c r="C179" s="61">
        <v>43175</v>
      </c>
      <c r="D179" s="62">
        <v>0.61341435185185189</v>
      </c>
      <c r="E179" s="63" t="s">
        <v>9</v>
      </c>
      <c r="F179" s="63">
        <v>18</v>
      </c>
      <c r="G179" s="63" t="s">
        <v>10</v>
      </c>
    </row>
    <row r="180" spans="3:7" ht="15" thickBot="1" x14ac:dyDescent="0.35">
      <c r="C180" s="61">
        <v>43175</v>
      </c>
      <c r="D180" s="62">
        <v>0.61575231481481485</v>
      </c>
      <c r="E180" s="63" t="s">
        <v>9</v>
      </c>
      <c r="F180" s="63">
        <v>11</v>
      </c>
      <c r="G180" s="63" t="s">
        <v>11</v>
      </c>
    </row>
    <row r="181" spans="3:7" ht="15" thickBot="1" x14ac:dyDescent="0.35">
      <c r="C181" s="61">
        <v>43175</v>
      </c>
      <c r="D181" s="62">
        <v>0.61635416666666665</v>
      </c>
      <c r="E181" s="63" t="s">
        <v>9</v>
      </c>
      <c r="F181" s="63">
        <v>11</v>
      </c>
      <c r="G181" s="63" t="s">
        <v>11</v>
      </c>
    </row>
    <row r="182" spans="3:7" ht="15" thickBot="1" x14ac:dyDescent="0.35">
      <c r="C182" s="61">
        <v>43175</v>
      </c>
      <c r="D182" s="62">
        <v>0.61761574074074077</v>
      </c>
      <c r="E182" s="63" t="s">
        <v>9</v>
      </c>
      <c r="F182" s="63">
        <v>11</v>
      </c>
      <c r="G182" s="63" t="s">
        <v>11</v>
      </c>
    </row>
    <row r="183" spans="3:7" ht="15" thickBot="1" x14ac:dyDescent="0.35">
      <c r="C183" s="61">
        <v>43175</v>
      </c>
      <c r="D183" s="62">
        <v>0.61862268518518515</v>
      </c>
      <c r="E183" s="63" t="s">
        <v>9</v>
      </c>
      <c r="F183" s="63">
        <v>11</v>
      </c>
      <c r="G183" s="63" t="s">
        <v>11</v>
      </c>
    </row>
    <row r="184" spans="3:7" ht="15" thickBot="1" x14ac:dyDescent="0.35">
      <c r="C184" s="61">
        <v>43175</v>
      </c>
      <c r="D184" s="62">
        <v>0.62578703703703698</v>
      </c>
      <c r="E184" s="63" t="s">
        <v>9</v>
      </c>
      <c r="F184" s="63">
        <v>33</v>
      </c>
      <c r="G184" s="63" t="s">
        <v>10</v>
      </c>
    </row>
    <row r="185" spans="3:7" ht="15" thickBot="1" x14ac:dyDescent="0.35">
      <c r="C185" s="61">
        <v>43175</v>
      </c>
      <c r="D185" s="62">
        <v>0.6262847222222222</v>
      </c>
      <c r="E185" s="63" t="s">
        <v>9</v>
      </c>
      <c r="F185" s="63">
        <v>10</v>
      </c>
      <c r="G185" s="63" t="s">
        <v>11</v>
      </c>
    </row>
    <row r="186" spans="3:7" ht="15" thickBot="1" x14ac:dyDescent="0.35">
      <c r="C186" s="61">
        <v>43175</v>
      </c>
      <c r="D186" s="62">
        <v>0.62667824074074074</v>
      </c>
      <c r="E186" s="63" t="s">
        <v>9</v>
      </c>
      <c r="F186" s="63">
        <v>29</v>
      </c>
      <c r="G186" s="63" t="s">
        <v>10</v>
      </c>
    </row>
    <row r="187" spans="3:7" ht="15" thickBot="1" x14ac:dyDescent="0.35">
      <c r="C187" s="61">
        <v>43175</v>
      </c>
      <c r="D187" s="62">
        <v>0.6275115740740741</v>
      </c>
      <c r="E187" s="63" t="s">
        <v>9</v>
      </c>
      <c r="F187" s="63">
        <v>29</v>
      </c>
      <c r="G187" s="63" t="s">
        <v>10</v>
      </c>
    </row>
    <row r="188" spans="3:7" ht="15" thickBot="1" x14ac:dyDescent="0.35">
      <c r="C188" s="61">
        <v>43175</v>
      </c>
      <c r="D188" s="62">
        <v>0.62914351851851846</v>
      </c>
      <c r="E188" s="63" t="s">
        <v>9</v>
      </c>
      <c r="F188" s="63">
        <v>11</v>
      </c>
      <c r="G188" s="63" t="s">
        <v>11</v>
      </c>
    </row>
    <row r="189" spans="3:7" ht="15" thickBot="1" x14ac:dyDescent="0.35">
      <c r="C189" s="61">
        <v>43175</v>
      </c>
      <c r="D189" s="62">
        <v>0.62957175925925923</v>
      </c>
      <c r="E189" s="63" t="s">
        <v>9</v>
      </c>
      <c r="F189" s="63">
        <v>22</v>
      </c>
      <c r="G189" s="63" t="s">
        <v>10</v>
      </c>
    </row>
    <row r="190" spans="3:7" ht="15" thickBot="1" x14ac:dyDescent="0.35">
      <c r="C190" s="61">
        <v>43175</v>
      </c>
      <c r="D190" s="62">
        <v>0.63351851851851848</v>
      </c>
      <c r="E190" s="63" t="s">
        <v>9</v>
      </c>
      <c r="F190" s="63">
        <v>11</v>
      </c>
      <c r="G190" s="63" t="s">
        <v>11</v>
      </c>
    </row>
    <row r="191" spans="3:7" ht="15" thickBot="1" x14ac:dyDescent="0.35">
      <c r="C191" s="61">
        <v>43175</v>
      </c>
      <c r="D191" s="62">
        <v>0.63511574074074073</v>
      </c>
      <c r="E191" s="63" t="s">
        <v>9</v>
      </c>
      <c r="F191" s="63">
        <v>10</v>
      </c>
      <c r="G191" s="63" t="s">
        <v>11</v>
      </c>
    </row>
    <row r="192" spans="3:7" ht="15" thickBot="1" x14ac:dyDescent="0.35">
      <c r="C192" s="61">
        <v>43175</v>
      </c>
      <c r="D192" s="62">
        <v>0.63675925925925925</v>
      </c>
      <c r="E192" s="63" t="s">
        <v>9</v>
      </c>
      <c r="F192" s="63">
        <v>13</v>
      </c>
      <c r="G192" s="63" t="s">
        <v>11</v>
      </c>
    </row>
    <row r="193" spans="3:7" ht="15" thickBot="1" x14ac:dyDescent="0.35">
      <c r="C193" s="61">
        <v>43175</v>
      </c>
      <c r="D193" s="62">
        <v>0.6398611111111111</v>
      </c>
      <c r="E193" s="63" t="s">
        <v>9</v>
      </c>
      <c r="F193" s="63">
        <v>30</v>
      </c>
      <c r="G193" s="63" t="s">
        <v>10</v>
      </c>
    </row>
    <row r="194" spans="3:7" ht="15" thickBot="1" x14ac:dyDescent="0.35">
      <c r="C194" s="61">
        <v>43175</v>
      </c>
      <c r="D194" s="62">
        <v>0.640625</v>
      </c>
      <c r="E194" s="63" t="s">
        <v>9</v>
      </c>
      <c r="F194" s="63">
        <v>36</v>
      </c>
      <c r="G194" s="63" t="s">
        <v>10</v>
      </c>
    </row>
    <row r="195" spans="3:7" ht="15" thickBot="1" x14ac:dyDescent="0.35">
      <c r="C195" s="61">
        <v>43175</v>
      </c>
      <c r="D195" s="62">
        <v>0.6409259259259259</v>
      </c>
      <c r="E195" s="63" t="s">
        <v>9</v>
      </c>
      <c r="F195" s="63">
        <v>13</v>
      </c>
      <c r="G195" s="63" t="s">
        <v>11</v>
      </c>
    </row>
    <row r="196" spans="3:7" ht="15" thickBot="1" x14ac:dyDescent="0.35">
      <c r="C196" s="61">
        <v>43175</v>
      </c>
      <c r="D196" s="62">
        <v>0.641087962962963</v>
      </c>
      <c r="E196" s="63" t="s">
        <v>9</v>
      </c>
      <c r="F196" s="63">
        <v>10</v>
      </c>
      <c r="G196" s="63" t="s">
        <v>11</v>
      </c>
    </row>
    <row r="197" spans="3:7" ht="15" thickBot="1" x14ac:dyDescent="0.35">
      <c r="C197" s="61">
        <v>43175</v>
      </c>
      <c r="D197" s="62">
        <v>0.64127314814814818</v>
      </c>
      <c r="E197" s="63" t="s">
        <v>9</v>
      </c>
      <c r="F197" s="63">
        <v>10</v>
      </c>
      <c r="G197" s="63" t="s">
        <v>10</v>
      </c>
    </row>
    <row r="198" spans="3:7" ht="15" thickBot="1" x14ac:dyDescent="0.35">
      <c r="C198" s="61">
        <v>43175</v>
      </c>
      <c r="D198" s="62">
        <v>0.64405092592592594</v>
      </c>
      <c r="E198" s="63" t="s">
        <v>9</v>
      </c>
      <c r="F198" s="63">
        <v>13</v>
      </c>
      <c r="G198" s="63" t="s">
        <v>11</v>
      </c>
    </row>
    <row r="199" spans="3:7" ht="15" thickBot="1" x14ac:dyDescent="0.35">
      <c r="C199" s="61">
        <v>43175</v>
      </c>
      <c r="D199" s="62">
        <v>0.64515046296296297</v>
      </c>
      <c r="E199" s="63" t="s">
        <v>9</v>
      </c>
      <c r="F199" s="63">
        <v>12</v>
      </c>
      <c r="G199" s="63" t="s">
        <v>11</v>
      </c>
    </row>
    <row r="200" spans="3:7" ht="15" thickBot="1" x14ac:dyDescent="0.35">
      <c r="C200" s="61">
        <v>43175</v>
      </c>
      <c r="D200" s="62">
        <v>0.64880787037037035</v>
      </c>
      <c r="E200" s="63" t="s">
        <v>9</v>
      </c>
      <c r="F200" s="63">
        <v>14</v>
      </c>
      <c r="G200" s="63" t="s">
        <v>10</v>
      </c>
    </row>
    <row r="201" spans="3:7" ht="15" thickBot="1" x14ac:dyDescent="0.35">
      <c r="C201" s="61">
        <v>43175</v>
      </c>
      <c r="D201" s="62">
        <v>0.65206018518518516</v>
      </c>
      <c r="E201" s="63" t="s">
        <v>9</v>
      </c>
      <c r="F201" s="63">
        <v>38</v>
      </c>
      <c r="G201" s="63" t="s">
        <v>10</v>
      </c>
    </row>
    <row r="202" spans="3:7" ht="15" thickBot="1" x14ac:dyDescent="0.35">
      <c r="C202" s="61">
        <v>43175</v>
      </c>
      <c r="D202" s="62">
        <v>0.65435185185185185</v>
      </c>
      <c r="E202" s="63" t="s">
        <v>9</v>
      </c>
      <c r="F202" s="63">
        <v>31</v>
      </c>
      <c r="G202" s="63" t="s">
        <v>10</v>
      </c>
    </row>
    <row r="203" spans="3:7" ht="15" thickBot="1" x14ac:dyDescent="0.35">
      <c r="C203" s="61">
        <v>43175</v>
      </c>
      <c r="D203" s="62">
        <v>0.6559490740740741</v>
      </c>
      <c r="E203" s="63" t="s">
        <v>9</v>
      </c>
      <c r="F203" s="63">
        <v>14</v>
      </c>
      <c r="G203" s="63" t="s">
        <v>11</v>
      </c>
    </row>
    <row r="204" spans="3:7" ht="15" thickBot="1" x14ac:dyDescent="0.35">
      <c r="C204" s="61">
        <v>43175</v>
      </c>
      <c r="D204" s="62">
        <v>0.65658564814814813</v>
      </c>
      <c r="E204" s="63" t="s">
        <v>9</v>
      </c>
      <c r="F204" s="63">
        <v>20</v>
      </c>
      <c r="G204" s="63" t="s">
        <v>10</v>
      </c>
    </row>
    <row r="205" spans="3:7" ht="15" thickBot="1" x14ac:dyDescent="0.35">
      <c r="C205" s="61">
        <v>43175</v>
      </c>
      <c r="D205" s="62">
        <v>0.65707175925925931</v>
      </c>
      <c r="E205" s="63" t="s">
        <v>9</v>
      </c>
      <c r="F205" s="63">
        <v>28</v>
      </c>
      <c r="G205" s="63" t="s">
        <v>10</v>
      </c>
    </row>
    <row r="206" spans="3:7" ht="15" thickBot="1" x14ac:dyDescent="0.35">
      <c r="C206" s="61">
        <v>43175</v>
      </c>
      <c r="D206" s="62">
        <v>0.66451388888888896</v>
      </c>
      <c r="E206" s="63" t="s">
        <v>9</v>
      </c>
      <c r="F206" s="63">
        <v>10</v>
      </c>
      <c r="G206" s="63" t="s">
        <v>11</v>
      </c>
    </row>
    <row r="207" spans="3:7" ht="15" thickBot="1" x14ac:dyDescent="0.35">
      <c r="C207" s="61">
        <v>43175</v>
      </c>
      <c r="D207" s="62">
        <v>0.66789351851851853</v>
      </c>
      <c r="E207" s="63" t="s">
        <v>9</v>
      </c>
      <c r="F207" s="63">
        <v>35</v>
      </c>
      <c r="G207" s="63" t="s">
        <v>10</v>
      </c>
    </row>
    <row r="208" spans="3:7" ht="15" thickBot="1" x14ac:dyDescent="0.35">
      <c r="C208" s="61">
        <v>43175</v>
      </c>
      <c r="D208" s="62">
        <v>0.66896990740740747</v>
      </c>
      <c r="E208" s="63" t="s">
        <v>9</v>
      </c>
      <c r="F208" s="63">
        <v>10</v>
      </c>
      <c r="G208" s="63" t="s">
        <v>11</v>
      </c>
    </row>
    <row r="209" spans="3:7" ht="15" thickBot="1" x14ac:dyDescent="0.35">
      <c r="C209" s="61">
        <v>43175</v>
      </c>
      <c r="D209" s="62">
        <v>0.67008101851851853</v>
      </c>
      <c r="E209" s="63" t="s">
        <v>9</v>
      </c>
      <c r="F209" s="63">
        <v>24</v>
      </c>
      <c r="G209" s="63" t="s">
        <v>10</v>
      </c>
    </row>
    <row r="210" spans="3:7" ht="15" thickBot="1" x14ac:dyDescent="0.35">
      <c r="C210" s="61">
        <v>43175</v>
      </c>
      <c r="D210" s="62">
        <v>0.67061342592592599</v>
      </c>
      <c r="E210" s="63" t="s">
        <v>9</v>
      </c>
      <c r="F210" s="63">
        <v>14</v>
      </c>
      <c r="G210" s="63" t="s">
        <v>10</v>
      </c>
    </row>
    <row r="211" spans="3:7" ht="15" thickBot="1" x14ac:dyDescent="0.35">
      <c r="C211" s="61">
        <v>43175</v>
      </c>
      <c r="D211" s="62">
        <v>0.67166666666666675</v>
      </c>
      <c r="E211" s="63" t="s">
        <v>9</v>
      </c>
      <c r="F211" s="63">
        <v>13</v>
      </c>
      <c r="G211" s="63" t="s">
        <v>11</v>
      </c>
    </row>
    <row r="212" spans="3:7" ht="15" thickBot="1" x14ac:dyDescent="0.35">
      <c r="C212" s="61">
        <v>43175</v>
      </c>
      <c r="D212" s="62">
        <v>0.67182870370370373</v>
      </c>
      <c r="E212" s="63" t="s">
        <v>9</v>
      </c>
      <c r="F212" s="63">
        <v>11</v>
      </c>
      <c r="G212" s="63" t="s">
        <v>10</v>
      </c>
    </row>
    <row r="213" spans="3:7" ht="15" thickBot="1" x14ac:dyDescent="0.35">
      <c r="C213" s="61">
        <v>43175</v>
      </c>
      <c r="D213" s="62">
        <v>0.67182870370370373</v>
      </c>
      <c r="E213" s="63" t="s">
        <v>9</v>
      </c>
      <c r="F213" s="63">
        <v>11</v>
      </c>
      <c r="G213" s="63" t="s">
        <v>10</v>
      </c>
    </row>
    <row r="214" spans="3:7" ht="15" thickBot="1" x14ac:dyDescent="0.35">
      <c r="C214" s="61">
        <v>43175</v>
      </c>
      <c r="D214" s="62">
        <v>0.67184027777777777</v>
      </c>
      <c r="E214" s="63" t="s">
        <v>9</v>
      </c>
      <c r="F214" s="63">
        <v>12</v>
      </c>
      <c r="G214" s="63" t="s">
        <v>10</v>
      </c>
    </row>
    <row r="215" spans="3:7" ht="15" thickBot="1" x14ac:dyDescent="0.35">
      <c r="C215" s="61">
        <v>43175</v>
      </c>
      <c r="D215" s="62">
        <v>0.67256944444444444</v>
      </c>
      <c r="E215" s="63" t="s">
        <v>9</v>
      </c>
      <c r="F215" s="63">
        <v>22</v>
      </c>
      <c r="G215" s="63" t="s">
        <v>10</v>
      </c>
    </row>
    <row r="216" spans="3:7" ht="15" thickBot="1" x14ac:dyDescent="0.35">
      <c r="C216" s="61">
        <v>43175</v>
      </c>
      <c r="D216" s="62">
        <v>0.67266203703703698</v>
      </c>
      <c r="E216" s="63" t="s">
        <v>9</v>
      </c>
      <c r="F216" s="63">
        <v>32</v>
      </c>
      <c r="G216" s="63" t="s">
        <v>10</v>
      </c>
    </row>
    <row r="217" spans="3:7" ht="15" thickBot="1" x14ac:dyDescent="0.35">
      <c r="C217" s="61">
        <v>43175</v>
      </c>
      <c r="D217" s="62">
        <v>0.67415509259259254</v>
      </c>
      <c r="E217" s="63" t="s">
        <v>9</v>
      </c>
      <c r="F217" s="63">
        <v>10</v>
      </c>
      <c r="G217" s="63" t="s">
        <v>11</v>
      </c>
    </row>
    <row r="218" spans="3:7" ht="15" thickBot="1" x14ac:dyDescent="0.35">
      <c r="C218" s="61">
        <v>43175</v>
      </c>
      <c r="D218" s="62">
        <v>0.67621527777777779</v>
      </c>
      <c r="E218" s="63" t="s">
        <v>9</v>
      </c>
      <c r="F218" s="63">
        <v>13</v>
      </c>
      <c r="G218" s="63" t="s">
        <v>11</v>
      </c>
    </row>
    <row r="219" spans="3:7" ht="15" thickBot="1" x14ac:dyDescent="0.35">
      <c r="C219" s="61">
        <v>43175</v>
      </c>
      <c r="D219" s="62">
        <v>0.67921296296296296</v>
      </c>
      <c r="E219" s="63" t="s">
        <v>9</v>
      </c>
      <c r="F219" s="63">
        <v>21</v>
      </c>
      <c r="G219" s="63" t="s">
        <v>10</v>
      </c>
    </row>
    <row r="220" spans="3:7" ht="15" thickBot="1" x14ac:dyDescent="0.35">
      <c r="C220" s="61">
        <v>43175</v>
      </c>
      <c r="D220" s="62">
        <v>0.67981481481481476</v>
      </c>
      <c r="E220" s="63" t="s">
        <v>9</v>
      </c>
      <c r="F220" s="63">
        <v>10</v>
      </c>
      <c r="G220" s="63" t="s">
        <v>11</v>
      </c>
    </row>
    <row r="221" spans="3:7" ht="15" thickBot="1" x14ac:dyDescent="0.35">
      <c r="C221" s="61">
        <v>43175</v>
      </c>
      <c r="D221" s="62">
        <v>0.68398148148148152</v>
      </c>
      <c r="E221" s="63" t="s">
        <v>9</v>
      </c>
      <c r="F221" s="63">
        <v>10</v>
      </c>
      <c r="G221" s="63" t="s">
        <v>11</v>
      </c>
    </row>
    <row r="222" spans="3:7" ht="15" thickBot="1" x14ac:dyDescent="0.35">
      <c r="C222" s="61">
        <v>43175</v>
      </c>
      <c r="D222" s="62">
        <v>0.6846875</v>
      </c>
      <c r="E222" s="63" t="s">
        <v>9</v>
      </c>
      <c r="F222" s="63">
        <v>12</v>
      </c>
      <c r="G222" s="63" t="s">
        <v>11</v>
      </c>
    </row>
    <row r="223" spans="3:7" ht="15" thickBot="1" x14ac:dyDescent="0.35">
      <c r="C223" s="61">
        <v>43175</v>
      </c>
      <c r="D223" s="62">
        <v>0.6894097222222223</v>
      </c>
      <c r="E223" s="63" t="s">
        <v>9</v>
      </c>
      <c r="F223" s="63">
        <v>11</v>
      </c>
      <c r="G223" s="63" t="s">
        <v>11</v>
      </c>
    </row>
    <row r="224" spans="3:7" ht="15" thickBot="1" x14ac:dyDescent="0.35">
      <c r="C224" s="61">
        <v>43175</v>
      </c>
      <c r="D224" s="62">
        <v>0.69075231481481481</v>
      </c>
      <c r="E224" s="63" t="s">
        <v>9</v>
      </c>
      <c r="F224" s="63">
        <v>28</v>
      </c>
      <c r="G224" s="63" t="s">
        <v>10</v>
      </c>
    </row>
    <row r="225" spans="3:7" ht="15" thickBot="1" x14ac:dyDescent="0.35">
      <c r="C225" s="61">
        <v>43175</v>
      </c>
      <c r="D225" s="62">
        <v>0.69190972222222225</v>
      </c>
      <c r="E225" s="63" t="s">
        <v>9</v>
      </c>
      <c r="F225" s="63">
        <v>20</v>
      </c>
      <c r="G225" s="63" t="s">
        <v>10</v>
      </c>
    </row>
    <row r="226" spans="3:7" ht="15" thickBot="1" x14ac:dyDescent="0.35">
      <c r="C226" s="61">
        <v>43175</v>
      </c>
      <c r="D226" s="62">
        <v>0.69292824074074078</v>
      </c>
      <c r="E226" s="63" t="s">
        <v>9</v>
      </c>
      <c r="F226" s="63">
        <v>44</v>
      </c>
      <c r="G226" s="63" t="s">
        <v>10</v>
      </c>
    </row>
    <row r="227" spans="3:7" ht="15" thickBot="1" x14ac:dyDescent="0.35">
      <c r="C227" s="61">
        <v>43175</v>
      </c>
      <c r="D227" s="62">
        <v>0.69351851851851853</v>
      </c>
      <c r="E227" s="63" t="s">
        <v>9</v>
      </c>
      <c r="F227" s="63">
        <v>13</v>
      </c>
      <c r="G227" s="63" t="s">
        <v>11</v>
      </c>
    </row>
    <row r="228" spans="3:7" ht="15" thickBot="1" x14ac:dyDescent="0.35">
      <c r="C228" s="61">
        <v>43175</v>
      </c>
      <c r="D228" s="62">
        <v>0.69398148148148142</v>
      </c>
      <c r="E228" s="63" t="s">
        <v>9</v>
      </c>
      <c r="F228" s="63">
        <v>10</v>
      </c>
      <c r="G228" s="63" t="s">
        <v>11</v>
      </c>
    </row>
    <row r="229" spans="3:7" ht="15" thickBot="1" x14ac:dyDescent="0.35">
      <c r="C229" s="61">
        <v>43175</v>
      </c>
      <c r="D229" s="62">
        <v>0.69458333333333344</v>
      </c>
      <c r="E229" s="63" t="s">
        <v>9</v>
      </c>
      <c r="F229" s="63">
        <v>10</v>
      </c>
      <c r="G229" s="63" t="s">
        <v>10</v>
      </c>
    </row>
    <row r="230" spans="3:7" ht="15" thickBot="1" x14ac:dyDescent="0.35">
      <c r="C230" s="61">
        <v>43175</v>
      </c>
      <c r="D230" s="62">
        <v>0.69511574074074067</v>
      </c>
      <c r="E230" s="63" t="s">
        <v>9</v>
      </c>
      <c r="F230" s="63">
        <v>11</v>
      </c>
      <c r="G230" s="63" t="s">
        <v>10</v>
      </c>
    </row>
    <row r="231" spans="3:7" ht="15" thickBot="1" x14ac:dyDescent="0.35">
      <c r="C231" s="61">
        <v>43175</v>
      </c>
      <c r="D231" s="62">
        <v>0.69545138888888891</v>
      </c>
      <c r="E231" s="63" t="s">
        <v>9</v>
      </c>
      <c r="F231" s="63">
        <v>10</v>
      </c>
      <c r="G231" s="63" t="s">
        <v>10</v>
      </c>
    </row>
    <row r="232" spans="3:7" ht="15" thickBot="1" x14ac:dyDescent="0.35">
      <c r="C232" s="61">
        <v>43175</v>
      </c>
      <c r="D232" s="62">
        <v>0.69547453703703699</v>
      </c>
      <c r="E232" s="63" t="s">
        <v>9</v>
      </c>
      <c r="F232" s="63">
        <v>15</v>
      </c>
      <c r="G232" s="63" t="s">
        <v>10</v>
      </c>
    </row>
    <row r="233" spans="3:7" ht="15" thickBot="1" x14ac:dyDescent="0.35">
      <c r="C233" s="61">
        <v>43175</v>
      </c>
      <c r="D233" s="62">
        <v>0.69556712962962963</v>
      </c>
      <c r="E233" s="63" t="s">
        <v>9</v>
      </c>
      <c r="F233" s="63">
        <v>12</v>
      </c>
      <c r="G233" s="63" t="s">
        <v>10</v>
      </c>
    </row>
    <row r="234" spans="3:7" ht="15" thickBot="1" x14ac:dyDescent="0.35">
      <c r="C234" s="61">
        <v>43175</v>
      </c>
      <c r="D234" s="62">
        <v>0.69562500000000005</v>
      </c>
      <c r="E234" s="63" t="s">
        <v>9</v>
      </c>
      <c r="F234" s="63">
        <v>13</v>
      </c>
      <c r="G234" s="63" t="s">
        <v>10</v>
      </c>
    </row>
    <row r="235" spans="3:7" ht="15" thickBot="1" x14ac:dyDescent="0.35">
      <c r="C235" s="61">
        <v>43175</v>
      </c>
      <c r="D235" s="62">
        <v>0.69825231481481476</v>
      </c>
      <c r="E235" s="63" t="s">
        <v>9</v>
      </c>
      <c r="F235" s="63">
        <v>10</v>
      </c>
      <c r="G235" s="63" t="s">
        <v>11</v>
      </c>
    </row>
    <row r="236" spans="3:7" ht="15" thickBot="1" x14ac:dyDescent="0.35">
      <c r="C236" s="61">
        <v>43175</v>
      </c>
      <c r="D236" s="62">
        <v>0.69866898148148149</v>
      </c>
      <c r="E236" s="63" t="s">
        <v>9</v>
      </c>
      <c r="F236" s="63">
        <v>12</v>
      </c>
      <c r="G236" s="63" t="s">
        <v>11</v>
      </c>
    </row>
    <row r="237" spans="3:7" ht="15" thickBot="1" x14ac:dyDescent="0.35">
      <c r="C237" s="61">
        <v>43175</v>
      </c>
      <c r="D237" s="62">
        <v>0.70594907407407403</v>
      </c>
      <c r="E237" s="63" t="s">
        <v>9</v>
      </c>
      <c r="F237" s="63">
        <v>25</v>
      </c>
      <c r="G237" s="63" t="s">
        <v>10</v>
      </c>
    </row>
    <row r="238" spans="3:7" ht="15" thickBot="1" x14ac:dyDescent="0.35">
      <c r="C238" s="61">
        <v>43175</v>
      </c>
      <c r="D238" s="62">
        <v>0.70899305555555558</v>
      </c>
      <c r="E238" s="63" t="s">
        <v>9</v>
      </c>
      <c r="F238" s="63">
        <v>14</v>
      </c>
      <c r="G238" s="63" t="s">
        <v>11</v>
      </c>
    </row>
    <row r="239" spans="3:7" ht="15" thickBot="1" x14ac:dyDescent="0.35">
      <c r="C239" s="61">
        <v>43175</v>
      </c>
      <c r="D239" s="62">
        <v>0.70962962962962972</v>
      </c>
      <c r="E239" s="63" t="s">
        <v>9</v>
      </c>
      <c r="F239" s="63">
        <v>27</v>
      </c>
      <c r="G239" s="63" t="s">
        <v>10</v>
      </c>
    </row>
    <row r="240" spans="3:7" ht="15" thickBot="1" x14ac:dyDescent="0.35">
      <c r="C240" s="61">
        <v>43175</v>
      </c>
      <c r="D240" s="62">
        <v>0.71006944444444453</v>
      </c>
      <c r="E240" s="63" t="s">
        <v>9</v>
      </c>
      <c r="F240" s="63">
        <v>12</v>
      </c>
      <c r="G240" s="63" t="s">
        <v>11</v>
      </c>
    </row>
    <row r="241" spans="3:7" ht="15" thickBot="1" x14ac:dyDescent="0.35">
      <c r="C241" s="61">
        <v>43175</v>
      </c>
      <c r="D241" s="62">
        <v>0.71394675925925932</v>
      </c>
      <c r="E241" s="63" t="s">
        <v>9</v>
      </c>
      <c r="F241" s="63">
        <v>11</v>
      </c>
      <c r="G241" s="63" t="s">
        <v>11</v>
      </c>
    </row>
    <row r="242" spans="3:7" ht="15" thickBot="1" x14ac:dyDescent="0.35">
      <c r="C242" s="61">
        <v>43175</v>
      </c>
      <c r="D242" s="62">
        <v>0.71652777777777776</v>
      </c>
      <c r="E242" s="63" t="s">
        <v>9</v>
      </c>
      <c r="F242" s="63">
        <v>12</v>
      </c>
      <c r="G242" s="63" t="s">
        <v>11</v>
      </c>
    </row>
    <row r="243" spans="3:7" ht="15" thickBot="1" x14ac:dyDescent="0.35">
      <c r="C243" s="61">
        <v>43175</v>
      </c>
      <c r="D243" s="62">
        <v>0.71862268518518524</v>
      </c>
      <c r="E243" s="63" t="s">
        <v>9</v>
      </c>
      <c r="F243" s="63">
        <v>15</v>
      </c>
      <c r="G243" s="63" t="s">
        <v>11</v>
      </c>
    </row>
    <row r="244" spans="3:7" ht="15" thickBot="1" x14ac:dyDescent="0.35">
      <c r="C244" s="61">
        <v>43175</v>
      </c>
      <c r="D244" s="62">
        <v>0.71879629629629627</v>
      </c>
      <c r="E244" s="63" t="s">
        <v>9</v>
      </c>
      <c r="F244" s="63">
        <v>11</v>
      </c>
      <c r="G244" s="63" t="s">
        <v>10</v>
      </c>
    </row>
    <row r="245" spans="3:7" ht="15" thickBot="1" x14ac:dyDescent="0.35">
      <c r="C245" s="61">
        <v>43175</v>
      </c>
      <c r="D245" s="62">
        <v>0.72356481481481483</v>
      </c>
      <c r="E245" s="63" t="s">
        <v>9</v>
      </c>
      <c r="F245" s="63">
        <v>17</v>
      </c>
      <c r="G245" s="63" t="s">
        <v>10</v>
      </c>
    </row>
    <row r="246" spans="3:7" ht="15" thickBot="1" x14ac:dyDescent="0.35">
      <c r="C246" s="61">
        <v>43175</v>
      </c>
      <c r="D246" s="62">
        <v>0.72880787037037031</v>
      </c>
      <c r="E246" s="63" t="s">
        <v>9</v>
      </c>
      <c r="F246" s="63">
        <v>10</v>
      </c>
      <c r="G246" s="63" t="s">
        <v>11</v>
      </c>
    </row>
    <row r="247" spans="3:7" ht="15" thickBot="1" x14ac:dyDescent="0.35">
      <c r="C247" s="61">
        <v>43175</v>
      </c>
      <c r="D247" s="62">
        <v>0.73796296296296304</v>
      </c>
      <c r="E247" s="63" t="s">
        <v>9</v>
      </c>
      <c r="F247" s="63">
        <v>11</v>
      </c>
      <c r="G247" s="63" t="s">
        <v>11</v>
      </c>
    </row>
    <row r="248" spans="3:7" ht="15" thickBot="1" x14ac:dyDescent="0.35">
      <c r="C248" s="61">
        <v>43175</v>
      </c>
      <c r="D248" s="62">
        <v>0.73944444444444446</v>
      </c>
      <c r="E248" s="63" t="s">
        <v>9</v>
      </c>
      <c r="F248" s="63">
        <v>10</v>
      </c>
      <c r="G248" s="63" t="s">
        <v>10</v>
      </c>
    </row>
    <row r="249" spans="3:7" ht="15" thickBot="1" x14ac:dyDescent="0.35">
      <c r="C249" s="61">
        <v>43175</v>
      </c>
      <c r="D249" s="62">
        <v>0.73991898148148139</v>
      </c>
      <c r="E249" s="63" t="s">
        <v>9</v>
      </c>
      <c r="F249" s="63">
        <v>23</v>
      </c>
      <c r="G249" s="63" t="s">
        <v>10</v>
      </c>
    </row>
    <row r="250" spans="3:7" ht="15" thickBot="1" x14ac:dyDescent="0.35">
      <c r="C250" s="61">
        <v>43175</v>
      </c>
      <c r="D250" s="62">
        <v>0.74021990740740751</v>
      </c>
      <c r="E250" s="63" t="s">
        <v>9</v>
      </c>
      <c r="F250" s="63">
        <v>13</v>
      </c>
      <c r="G250" s="63" t="s">
        <v>11</v>
      </c>
    </row>
    <row r="251" spans="3:7" ht="15" thickBot="1" x14ac:dyDescent="0.35">
      <c r="C251" s="61">
        <v>43175</v>
      </c>
      <c r="D251" s="62">
        <v>0.74138888888888888</v>
      </c>
      <c r="E251" s="63" t="s">
        <v>9</v>
      </c>
      <c r="F251" s="63">
        <v>10</v>
      </c>
      <c r="G251" s="63" t="s">
        <v>11</v>
      </c>
    </row>
    <row r="252" spans="3:7" ht="15" thickBot="1" x14ac:dyDescent="0.35">
      <c r="C252" s="61">
        <v>43175</v>
      </c>
      <c r="D252" s="62">
        <v>0.74635416666666676</v>
      </c>
      <c r="E252" s="63" t="s">
        <v>9</v>
      </c>
      <c r="F252" s="63">
        <v>11</v>
      </c>
      <c r="G252" s="63" t="s">
        <v>10</v>
      </c>
    </row>
    <row r="253" spans="3:7" ht="15" thickBot="1" x14ac:dyDescent="0.35">
      <c r="C253" s="61">
        <v>43175</v>
      </c>
      <c r="D253" s="62">
        <v>0.75381944444444438</v>
      </c>
      <c r="E253" s="63" t="s">
        <v>9</v>
      </c>
      <c r="F253" s="63">
        <v>11</v>
      </c>
      <c r="G253" s="63" t="s">
        <v>10</v>
      </c>
    </row>
    <row r="254" spans="3:7" ht="15" thickBot="1" x14ac:dyDescent="0.35">
      <c r="C254" s="61">
        <v>43175</v>
      </c>
      <c r="D254" s="62">
        <v>0.75381944444444438</v>
      </c>
      <c r="E254" s="63" t="s">
        <v>9</v>
      </c>
      <c r="F254" s="63">
        <v>10</v>
      </c>
      <c r="G254" s="63" t="s">
        <v>10</v>
      </c>
    </row>
    <row r="255" spans="3:7" ht="15" thickBot="1" x14ac:dyDescent="0.35">
      <c r="C255" s="61">
        <v>43175</v>
      </c>
      <c r="D255" s="62">
        <v>0.75410879629629635</v>
      </c>
      <c r="E255" s="63" t="s">
        <v>9</v>
      </c>
      <c r="F255" s="63">
        <v>12</v>
      </c>
      <c r="G255" s="63" t="s">
        <v>11</v>
      </c>
    </row>
    <row r="256" spans="3:7" ht="15" thickBot="1" x14ac:dyDescent="0.35">
      <c r="C256" s="61">
        <v>43175</v>
      </c>
      <c r="D256" s="62">
        <v>0.76070601851851849</v>
      </c>
      <c r="E256" s="63" t="s">
        <v>9</v>
      </c>
      <c r="F256" s="63">
        <v>12</v>
      </c>
      <c r="G256" s="63" t="s">
        <v>11</v>
      </c>
    </row>
    <row r="257" spans="3:7" ht="15" thickBot="1" x14ac:dyDescent="0.35">
      <c r="C257" s="61">
        <v>43175</v>
      </c>
      <c r="D257" s="62">
        <v>0.7612268518518519</v>
      </c>
      <c r="E257" s="63" t="s">
        <v>9</v>
      </c>
      <c r="F257" s="63">
        <v>14</v>
      </c>
      <c r="G257" s="63" t="s">
        <v>10</v>
      </c>
    </row>
    <row r="258" spans="3:7" ht="15" thickBot="1" x14ac:dyDescent="0.35">
      <c r="C258" s="61">
        <v>43175</v>
      </c>
      <c r="D258" s="62">
        <v>0.7649421296296296</v>
      </c>
      <c r="E258" s="63" t="s">
        <v>9</v>
      </c>
      <c r="F258" s="63">
        <v>20</v>
      </c>
      <c r="G258" s="63" t="s">
        <v>10</v>
      </c>
    </row>
    <row r="259" spans="3:7" ht="15" thickBot="1" x14ac:dyDescent="0.35">
      <c r="C259" s="61">
        <v>43175</v>
      </c>
      <c r="D259" s="62">
        <v>0.76565972222222223</v>
      </c>
      <c r="E259" s="63" t="s">
        <v>9</v>
      </c>
      <c r="F259" s="63">
        <v>10</v>
      </c>
      <c r="G259" s="63" t="s">
        <v>11</v>
      </c>
    </row>
    <row r="260" spans="3:7" ht="15" thickBot="1" x14ac:dyDescent="0.35">
      <c r="C260" s="61">
        <v>43175</v>
      </c>
      <c r="D260" s="62">
        <v>0.76590277777777782</v>
      </c>
      <c r="E260" s="63" t="s">
        <v>9</v>
      </c>
      <c r="F260" s="63">
        <v>15</v>
      </c>
      <c r="G260" s="63" t="s">
        <v>11</v>
      </c>
    </row>
    <row r="261" spans="3:7" ht="15" thickBot="1" x14ac:dyDescent="0.35">
      <c r="C261" s="61">
        <v>43175</v>
      </c>
      <c r="D261" s="62">
        <v>0.77614583333333342</v>
      </c>
      <c r="E261" s="63" t="s">
        <v>9</v>
      </c>
      <c r="F261" s="63">
        <v>11</v>
      </c>
      <c r="G261" s="63" t="s">
        <v>10</v>
      </c>
    </row>
    <row r="262" spans="3:7" ht="15" thickBot="1" x14ac:dyDescent="0.35">
      <c r="C262" s="61">
        <v>43175</v>
      </c>
      <c r="D262" s="62">
        <v>0.78350694444444446</v>
      </c>
      <c r="E262" s="63" t="s">
        <v>9</v>
      </c>
      <c r="F262" s="63">
        <v>10</v>
      </c>
      <c r="G262" s="63" t="s">
        <v>11</v>
      </c>
    </row>
    <row r="263" spans="3:7" ht="15" thickBot="1" x14ac:dyDescent="0.35">
      <c r="C263" s="61">
        <v>43175</v>
      </c>
      <c r="D263" s="62">
        <v>0.79706018518518518</v>
      </c>
      <c r="E263" s="63" t="s">
        <v>9</v>
      </c>
      <c r="F263" s="63">
        <v>22</v>
      </c>
      <c r="G263" s="63" t="s">
        <v>10</v>
      </c>
    </row>
    <row r="264" spans="3:7" ht="15" thickBot="1" x14ac:dyDescent="0.35">
      <c r="C264" s="61">
        <v>43175</v>
      </c>
      <c r="D264" s="62">
        <v>0.79905092592592597</v>
      </c>
      <c r="E264" s="63" t="s">
        <v>9</v>
      </c>
      <c r="F264" s="63">
        <v>10</v>
      </c>
      <c r="G264" s="63" t="s">
        <v>11</v>
      </c>
    </row>
    <row r="265" spans="3:7" ht="15" thickBot="1" x14ac:dyDescent="0.35">
      <c r="C265" s="61">
        <v>43175</v>
      </c>
      <c r="D265" s="62">
        <v>0.80012731481481481</v>
      </c>
      <c r="E265" s="63" t="s">
        <v>9</v>
      </c>
      <c r="F265" s="63">
        <v>24</v>
      </c>
      <c r="G265" s="63" t="s">
        <v>10</v>
      </c>
    </row>
    <row r="266" spans="3:7" ht="15" thickBot="1" x14ac:dyDescent="0.35">
      <c r="C266" s="61">
        <v>43175</v>
      </c>
      <c r="D266" s="62">
        <v>0.81253472222222223</v>
      </c>
      <c r="E266" s="63" t="s">
        <v>9</v>
      </c>
      <c r="F266" s="63">
        <v>36</v>
      </c>
      <c r="G266" s="63" t="s">
        <v>10</v>
      </c>
    </row>
    <row r="267" spans="3:7" ht="15" thickBot="1" x14ac:dyDescent="0.35">
      <c r="C267" s="61">
        <v>43175</v>
      </c>
      <c r="D267" s="62">
        <v>0.82969907407407406</v>
      </c>
      <c r="E267" s="63" t="s">
        <v>9</v>
      </c>
      <c r="F267" s="63">
        <v>17</v>
      </c>
      <c r="G267" s="63" t="s">
        <v>10</v>
      </c>
    </row>
    <row r="268" spans="3:7" ht="15" thickBot="1" x14ac:dyDescent="0.35">
      <c r="C268" s="61">
        <v>43175</v>
      </c>
      <c r="D268" s="62">
        <v>0.83265046296296286</v>
      </c>
      <c r="E268" s="63" t="s">
        <v>9</v>
      </c>
      <c r="F268" s="63">
        <v>13</v>
      </c>
      <c r="G268" s="63" t="s">
        <v>11</v>
      </c>
    </row>
    <row r="269" spans="3:7" ht="15" thickBot="1" x14ac:dyDescent="0.35">
      <c r="C269" s="61">
        <v>43175</v>
      </c>
      <c r="D269" s="62">
        <v>0.8499768518518519</v>
      </c>
      <c r="E269" s="63" t="s">
        <v>9</v>
      </c>
      <c r="F269" s="63">
        <v>25</v>
      </c>
      <c r="G269" s="63" t="s">
        <v>10</v>
      </c>
    </row>
    <row r="270" spans="3:7" ht="15" thickBot="1" x14ac:dyDescent="0.35">
      <c r="C270" s="61">
        <v>43175</v>
      </c>
      <c r="D270" s="62">
        <v>0.85085648148148152</v>
      </c>
      <c r="E270" s="63" t="s">
        <v>9</v>
      </c>
      <c r="F270" s="63">
        <v>22</v>
      </c>
      <c r="G270" s="63" t="s">
        <v>10</v>
      </c>
    </row>
    <row r="271" spans="3:7" ht="15" thickBot="1" x14ac:dyDescent="0.35">
      <c r="C271" s="61">
        <v>43175</v>
      </c>
      <c r="D271" s="62">
        <v>0.85252314814814811</v>
      </c>
      <c r="E271" s="63" t="s">
        <v>9</v>
      </c>
      <c r="F271" s="63">
        <v>11</v>
      </c>
      <c r="G271" s="63" t="s">
        <v>11</v>
      </c>
    </row>
    <row r="272" spans="3:7" ht="15" thickBot="1" x14ac:dyDescent="0.35">
      <c r="C272" s="61">
        <v>43175</v>
      </c>
      <c r="D272" s="62">
        <v>0.85824074074074075</v>
      </c>
      <c r="E272" s="63" t="s">
        <v>9</v>
      </c>
      <c r="F272" s="63">
        <v>36</v>
      </c>
      <c r="G272" s="63" t="s">
        <v>10</v>
      </c>
    </row>
    <row r="273" spans="3:7" ht="15" thickBot="1" x14ac:dyDescent="0.35">
      <c r="C273" s="61">
        <v>43175</v>
      </c>
      <c r="D273" s="62">
        <v>0.85836805555555562</v>
      </c>
      <c r="E273" s="63" t="s">
        <v>9</v>
      </c>
      <c r="F273" s="63">
        <v>9</v>
      </c>
      <c r="G273" s="63" t="s">
        <v>11</v>
      </c>
    </row>
    <row r="274" spans="3:7" ht="15" thickBot="1" x14ac:dyDescent="0.35">
      <c r="C274" s="61">
        <v>43175</v>
      </c>
      <c r="D274" s="62">
        <v>0.85837962962962966</v>
      </c>
      <c r="E274" s="63" t="s">
        <v>9</v>
      </c>
      <c r="F274" s="63">
        <v>9</v>
      </c>
      <c r="G274" s="63" t="s">
        <v>11</v>
      </c>
    </row>
    <row r="275" spans="3:7" ht="15" thickBot="1" x14ac:dyDescent="0.35">
      <c r="C275" s="61">
        <v>43175</v>
      </c>
      <c r="D275" s="62">
        <v>0.86037037037037034</v>
      </c>
      <c r="E275" s="63" t="s">
        <v>9</v>
      </c>
      <c r="F275" s="63">
        <v>37</v>
      </c>
      <c r="G275" s="63" t="s">
        <v>10</v>
      </c>
    </row>
    <row r="276" spans="3:7" ht="15" thickBot="1" x14ac:dyDescent="0.35">
      <c r="C276" s="61">
        <v>43175</v>
      </c>
      <c r="D276" s="62">
        <v>0.86078703703703707</v>
      </c>
      <c r="E276" s="63" t="s">
        <v>9</v>
      </c>
      <c r="F276" s="63">
        <v>11</v>
      </c>
      <c r="G276" s="63" t="s">
        <v>11</v>
      </c>
    </row>
    <row r="277" spans="3:7" ht="15" thickBot="1" x14ac:dyDescent="0.35">
      <c r="C277" s="61">
        <v>43175</v>
      </c>
      <c r="D277" s="62">
        <v>0.86125000000000007</v>
      </c>
      <c r="E277" s="63" t="s">
        <v>9</v>
      </c>
      <c r="F277" s="63">
        <v>31</v>
      </c>
      <c r="G277" s="63" t="s">
        <v>10</v>
      </c>
    </row>
    <row r="278" spans="3:7" ht="15" thickBot="1" x14ac:dyDescent="0.35">
      <c r="C278" s="61">
        <v>43175</v>
      </c>
      <c r="D278" s="62">
        <v>0.86238425925925932</v>
      </c>
      <c r="E278" s="63" t="s">
        <v>9</v>
      </c>
      <c r="F278" s="63">
        <v>34</v>
      </c>
      <c r="G278" s="63" t="s">
        <v>10</v>
      </c>
    </row>
    <row r="279" spans="3:7" ht="15" thickBot="1" x14ac:dyDescent="0.35">
      <c r="C279" s="61">
        <v>43175</v>
      </c>
      <c r="D279" s="62">
        <v>0.8671875</v>
      </c>
      <c r="E279" s="63" t="s">
        <v>9</v>
      </c>
      <c r="F279" s="63">
        <v>10</v>
      </c>
      <c r="G279" s="63" t="s">
        <v>10</v>
      </c>
    </row>
    <row r="280" spans="3:7" ht="15" thickBot="1" x14ac:dyDescent="0.35">
      <c r="C280" s="61">
        <v>43175</v>
      </c>
      <c r="D280" s="62">
        <v>0.8734143518518519</v>
      </c>
      <c r="E280" s="63" t="s">
        <v>9</v>
      </c>
      <c r="F280" s="63">
        <v>27</v>
      </c>
      <c r="G280" s="63" t="s">
        <v>10</v>
      </c>
    </row>
    <row r="281" spans="3:7" ht="15" thickBot="1" x14ac:dyDescent="0.35">
      <c r="C281" s="61">
        <v>43175</v>
      </c>
      <c r="D281" s="62">
        <v>0.87472222222222218</v>
      </c>
      <c r="E281" s="63" t="s">
        <v>9</v>
      </c>
      <c r="F281" s="63">
        <v>19</v>
      </c>
      <c r="G281" s="63" t="s">
        <v>10</v>
      </c>
    </row>
    <row r="282" spans="3:7" ht="15" thickBot="1" x14ac:dyDescent="0.35">
      <c r="C282" s="61">
        <v>43175</v>
      </c>
      <c r="D282" s="62">
        <v>0.87496527777777777</v>
      </c>
      <c r="E282" s="63" t="s">
        <v>9</v>
      </c>
      <c r="F282" s="63">
        <v>10</v>
      </c>
      <c r="G282" s="63" t="s">
        <v>11</v>
      </c>
    </row>
    <row r="283" spans="3:7" ht="15" thickBot="1" x14ac:dyDescent="0.35">
      <c r="C283" s="61">
        <v>43175</v>
      </c>
      <c r="D283" s="62">
        <v>0.88145833333333334</v>
      </c>
      <c r="E283" s="63" t="s">
        <v>9</v>
      </c>
      <c r="F283" s="63">
        <v>12</v>
      </c>
      <c r="G283" s="63" t="s">
        <v>11</v>
      </c>
    </row>
    <row r="284" spans="3:7" ht="15" thickBot="1" x14ac:dyDescent="0.35">
      <c r="C284" s="61">
        <v>43175</v>
      </c>
      <c r="D284" s="62">
        <v>0.88575231481481476</v>
      </c>
      <c r="E284" s="63" t="s">
        <v>9</v>
      </c>
      <c r="F284" s="63">
        <v>20</v>
      </c>
      <c r="G284" s="63" t="s">
        <v>10</v>
      </c>
    </row>
    <row r="285" spans="3:7" ht="15" thickBot="1" x14ac:dyDescent="0.35">
      <c r="C285" s="61">
        <v>43175</v>
      </c>
      <c r="D285" s="62">
        <v>0.88671296296296298</v>
      </c>
      <c r="E285" s="63" t="s">
        <v>9</v>
      </c>
      <c r="F285" s="63">
        <v>15</v>
      </c>
      <c r="G285" s="63" t="s">
        <v>11</v>
      </c>
    </row>
    <row r="286" spans="3:7" ht="15" thickBot="1" x14ac:dyDescent="0.35">
      <c r="C286" s="61">
        <v>43175</v>
      </c>
      <c r="D286" s="62">
        <v>0.88790509259259265</v>
      </c>
      <c r="E286" s="63" t="s">
        <v>9</v>
      </c>
      <c r="F286" s="63">
        <v>12</v>
      </c>
      <c r="G286" s="63" t="s">
        <v>11</v>
      </c>
    </row>
    <row r="287" spans="3:7" ht="15" thickBot="1" x14ac:dyDescent="0.35">
      <c r="C287" s="61">
        <v>43175</v>
      </c>
      <c r="D287" s="62">
        <v>0.88793981481481488</v>
      </c>
      <c r="E287" s="63" t="s">
        <v>9</v>
      </c>
      <c r="F287" s="63">
        <v>9</v>
      </c>
      <c r="G287" s="63" t="s">
        <v>11</v>
      </c>
    </row>
    <row r="288" spans="3:7" ht="15" thickBot="1" x14ac:dyDescent="0.35">
      <c r="C288" s="61">
        <v>43175</v>
      </c>
      <c r="D288" s="62">
        <v>0.88868055555555558</v>
      </c>
      <c r="E288" s="63" t="s">
        <v>9</v>
      </c>
      <c r="F288" s="63">
        <v>30</v>
      </c>
      <c r="G288" s="63" t="s">
        <v>10</v>
      </c>
    </row>
    <row r="289" spans="3:7" ht="15" thickBot="1" x14ac:dyDescent="0.35">
      <c r="C289" s="61">
        <v>43175</v>
      </c>
      <c r="D289" s="62">
        <v>0.89026620370370368</v>
      </c>
      <c r="E289" s="63" t="s">
        <v>9</v>
      </c>
      <c r="F289" s="63">
        <v>10</v>
      </c>
      <c r="G289" s="63" t="s">
        <v>11</v>
      </c>
    </row>
    <row r="290" spans="3:7" ht="15" thickBot="1" x14ac:dyDescent="0.35">
      <c r="C290" s="61">
        <v>43175</v>
      </c>
      <c r="D290" s="62">
        <v>0.8909259259259259</v>
      </c>
      <c r="E290" s="63" t="s">
        <v>9</v>
      </c>
      <c r="F290" s="63">
        <v>14</v>
      </c>
      <c r="G290" s="63" t="s">
        <v>11</v>
      </c>
    </row>
    <row r="291" spans="3:7" ht="15" thickBot="1" x14ac:dyDescent="0.35">
      <c r="C291" s="61">
        <v>43175</v>
      </c>
      <c r="D291" s="62">
        <v>0.89322916666666663</v>
      </c>
      <c r="E291" s="63" t="s">
        <v>9</v>
      </c>
      <c r="F291" s="63">
        <v>10</v>
      </c>
      <c r="G291" s="63" t="s">
        <v>11</v>
      </c>
    </row>
    <row r="292" spans="3:7" ht="15" thickBot="1" x14ac:dyDescent="0.35">
      <c r="C292" s="61">
        <v>43175</v>
      </c>
      <c r="D292" s="62">
        <v>0.89598379629629632</v>
      </c>
      <c r="E292" s="63" t="s">
        <v>9</v>
      </c>
      <c r="F292" s="63">
        <v>9</v>
      </c>
      <c r="G292" s="63" t="s">
        <v>11</v>
      </c>
    </row>
    <row r="293" spans="3:7" ht="15" thickBot="1" x14ac:dyDescent="0.35">
      <c r="C293" s="61">
        <v>43175</v>
      </c>
      <c r="D293" s="62">
        <v>0.89978009259259262</v>
      </c>
      <c r="E293" s="63" t="s">
        <v>9</v>
      </c>
      <c r="F293" s="63">
        <v>10</v>
      </c>
      <c r="G293" s="63" t="s">
        <v>11</v>
      </c>
    </row>
    <row r="294" spans="3:7" ht="15" thickBot="1" x14ac:dyDescent="0.35">
      <c r="C294" s="61">
        <v>43175</v>
      </c>
      <c r="D294" s="62">
        <v>0.95349537037037047</v>
      </c>
      <c r="E294" s="63" t="s">
        <v>9</v>
      </c>
      <c r="F294" s="63">
        <v>22</v>
      </c>
      <c r="G294" s="63" t="s">
        <v>10</v>
      </c>
    </row>
    <row r="295" spans="3:7" ht="15" thickBot="1" x14ac:dyDescent="0.35">
      <c r="C295" s="61">
        <v>43175</v>
      </c>
      <c r="D295" s="62">
        <v>0.97391203703703699</v>
      </c>
      <c r="E295" s="63" t="s">
        <v>9</v>
      </c>
      <c r="F295" s="63">
        <v>12</v>
      </c>
      <c r="G295" s="63" t="s">
        <v>11</v>
      </c>
    </row>
    <row r="296" spans="3:7" ht="15" thickBot="1" x14ac:dyDescent="0.35">
      <c r="C296" s="61">
        <v>43176</v>
      </c>
      <c r="D296" s="62">
        <v>0.10945601851851851</v>
      </c>
      <c r="E296" s="63" t="s">
        <v>9</v>
      </c>
      <c r="F296" s="63">
        <v>13</v>
      </c>
      <c r="G296" s="63" t="s">
        <v>10</v>
      </c>
    </row>
    <row r="297" spans="3:7" ht="15" thickBot="1" x14ac:dyDescent="0.35">
      <c r="C297" s="61">
        <v>43176</v>
      </c>
      <c r="D297" s="62">
        <v>0.11104166666666666</v>
      </c>
      <c r="E297" s="63" t="s">
        <v>9</v>
      </c>
      <c r="F297" s="63">
        <v>26</v>
      </c>
      <c r="G297" s="63" t="s">
        <v>10</v>
      </c>
    </row>
    <row r="298" spans="3:7" ht="15" thickBot="1" x14ac:dyDescent="0.35">
      <c r="C298" s="61">
        <v>43176</v>
      </c>
      <c r="D298" s="62">
        <v>0.11334490740740739</v>
      </c>
      <c r="E298" s="63" t="s">
        <v>9</v>
      </c>
      <c r="F298" s="63">
        <v>15</v>
      </c>
      <c r="G298" s="63" t="s">
        <v>11</v>
      </c>
    </row>
    <row r="299" spans="3:7" ht="15" thickBot="1" x14ac:dyDescent="0.35">
      <c r="C299" s="61">
        <v>43176</v>
      </c>
      <c r="D299" s="62">
        <v>0.18665509259259261</v>
      </c>
      <c r="E299" s="63" t="s">
        <v>9</v>
      </c>
      <c r="F299" s="63">
        <v>33</v>
      </c>
      <c r="G299" s="63" t="s">
        <v>10</v>
      </c>
    </row>
    <row r="300" spans="3:7" ht="15" thickBot="1" x14ac:dyDescent="0.35">
      <c r="C300" s="61">
        <v>43176</v>
      </c>
      <c r="D300" s="62">
        <v>0.19193287037037035</v>
      </c>
      <c r="E300" s="63" t="s">
        <v>9</v>
      </c>
      <c r="F300" s="63">
        <v>12</v>
      </c>
      <c r="G300" s="63" t="s">
        <v>11</v>
      </c>
    </row>
    <row r="301" spans="3:7" ht="15" thickBot="1" x14ac:dyDescent="0.35">
      <c r="C301" s="61">
        <v>43176</v>
      </c>
      <c r="D301" s="62">
        <v>0.19210648148148146</v>
      </c>
      <c r="E301" s="63" t="s">
        <v>9</v>
      </c>
      <c r="F301" s="63">
        <v>15</v>
      </c>
      <c r="G301" s="63" t="s">
        <v>11</v>
      </c>
    </row>
    <row r="302" spans="3:7" ht="15" thickBot="1" x14ac:dyDescent="0.35">
      <c r="C302" s="61">
        <v>43176</v>
      </c>
      <c r="D302" s="62">
        <v>0.26468750000000002</v>
      </c>
      <c r="E302" s="63" t="s">
        <v>9</v>
      </c>
      <c r="F302" s="63">
        <v>24</v>
      </c>
      <c r="G302" s="63" t="s">
        <v>10</v>
      </c>
    </row>
    <row r="303" spans="3:7" ht="15" thickBot="1" x14ac:dyDescent="0.35">
      <c r="C303" s="61">
        <v>43176</v>
      </c>
      <c r="D303" s="62">
        <v>0.26762731481481483</v>
      </c>
      <c r="E303" s="63" t="s">
        <v>9</v>
      </c>
      <c r="F303" s="63">
        <v>23</v>
      </c>
      <c r="G303" s="63" t="s">
        <v>10</v>
      </c>
    </row>
    <row r="304" spans="3:7" ht="15" thickBot="1" x14ac:dyDescent="0.35">
      <c r="C304" s="61">
        <v>43176</v>
      </c>
      <c r="D304" s="62">
        <v>0.27284722222222224</v>
      </c>
      <c r="E304" s="63" t="s">
        <v>9</v>
      </c>
      <c r="F304" s="63">
        <v>29</v>
      </c>
      <c r="G304" s="63" t="s">
        <v>10</v>
      </c>
    </row>
    <row r="305" spans="3:7" ht="15" thickBot="1" x14ac:dyDescent="0.35">
      <c r="C305" s="61">
        <v>43176</v>
      </c>
      <c r="D305" s="62">
        <v>0.27311342592592591</v>
      </c>
      <c r="E305" s="63" t="s">
        <v>9</v>
      </c>
      <c r="F305" s="63">
        <v>27</v>
      </c>
      <c r="G305" s="63" t="s">
        <v>10</v>
      </c>
    </row>
    <row r="306" spans="3:7" ht="15" thickBot="1" x14ac:dyDescent="0.35">
      <c r="C306" s="61">
        <v>43176</v>
      </c>
      <c r="D306" s="62">
        <v>0.27371527777777777</v>
      </c>
      <c r="E306" s="63" t="s">
        <v>9</v>
      </c>
      <c r="F306" s="63">
        <v>24</v>
      </c>
      <c r="G306" s="63" t="s">
        <v>10</v>
      </c>
    </row>
    <row r="307" spans="3:7" ht="15" thickBot="1" x14ac:dyDescent="0.35">
      <c r="C307" s="61">
        <v>43176</v>
      </c>
      <c r="D307" s="62">
        <v>0.27956018518518516</v>
      </c>
      <c r="E307" s="63" t="s">
        <v>9</v>
      </c>
      <c r="F307" s="63">
        <v>22</v>
      </c>
      <c r="G307" s="63" t="s">
        <v>10</v>
      </c>
    </row>
    <row r="308" spans="3:7" ht="15" thickBot="1" x14ac:dyDescent="0.35">
      <c r="C308" s="61">
        <v>43176</v>
      </c>
      <c r="D308" s="62">
        <v>0.27964120370370371</v>
      </c>
      <c r="E308" s="63" t="s">
        <v>9</v>
      </c>
      <c r="F308" s="63">
        <v>32</v>
      </c>
      <c r="G308" s="63" t="s">
        <v>10</v>
      </c>
    </row>
    <row r="309" spans="3:7" ht="15" thickBot="1" x14ac:dyDescent="0.35">
      <c r="C309" s="61">
        <v>43176</v>
      </c>
      <c r="D309" s="62">
        <v>0.28391203703703705</v>
      </c>
      <c r="E309" s="63" t="s">
        <v>9</v>
      </c>
      <c r="F309" s="63">
        <v>23</v>
      </c>
      <c r="G309" s="63" t="s">
        <v>10</v>
      </c>
    </row>
    <row r="310" spans="3:7" ht="15" thickBot="1" x14ac:dyDescent="0.35">
      <c r="C310" s="61">
        <v>43176</v>
      </c>
      <c r="D310" s="62">
        <v>0.28539351851851852</v>
      </c>
      <c r="E310" s="63" t="s">
        <v>9</v>
      </c>
      <c r="F310" s="63">
        <v>27</v>
      </c>
      <c r="G310" s="63" t="s">
        <v>10</v>
      </c>
    </row>
    <row r="311" spans="3:7" ht="15" thickBot="1" x14ac:dyDescent="0.35">
      <c r="C311" s="61">
        <v>43176</v>
      </c>
      <c r="D311" s="62">
        <v>0.28729166666666667</v>
      </c>
      <c r="E311" s="63" t="s">
        <v>9</v>
      </c>
      <c r="F311" s="63">
        <v>32</v>
      </c>
      <c r="G311" s="63" t="s">
        <v>10</v>
      </c>
    </row>
    <row r="312" spans="3:7" ht="15" thickBot="1" x14ac:dyDescent="0.35">
      <c r="C312" s="61">
        <v>43176</v>
      </c>
      <c r="D312" s="62">
        <v>0.2880092592592593</v>
      </c>
      <c r="E312" s="63" t="s">
        <v>9</v>
      </c>
      <c r="F312" s="63">
        <v>12</v>
      </c>
      <c r="G312" s="63" t="s">
        <v>11</v>
      </c>
    </row>
    <row r="313" spans="3:7" ht="15" thickBot="1" x14ac:dyDescent="0.35">
      <c r="C313" s="61">
        <v>43176</v>
      </c>
      <c r="D313" s="62">
        <v>0.29047453703703702</v>
      </c>
      <c r="E313" s="63" t="s">
        <v>9</v>
      </c>
      <c r="F313" s="63">
        <v>33</v>
      </c>
      <c r="G313" s="63" t="s">
        <v>10</v>
      </c>
    </row>
    <row r="314" spans="3:7" ht="15" thickBot="1" x14ac:dyDescent="0.35">
      <c r="C314" s="61">
        <v>43176</v>
      </c>
      <c r="D314" s="62">
        <v>0.2910416666666667</v>
      </c>
      <c r="E314" s="63" t="s">
        <v>9</v>
      </c>
      <c r="F314" s="63">
        <v>12</v>
      </c>
      <c r="G314" s="63" t="s">
        <v>11</v>
      </c>
    </row>
    <row r="315" spans="3:7" ht="15" thickBot="1" x14ac:dyDescent="0.35">
      <c r="C315" s="61">
        <v>43176</v>
      </c>
      <c r="D315" s="62">
        <v>0.30574074074074076</v>
      </c>
      <c r="E315" s="63" t="s">
        <v>9</v>
      </c>
      <c r="F315" s="63">
        <v>12</v>
      </c>
      <c r="G315" s="63" t="s">
        <v>11</v>
      </c>
    </row>
    <row r="316" spans="3:7" ht="15" thickBot="1" x14ac:dyDescent="0.35">
      <c r="C316" s="61">
        <v>43176</v>
      </c>
      <c r="D316" s="62">
        <v>0.31539351851851855</v>
      </c>
      <c r="E316" s="63" t="s">
        <v>9</v>
      </c>
      <c r="F316" s="63">
        <v>12</v>
      </c>
      <c r="G316" s="63" t="s">
        <v>11</v>
      </c>
    </row>
    <row r="317" spans="3:7" ht="15" thickBot="1" x14ac:dyDescent="0.35">
      <c r="C317" s="61">
        <v>43176</v>
      </c>
      <c r="D317" s="62">
        <v>0.32733796296296297</v>
      </c>
      <c r="E317" s="63" t="s">
        <v>9</v>
      </c>
      <c r="F317" s="63">
        <v>36</v>
      </c>
      <c r="G317" s="63" t="s">
        <v>10</v>
      </c>
    </row>
    <row r="318" spans="3:7" ht="15" thickBot="1" x14ac:dyDescent="0.35">
      <c r="C318" s="61">
        <v>43176</v>
      </c>
      <c r="D318" s="62">
        <v>0.3510416666666667</v>
      </c>
      <c r="E318" s="63" t="s">
        <v>9</v>
      </c>
      <c r="F318" s="63">
        <v>11</v>
      </c>
      <c r="G318" s="63" t="s">
        <v>11</v>
      </c>
    </row>
    <row r="319" spans="3:7" ht="15" thickBot="1" x14ac:dyDescent="0.35">
      <c r="C319" s="61">
        <v>43176</v>
      </c>
      <c r="D319" s="62">
        <v>0.35642361111111115</v>
      </c>
      <c r="E319" s="63" t="s">
        <v>9</v>
      </c>
      <c r="F319" s="63">
        <v>23</v>
      </c>
      <c r="G319" s="63" t="s">
        <v>10</v>
      </c>
    </row>
    <row r="320" spans="3:7" ht="15" thickBot="1" x14ac:dyDescent="0.35">
      <c r="C320" s="61">
        <v>43176</v>
      </c>
      <c r="D320" s="62">
        <v>0.36175925925925928</v>
      </c>
      <c r="E320" s="63" t="s">
        <v>9</v>
      </c>
      <c r="F320" s="63">
        <v>10</v>
      </c>
      <c r="G320" s="63" t="s">
        <v>11</v>
      </c>
    </row>
    <row r="321" spans="3:7" ht="15" thickBot="1" x14ac:dyDescent="0.35">
      <c r="C321" s="61">
        <v>43176</v>
      </c>
      <c r="D321" s="62">
        <v>0.36633101851851851</v>
      </c>
      <c r="E321" s="63" t="s">
        <v>9</v>
      </c>
      <c r="F321" s="63">
        <v>16</v>
      </c>
      <c r="G321" s="63" t="s">
        <v>10</v>
      </c>
    </row>
    <row r="322" spans="3:7" ht="15" thickBot="1" x14ac:dyDescent="0.35">
      <c r="C322" s="61">
        <v>43176</v>
      </c>
      <c r="D322" s="62">
        <v>0.36956018518518513</v>
      </c>
      <c r="E322" s="63" t="s">
        <v>9</v>
      </c>
      <c r="F322" s="63">
        <v>10</v>
      </c>
      <c r="G322" s="63" t="s">
        <v>11</v>
      </c>
    </row>
    <row r="323" spans="3:7" ht="15" thickBot="1" x14ac:dyDescent="0.35">
      <c r="C323" s="61">
        <v>43176</v>
      </c>
      <c r="D323" s="62">
        <v>0.37100694444444443</v>
      </c>
      <c r="E323" s="63" t="s">
        <v>9</v>
      </c>
      <c r="F323" s="63">
        <v>13</v>
      </c>
      <c r="G323" s="63" t="s">
        <v>10</v>
      </c>
    </row>
    <row r="324" spans="3:7" ht="15" thickBot="1" x14ac:dyDescent="0.35">
      <c r="C324" s="61">
        <v>43176</v>
      </c>
      <c r="D324" s="62">
        <v>0.37547453703703698</v>
      </c>
      <c r="E324" s="63" t="s">
        <v>9</v>
      </c>
      <c r="F324" s="63">
        <v>10</v>
      </c>
      <c r="G324" s="63" t="s">
        <v>10</v>
      </c>
    </row>
    <row r="325" spans="3:7" ht="15" thickBot="1" x14ac:dyDescent="0.35">
      <c r="C325" s="61">
        <v>43176</v>
      </c>
      <c r="D325" s="62">
        <v>0.38439814814814816</v>
      </c>
      <c r="E325" s="63" t="s">
        <v>9</v>
      </c>
      <c r="F325" s="63">
        <v>14</v>
      </c>
      <c r="G325" s="63" t="s">
        <v>11</v>
      </c>
    </row>
    <row r="326" spans="3:7" ht="15" thickBot="1" x14ac:dyDescent="0.35">
      <c r="C326" s="61">
        <v>43176</v>
      </c>
      <c r="D326" s="62">
        <v>0.39116898148148144</v>
      </c>
      <c r="E326" s="63" t="s">
        <v>9</v>
      </c>
      <c r="F326" s="63">
        <v>26</v>
      </c>
      <c r="G326" s="63" t="s">
        <v>10</v>
      </c>
    </row>
    <row r="327" spans="3:7" ht="15" thickBot="1" x14ac:dyDescent="0.35">
      <c r="C327" s="61">
        <v>43176</v>
      </c>
      <c r="D327" s="62">
        <v>0.39138888888888884</v>
      </c>
      <c r="E327" s="63" t="s">
        <v>9</v>
      </c>
      <c r="F327" s="63">
        <v>29</v>
      </c>
      <c r="G327" s="63" t="s">
        <v>10</v>
      </c>
    </row>
    <row r="328" spans="3:7" ht="15" thickBot="1" x14ac:dyDescent="0.35">
      <c r="C328" s="61">
        <v>43176</v>
      </c>
      <c r="D328" s="62">
        <v>0.40557870370370369</v>
      </c>
      <c r="E328" s="63" t="s">
        <v>9</v>
      </c>
      <c r="F328" s="63">
        <v>20</v>
      </c>
      <c r="G328" s="63" t="s">
        <v>10</v>
      </c>
    </row>
    <row r="329" spans="3:7" ht="15" thickBot="1" x14ac:dyDescent="0.35">
      <c r="C329" s="61">
        <v>43176</v>
      </c>
      <c r="D329" s="62">
        <v>0.40557870370370369</v>
      </c>
      <c r="E329" s="63" t="s">
        <v>9</v>
      </c>
      <c r="F329" s="63">
        <v>20</v>
      </c>
      <c r="G329" s="63" t="s">
        <v>10</v>
      </c>
    </row>
    <row r="330" spans="3:7" ht="15" thickBot="1" x14ac:dyDescent="0.35">
      <c r="C330" s="61">
        <v>43176</v>
      </c>
      <c r="D330" s="62">
        <v>0.4103472222222222</v>
      </c>
      <c r="E330" s="63" t="s">
        <v>9</v>
      </c>
      <c r="F330" s="63">
        <v>28</v>
      </c>
      <c r="G330" s="63" t="s">
        <v>10</v>
      </c>
    </row>
    <row r="331" spans="3:7" ht="15" thickBot="1" x14ac:dyDescent="0.35">
      <c r="C331" s="61">
        <v>43176</v>
      </c>
      <c r="D331" s="62">
        <v>0.4107407407407408</v>
      </c>
      <c r="E331" s="63" t="s">
        <v>9</v>
      </c>
      <c r="F331" s="63">
        <v>13</v>
      </c>
      <c r="G331" s="63" t="s">
        <v>11</v>
      </c>
    </row>
    <row r="332" spans="3:7" ht="15" thickBot="1" x14ac:dyDescent="0.35">
      <c r="C332" s="61">
        <v>43176</v>
      </c>
      <c r="D332" s="62">
        <v>0.41224537037037035</v>
      </c>
      <c r="E332" s="63" t="s">
        <v>9</v>
      </c>
      <c r="F332" s="63">
        <v>25</v>
      </c>
      <c r="G332" s="63" t="s">
        <v>10</v>
      </c>
    </row>
    <row r="333" spans="3:7" ht="15" thickBot="1" x14ac:dyDescent="0.35">
      <c r="C333" s="61">
        <v>43176</v>
      </c>
      <c r="D333" s="62">
        <v>0.41662037037037036</v>
      </c>
      <c r="E333" s="63" t="s">
        <v>9</v>
      </c>
      <c r="F333" s="63">
        <v>14</v>
      </c>
      <c r="G333" s="63" t="s">
        <v>11</v>
      </c>
    </row>
    <row r="334" spans="3:7" ht="15" thickBot="1" x14ac:dyDescent="0.35">
      <c r="C334" s="61">
        <v>43176</v>
      </c>
      <c r="D334" s="62">
        <v>0.4236111111111111</v>
      </c>
      <c r="E334" s="63" t="s">
        <v>9</v>
      </c>
      <c r="F334" s="63">
        <v>10</v>
      </c>
      <c r="G334" s="63" t="s">
        <v>11</v>
      </c>
    </row>
    <row r="335" spans="3:7" ht="15" thickBot="1" x14ac:dyDescent="0.35">
      <c r="C335" s="61">
        <v>43176</v>
      </c>
      <c r="D335" s="62">
        <v>0.42365740740740737</v>
      </c>
      <c r="E335" s="63" t="s">
        <v>9</v>
      </c>
      <c r="F335" s="63">
        <v>10</v>
      </c>
      <c r="G335" s="63" t="s">
        <v>11</v>
      </c>
    </row>
    <row r="336" spans="3:7" ht="15" thickBot="1" x14ac:dyDescent="0.35">
      <c r="C336" s="61">
        <v>43176</v>
      </c>
      <c r="D336" s="62">
        <v>0.42444444444444446</v>
      </c>
      <c r="E336" s="63" t="s">
        <v>9</v>
      </c>
      <c r="F336" s="63">
        <v>26</v>
      </c>
      <c r="G336" s="63" t="s">
        <v>10</v>
      </c>
    </row>
    <row r="337" spans="3:7" ht="15" thickBot="1" x14ac:dyDescent="0.35">
      <c r="C337" s="61">
        <v>43176</v>
      </c>
      <c r="D337" s="62">
        <v>0.43284722222222222</v>
      </c>
      <c r="E337" s="63" t="s">
        <v>9</v>
      </c>
      <c r="F337" s="63">
        <v>15</v>
      </c>
      <c r="G337" s="63" t="s">
        <v>11</v>
      </c>
    </row>
    <row r="338" spans="3:7" ht="15" thickBot="1" x14ac:dyDescent="0.35">
      <c r="C338" s="61">
        <v>43176</v>
      </c>
      <c r="D338" s="62">
        <v>0.43454861111111115</v>
      </c>
      <c r="E338" s="63" t="s">
        <v>9</v>
      </c>
      <c r="F338" s="63">
        <v>27</v>
      </c>
      <c r="G338" s="63" t="s">
        <v>10</v>
      </c>
    </row>
    <row r="339" spans="3:7" ht="15" thickBot="1" x14ac:dyDescent="0.35">
      <c r="C339" s="61">
        <v>43176</v>
      </c>
      <c r="D339" s="62">
        <v>0.43563657407407402</v>
      </c>
      <c r="E339" s="63" t="s">
        <v>9</v>
      </c>
      <c r="F339" s="63">
        <v>16</v>
      </c>
      <c r="G339" s="63" t="s">
        <v>11</v>
      </c>
    </row>
    <row r="340" spans="3:7" ht="15" thickBot="1" x14ac:dyDescent="0.35">
      <c r="C340" s="61">
        <v>43176</v>
      </c>
      <c r="D340" s="62">
        <v>0.43568287037037035</v>
      </c>
      <c r="E340" s="63" t="s">
        <v>9</v>
      </c>
      <c r="F340" s="63">
        <v>11</v>
      </c>
      <c r="G340" s="63" t="s">
        <v>11</v>
      </c>
    </row>
    <row r="341" spans="3:7" ht="15" thickBot="1" x14ac:dyDescent="0.35">
      <c r="C341" s="61">
        <v>43176</v>
      </c>
      <c r="D341" s="62">
        <v>0.43902777777777779</v>
      </c>
      <c r="E341" s="63" t="s">
        <v>9</v>
      </c>
      <c r="F341" s="63">
        <v>27</v>
      </c>
      <c r="G341" s="63" t="s">
        <v>10</v>
      </c>
    </row>
    <row r="342" spans="3:7" ht="15" thickBot="1" x14ac:dyDescent="0.35">
      <c r="C342" s="61">
        <v>43176</v>
      </c>
      <c r="D342" s="62">
        <v>0.4397685185185185</v>
      </c>
      <c r="E342" s="63" t="s">
        <v>9</v>
      </c>
      <c r="F342" s="63">
        <v>28</v>
      </c>
      <c r="G342" s="63" t="s">
        <v>10</v>
      </c>
    </row>
    <row r="343" spans="3:7" ht="15" thickBot="1" x14ac:dyDescent="0.35">
      <c r="C343" s="61">
        <v>43176</v>
      </c>
      <c r="D343" s="62">
        <v>0.44162037037037033</v>
      </c>
      <c r="E343" s="63" t="s">
        <v>9</v>
      </c>
      <c r="F343" s="63">
        <v>12</v>
      </c>
      <c r="G343" s="63" t="s">
        <v>11</v>
      </c>
    </row>
    <row r="344" spans="3:7" ht="15" thickBot="1" x14ac:dyDescent="0.35">
      <c r="C344" s="61">
        <v>43176</v>
      </c>
      <c r="D344" s="62">
        <v>0.44369212962962962</v>
      </c>
      <c r="E344" s="63" t="s">
        <v>9</v>
      </c>
      <c r="F344" s="63">
        <v>18</v>
      </c>
      <c r="G344" s="63" t="s">
        <v>10</v>
      </c>
    </row>
    <row r="345" spans="3:7" ht="15" thickBot="1" x14ac:dyDescent="0.35">
      <c r="C345" s="61">
        <v>43176</v>
      </c>
      <c r="D345" s="62">
        <v>0.44552083333333337</v>
      </c>
      <c r="E345" s="63" t="s">
        <v>9</v>
      </c>
      <c r="F345" s="63">
        <v>20</v>
      </c>
      <c r="G345" s="63" t="s">
        <v>10</v>
      </c>
    </row>
    <row r="346" spans="3:7" ht="15" thickBot="1" x14ac:dyDescent="0.35">
      <c r="C346" s="61">
        <v>43176</v>
      </c>
      <c r="D346" s="62">
        <v>0.44556712962962958</v>
      </c>
      <c r="E346" s="63" t="s">
        <v>9</v>
      </c>
      <c r="F346" s="63">
        <v>15</v>
      </c>
      <c r="G346" s="63" t="s">
        <v>11</v>
      </c>
    </row>
    <row r="347" spans="3:7" ht="15" thickBot="1" x14ac:dyDescent="0.35">
      <c r="C347" s="61">
        <v>43176</v>
      </c>
      <c r="D347" s="62">
        <v>0.4480555555555556</v>
      </c>
      <c r="E347" s="63" t="s">
        <v>9</v>
      </c>
      <c r="F347" s="63">
        <v>16</v>
      </c>
      <c r="G347" s="63" t="s">
        <v>10</v>
      </c>
    </row>
    <row r="348" spans="3:7" ht="15" thickBot="1" x14ac:dyDescent="0.35">
      <c r="C348" s="61">
        <v>43176</v>
      </c>
      <c r="D348" s="62">
        <v>0.44869212962962962</v>
      </c>
      <c r="E348" s="63" t="s">
        <v>9</v>
      </c>
      <c r="F348" s="63">
        <v>25</v>
      </c>
      <c r="G348" s="63" t="s">
        <v>10</v>
      </c>
    </row>
    <row r="349" spans="3:7" ht="15" thickBot="1" x14ac:dyDescent="0.35">
      <c r="C349" s="61">
        <v>43176</v>
      </c>
      <c r="D349" s="62">
        <v>0.44907407407407413</v>
      </c>
      <c r="E349" s="63" t="s">
        <v>9</v>
      </c>
      <c r="F349" s="63">
        <v>19</v>
      </c>
      <c r="G349" s="63" t="s">
        <v>10</v>
      </c>
    </row>
    <row r="350" spans="3:7" ht="15" thickBot="1" x14ac:dyDescent="0.35">
      <c r="C350" s="61">
        <v>43176</v>
      </c>
      <c r="D350" s="62">
        <v>0.45105324074074077</v>
      </c>
      <c r="E350" s="63" t="s">
        <v>9</v>
      </c>
      <c r="F350" s="63">
        <v>27</v>
      </c>
      <c r="G350" s="63" t="s">
        <v>10</v>
      </c>
    </row>
    <row r="351" spans="3:7" ht="15" thickBot="1" x14ac:dyDescent="0.35">
      <c r="C351" s="61">
        <v>43176</v>
      </c>
      <c r="D351" s="62">
        <v>0.4526041666666667</v>
      </c>
      <c r="E351" s="63" t="s">
        <v>9</v>
      </c>
      <c r="F351" s="63">
        <v>24</v>
      </c>
      <c r="G351" s="63" t="s">
        <v>10</v>
      </c>
    </row>
    <row r="352" spans="3:7" ht="15" thickBot="1" x14ac:dyDescent="0.35">
      <c r="C352" s="61">
        <v>43176</v>
      </c>
      <c r="D352" s="62">
        <v>0.45359953703703698</v>
      </c>
      <c r="E352" s="63" t="s">
        <v>9</v>
      </c>
      <c r="F352" s="63">
        <v>11</v>
      </c>
      <c r="G352" s="63" t="s">
        <v>11</v>
      </c>
    </row>
    <row r="353" spans="3:7" ht="15" thickBot="1" x14ac:dyDescent="0.35">
      <c r="C353" s="61">
        <v>43176</v>
      </c>
      <c r="D353" s="62">
        <v>0.45549768518518513</v>
      </c>
      <c r="E353" s="63" t="s">
        <v>9</v>
      </c>
      <c r="F353" s="63">
        <v>10</v>
      </c>
      <c r="G353" s="63" t="s">
        <v>10</v>
      </c>
    </row>
    <row r="354" spans="3:7" ht="15" thickBot="1" x14ac:dyDescent="0.35">
      <c r="C354" s="61">
        <v>43176</v>
      </c>
      <c r="D354" s="62">
        <v>0.46112268518518523</v>
      </c>
      <c r="E354" s="63" t="s">
        <v>9</v>
      </c>
      <c r="F354" s="63">
        <v>11</v>
      </c>
      <c r="G354" s="63" t="s">
        <v>11</v>
      </c>
    </row>
    <row r="355" spans="3:7" ht="15" thickBot="1" x14ac:dyDescent="0.35">
      <c r="C355" s="61">
        <v>43176</v>
      </c>
      <c r="D355" s="62">
        <v>0.46266203703703707</v>
      </c>
      <c r="E355" s="63" t="s">
        <v>9</v>
      </c>
      <c r="F355" s="63">
        <v>21</v>
      </c>
      <c r="G355" s="63" t="s">
        <v>10</v>
      </c>
    </row>
    <row r="356" spans="3:7" ht="15" thickBot="1" x14ac:dyDescent="0.35">
      <c r="C356" s="61">
        <v>43176</v>
      </c>
      <c r="D356" s="62">
        <v>0.46451388888888889</v>
      </c>
      <c r="E356" s="63" t="s">
        <v>9</v>
      </c>
      <c r="F356" s="63">
        <v>19</v>
      </c>
      <c r="G356" s="63" t="s">
        <v>10</v>
      </c>
    </row>
    <row r="357" spans="3:7" ht="15" thickBot="1" x14ac:dyDescent="0.35">
      <c r="C357" s="61">
        <v>43176</v>
      </c>
      <c r="D357" s="62">
        <v>0.46763888888888888</v>
      </c>
      <c r="E357" s="63" t="s">
        <v>9</v>
      </c>
      <c r="F357" s="63">
        <v>10</v>
      </c>
      <c r="G357" s="63" t="s">
        <v>11</v>
      </c>
    </row>
    <row r="358" spans="3:7" ht="15" thickBot="1" x14ac:dyDescent="0.35">
      <c r="C358" s="61">
        <v>43176</v>
      </c>
      <c r="D358" s="62">
        <v>0.46789351851851851</v>
      </c>
      <c r="E358" s="63" t="s">
        <v>9</v>
      </c>
      <c r="F358" s="63">
        <v>10</v>
      </c>
      <c r="G358" s="63" t="s">
        <v>11</v>
      </c>
    </row>
    <row r="359" spans="3:7" ht="15" thickBot="1" x14ac:dyDescent="0.35">
      <c r="C359" s="61">
        <v>43176</v>
      </c>
      <c r="D359" s="62">
        <v>0.4679976851851852</v>
      </c>
      <c r="E359" s="63" t="s">
        <v>9</v>
      </c>
      <c r="F359" s="63">
        <v>9</v>
      </c>
      <c r="G359" s="63" t="s">
        <v>11</v>
      </c>
    </row>
    <row r="360" spans="3:7" ht="15" thickBot="1" x14ac:dyDescent="0.35">
      <c r="C360" s="61">
        <v>43176</v>
      </c>
      <c r="D360" s="62">
        <v>0.46849537037037042</v>
      </c>
      <c r="E360" s="63" t="s">
        <v>9</v>
      </c>
      <c r="F360" s="63">
        <v>13</v>
      </c>
      <c r="G360" s="63" t="s">
        <v>11</v>
      </c>
    </row>
    <row r="361" spans="3:7" ht="15" thickBot="1" x14ac:dyDescent="0.35">
      <c r="C361" s="61">
        <v>43176</v>
      </c>
      <c r="D361" s="62">
        <v>0.46901620370370373</v>
      </c>
      <c r="E361" s="63" t="s">
        <v>9</v>
      </c>
      <c r="F361" s="63">
        <v>37</v>
      </c>
      <c r="G361" s="63" t="s">
        <v>10</v>
      </c>
    </row>
    <row r="362" spans="3:7" ht="15" thickBot="1" x14ac:dyDescent="0.35">
      <c r="C362" s="61">
        <v>43176</v>
      </c>
      <c r="D362" s="62">
        <v>0.46969907407407407</v>
      </c>
      <c r="E362" s="63" t="s">
        <v>9</v>
      </c>
      <c r="F362" s="63">
        <v>13</v>
      </c>
      <c r="G362" s="63" t="s">
        <v>11</v>
      </c>
    </row>
    <row r="363" spans="3:7" ht="15" thickBot="1" x14ac:dyDescent="0.35">
      <c r="C363" s="61">
        <v>43176</v>
      </c>
      <c r="D363" s="62">
        <v>0.47230324074074076</v>
      </c>
      <c r="E363" s="63" t="s">
        <v>9</v>
      </c>
      <c r="F363" s="63">
        <v>24</v>
      </c>
      <c r="G363" s="63" t="s">
        <v>10</v>
      </c>
    </row>
    <row r="364" spans="3:7" ht="15" thickBot="1" x14ac:dyDescent="0.35">
      <c r="C364" s="61">
        <v>43176</v>
      </c>
      <c r="D364" s="62">
        <v>0.47331018518518514</v>
      </c>
      <c r="E364" s="63" t="s">
        <v>9</v>
      </c>
      <c r="F364" s="63">
        <v>13</v>
      </c>
      <c r="G364" s="63" t="s">
        <v>11</v>
      </c>
    </row>
    <row r="365" spans="3:7" ht="15" thickBot="1" x14ac:dyDescent="0.35">
      <c r="C365" s="61">
        <v>43176</v>
      </c>
      <c r="D365" s="62">
        <v>0.47471064814814817</v>
      </c>
      <c r="E365" s="63" t="s">
        <v>9</v>
      </c>
      <c r="F365" s="63">
        <v>30</v>
      </c>
      <c r="G365" s="63" t="s">
        <v>10</v>
      </c>
    </row>
    <row r="366" spans="3:7" ht="15" thickBot="1" x14ac:dyDescent="0.35">
      <c r="C366" s="61">
        <v>43176</v>
      </c>
      <c r="D366" s="62">
        <v>0.47717592592592589</v>
      </c>
      <c r="E366" s="63" t="s">
        <v>9</v>
      </c>
      <c r="F366" s="63">
        <v>12</v>
      </c>
      <c r="G366" s="63" t="s">
        <v>11</v>
      </c>
    </row>
    <row r="367" spans="3:7" ht="15" thickBot="1" x14ac:dyDescent="0.35">
      <c r="C367" s="61">
        <v>43176</v>
      </c>
      <c r="D367" s="62">
        <v>0.47971064814814812</v>
      </c>
      <c r="E367" s="63" t="s">
        <v>9</v>
      </c>
      <c r="F367" s="63">
        <v>35</v>
      </c>
      <c r="G367" s="63" t="s">
        <v>10</v>
      </c>
    </row>
    <row r="368" spans="3:7" ht="15" thickBot="1" x14ac:dyDescent="0.35">
      <c r="C368" s="61">
        <v>43176</v>
      </c>
      <c r="D368" s="62">
        <v>0.48060185185185184</v>
      </c>
      <c r="E368" s="63" t="s">
        <v>9</v>
      </c>
      <c r="F368" s="63">
        <v>9</v>
      </c>
      <c r="G368" s="63" t="s">
        <v>11</v>
      </c>
    </row>
    <row r="369" spans="3:7" ht="15" thickBot="1" x14ac:dyDescent="0.35">
      <c r="C369" s="61">
        <v>43176</v>
      </c>
      <c r="D369" s="62">
        <v>0.48137731481481483</v>
      </c>
      <c r="E369" s="63" t="s">
        <v>9</v>
      </c>
      <c r="F369" s="63">
        <v>25</v>
      </c>
      <c r="G369" s="63" t="s">
        <v>10</v>
      </c>
    </row>
    <row r="370" spans="3:7" ht="15" thickBot="1" x14ac:dyDescent="0.35">
      <c r="C370" s="61">
        <v>43176</v>
      </c>
      <c r="D370" s="62">
        <v>0.48239583333333336</v>
      </c>
      <c r="E370" s="63" t="s">
        <v>9</v>
      </c>
      <c r="F370" s="63">
        <v>10</v>
      </c>
      <c r="G370" s="63" t="s">
        <v>11</v>
      </c>
    </row>
    <row r="371" spans="3:7" ht="15" thickBot="1" x14ac:dyDescent="0.35">
      <c r="C371" s="61">
        <v>43176</v>
      </c>
      <c r="D371" s="62">
        <v>0.48247685185185185</v>
      </c>
      <c r="E371" s="63" t="s">
        <v>9</v>
      </c>
      <c r="F371" s="63">
        <v>27</v>
      </c>
      <c r="G371" s="63" t="s">
        <v>10</v>
      </c>
    </row>
    <row r="372" spans="3:7" ht="15" thickBot="1" x14ac:dyDescent="0.35">
      <c r="C372" s="61">
        <v>43176</v>
      </c>
      <c r="D372" s="62">
        <v>0.4834606481481481</v>
      </c>
      <c r="E372" s="63" t="s">
        <v>9</v>
      </c>
      <c r="F372" s="63">
        <v>28</v>
      </c>
      <c r="G372" s="63" t="s">
        <v>10</v>
      </c>
    </row>
    <row r="373" spans="3:7" ht="15" thickBot="1" x14ac:dyDescent="0.35">
      <c r="C373" s="61">
        <v>43176</v>
      </c>
      <c r="D373" s="62">
        <v>0.48410879629629627</v>
      </c>
      <c r="E373" s="63" t="s">
        <v>9</v>
      </c>
      <c r="F373" s="63">
        <v>32</v>
      </c>
      <c r="G373" s="63" t="s">
        <v>10</v>
      </c>
    </row>
    <row r="374" spans="3:7" ht="15" thickBot="1" x14ac:dyDescent="0.35">
      <c r="C374" s="61">
        <v>43176</v>
      </c>
      <c r="D374" s="62">
        <v>0.48508101851851854</v>
      </c>
      <c r="E374" s="63" t="s">
        <v>9</v>
      </c>
      <c r="F374" s="63">
        <v>25</v>
      </c>
      <c r="G374" s="63" t="s">
        <v>10</v>
      </c>
    </row>
    <row r="375" spans="3:7" ht="15" thickBot="1" x14ac:dyDescent="0.35">
      <c r="C375" s="61">
        <v>43176</v>
      </c>
      <c r="D375" s="62">
        <v>0.48531250000000004</v>
      </c>
      <c r="E375" s="63" t="s">
        <v>9</v>
      </c>
      <c r="F375" s="63">
        <v>12</v>
      </c>
      <c r="G375" s="63" t="s">
        <v>11</v>
      </c>
    </row>
    <row r="376" spans="3:7" ht="15" thickBot="1" x14ac:dyDescent="0.35">
      <c r="C376" s="61">
        <v>43176</v>
      </c>
      <c r="D376" s="62">
        <v>0.48614583333333333</v>
      </c>
      <c r="E376" s="63" t="s">
        <v>9</v>
      </c>
      <c r="F376" s="63">
        <v>11</v>
      </c>
      <c r="G376" s="63" t="s">
        <v>10</v>
      </c>
    </row>
    <row r="377" spans="3:7" ht="15" thickBot="1" x14ac:dyDescent="0.35">
      <c r="C377" s="61">
        <v>43176</v>
      </c>
      <c r="D377" s="62">
        <v>0.48644675925925923</v>
      </c>
      <c r="E377" s="63" t="s">
        <v>9</v>
      </c>
      <c r="F377" s="63">
        <v>28</v>
      </c>
      <c r="G377" s="63" t="s">
        <v>10</v>
      </c>
    </row>
    <row r="378" spans="3:7" ht="15" thickBot="1" x14ac:dyDescent="0.35">
      <c r="C378" s="61">
        <v>43176</v>
      </c>
      <c r="D378" s="62">
        <v>0.48820601851851847</v>
      </c>
      <c r="E378" s="63" t="s">
        <v>9</v>
      </c>
      <c r="F378" s="63">
        <v>11</v>
      </c>
      <c r="G378" s="63" t="s">
        <v>11</v>
      </c>
    </row>
    <row r="379" spans="3:7" ht="15" thickBot="1" x14ac:dyDescent="0.35">
      <c r="C379" s="61">
        <v>43176</v>
      </c>
      <c r="D379" s="62">
        <v>0.48903935185185188</v>
      </c>
      <c r="E379" s="63" t="s">
        <v>9</v>
      </c>
      <c r="F379" s="63">
        <v>23</v>
      </c>
      <c r="G379" s="63" t="s">
        <v>10</v>
      </c>
    </row>
    <row r="380" spans="3:7" ht="15" thickBot="1" x14ac:dyDescent="0.35">
      <c r="C380" s="61">
        <v>43176</v>
      </c>
      <c r="D380" s="62">
        <v>0.48942129629629627</v>
      </c>
      <c r="E380" s="63" t="s">
        <v>9</v>
      </c>
      <c r="F380" s="63">
        <v>11</v>
      </c>
      <c r="G380" s="63" t="s">
        <v>10</v>
      </c>
    </row>
    <row r="381" spans="3:7" ht="15" thickBot="1" x14ac:dyDescent="0.35">
      <c r="C381" s="61">
        <v>43176</v>
      </c>
      <c r="D381" s="62">
        <v>0.48949074074074073</v>
      </c>
      <c r="E381" s="63" t="s">
        <v>9</v>
      </c>
      <c r="F381" s="63">
        <v>12</v>
      </c>
      <c r="G381" s="63" t="s">
        <v>11</v>
      </c>
    </row>
    <row r="382" spans="3:7" ht="15" thickBot="1" x14ac:dyDescent="0.35">
      <c r="C382" s="61">
        <v>43176</v>
      </c>
      <c r="D382" s="62">
        <v>0.48976851851851855</v>
      </c>
      <c r="E382" s="63" t="s">
        <v>9</v>
      </c>
      <c r="F382" s="63">
        <v>11</v>
      </c>
      <c r="G382" s="63" t="s">
        <v>11</v>
      </c>
    </row>
    <row r="383" spans="3:7" ht="15" thickBot="1" x14ac:dyDescent="0.35">
      <c r="C383" s="61">
        <v>43176</v>
      </c>
      <c r="D383" s="62">
        <v>0.48996527777777782</v>
      </c>
      <c r="E383" s="63" t="s">
        <v>9</v>
      </c>
      <c r="F383" s="63">
        <v>12</v>
      </c>
      <c r="G383" s="63" t="s">
        <v>11</v>
      </c>
    </row>
    <row r="384" spans="3:7" ht="15" thickBot="1" x14ac:dyDescent="0.35">
      <c r="C384" s="61">
        <v>43176</v>
      </c>
      <c r="D384" s="62">
        <v>0.49009259259259258</v>
      </c>
      <c r="E384" s="63" t="s">
        <v>9</v>
      </c>
      <c r="F384" s="63">
        <v>14</v>
      </c>
      <c r="G384" s="63" t="s">
        <v>11</v>
      </c>
    </row>
    <row r="385" spans="3:7" ht="15" thickBot="1" x14ac:dyDescent="0.35">
      <c r="C385" s="61">
        <v>43176</v>
      </c>
      <c r="D385" s="62">
        <v>0.49122685185185189</v>
      </c>
      <c r="E385" s="63" t="s">
        <v>9</v>
      </c>
      <c r="F385" s="63">
        <v>11</v>
      </c>
      <c r="G385" s="63" t="s">
        <v>11</v>
      </c>
    </row>
    <row r="386" spans="3:7" ht="15" thickBot="1" x14ac:dyDescent="0.35">
      <c r="C386" s="61">
        <v>43176</v>
      </c>
      <c r="D386" s="62">
        <v>0.49144675925925929</v>
      </c>
      <c r="E386" s="63" t="s">
        <v>9</v>
      </c>
      <c r="F386" s="63">
        <v>29</v>
      </c>
      <c r="G386" s="63" t="s">
        <v>10</v>
      </c>
    </row>
    <row r="387" spans="3:7" ht="15" thickBot="1" x14ac:dyDescent="0.35">
      <c r="C387" s="61">
        <v>43176</v>
      </c>
      <c r="D387" s="62">
        <v>0.4919560185185185</v>
      </c>
      <c r="E387" s="63" t="s">
        <v>9</v>
      </c>
      <c r="F387" s="63">
        <v>28</v>
      </c>
      <c r="G387" s="63" t="s">
        <v>10</v>
      </c>
    </row>
    <row r="388" spans="3:7" ht="15" thickBot="1" x14ac:dyDescent="0.35">
      <c r="C388" s="61">
        <v>43176</v>
      </c>
      <c r="D388" s="62">
        <v>0.49274305555555559</v>
      </c>
      <c r="E388" s="63" t="s">
        <v>9</v>
      </c>
      <c r="F388" s="63">
        <v>12</v>
      </c>
      <c r="G388" s="63" t="s">
        <v>11</v>
      </c>
    </row>
    <row r="389" spans="3:7" ht="15" thickBot="1" x14ac:dyDescent="0.35">
      <c r="C389" s="61">
        <v>43176</v>
      </c>
      <c r="D389" s="62">
        <v>0.49299768518518516</v>
      </c>
      <c r="E389" s="63" t="s">
        <v>9</v>
      </c>
      <c r="F389" s="63">
        <v>28</v>
      </c>
      <c r="G389" s="63" t="s">
        <v>10</v>
      </c>
    </row>
    <row r="390" spans="3:7" ht="15" thickBot="1" x14ac:dyDescent="0.35">
      <c r="C390" s="61">
        <v>43176</v>
      </c>
      <c r="D390" s="62">
        <v>0.49383101851851857</v>
      </c>
      <c r="E390" s="63" t="s">
        <v>9</v>
      </c>
      <c r="F390" s="63">
        <v>13</v>
      </c>
      <c r="G390" s="63" t="s">
        <v>11</v>
      </c>
    </row>
    <row r="391" spans="3:7" ht="15" thickBot="1" x14ac:dyDescent="0.35">
      <c r="C391" s="61">
        <v>43176</v>
      </c>
      <c r="D391" s="62">
        <v>0.49387731481481478</v>
      </c>
      <c r="E391" s="63" t="s">
        <v>9</v>
      </c>
      <c r="F391" s="63">
        <v>11</v>
      </c>
      <c r="G391" s="63" t="s">
        <v>11</v>
      </c>
    </row>
    <row r="392" spans="3:7" ht="15" thickBot="1" x14ac:dyDescent="0.35">
      <c r="C392" s="61">
        <v>43176</v>
      </c>
      <c r="D392" s="62">
        <v>0.49395833333333333</v>
      </c>
      <c r="E392" s="63" t="s">
        <v>9</v>
      </c>
      <c r="F392" s="63">
        <v>34</v>
      </c>
      <c r="G392" s="63" t="s">
        <v>10</v>
      </c>
    </row>
    <row r="393" spans="3:7" ht="15" thickBot="1" x14ac:dyDescent="0.35">
      <c r="C393" s="61">
        <v>43176</v>
      </c>
      <c r="D393" s="62">
        <v>0.49623842592592587</v>
      </c>
      <c r="E393" s="63" t="s">
        <v>9</v>
      </c>
      <c r="F393" s="63">
        <v>28</v>
      </c>
      <c r="G393" s="63" t="s">
        <v>10</v>
      </c>
    </row>
    <row r="394" spans="3:7" ht="15" thickBot="1" x14ac:dyDescent="0.35">
      <c r="C394" s="61">
        <v>43176</v>
      </c>
      <c r="D394" s="62">
        <v>0.49972222222222223</v>
      </c>
      <c r="E394" s="63" t="s">
        <v>9</v>
      </c>
      <c r="F394" s="63">
        <v>25</v>
      </c>
      <c r="G394" s="63" t="s">
        <v>10</v>
      </c>
    </row>
    <row r="395" spans="3:7" ht="15" thickBot="1" x14ac:dyDescent="0.35">
      <c r="C395" s="61">
        <v>43176</v>
      </c>
      <c r="D395" s="62">
        <v>0.5010648148148148</v>
      </c>
      <c r="E395" s="63" t="s">
        <v>9</v>
      </c>
      <c r="F395" s="63">
        <v>8</v>
      </c>
      <c r="G395" s="63" t="s">
        <v>10</v>
      </c>
    </row>
    <row r="396" spans="3:7" ht="15" thickBot="1" x14ac:dyDescent="0.35">
      <c r="C396" s="61">
        <v>43176</v>
      </c>
      <c r="D396" s="62">
        <v>0.50131944444444443</v>
      </c>
      <c r="E396" s="63" t="s">
        <v>9</v>
      </c>
      <c r="F396" s="63">
        <v>10</v>
      </c>
      <c r="G396" s="63" t="s">
        <v>11</v>
      </c>
    </row>
    <row r="397" spans="3:7" ht="15" thickBot="1" x14ac:dyDescent="0.35">
      <c r="C397" s="61">
        <v>43176</v>
      </c>
      <c r="D397" s="62">
        <v>0.50181712962962965</v>
      </c>
      <c r="E397" s="63" t="s">
        <v>9</v>
      </c>
      <c r="F397" s="63">
        <v>11</v>
      </c>
      <c r="G397" s="63" t="s">
        <v>11</v>
      </c>
    </row>
    <row r="398" spans="3:7" ht="15" thickBot="1" x14ac:dyDescent="0.35">
      <c r="C398" s="61">
        <v>43176</v>
      </c>
      <c r="D398" s="62">
        <v>0.50557870370370372</v>
      </c>
      <c r="E398" s="63" t="s">
        <v>9</v>
      </c>
      <c r="F398" s="63">
        <v>11</v>
      </c>
      <c r="G398" s="63" t="s">
        <v>11</v>
      </c>
    </row>
    <row r="399" spans="3:7" ht="15" thickBot="1" x14ac:dyDescent="0.35">
      <c r="C399" s="61">
        <v>43176</v>
      </c>
      <c r="D399" s="62">
        <v>0.50796296296296295</v>
      </c>
      <c r="E399" s="63" t="s">
        <v>9</v>
      </c>
      <c r="F399" s="63">
        <v>12</v>
      </c>
      <c r="G399" s="63" t="s">
        <v>11</v>
      </c>
    </row>
    <row r="400" spans="3:7" ht="15" thickBot="1" x14ac:dyDescent="0.35">
      <c r="C400" s="61">
        <v>43176</v>
      </c>
      <c r="D400" s="62">
        <v>0.50982638888888887</v>
      </c>
      <c r="E400" s="63" t="s">
        <v>9</v>
      </c>
      <c r="F400" s="63">
        <v>24</v>
      </c>
      <c r="G400" s="63" t="s">
        <v>10</v>
      </c>
    </row>
    <row r="401" spans="3:7" ht="15" thickBot="1" x14ac:dyDescent="0.35">
      <c r="C401" s="61">
        <v>43176</v>
      </c>
      <c r="D401" s="62">
        <v>0.51732638888888893</v>
      </c>
      <c r="E401" s="63" t="s">
        <v>9</v>
      </c>
      <c r="F401" s="63">
        <v>29</v>
      </c>
      <c r="G401" s="63" t="s">
        <v>10</v>
      </c>
    </row>
    <row r="402" spans="3:7" ht="15" thickBot="1" x14ac:dyDescent="0.35">
      <c r="C402" s="61">
        <v>43176</v>
      </c>
      <c r="D402" s="62">
        <v>0.51780092592592586</v>
      </c>
      <c r="E402" s="63" t="s">
        <v>9</v>
      </c>
      <c r="F402" s="63">
        <v>10</v>
      </c>
      <c r="G402" s="63" t="s">
        <v>11</v>
      </c>
    </row>
    <row r="403" spans="3:7" ht="15" thickBot="1" x14ac:dyDescent="0.35">
      <c r="C403" s="61">
        <v>43176</v>
      </c>
      <c r="D403" s="62">
        <v>0.51846064814814818</v>
      </c>
      <c r="E403" s="63" t="s">
        <v>9</v>
      </c>
      <c r="F403" s="63">
        <v>23</v>
      </c>
      <c r="G403" s="63" t="s">
        <v>10</v>
      </c>
    </row>
    <row r="404" spans="3:7" ht="15" thickBot="1" x14ac:dyDescent="0.35">
      <c r="C404" s="61">
        <v>43176</v>
      </c>
      <c r="D404" s="62">
        <v>0.51862268518518517</v>
      </c>
      <c r="E404" s="63" t="s">
        <v>9</v>
      </c>
      <c r="F404" s="63">
        <v>11</v>
      </c>
      <c r="G404" s="63" t="s">
        <v>11</v>
      </c>
    </row>
    <row r="405" spans="3:7" ht="15" thickBot="1" x14ac:dyDescent="0.35">
      <c r="C405" s="61">
        <v>43176</v>
      </c>
      <c r="D405" s="62">
        <v>0.5186574074074074</v>
      </c>
      <c r="E405" s="63" t="s">
        <v>9</v>
      </c>
      <c r="F405" s="63">
        <v>9</v>
      </c>
      <c r="G405" s="63" t="s">
        <v>11</v>
      </c>
    </row>
    <row r="406" spans="3:7" ht="15" thickBot="1" x14ac:dyDescent="0.35">
      <c r="C406" s="61">
        <v>43176</v>
      </c>
      <c r="D406" s="62">
        <v>0.52106481481481481</v>
      </c>
      <c r="E406" s="63" t="s">
        <v>9</v>
      </c>
      <c r="F406" s="63">
        <v>10</v>
      </c>
      <c r="G406" s="63" t="s">
        <v>11</v>
      </c>
    </row>
    <row r="407" spans="3:7" ht="15" thickBot="1" x14ac:dyDescent="0.35">
      <c r="C407" s="61">
        <v>43176</v>
      </c>
      <c r="D407" s="62">
        <v>0.52559027777777778</v>
      </c>
      <c r="E407" s="63" t="s">
        <v>9</v>
      </c>
      <c r="F407" s="63">
        <v>10</v>
      </c>
      <c r="G407" s="63" t="s">
        <v>11</v>
      </c>
    </row>
    <row r="408" spans="3:7" ht="15" thickBot="1" x14ac:dyDescent="0.35">
      <c r="C408" s="61">
        <v>43176</v>
      </c>
      <c r="D408" s="62">
        <v>0.52619212962962958</v>
      </c>
      <c r="E408" s="63" t="s">
        <v>9</v>
      </c>
      <c r="F408" s="63">
        <v>26</v>
      </c>
      <c r="G408" s="63" t="s">
        <v>10</v>
      </c>
    </row>
    <row r="409" spans="3:7" ht="15" thickBot="1" x14ac:dyDescent="0.35">
      <c r="C409" s="61">
        <v>43176</v>
      </c>
      <c r="D409" s="62">
        <v>0.52686342592592594</v>
      </c>
      <c r="E409" s="63" t="s">
        <v>9</v>
      </c>
      <c r="F409" s="63">
        <v>10</v>
      </c>
      <c r="G409" s="63" t="s">
        <v>11</v>
      </c>
    </row>
    <row r="410" spans="3:7" ht="15" thickBot="1" x14ac:dyDescent="0.35">
      <c r="C410" s="61">
        <v>43176</v>
      </c>
      <c r="D410" s="62">
        <v>0.53092592592592591</v>
      </c>
      <c r="E410" s="63" t="s">
        <v>9</v>
      </c>
      <c r="F410" s="63">
        <v>30</v>
      </c>
      <c r="G410" s="63" t="s">
        <v>10</v>
      </c>
    </row>
    <row r="411" spans="3:7" ht="15" thickBot="1" x14ac:dyDescent="0.35">
      <c r="C411" s="61">
        <v>43176</v>
      </c>
      <c r="D411" s="62">
        <v>0.5314120370370371</v>
      </c>
      <c r="E411" s="63" t="s">
        <v>9</v>
      </c>
      <c r="F411" s="63">
        <v>10</v>
      </c>
      <c r="G411" s="63" t="s">
        <v>11</v>
      </c>
    </row>
    <row r="412" spans="3:7" ht="15" thickBot="1" x14ac:dyDescent="0.35">
      <c r="C412" s="61">
        <v>43176</v>
      </c>
      <c r="D412" s="62">
        <v>0.53240740740740744</v>
      </c>
      <c r="E412" s="63" t="s">
        <v>9</v>
      </c>
      <c r="F412" s="63">
        <v>10</v>
      </c>
      <c r="G412" s="63" t="s">
        <v>11</v>
      </c>
    </row>
    <row r="413" spans="3:7" ht="15" thickBot="1" x14ac:dyDescent="0.35">
      <c r="C413" s="61">
        <v>43176</v>
      </c>
      <c r="D413" s="62">
        <v>0.53393518518518512</v>
      </c>
      <c r="E413" s="63" t="s">
        <v>9</v>
      </c>
      <c r="F413" s="63">
        <v>11</v>
      </c>
      <c r="G413" s="63" t="s">
        <v>11</v>
      </c>
    </row>
    <row r="414" spans="3:7" ht="15" thickBot="1" x14ac:dyDescent="0.35">
      <c r="C414" s="61">
        <v>43176</v>
      </c>
      <c r="D414" s="62">
        <v>0.5350462962962963</v>
      </c>
      <c r="E414" s="63" t="s">
        <v>9</v>
      </c>
      <c r="F414" s="63">
        <v>20</v>
      </c>
      <c r="G414" s="63" t="s">
        <v>10</v>
      </c>
    </row>
    <row r="415" spans="3:7" ht="15" thickBot="1" x14ac:dyDescent="0.35">
      <c r="C415" s="61">
        <v>43176</v>
      </c>
      <c r="D415" s="62">
        <v>0.53986111111111112</v>
      </c>
      <c r="E415" s="63" t="s">
        <v>9</v>
      </c>
      <c r="F415" s="63">
        <v>11</v>
      </c>
      <c r="G415" s="63" t="s">
        <v>11</v>
      </c>
    </row>
    <row r="416" spans="3:7" ht="15" thickBot="1" x14ac:dyDescent="0.35">
      <c r="C416" s="61">
        <v>43176</v>
      </c>
      <c r="D416" s="62">
        <v>0.54040509259259262</v>
      </c>
      <c r="E416" s="63" t="s">
        <v>9</v>
      </c>
      <c r="F416" s="63">
        <v>12</v>
      </c>
      <c r="G416" s="63" t="s">
        <v>11</v>
      </c>
    </row>
    <row r="417" spans="3:7" ht="15" thickBot="1" x14ac:dyDescent="0.35">
      <c r="C417" s="61">
        <v>43176</v>
      </c>
      <c r="D417" s="62">
        <v>0.5408101851851852</v>
      </c>
      <c r="E417" s="63" t="s">
        <v>9</v>
      </c>
      <c r="F417" s="63">
        <v>10</v>
      </c>
      <c r="G417" s="63" t="s">
        <v>10</v>
      </c>
    </row>
    <row r="418" spans="3:7" ht="15" thickBot="1" x14ac:dyDescent="0.35">
      <c r="C418" s="61">
        <v>43176</v>
      </c>
      <c r="D418" s="62">
        <v>0.54186342592592596</v>
      </c>
      <c r="E418" s="63" t="s">
        <v>9</v>
      </c>
      <c r="F418" s="63">
        <v>33</v>
      </c>
      <c r="G418" s="63" t="s">
        <v>10</v>
      </c>
    </row>
    <row r="419" spans="3:7" ht="15" thickBot="1" x14ac:dyDescent="0.35">
      <c r="C419" s="61">
        <v>43176</v>
      </c>
      <c r="D419" s="62">
        <v>0.54571759259259256</v>
      </c>
      <c r="E419" s="63" t="s">
        <v>9</v>
      </c>
      <c r="F419" s="63">
        <v>24</v>
      </c>
      <c r="G419" s="63" t="s">
        <v>10</v>
      </c>
    </row>
    <row r="420" spans="3:7" ht="15" thickBot="1" x14ac:dyDescent="0.35">
      <c r="C420" s="61">
        <v>43176</v>
      </c>
      <c r="D420" s="62">
        <v>0.54688657407407404</v>
      </c>
      <c r="E420" s="63" t="s">
        <v>9</v>
      </c>
      <c r="F420" s="63">
        <v>20</v>
      </c>
      <c r="G420" s="63" t="s">
        <v>10</v>
      </c>
    </row>
    <row r="421" spans="3:7" ht="15" thickBot="1" x14ac:dyDescent="0.35">
      <c r="C421" s="61">
        <v>43176</v>
      </c>
      <c r="D421" s="62">
        <v>0.54734953703703704</v>
      </c>
      <c r="E421" s="63" t="s">
        <v>9</v>
      </c>
      <c r="F421" s="63">
        <v>11</v>
      </c>
      <c r="G421" s="63" t="s">
        <v>11</v>
      </c>
    </row>
    <row r="422" spans="3:7" ht="15" thickBot="1" x14ac:dyDescent="0.35">
      <c r="C422" s="61">
        <v>43176</v>
      </c>
      <c r="D422" s="62">
        <v>0.5488425925925926</v>
      </c>
      <c r="E422" s="63" t="s">
        <v>9</v>
      </c>
      <c r="F422" s="63">
        <v>11</v>
      </c>
      <c r="G422" s="63" t="s">
        <v>11</v>
      </c>
    </row>
    <row r="423" spans="3:7" ht="15" thickBot="1" x14ac:dyDescent="0.35">
      <c r="C423" s="61">
        <v>43176</v>
      </c>
      <c r="D423" s="62">
        <v>0.55111111111111111</v>
      </c>
      <c r="E423" s="63" t="s">
        <v>9</v>
      </c>
      <c r="F423" s="63">
        <v>10</v>
      </c>
      <c r="G423" s="63" t="s">
        <v>11</v>
      </c>
    </row>
    <row r="424" spans="3:7" ht="15" thickBot="1" x14ac:dyDescent="0.35">
      <c r="C424" s="61">
        <v>43176</v>
      </c>
      <c r="D424" s="62">
        <v>0.55179398148148151</v>
      </c>
      <c r="E424" s="63" t="s">
        <v>9</v>
      </c>
      <c r="F424" s="63">
        <v>11</v>
      </c>
      <c r="G424" s="63" t="s">
        <v>11</v>
      </c>
    </row>
    <row r="425" spans="3:7" ht="15" thickBot="1" x14ac:dyDescent="0.35">
      <c r="C425" s="61">
        <v>43176</v>
      </c>
      <c r="D425" s="62">
        <v>0.55182870370370374</v>
      </c>
      <c r="E425" s="63" t="s">
        <v>9</v>
      </c>
      <c r="F425" s="63">
        <v>9</v>
      </c>
      <c r="G425" s="63" t="s">
        <v>11</v>
      </c>
    </row>
    <row r="426" spans="3:7" ht="15" thickBot="1" x14ac:dyDescent="0.35">
      <c r="C426" s="61">
        <v>43176</v>
      </c>
      <c r="D426" s="62">
        <v>0.55893518518518526</v>
      </c>
      <c r="E426" s="63" t="s">
        <v>9</v>
      </c>
      <c r="F426" s="63">
        <v>16</v>
      </c>
      <c r="G426" s="63" t="s">
        <v>10</v>
      </c>
    </row>
    <row r="427" spans="3:7" ht="15" thickBot="1" x14ac:dyDescent="0.35">
      <c r="C427" s="61">
        <v>43176</v>
      </c>
      <c r="D427" s="62">
        <v>0.55910879629629628</v>
      </c>
      <c r="E427" s="63" t="s">
        <v>9</v>
      </c>
      <c r="F427" s="63">
        <v>15</v>
      </c>
      <c r="G427" s="63" t="s">
        <v>10</v>
      </c>
    </row>
    <row r="428" spans="3:7" ht="15" thickBot="1" x14ac:dyDescent="0.35">
      <c r="C428" s="61">
        <v>43176</v>
      </c>
      <c r="D428" s="62">
        <v>0.55912037037037032</v>
      </c>
      <c r="E428" s="63" t="s">
        <v>9</v>
      </c>
      <c r="F428" s="63">
        <v>12</v>
      </c>
      <c r="G428" s="63" t="s">
        <v>10</v>
      </c>
    </row>
    <row r="429" spans="3:7" ht="15" thickBot="1" x14ac:dyDescent="0.35">
      <c r="C429" s="61">
        <v>43176</v>
      </c>
      <c r="D429" s="62">
        <v>0.55914351851851851</v>
      </c>
      <c r="E429" s="63" t="s">
        <v>9</v>
      </c>
      <c r="F429" s="63">
        <v>8</v>
      </c>
      <c r="G429" s="63" t="s">
        <v>10</v>
      </c>
    </row>
    <row r="430" spans="3:7" ht="15" thickBot="1" x14ac:dyDescent="0.35">
      <c r="C430" s="61">
        <v>43176</v>
      </c>
      <c r="D430" s="62">
        <v>0.55918981481481478</v>
      </c>
      <c r="E430" s="63" t="s">
        <v>9</v>
      </c>
      <c r="F430" s="63">
        <v>8</v>
      </c>
      <c r="G430" s="63" t="s">
        <v>10</v>
      </c>
    </row>
    <row r="431" spans="3:7" ht="15" thickBot="1" x14ac:dyDescent="0.35">
      <c r="C431" s="61">
        <v>43176</v>
      </c>
      <c r="D431" s="62">
        <v>0.55927083333333327</v>
      </c>
      <c r="E431" s="63" t="s">
        <v>9</v>
      </c>
      <c r="F431" s="63">
        <v>23</v>
      </c>
      <c r="G431" s="63" t="s">
        <v>10</v>
      </c>
    </row>
    <row r="432" spans="3:7" ht="15" thickBot="1" x14ac:dyDescent="0.35">
      <c r="C432" s="61">
        <v>43176</v>
      </c>
      <c r="D432" s="62">
        <v>0.56072916666666661</v>
      </c>
      <c r="E432" s="63" t="s">
        <v>9</v>
      </c>
      <c r="F432" s="63">
        <v>17</v>
      </c>
      <c r="G432" s="63" t="s">
        <v>10</v>
      </c>
    </row>
    <row r="433" spans="3:7" ht="15" thickBot="1" x14ac:dyDescent="0.35">
      <c r="C433" s="61">
        <v>43176</v>
      </c>
      <c r="D433" s="62">
        <v>0.56253472222222223</v>
      </c>
      <c r="E433" s="63" t="s">
        <v>9</v>
      </c>
      <c r="F433" s="63">
        <v>26</v>
      </c>
      <c r="G433" s="63" t="s">
        <v>10</v>
      </c>
    </row>
    <row r="434" spans="3:7" ht="15" thickBot="1" x14ac:dyDescent="0.35">
      <c r="C434" s="61">
        <v>43176</v>
      </c>
      <c r="D434" s="62">
        <v>0.56268518518518518</v>
      </c>
      <c r="E434" s="63" t="s">
        <v>9</v>
      </c>
      <c r="F434" s="63">
        <v>12</v>
      </c>
      <c r="G434" s="63" t="s">
        <v>11</v>
      </c>
    </row>
    <row r="435" spans="3:7" ht="15" thickBot="1" x14ac:dyDescent="0.35">
      <c r="C435" s="61">
        <v>43176</v>
      </c>
      <c r="D435" s="62">
        <v>0.56347222222222226</v>
      </c>
      <c r="E435" s="63" t="s">
        <v>9</v>
      </c>
      <c r="F435" s="63">
        <v>10</v>
      </c>
      <c r="G435" s="63" t="s">
        <v>11</v>
      </c>
    </row>
    <row r="436" spans="3:7" ht="15" thickBot="1" x14ac:dyDescent="0.35">
      <c r="C436" s="61">
        <v>43176</v>
      </c>
      <c r="D436" s="62">
        <v>0.56403935185185183</v>
      </c>
      <c r="E436" s="63" t="s">
        <v>9</v>
      </c>
      <c r="F436" s="63">
        <v>24</v>
      </c>
      <c r="G436" s="63" t="s">
        <v>10</v>
      </c>
    </row>
    <row r="437" spans="3:7" ht="15" thickBot="1" x14ac:dyDescent="0.35">
      <c r="C437" s="61">
        <v>43176</v>
      </c>
      <c r="D437" s="62">
        <v>0.56664351851851846</v>
      </c>
      <c r="E437" s="63" t="s">
        <v>9</v>
      </c>
      <c r="F437" s="63">
        <v>11</v>
      </c>
      <c r="G437" s="63" t="s">
        <v>11</v>
      </c>
    </row>
    <row r="438" spans="3:7" ht="15" thickBot="1" x14ac:dyDescent="0.35">
      <c r="C438" s="61">
        <v>43176</v>
      </c>
      <c r="D438" s="62">
        <v>0.56704861111111116</v>
      </c>
      <c r="E438" s="63" t="s">
        <v>9</v>
      </c>
      <c r="F438" s="63">
        <v>14</v>
      </c>
      <c r="G438" s="63" t="s">
        <v>11</v>
      </c>
    </row>
    <row r="439" spans="3:7" ht="15" thickBot="1" x14ac:dyDescent="0.35">
      <c r="C439" s="61">
        <v>43176</v>
      </c>
      <c r="D439" s="62">
        <v>0.56961805555555556</v>
      </c>
      <c r="E439" s="63" t="s">
        <v>9</v>
      </c>
      <c r="F439" s="63">
        <v>14</v>
      </c>
      <c r="G439" s="63" t="s">
        <v>11</v>
      </c>
    </row>
    <row r="440" spans="3:7" ht="15" thickBot="1" x14ac:dyDescent="0.35">
      <c r="C440" s="61">
        <v>43176</v>
      </c>
      <c r="D440" s="62">
        <v>0.58118055555555559</v>
      </c>
      <c r="E440" s="63" t="s">
        <v>9</v>
      </c>
      <c r="F440" s="63">
        <v>27</v>
      </c>
      <c r="G440" s="63" t="s">
        <v>10</v>
      </c>
    </row>
    <row r="441" spans="3:7" ht="15" thickBot="1" x14ac:dyDescent="0.35">
      <c r="C441" s="61">
        <v>43176</v>
      </c>
      <c r="D441" s="62">
        <v>0.58241898148148141</v>
      </c>
      <c r="E441" s="63" t="s">
        <v>9</v>
      </c>
      <c r="F441" s="63">
        <v>21</v>
      </c>
      <c r="G441" s="63" t="s">
        <v>10</v>
      </c>
    </row>
    <row r="442" spans="3:7" ht="15" thickBot="1" x14ac:dyDescent="0.35">
      <c r="C442" s="61">
        <v>43176</v>
      </c>
      <c r="D442" s="62">
        <v>0.58365740740740735</v>
      </c>
      <c r="E442" s="63" t="s">
        <v>9</v>
      </c>
      <c r="F442" s="63">
        <v>10</v>
      </c>
      <c r="G442" s="63" t="s">
        <v>11</v>
      </c>
    </row>
    <row r="443" spans="3:7" ht="15" thickBot="1" x14ac:dyDescent="0.35">
      <c r="C443" s="61">
        <v>43176</v>
      </c>
      <c r="D443" s="62">
        <v>0.58921296296296299</v>
      </c>
      <c r="E443" s="63" t="s">
        <v>9</v>
      </c>
      <c r="F443" s="63">
        <v>12</v>
      </c>
      <c r="G443" s="63" t="s">
        <v>10</v>
      </c>
    </row>
    <row r="444" spans="3:7" ht="15" thickBot="1" x14ac:dyDescent="0.35">
      <c r="C444" s="61">
        <v>43176</v>
      </c>
      <c r="D444" s="62">
        <v>0.58945601851851859</v>
      </c>
      <c r="E444" s="63" t="s">
        <v>9</v>
      </c>
      <c r="F444" s="63">
        <v>11</v>
      </c>
      <c r="G444" s="63" t="s">
        <v>10</v>
      </c>
    </row>
    <row r="445" spans="3:7" ht="15" thickBot="1" x14ac:dyDescent="0.35">
      <c r="C445" s="61">
        <v>43176</v>
      </c>
      <c r="D445" s="62">
        <v>0.5926851851851852</v>
      </c>
      <c r="E445" s="63" t="s">
        <v>9</v>
      </c>
      <c r="F445" s="63">
        <v>24</v>
      </c>
      <c r="G445" s="63" t="s">
        <v>10</v>
      </c>
    </row>
    <row r="446" spans="3:7" ht="15" thickBot="1" x14ac:dyDescent="0.35">
      <c r="C446" s="61">
        <v>43176</v>
      </c>
      <c r="D446" s="62">
        <v>0.59509259259259262</v>
      </c>
      <c r="E446" s="63" t="s">
        <v>9</v>
      </c>
      <c r="F446" s="63">
        <v>30</v>
      </c>
      <c r="G446" s="63" t="s">
        <v>10</v>
      </c>
    </row>
    <row r="447" spans="3:7" ht="15" thickBot="1" x14ac:dyDescent="0.35">
      <c r="C447" s="61">
        <v>43176</v>
      </c>
      <c r="D447" s="62">
        <v>0.60091435185185182</v>
      </c>
      <c r="E447" s="63" t="s">
        <v>9</v>
      </c>
      <c r="F447" s="63">
        <v>13</v>
      </c>
      <c r="G447" s="63" t="s">
        <v>11</v>
      </c>
    </row>
    <row r="448" spans="3:7" ht="15" thickBot="1" x14ac:dyDescent="0.35">
      <c r="C448" s="61">
        <v>43176</v>
      </c>
      <c r="D448" s="62">
        <v>0.60143518518518524</v>
      </c>
      <c r="E448" s="63" t="s">
        <v>9</v>
      </c>
      <c r="F448" s="63">
        <v>20</v>
      </c>
      <c r="G448" s="63" t="s">
        <v>10</v>
      </c>
    </row>
    <row r="449" spans="3:7" ht="15" thickBot="1" x14ac:dyDescent="0.35">
      <c r="C449" s="61">
        <v>43176</v>
      </c>
      <c r="D449" s="62">
        <v>0.60285879629629624</v>
      </c>
      <c r="E449" s="63" t="s">
        <v>9</v>
      </c>
      <c r="F449" s="63">
        <v>11</v>
      </c>
      <c r="G449" s="63" t="s">
        <v>11</v>
      </c>
    </row>
    <row r="450" spans="3:7" ht="15" thickBot="1" x14ac:dyDescent="0.35">
      <c r="C450" s="61">
        <v>43176</v>
      </c>
      <c r="D450" s="62">
        <v>0.60288194444444443</v>
      </c>
      <c r="E450" s="63" t="s">
        <v>9</v>
      </c>
      <c r="F450" s="63">
        <v>11</v>
      </c>
      <c r="G450" s="63" t="s">
        <v>11</v>
      </c>
    </row>
    <row r="451" spans="3:7" ht="15" thickBot="1" x14ac:dyDescent="0.35">
      <c r="C451" s="61">
        <v>43176</v>
      </c>
      <c r="D451" s="62">
        <v>0.60289351851851858</v>
      </c>
      <c r="E451" s="63" t="s">
        <v>9</v>
      </c>
      <c r="F451" s="63">
        <v>10</v>
      </c>
      <c r="G451" s="63" t="s">
        <v>11</v>
      </c>
    </row>
    <row r="452" spans="3:7" ht="15" thickBot="1" x14ac:dyDescent="0.35">
      <c r="C452" s="61">
        <v>43176</v>
      </c>
      <c r="D452" s="62">
        <v>0.60402777777777772</v>
      </c>
      <c r="E452" s="63" t="s">
        <v>9</v>
      </c>
      <c r="F452" s="63">
        <v>32</v>
      </c>
      <c r="G452" s="63" t="s">
        <v>10</v>
      </c>
    </row>
    <row r="453" spans="3:7" ht="15" thickBot="1" x14ac:dyDescent="0.35">
      <c r="C453" s="61">
        <v>43176</v>
      </c>
      <c r="D453" s="62">
        <v>0.60501157407407413</v>
      </c>
      <c r="E453" s="63" t="s">
        <v>9</v>
      </c>
      <c r="F453" s="63">
        <v>16</v>
      </c>
      <c r="G453" s="63" t="s">
        <v>11</v>
      </c>
    </row>
    <row r="454" spans="3:7" ht="15" thickBot="1" x14ac:dyDescent="0.35">
      <c r="C454" s="61">
        <v>43176</v>
      </c>
      <c r="D454" s="62">
        <v>0.6054166666666666</v>
      </c>
      <c r="E454" s="63" t="s">
        <v>9</v>
      </c>
      <c r="F454" s="63">
        <v>24</v>
      </c>
      <c r="G454" s="63" t="s">
        <v>10</v>
      </c>
    </row>
    <row r="455" spans="3:7" ht="15" thickBot="1" x14ac:dyDescent="0.35">
      <c r="C455" s="61">
        <v>43176</v>
      </c>
      <c r="D455" s="62">
        <v>0.60731481481481475</v>
      </c>
      <c r="E455" s="63" t="s">
        <v>9</v>
      </c>
      <c r="F455" s="63">
        <v>13</v>
      </c>
      <c r="G455" s="63" t="s">
        <v>11</v>
      </c>
    </row>
    <row r="456" spans="3:7" ht="15" thickBot="1" x14ac:dyDescent="0.35">
      <c r="C456" s="61">
        <v>43176</v>
      </c>
      <c r="D456" s="62">
        <v>0.60798611111111112</v>
      </c>
      <c r="E456" s="63" t="s">
        <v>9</v>
      </c>
      <c r="F456" s="63">
        <v>32</v>
      </c>
      <c r="G456" s="63" t="s">
        <v>10</v>
      </c>
    </row>
    <row r="457" spans="3:7" ht="15" thickBot="1" x14ac:dyDescent="0.35">
      <c r="C457" s="61">
        <v>43176</v>
      </c>
      <c r="D457" s="62">
        <v>0.61138888888888887</v>
      </c>
      <c r="E457" s="63" t="s">
        <v>9</v>
      </c>
      <c r="F457" s="63">
        <v>15</v>
      </c>
      <c r="G457" s="63" t="s">
        <v>11</v>
      </c>
    </row>
    <row r="458" spans="3:7" ht="15" thickBot="1" x14ac:dyDescent="0.35">
      <c r="C458" s="61">
        <v>43176</v>
      </c>
      <c r="D458" s="62">
        <v>0.61721064814814819</v>
      </c>
      <c r="E458" s="63" t="s">
        <v>9</v>
      </c>
      <c r="F458" s="63">
        <v>13</v>
      </c>
      <c r="G458" s="63" t="s">
        <v>11</v>
      </c>
    </row>
    <row r="459" spans="3:7" ht="15" thickBot="1" x14ac:dyDescent="0.35">
      <c r="C459" s="61">
        <v>43176</v>
      </c>
      <c r="D459" s="62">
        <v>0.61780092592592595</v>
      </c>
      <c r="E459" s="63" t="s">
        <v>9</v>
      </c>
      <c r="F459" s="63">
        <v>10</v>
      </c>
      <c r="G459" s="63" t="s">
        <v>11</v>
      </c>
    </row>
    <row r="460" spans="3:7" ht="15" thickBot="1" x14ac:dyDescent="0.35">
      <c r="C460" s="61">
        <v>43176</v>
      </c>
      <c r="D460" s="62">
        <v>0.61782407407407403</v>
      </c>
      <c r="E460" s="63" t="s">
        <v>9</v>
      </c>
      <c r="F460" s="63">
        <v>10</v>
      </c>
      <c r="G460" s="63" t="s">
        <v>11</v>
      </c>
    </row>
    <row r="461" spans="3:7" ht="15" thickBot="1" x14ac:dyDescent="0.35">
      <c r="C461" s="61">
        <v>43176</v>
      </c>
      <c r="D461" s="62">
        <v>0.61967592592592591</v>
      </c>
      <c r="E461" s="63" t="s">
        <v>9</v>
      </c>
      <c r="F461" s="63">
        <v>12</v>
      </c>
      <c r="G461" s="63" t="s">
        <v>10</v>
      </c>
    </row>
    <row r="462" spans="3:7" ht="15" thickBot="1" x14ac:dyDescent="0.35">
      <c r="C462" s="61">
        <v>43176</v>
      </c>
      <c r="D462" s="62">
        <v>0.62038194444444439</v>
      </c>
      <c r="E462" s="63" t="s">
        <v>9</v>
      </c>
      <c r="F462" s="63">
        <v>27</v>
      </c>
      <c r="G462" s="63" t="s">
        <v>10</v>
      </c>
    </row>
    <row r="463" spans="3:7" ht="15" thickBot="1" x14ac:dyDescent="0.35">
      <c r="C463" s="61">
        <v>43176</v>
      </c>
      <c r="D463" s="62">
        <v>0.62737268518518519</v>
      </c>
      <c r="E463" s="63" t="s">
        <v>9</v>
      </c>
      <c r="F463" s="63">
        <v>31</v>
      </c>
      <c r="G463" s="63" t="s">
        <v>10</v>
      </c>
    </row>
    <row r="464" spans="3:7" ht="15" thickBot="1" x14ac:dyDescent="0.35">
      <c r="C464" s="61">
        <v>43176</v>
      </c>
      <c r="D464" s="62">
        <v>0.63055555555555554</v>
      </c>
      <c r="E464" s="63" t="s">
        <v>9</v>
      </c>
      <c r="F464" s="63">
        <v>21</v>
      </c>
      <c r="G464" s="63" t="s">
        <v>10</v>
      </c>
    </row>
    <row r="465" spans="3:7" ht="15" thickBot="1" x14ac:dyDescent="0.35">
      <c r="C465" s="61">
        <v>43176</v>
      </c>
      <c r="D465" s="62">
        <v>0.63206018518518514</v>
      </c>
      <c r="E465" s="63" t="s">
        <v>9</v>
      </c>
      <c r="F465" s="63">
        <v>12</v>
      </c>
      <c r="G465" s="63" t="s">
        <v>11</v>
      </c>
    </row>
    <row r="466" spans="3:7" ht="15" thickBot="1" x14ac:dyDescent="0.35">
      <c r="C466" s="61">
        <v>43176</v>
      </c>
      <c r="D466" s="62">
        <v>0.63384259259259257</v>
      </c>
      <c r="E466" s="63" t="s">
        <v>9</v>
      </c>
      <c r="F466" s="63">
        <v>23</v>
      </c>
      <c r="G466" s="63" t="s">
        <v>10</v>
      </c>
    </row>
    <row r="467" spans="3:7" ht="15" thickBot="1" x14ac:dyDescent="0.35">
      <c r="C467" s="61">
        <v>43176</v>
      </c>
      <c r="D467" s="62">
        <v>0.63394675925925925</v>
      </c>
      <c r="E467" s="63" t="s">
        <v>9</v>
      </c>
      <c r="F467" s="63">
        <v>16</v>
      </c>
      <c r="G467" s="63" t="s">
        <v>11</v>
      </c>
    </row>
    <row r="468" spans="3:7" ht="15" thickBot="1" x14ac:dyDescent="0.35">
      <c r="C468" s="61">
        <v>43176</v>
      </c>
      <c r="D468" s="62">
        <v>0.63416666666666666</v>
      </c>
      <c r="E468" s="63" t="s">
        <v>9</v>
      </c>
      <c r="F468" s="63">
        <v>10</v>
      </c>
      <c r="G468" s="63" t="s">
        <v>11</v>
      </c>
    </row>
    <row r="469" spans="3:7" ht="15" thickBot="1" x14ac:dyDescent="0.35">
      <c r="C469" s="61">
        <v>43176</v>
      </c>
      <c r="D469" s="62">
        <v>0.63512731481481477</v>
      </c>
      <c r="E469" s="63" t="s">
        <v>9</v>
      </c>
      <c r="F469" s="63">
        <v>11</v>
      </c>
      <c r="G469" s="63" t="s">
        <v>11</v>
      </c>
    </row>
    <row r="470" spans="3:7" ht="15" thickBot="1" x14ac:dyDescent="0.35">
      <c r="C470" s="61">
        <v>43176</v>
      </c>
      <c r="D470" s="62">
        <v>0.63973379629629623</v>
      </c>
      <c r="E470" s="63" t="s">
        <v>9</v>
      </c>
      <c r="F470" s="63">
        <v>10</v>
      </c>
      <c r="G470" s="63" t="s">
        <v>10</v>
      </c>
    </row>
    <row r="471" spans="3:7" ht="15" thickBot="1" x14ac:dyDescent="0.35">
      <c r="C471" s="61">
        <v>43176</v>
      </c>
      <c r="D471" s="62">
        <v>0.64256944444444442</v>
      </c>
      <c r="E471" s="63" t="s">
        <v>9</v>
      </c>
      <c r="F471" s="63">
        <v>10</v>
      </c>
      <c r="G471" s="63" t="s">
        <v>11</v>
      </c>
    </row>
    <row r="472" spans="3:7" ht="15" thickBot="1" x14ac:dyDescent="0.35">
      <c r="C472" s="61">
        <v>43176</v>
      </c>
      <c r="D472" s="62">
        <v>0.64506944444444447</v>
      </c>
      <c r="E472" s="63" t="s">
        <v>9</v>
      </c>
      <c r="F472" s="63">
        <v>30</v>
      </c>
      <c r="G472" s="63" t="s">
        <v>10</v>
      </c>
    </row>
    <row r="473" spans="3:7" ht="15" thickBot="1" x14ac:dyDescent="0.35">
      <c r="C473" s="61">
        <v>43176</v>
      </c>
      <c r="D473" s="62">
        <v>0.64854166666666668</v>
      </c>
      <c r="E473" s="63" t="s">
        <v>9</v>
      </c>
      <c r="F473" s="63">
        <v>10</v>
      </c>
      <c r="G473" s="63" t="s">
        <v>11</v>
      </c>
    </row>
    <row r="474" spans="3:7" ht="15" thickBot="1" x14ac:dyDescent="0.35">
      <c r="C474" s="61">
        <v>43176</v>
      </c>
      <c r="D474" s="62">
        <v>0.65171296296296299</v>
      </c>
      <c r="E474" s="63" t="s">
        <v>9</v>
      </c>
      <c r="F474" s="63">
        <v>11</v>
      </c>
      <c r="G474" s="63" t="s">
        <v>11</v>
      </c>
    </row>
    <row r="475" spans="3:7" ht="15" thickBot="1" x14ac:dyDescent="0.35">
      <c r="C475" s="61">
        <v>43176</v>
      </c>
      <c r="D475" s="62">
        <v>0.65188657407407413</v>
      </c>
      <c r="E475" s="63" t="s">
        <v>9</v>
      </c>
      <c r="F475" s="63">
        <v>14</v>
      </c>
      <c r="G475" s="63" t="s">
        <v>10</v>
      </c>
    </row>
    <row r="476" spans="3:7" ht="15" thickBot="1" x14ac:dyDescent="0.35">
      <c r="C476" s="61">
        <v>43176</v>
      </c>
      <c r="D476" s="62">
        <v>0.65561342592592597</v>
      </c>
      <c r="E476" s="63" t="s">
        <v>9</v>
      </c>
      <c r="F476" s="63">
        <v>26</v>
      </c>
      <c r="G476" s="63" t="s">
        <v>10</v>
      </c>
    </row>
    <row r="477" spans="3:7" ht="15" thickBot="1" x14ac:dyDescent="0.35">
      <c r="C477" s="61">
        <v>43176</v>
      </c>
      <c r="D477" s="62">
        <v>0.66052083333333333</v>
      </c>
      <c r="E477" s="63" t="s">
        <v>9</v>
      </c>
      <c r="F477" s="63">
        <v>22</v>
      </c>
      <c r="G477" s="63" t="s">
        <v>10</v>
      </c>
    </row>
    <row r="478" spans="3:7" ht="15" thickBot="1" x14ac:dyDescent="0.35">
      <c r="C478" s="61">
        <v>43176</v>
      </c>
      <c r="D478" s="62">
        <v>0.66101851851851856</v>
      </c>
      <c r="E478" s="63" t="s">
        <v>9</v>
      </c>
      <c r="F478" s="63">
        <v>9</v>
      </c>
      <c r="G478" s="63" t="s">
        <v>11</v>
      </c>
    </row>
    <row r="479" spans="3:7" ht="15" thickBot="1" x14ac:dyDescent="0.35">
      <c r="C479" s="61">
        <v>43176</v>
      </c>
      <c r="D479" s="62">
        <v>0.66212962962962962</v>
      </c>
      <c r="E479" s="63" t="s">
        <v>9</v>
      </c>
      <c r="F479" s="63">
        <v>25</v>
      </c>
      <c r="G479" s="63" t="s">
        <v>10</v>
      </c>
    </row>
    <row r="480" spans="3:7" ht="15" thickBot="1" x14ac:dyDescent="0.35">
      <c r="C480" s="61">
        <v>43176</v>
      </c>
      <c r="D480" s="62">
        <v>0.66549768518518515</v>
      </c>
      <c r="E480" s="63" t="s">
        <v>9</v>
      </c>
      <c r="F480" s="63">
        <v>38</v>
      </c>
      <c r="G480" s="63" t="s">
        <v>10</v>
      </c>
    </row>
    <row r="481" spans="3:7" ht="15" thickBot="1" x14ac:dyDescent="0.35">
      <c r="C481" s="61">
        <v>43176</v>
      </c>
      <c r="D481" s="62">
        <v>0.66708333333333336</v>
      </c>
      <c r="E481" s="63" t="s">
        <v>9</v>
      </c>
      <c r="F481" s="63">
        <v>22</v>
      </c>
      <c r="G481" s="63" t="s">
        <v>10</v>
      </c>
    </row>
    <row r="482" spans="3:7" ht="15" thickBot="1" x14ac:dyDescent="0.35">
      <c r="C482" s="61">
        <v>43176</v>
      </c>
      <c r="D482" s="62">
        <v>0.66721064814814823</v>
      </c>
      <c r="E482" s="63" t="s">
        <v>9</v>
      </c>
      <c r="F482" s="63">
        <v>12</v>
      </c>
      <c r="G482" s="63" t="s">
        <v>11</v>
      </c>
    </row>
    <row r="483" spans="3:7" ht="15" thickBot="1" x14ac:dyDescent="0.35">
      <c r="C483" s="61">
        <v>43176</v>
      </c>
      <c r="D483" s="62">
        <v>0.66819444444444442</v>
      </c>
      <c r="E483" s="63" t="s">
        <v>9</v>
      </c>
      <c r="F483" s="63">
        <v>29</v>
      </c>
      <c r="G483" s="63" t="s">
        <v>10</v>
      </c>
    </row>
    <row r="484" spans="3:7" ht="15" thickBot="1" x14ac:dyDescent="0.35">
      <c r="C484" s="61">
        <v>43176</v>
      </c>
      <c r="D484" s="62">
        <v>0.67018518518518511</v>
      </c>
      <c r="E484" s="63" t="s">
        <v>9</v>
      </c>
      <c r="F484" s="63">
        <v>24</v>
      </c>
      <c r="G484" s="63" t="s">
        <v>10</v>
      </c>
    </row>
    <row r="485" spans="3:7" ht="15" thickBot="1" x14ac:dyDescent="0.35">
      <c r="C485" s="61">
        <v>43176</v>
      </c>
      <c r="D485" s="62">
        <v>0.67031249999999998</v>
      </c>
      <c r="E485" s="63" t="s">
        <v>9</v>
      </c>
      <c r="F485" s="63">
        <v>11</v>
      </c>
      <c r="G485" s="63" t="s">
        <v>11</v>
      </c>
    </row>
    <row r="486" spans="3:7" ht="15" thickBot="1" x14ac:dyDescent="0.35">
      <c r="C486" s="61">
        <v>43176</v>
      </c>
      <c r="D486" s="62">
        <v>0.67634259259259266</v>
      </c>
      <c r="E486" s="63" t="s">
        <v>9</v>
      </c>
      <c r="F486" s="63">
        <v>15</v>
      </c>
      <c r="G486" s="63" t="s">
        <v>11</v>
      </c>
    </row>
    <row r="487" spans="3:7" ht="15" thickBot="1" x14ac:dyDescent="0.35">
      <c r="C487" s="61">
        <v>43176</v>
      </c>
      <c r="D487" s="62">
        <v>0.67692129629629638</v>
      </c>
      <c r="E487" s="63" t="s">
        <v>9</v>
      </c>
      <c r="F487" s="63">
        <v>12</v>
      </c>
      <c r="G487" s="63" t="s">
        <v>11</v>
      </c>
    </row>
    <row r="488" spans="3:7" ht="15" thickBot="1" x14ac:dyDescent="0.35">
      <c r="C488" s="61">
        <v>43176</v>
      </c>
      <c r="D488" s="62">
        <v>0.67732638888888885</v>
      </c>
      <c r="E488" s="63" t="s">
        <v>9</v>
      </c>
      <c r="F488" s="63">
        <v>30</v>
      </c>
      <c r="G488" s="63" t="s">
        <v>10</v>
      </c>
    </row>
    <row r="489" spans="3:7" ht="15" thickBot="1" x14ac:dyDescent="0.35">
      <c r="C489" s="61">
        <v>43176</v>
      </c>
      <c r="D489" s="62">
        <v>0.67813657407407402</v>
      </c>
      <c r="E489" s="63" t="s">
        <v>9</v>
      </c>
      <c r="F489" s="63">
        <v>11</v>
      </c>
      <c r="G489" s="63" t="s">
        <v>10</v>
      </c>
    </row>
    <row r="490" spans="3:7" ht="15" thickBot="1" x14ac:dyDescent="0.35">
      <c r="C490" s="61">
        <v>43176</v>
      </c>
      <c r="D490" s="62">
        <v>0.67894675925925929</v>
      </c>
      <c r="E490" s="63" t="s">
        <v>9</v>
      </c>
      <c r="F490" s="63">
        <v>20</v>
      </c>
      <c r="G490" s="63" t="s">
        <v>10</v>
      </c>
    </row>
    <row r="491" spans="3:7" ht="15" thickBot="1" x14ac:dyDescent="0.35">
      <c r="C491" s="61">
        <v>43176</v>
      </c>
      <c r="D491" s="62">
        <v>0.67952546296296301</v>
      </c>
      <c r="E491" s="63" t="s">
        <v>9</v>
      </c>
      <c r="F491" s="63">
        <v>10</v>
      </c>
      <c r="G491" s="63" t="s">
        <v>11</v>
      </c>
    </row>
    <row r="492" spans="3:7" ht="15" thickBot="1" x14ac:dyDescent="0.35">
      <c r="C492" s="61">
        <v>43176</v>
      </c>
      <c r="D492" s="62">
        <v>0.68136574074074074</v>
      </c>
      <c r="E492" s="63" t="s">
        <v>9</v>
      </c>
      <c r="F492" s="63">
        <v>11</v>
      </c>
      <c r="G492" s="63" t="s">
        <v>11</v>
      </c>
    </row>
    <row r="493" spans="3:7" ht="15" thickBot="1" x14ac:dyDescent="0.35">
      <c r="C493" s="61">
        <v>43176</v>
      </c>
      <c r="D493" s="62">
        <v>0.6849884259259259</v>
      </c>
      <c r="E493" s="63" t="s">
        <v>9</v>
      </c>
      <c r="F493" s="63">
        <v>13</v>
      </c>
      <c r="G493" s="63" t="s">
        <v>11</v>
      </c>
    </row>
    <row r="494" spans="3:7" ht="15" thickBot="1" x14ac:dyDescent="0.35">
      <c r="C494" s="61">
        <v>43176</v>
      </c>
      <c r="D494" s="62">
        <v>0.68616898148148142</v>
      </c>
      <c r="E494" s="63" t="s">
        <v>9</v>
      </c>
      <c r="F494" s="63">
        <v>10</v>
      </c>
      <c r="G494" s="63" t="s">
        <v>11</v>
      </c>
    </row>
    <row r="495" spans="3:7" ht="15" thickBot="1" x14ac:dyDescent="0.35">
      <c r="C495" s="61">
        <v>43176</v>
      </c>
      <c r="D495" s="62">
        <v>0.6862152777777778</v>
      </c>
      <c r="E495" s="63" t="s">
        <v>9</v>
      </c>
      <c r="F495" s="63">
        <v>10</v>
      </c>
      <c r="G495" s="63" t="s">
        <v>11</v>
      </c>
    </row>
    <row r="496" spans="3:7" ht="15" thickBot="1" x14ac:dyDescent="0.35">
      <c r="C496" s="61">
        <v>43176</v>
      </c>
      <c r="D496" s="62">
        <v>0.68813657407407414</v>
      </c>
      <c r="E496" s="63" t="s">
        <v>9</v>
      </c>
      <c r="F496" s="63">
        <v>10</v>
      </c>
      <c r="G496" s="63" t="s">
        <v>10</v>
      </c>
    </row>
    <row r="497" spans="3:7" ht="15" thickBot="1" x14ac:dyDescent="0.35">
      <c r="C497" s="61">
        <v>43176</v>
      </c>
      <c r="D497" s="62">
        <v>0.68857638888888895</v>
      </c>
      <c r="E497" s="63" t="s">
        <v>9</v>
      </c>
      <c r="F497" s="63">
        <v>10</v>
      </c>
      <c r="G497" s="63" t="s">
        <v>11</v>
      </c>
    </row>
    <row r="498" spans="3:7" ht="15" thickBot="1" x14ac:dyDescent="0.35">
      <c r="C498" s="61">
        <v>43176</v>
      </c>
      <c r="D498" s="62">
        <v>0.68903935185185183</v>
      </c>
      <c r="E498" s="63" t="s">
        <v>9</v>
      </c>
      <c r="F498" s="63">
        <v>24</v>
      </c>
      <c r="G498" s="63" t="s">
        <v>10</v>
      </c>
    </row>
    <row r="499" spans="3:7" ht="15" thickBot="1" x14ac:dyDescent="0.35">
      <c r="C499" s="61">
        <v>43176</v>
      </c>
      <c r="D499" s="62">
        <v>0.69177083333333333</v>
      </c>
      <c r="E499" s="63" t="s">
        <v>9</v>
      </c>
      <c r="F499" s="63">
        <v>11</v>
      </c>
      <c r="G499" s="63" t="s">
        <v>11</v>
      </c>
    </row>
    <row r="500" spans="3:7" ht="15" thickBot="1" x14ac:dyDescent="0.35">
      <c r="C500" s="61">
        <v>43176</v>
      </c>
      <c r="D500" s="62">
        <v>0.69251157407407404</v>
      </c>
      <c r="E500" s="63" t="s">
        <v>9</v>
      </c>
      <c r="F500" s="63">
        <v>13</v>
      </c>
      <c r="G500" s="63" t="s">
        <v>11</v>
      </c>
    </row>
    <row r="501" spans="3:7" ht="15" thickBot="1" x14ac:dyDescent="0.35">
      <c r="C501" s="61">
        <v>43176</v>
      </c>
      <c r="D501" s="62">
        <v>0.69305555555555554</v>
      </c>
      <c r="E501" s="63" t="s">
        <v>9</v>
      </c>
      <c r="F501" s="63">
        <v>10</v>
      </c>
      <c r="G501" s="63" t="s">
        <v>11</v>
      </c>
    </row>
    <row r="502" spans="3:7" ht="15" thickBot="1" x14ac:dyDescent="0.35">
      <c r="C502" s="61">
        <v>43176</v>
      </c>
      <c r="D502" s="62">
        <v>0.69309027777777776</v>
      </c>
      <c r="E502" s="63" t="s">
        <v>9</v>
      </c>
      <c r="F502" s="63">
        <v>11</v>
      </c>
      <c r="G502" s="63" t="s">
        <v>11</v>
      </c>
    </row>
    <row r="503" spans="3:7" ht="15" thickBot="1" x14ac:dyDescent="0.35">
      <c r="C503" s="61">
        <v>43176</v>
      </c>
      <c r="D503" s="62">
        <v>0.69541666666666668</v>
      </c>
      <c r="E503" s="63" t="s">
        <v>9</v>
      </c>
      <c r="F503" s="63">
        <v>11</v>
      </c>
      <c r="G503" s="63" t="s">
        <v>11</v>
      </c>
    </row>
    <row r="504" spans="3:7" ht="15" thickBot="1" x14ac:dyDescent="0.35">
      <c r="C504" s="61">
        <v>43176</v>
      </c>
      <c r="D504" s="62">
        <v>0.7025231481481482</v>
      </c>
      <c r="E504" s="63" t="s">
        <v>9</v>
      </c>
      <c r="F504" s="63">
        <v>11</v>
      </c>
      <c r="G504" s="63" t="s">
        <v>11</v>
      </c>
    </row>
    <row r="505" spans="3:7" ht="15" thickBot="1" x14ac:dyDescent="0.35">
      <c r="C505" s="61">
        <v>43176</v>
      </c>
      <c r="D505" s="62">
        <v>0.70831018518518529</v>
      </c>
      <c r="E505" s="63" t="s">
        <v>9</v>
      </c>
      <c r="F505" s="63">
        <v>13</v>
      </c>
      <c r="G505" s="63" t="s">
        <v>11</v>
      </c>
    </row>
    <row r="506" spans="3:7" ht="15" thickBot="1" x14ac:dyDescent="0.35">
      <c r="C506" s="61">
        <v>43176</v>
      </c>
      <c r="D506" s="62">
        <v>0.71512731481481484</v>
      </c>
      <c r="E506" s="63" t="s">
        <v>9</v>
      </c>
      <c r="F506" s="63">
        <v>23</v>
      </c>
      <c r="G506" s="63" t="s">
        <v>10</v>
      </c>
    </row>
    <row r="507" spans="3:7" ht="15" thickBot="1" x14ac:dyDescent="0.35">
      <c r="C507" s="61">
        <v>43176</v>
      </c>
      <c r="D507" s="62">
        <v>0.71998842592592593</v>
      </c>
      <c r="E507" s="63" t="s">
        <v>9</v>
      </c>
      <c r="F507" s="63">
        <v>26</v>
      </c>
      <c r="G507" s="63" t="s">
        <v>10</v>
      </c>
    </row>
    <row r="508" spans="3:7" ht="15" thickBot="1" x14ac:dyDescent="0.35">
      <c r="C508" s="61">
        <v>43176</v>
      </c>
      <c r="D508" s="62">
        <v>0.72041666666666659</v>
      </c>
      <c r="E508" s="63" t="s">
        <v>9</v>
      </c>
      <c r="F508" s="63">
        <v>24</v>
      </c>
      <c r="G508" s="63" t="s">
        <v>10</v>
      </c>
    </row>
    <row r="509" spans="3:7" ht="15" thickBot="1" x14ac:dyDescent="0.35">
      <c r="C509" s="61">
        <v>43176</v>
      </c>
      <c r="D509" s="62">
        <v>0.72753472222222226</v>
      </c>
      <c r="E509" s="63" t="s">
        <v>9</v>
      </c>
      <c r="F509" s="63">
        <v>13</v>
      </c>
      <c r="G509" s="63" t="s">
        <v>11</v>
      </c>
    </row>
    <row r="510" spans="3:7" ht="15" thickBot="1" x14ac:dyDescent="0.35">
      <c r="C510" s="61">
        <v>43176</v>
      </c>
      <c r="D510" s="62">
        <v>0.72957175925925932</v>
      </c>
      <c r="E510" s="63" t="s">
        <v>9</v>
      </c>
      <c r="F510" s="63">
        <v>13</v>
      </c>
      <c r="G510" s="63" t="s">
        <v>10</v>
      </c>
    </row>
    <row r="511" spans="3:7" ht="15" thickBot="1" x14ac:dyDescent="0.35">
      <c r="C511" s="61">
        <v>43176</v>
      </c>
      <c r="D511" s="62">
        <v>0.72967592592592589</v>
      </c>
      <c r="E511" s="63" t="s">
        <v>9</v>
      </c>
      <c r="F511" s="63">
        <v>13</v>
      </c>
      <c r="G511" s="63" t="s">
        <v>11</v>
      </c>
    </row>
    <row r="512" spans="3:7" ht="15" thickBot="1" x14ac:dyDescent="0.35">
      <c r="C512" s="61">
        <v>43176</v>
      </c>
      <c r="D512" s="62">
        <v>0.73026620370370365</v>
      </c>
      <c r="E512" s="63" t="s">
        <v>9</v>
      </c>
      <c r="F512" s="63">
        <v>10</v>
      </c>
      <c r="G512" s="63" t="s">
        <v>11</v>
      </c>
    </row>
    <row r="513" spans="3:7" ht="15" thickBot="1" x14ac:dyDescent="0.35">
      <c r="C513" s="61">
        <v>43176</v>
      </c>
      <c r="D513" s="62">
        <v>0.73131944444444441</v>
      </c>
      <c r="E513" s="63" t="s">
        <v>9</v>
      </c>
      <c r="F513" s="63">
        <v>19</v>
      </c>
      <c r="G513" s="63" t="s">
        <v>10</v>
      </c>
    </row>
    <row r="514" spans="3:7" ht="15" thickBot="1" x14ac:dyDescent="0.35">
      <c r="C514" s="61">
        <v>43176</v>
      </c>
      <c r="D514" s="62">
        <v>0.73143518518518524</v>
      </c>
      <c r="E514" s="63" t="s">
        <v>9</v>
      </c>
      <c r="F514" s="63">
        <v>11</v>
      </c>
      <c r="G514" s="63" t="s">
        <v>11</v>
      </c>
    </row>
    <row r="515" spans="3:7" ht="15" thickBot="1" x14ac:dyDescent="0.35">
      <c r="C515" s="61">
        <v>43176</v>
      </c>
      <c r="D515" s="62">
        <v>0.73430555555555566</v>
      </c>
      <c r="E515" s="63" t="s">
        <v>9</v>
      </c>
      <c r="F515" s="63">
        <v>32</v>
      </c>
      <c r="G515" s="63" t="s">
        <v>10</v>
      </c>
    </row>
    <row r="516" spans="3:7" ht="15" thickBot="1" x14ac:dyDescent="0.35">
      <c r="C516" s="61">
        <v>43176</v>
      </c>
      <c r="D516" s="62">
        <v>0.73468750000000005</v>
      </c>
      <c r="E516" s="63" t="s">
        <v>9</v>
      </c>
      <c r="F516" s="63">
        <v>13</v>
      </c>
      <c r="G516" s="63" t="s">
        <v>11</v>
      </c>
    </row>
    <row r="517" spans="3:7" ht="15" thickBot="1" x14ac:dyDescent="0.35">
      <c r="C517" s="61">
        <v>43176</v>
      </c>
      <c r="D517" s="62">
        <v>0.73796296296296304</v>
      </c>
      <c r="E517" s="63" t="s">
        <v>9</v>
      </c>
      <c r="F517" s="63">
        <v>19</v>
      </c>
      <c r="G517" s="63" t="s">
        <v>10</v>
      </c>
    </row>
    <row r="518" spans="3:7" ht="15" thickBot="1" x14ac:dyDescent="0.35">
      <c r="C518" s="61">
        <v>43176</v>
      </c>
      <c r="D518" s="62">
        <v>0.73990740740740746</v>
      </c>
      <c r="E518" s="63" t="s">
        <v>9</v>
      </c>
      <c r="F518" s="63">
        <v>11</v>
      </c>
      <c r="G518" s="63" t="s">
        <v>11</v>
      </c>
    </row>
    <row r="519" spans="3:7" ht="15" thickBot="1" x14ac:dyDescent="0.35">
      <c r="C519" s="61">
        <v>43176</v>
      </c>
      <c r="D519" s="62">
        <v>0.73995370370370372</v>
      </c>
      <c r="E519" s="63" t="s">
        <v>9</v>
      </c>
      <c r="F519" s="63">
        <v>9</v>
      </c>
      <c r="G519" s="63" t="s">
        <v>11</v>
      </c>
    </row>
    <row r="520" spans="3:7" ht="15" thickBot="1" x14ac:dyDescent="0.35">
      <c r="C520" s="61">
        <v>43176</v>
      </c>
      <c r="D520" s="62">
        <v>0.74665509259259266</v>
      </c>
      <c r="E520" s="63" t="s">
        <v>9</v>
      </c>
      <c r="F520" s="63">
        <v>33</v>
      </c>
      <c r="G520" s="63" t="s">
        <v>10</v>
      </c>
    </row>
    <row r="521" spans="3:7" ht="15" thickBot="1" x14ac:dyDescent="0.35">
      <c r="C521" s="61">
        <v>43176</v>
      </c>
      <c r="D521" s="62">
        <v>0.74848379629629624</v>
      </c>
      <c r="E521" s="63" t="s">
        <v>9</v>
      </c>
      <c r="F521" s="63">
        <v>24</v>
      </c>
      <c r="G521" s="63" t="s">
        <v>10</v>
      </c>
    </row>
    <row r="522" spans="3:7" ht="15" thickBot="1" x14ac:dyDescent="0.35">
      <c r="C522" s="61">
        <v>43176</v>
      </c>
      <c r="D522" s="62">
        <v>0.75410879629629635</v>
      </c>
      <c r="E522" s="63" t="s">
        <v>9</v>
      </c>
      <c r="F522" s="63">
        <v>33</v>
      </c>
      <c r="G522" s="63" t="s">
        <v>10</v>
      </c>
    </row>
    <row r="523" spans="3:7" ht="15" thickBot="1" x14ac:dyDescent="0.35">
      <c r="C523" s="61">
        <v>43176</v>
      </c>
      <c r="D523" s="62">
        <v>0.75421296296296303</v>
      </c>
      <c r="E523" s="63" t="s">
        <v>9</v>
      </c>
      <c r="F523" s="63">
        <v>12</v>
      </c>
      <c r="G523" s="63" t="s">
        <v>11</v>
      </c>
    </row>
    <row r="524" spans="3:7" ht="15" thickBot="1" x14ac:dyDescent="0.35">
      <c r="C524" s="61">
        <v>43176</v>
      </c>
      <c r="D524" s="62">
        <v>0.75687499999999996</v>
      </c>
      <c r="E524" s="63" t="s">
        <v>9</v>
      </c>
      <c r="F524" s="63">
        <v>13</v>
      </c>
      <c r="G524" s="63" t="s">
        <v>11</v>
      </c>
    </row>
    <row r="525" spans="3:7" ht="15" thickBot="1" x14ac:dyDescent="0.35">
      <c r="C525" s="61">
        <v>43176</v>
      </c>
      <c r="D525" s="62">
        <v>0.7632175925925927</v>
      </c>
      <c r="E525" s="63" t="s">
        <v>9</v>
      </c>
      <c r="F525" s="63">
        <v>25</v>
      </c>
      <c r="G525" s="63" t="s">
        <v>10</v>
      </c>
    </row>
    <row r="526" spans="3:7" ht="15" thickBot="1" x14ac:dyDescent="0.35">
      <c r="C526" s="61">
        <v>43176</v>
      </c>
      <c r="D526" s="62">
        <v>0.7674537037037038</v>
      </c>
      <c r="E526" s="63" t="s">
        <v>9</v>
      </c>
      <c r="F526" s="63">
        <v>14</v>
      </c>
      <c r="G526" s="63" t="s">
        <v>11</v>
      </c>
    </row>
    <row r="527" spans="3:7" ht="15" thickBot="1" x14ac:dyDescent="0.35">
      <c r="C527" s="61">
        <v>43176</v>
      </c>
      <c r="D527" s="62">
        <v>0.7791435185185186</v>
      </c>
      <c r="E527" s="63" t="s">
        <v>9</v>
      </c>
      <c r="F527" s="63">
        <v>21</v>
      </c>
      <c r="G527" s="63" t="s">
        <v>10</v>
      </c>
    </row>
    <row r="528" spans="3:7" ht="15" thickBot="1" x14ac:dyDescent="0.35">
      <c r="C528" s="61">
        <v>43176</v>
      </c>
      <c r="D528" s="62">
        <v>0.78516203703703702</v>
      </c>
      <c r="E528" s="63" t="s">
        <v>9</v>
      </c>
      <c r="F528" s="63">
        <v>12</v>
      </c>
      <c r="G528" s="63" t="s">
        <v>11</v>
      </c>
    </row>
    <row r="529" spans="3:7" ht="15" thickBot="1" x14ac:dyDescent="0.35">
      <c r="C529" s="61">
        <v>43176</v>
      </c>
      <c r="D529" s="62">
        <v>0.78945601851851854</v>
      </c>
      <c r="E529" s="63" t="s">
        <v>9</v>
      </c>
      <c r="F529" s="63">
        <v>10</v>
      </c>
      <c r="G529" s="63" t="s">
        <v>10</v>
      </c>
    </row>
    <row r="530" spans="3:7" ht="15" thickBot="1" x14ac:dyDescent="0.35">
      <c r="C530" s="61">
        <v>43176</v>
      </c>
      <c r="D530" s="62">
        <v>0.79440972222222228</v>
      </c>
      <c r="E530" s="63" t="s">
        <v>9</v>
      </c>
      <c r="F530" s="63">
        <v>27</v>
      </c>
      <c r="G530" s="63" t="s">
        <v>10</v>
      </c>
    </row>
    <row r="531" spans="3:7" ht="15" thickBot="1" x14ac:dyDescent="0.35">
      <c r="C531" s="61">
        <v>43176</v>
      </c>
      <c r="D531" s="62">
        <v>0.79699074074074072</v>
      </c>
      <c r="E531" s="63" t="s">
        <v>9</v>
      </c>
      <c r="F531" s="63">
        <v>11</v>
      </c>
      <c r="G531" s="63" t="s">
        <v>11</v>
      </c>
    </row>
    <row r="532" spans="3:7" ht="15" thickBot="1" x14ac:dyDescent="0.35">
      <c r="C532" s="61">
        <v>43176</v>
      </c>
      <c r="D532" s="62">
        <v>0.80943287037037026</v>
      </c>
      <c r="E532" s="63" t="s">
        <v>9</v>
      </c>
      <c r="F532" s="63">
        <v>31</v>
      </c>
      <c r="G532" s="63" t="s">
        <v>10</v>
      </c>
    </row>
    <row r="533" spans="3:7" ht="15" thickBot="1" x14ac:dyDescent="0.35">
      <c r="C533" s="61">
        <v>43176</v>
      </c>
      <c r="D533" s="62">
        <v>0.81096064814814817</v>
      </c>
      <c r="E533" s="63" t="s">
        <v>9</v>
      </c>
      <c r="F533" s="63">
        <v>10</v>
      </c>
      <c r="G533" s="63" t="s">
        <v>11</v>
      </c>
    </row>
    <row r="534" spans="3:7" ht="15" thickBot="1" x14ac:dyDescent="0.35">
      <c r="C534" s="61">
        <v>43176</v>
      </c>
      <c r="D534" s="62">
        <v>0.81730324074074068</v>
      </c>
      <c r="E534" s="63" t="s">
        <v>9</v>
      </c>
      <c r="F534" s="63">
        <v>12</v>
      </c>
      <c r="G534" s="63" t="s">
        <v>11</v>
      </c>
    </row>
    <row r="535" spans="3:7" ht="15" thickBot="1" x14ac:dyDescent="0.35">
      <c r="C535" s="61">
        <v>43176</v>
      </c>
      <c r="D535" s="62">
        <v>0.81737268518518524</v>
      </c>
      <c r="E535" s="63" t="s">
        <v>9</v>
      </c>
      <c r="F535" s="63">
        <v>9</v>
      </c>
      <c r="G535" s="63" t="s">
        <v>11</v>
      </c>
    </row>
    <row r="536" spans="3:7" ht="15" thickBot="1" x14ac:dyDescent="0.35">
      <c r="C536" s="61">
        <v>43176</v>
      </c>
      <c r="D536" s="62">
        <v>0.83765046296296297</v>
      </c>
      <c r="E536" s="63" t="s">
        <v>9</v>
      </c>
      <c r="F536" s="63">
        <v>24</v>
      </c>
      <c r="G536" s="63" t="s">
        <v>10</v>
      </c>
    </row>
    <row r="537" spans="3:7" ht="15" thickBot="1" x14ac:dyDescent="0.35">
      <c r="C537" s="61">
        <v>43176</v>
      </c>
      <c r="D537" s="62">
        <v>0.84107638888888892</v>
      </c>
      <c r="E537" s="63" t="s">
        <v>9</v>
      </c>
      <c r="F537" s="63">
        <v>10</v>
      </c>
      <c r="G537" s="63" t="s">
        <v>11</v>
      </c>
    </row>
    <row r="538" spans="3:7" ht="15" thickBot="1" x14ac:dyDescent="0.35">
      <c r="C538" s="61">
        <v>43176</v>
      </c>
      <c r="D538" s="62">
        <v>0.84304398148148152</v>
      </c>
      <c r="E538" s="63" t="s">
        <v>9</v>
      </c>
      <c r="F538" s="63">
        <v>11</v>
      </c>
      <c r="G538" s="63" t="s">
        <v>10</v>
      </c>
    </row>
    <row r="539" spans="3:7" ht="15" thickBot="1" x14ac:dyDescent="0.35">
      <c r="C539" s="61">
        <v>43176</v>
      </c>
      <c r="D539" s="62">
        <v>0.85555555555555562</v>
      </c>
      <c r="E539" s="63" t="s">
        <v>9</v>
      </c>
      <c r="F539" s="63">
        <v>24</v>
      </c>
      <c r="G539" s="63" t="s">
        <v>10</v>
      </c>
    </row>
    <row r="540" spans="3:7" ht="15" thickBot="1" x14ac:dyDescent="0.35">
      <c r="C540" s="61">
        <v>43176</v>
      </c>
      <c r="D540" s="62">
        <v>0.85609953703703701</v>
      </c>
      <c r="E540" s="63" t="s">
        <v>9</v>
      </c>
      <c r="F540" s="63">
        <v>21</v>
      </c>
      <c r="G540" s="63" t="s">
        <v>10</v>
      </c>
    </row>
    <row r="541" spans="3:7" ht="15" thickBot="1" x14ac:dyDescent="0.35">
      <c r="C541" s="61">
        <v>43176</v>
      </c>
      <c r="D541" s="62">
        <v>0.85620370370370369</v>
      </c>
      <c r="E541" s="63" t="s">
        <v>9</v>
      </c>
      <c r="F541" s="63">
        <v>12</v>
      </c>
      <c r="G541" s="63" t="s">
        <v>11</v>
      </c>
    </row>
    <row r="542" spans="3:7" ht="15" thickBot="1" x14ac:dyDescent="0.35">
      <c r="C542" s="61">
        <v>43176</v>
      </c>
      <c r="D542" s="62">
        <v>0.85924768518518524</v>
      </c>
      <c r="E542" s="63" t="s">
        <v>9</v>
      </c>
      <c r="F542" s="63">
        <v>33</v>
      </c>
      <c r="G542" s="63" t="s">
        <v>10</v>
      </c>
    </row>
    <row r="543" spans="3:7" ht="15" thickBot="1" x14ac:dyDescent="0.35">
      <c r="C543" s="61">
        <v>43176</v>
      </c>
      <c r="D543" s="62">
        <v>0.86214120370370362</v>
      </c>
      <c r="E543" s="63" t="s">
        <v>9</v>
      </c>
      <c r="F543" s="63">
        <v>27</v>
      </c>
      <c r="G543" s="63" t="s">
        <v>10</v>
      </c>
    </row>
    <row r="544" spans="3:7" ht="15" thickBot="1" x14ac:dyDescent="0.35">
      <c r="C544" s="61">
        <v>43176</v>
      </c>
      <c r="D544" s="62">
        <v>0.86335648148148147</v>
      </c>
      <c r="E544" s="63" t="s">
        <v>9</v>
      </c>
      <c r="F544" s="63">
        <v>14</v>
      </c>
      <c r="G544" s="63" t="s">
        <v>11</v>
      </c>
    </row>
    <row r="545" spans="3:7" ht="15" thickBot="1" x14ac:dyDescent="0.35">
      <c r="C545" s="61">
        <v>43176</v>
      </c>
      <c r="D545" s="62">
        <v>0.8650000000000001</v>
      </c>
      <c r="E545" s="63" t="s">
        <v>9</v>
      </c>
      <c r="F545" s="63">
        <v>11</v>
      </c>
      <c r="G545" s="63" t="s">
        <v>11</v>
      </c>
    </row>
    <row r="546" spans="3:7" ht="15" thickBot="1" x14ac:dyDescent="0.35">
      <c r="C546" s="61">
        <v>43176</v>
      </c>
      <c r="D546" s="62">
        <v>0.8653587962962962</v>
      </c>
      <c r="E546" s="63" t="s">
        <v>9</v>
      </c>
      <c r="F546" s="63">
        <v>16</v>
      </c>
      <c r="G546" s="63" t="s">
        <v>10</v>
      </c>
    </row>
    <row r="547" spans="3:7" ht="15" thickBot="1" x14ac:dyDescent="0.35">
      <c r="C547" s="61">
        <v>43176</v>
      </c>
      <c r="D547" s="62">
        <v>0.86663194444444447</v>
      </c>
      <c r="E547" s="63" t="s">
        <v>9</v>
      </c>
      <c r="F547" s="63">
        <v>12</v>
      </c>
      <c r="G547" s="63" t="s">
        <v>11</v>
      </c>
    </row>
    <row r="548" spans="3:7" ht="15" thickBot="1" x14ac:dyDescent="0.35">
      <c r="C548" s="61">
        <v>43176</v>
      </c>
      <c r="D548" s="62">
        <v>0.86858796296296292</v>
      </c>
      <c r="E548" s="63" t="s">
        <v>9</v>
      </c>
      <c r="F548" s="63">
        <v>19</v>
      </c>
      <c r="G548" s="63" t="s">
        <v>10</v>
      </c>
    </row>
    <row r="549" spans="3:7" ht="15" thickBot="1" x14ac:dyDescent="0.35">
      <c r="C549" s="61">
        <v>43176</v>
      </c>
      <c r="D549" s="62">
        <v>0.88168981481481479</v>
      </c>
      <c r="E549" s="63" t="s">
        <v>9</v>
      </c>
      <c r="F549" s="63">
        <v>10</v>
      </c>
      <c r="G549" s="63" t="s">
        <v>11</v>
      </c>
    </row>
    <row r="550" spans="3:7" ht="15" thickBot="1" x14ac:dyDescent="0.35">
      <c r="C550" s="61">
        <v>43176</v>
      </c>
      <c r="D550" s="62">
        <v>0.88547453703703705</v>
      </c>
      <c r="E550" s="63" t="s">
        <v>9</v>
      </c>
      <c r="F550" s="63">
        <v>11</v>
      </c>
      <c r="G550" s="63" t="s">
        <v>11</v>
      </c>
    </row>
    <row r="551" spans="3:7" ht="15" thickBot="1" x14ac:dyDescent="0.35">
      <c r="C551" s="61">
        <v>43176</v>
      </c>
      <c r="D551" s="62">
        <v>0.88565972222222211</v>
      </c>
      <c r="E551" s="63" t="s">
        <v>9</v>
      </c>
      <c r="F551" s="63">
        <v>14</v>
      </c>
      <c r="G551" s="63" t="s">
        <v>11</v>
      </c>
    </row>
    <row r="552" spans="3:7" ht="15" thickBot="1" x14ac:dyDescent="0.35">
      <c r="C552" s="61">
        <v>43176</v>
      </c>
      <c r="D552" s="62">
        <v>0.88605324074074077</v>
      </c>
      <c r="E552" s="63" t="s">
        <v>9</v>
      </c>
      <c r="F552" s="63">
        <v>11</v>
      </c>
      <c r="G552" s="63" t="s">
        <v>11</v>
      </c>
    </row>
    <row r="553" spans="3:7" ht="15" thickBot="1" x14ac:dyDescent="0.35">
      <c r="C553" s="61">
        <v>43176</v>
      </c>
      <c r="D553" s="62">
        <v>0.89097222222222217</v>
      </c>
      <c r="E553" s="63" t="s">
        <v>9</v>
      </c>
      <c r="F553" s="63">
        <v>12</v>
      </c>
      <c r="G553" s="63" t="s">
        <v>11</v>
      </c>
    </row>
    <row r="554" spans="3:7" ht="15" thickBot="1" x14ac:dyDescent="0.35">
      <c r="C554" s="61">
        <v>43176</v>
      </c>
      <c r="D554" s="62">
        <v>0.8914467592592592</v>
      </c>
      <c r="E554" s="63" t="s">
        <v>9</v>
      </c>
      <c r="F554" s="63">
        <v>12</v>
      </c>
      <c r="G554" s="63" t="s">
        <v>11</v>
      </c>
    </row>
    <row r="555" spans="3:7" ht="15" thickBot="1" x14ac:dyDescent="0.35">
      <c r="C555" s="61">
        <v>43176</v>
      </c>
      <c r="D555" s="62">
        <v>0.89351851851851849</v>
      </c>
      <c r="E555" s="63" t="s">
        <v>9</v>
      </c>
      <c r="F555" s="63">
        <v>10</v>
      </c>
      <c r="G555" s="63" t="s">
        <v>11</v>
      </c>
    </row>
    <row r="556" spans="3:7" ht="15" thickBot="1" x14ac:dyDescent="0.35">
      <c r="C556" s="61">
        <v>43176</v>
      </c>
      <c r="D556" s="62">
        <v>0.90189814814814817</v>
      </c>
      <c r="E556" s="63" t="s">
        <v>9</v>
      </c>
      <c r="F556" s="63">
        <v>11</v>
      </c>
      <c r="G556" s="63" t="s">
        <v>11</v>
      </c>
    </row>
    <row r="557" spans="3:7" ht="15" thickBot="1" x14ac:dyDescent="0.35">
      <c r="C557" s="61">
        <v>43176</v>
      </c>
      <c r="D557" s="62">
        <v>0.91813657407407412</v>
      </c>
      <c r="E557" s="63" t="s">
        <v>9</v>
      </c>
      <c r="F557" s="63">
        <v>10</v>
      </c>
      <c r="G557" s="63" t="s">
        <v>10</v>
      </c>
    </row>
    <row r="558" spans="3:7" ht="15" thickBot="1" x14ac:dyDescent="0.35">
      <c r="C558" s="61">
        <v>43176</v>
      </c>
      <c r="D558" s="62">
        <v>0.91814814814814805</v>
      </c>
      <c r="E558" s="63" t="s">
        <v>9</v>
      </c>
      <c r="F558" s="63">
        <v>9</v>
      </c>
      <c r="G558" s="63" t="s">
        <v>10</v>
      </c>
    </row>
    <row r="559" spans="3:7" ht="15" thickBot="1" x14ac:dyDescent="0.35">
      <c r="C559" s="61">
        <v>43176</v>
      </c>
      <c r="D559" s="62">
        <v>0.93876157407407401</v>
      </c>
      <c r="E559" s="63" t="s">
        <v>9</v>
      </c>
      <c r="F559" s="63">
        <v>23</v>
      </c>
      <c r="G559" s="63" t="s">
        <v>10</v>
      </c>
    </row>
    <row r="560" spans="3:7" ht="15" thickBot="1" x14ac:dyDescent="0.35">
      <c r="C560" s="61">
        <v>43176</v>
      </c>
      <c r="D560" s="62">
        <v>0.95187499999999992</v>
      </c>
      <c r="E560" s="63" t="s">
        <v>9</v>
      </c>
      <c r="F560" s="63">
        <v>10</v>
      </c>
      <c r="G560" s="63" t="s">
        <v>11</v>
      </c>
    </row>
    <row r="561" spans="3:7" ht="15" thickBot="1" x14ac:dyDescent="0.35">
      <c r="C561" s="61">
        <v>43177</v>
      </c>
      <c r="D561" s="62">
        <v>5.9837962962962961E-3</v>
      </c>
      <c r="E561" s="63" t="s">
        <v>9</v>
      </c>
      <c r="F561" s="63">
        <v>29</v>
      </c>
      <c r="G561" s="63" t="s">
        <v>10</v>
      </c>
    </row>
    <row r="562" spans="3:7" ht="15" thickBot="1" x14ac:dyDescent="0.35">
      <c r="C562" s="61">
        <v>43177</v>
      </c>
      <c r="D562" s="62">
        <v>0.17850694444444445</v>
      </c>
      <c r="E562" s="63" t="s">
        <v>9</v>
      </c>
      <c r="F562" s="63">
        <v>38</v>
      </c>
      <c r="G562" s="63" t="s">
        <v>10</v>
      </c>
    </row>
    <row r="563" spans="3:7" ht="15" thickBot="1" x14ac:dyDescent="0.35">
      <c r="C563" s="61">
        <v>43177</v>
      </c>
      <c r="D563" s="62">
        <v>0.18773148148148147</v>
      </c>
      <c r="E563" s="63" t="s">
        <v>9</v>
      </c>
      <c r="F563" s="63">
        <v>14</v>
      </c>
      <c r="G563" s="63" t="s">
        <v>11</v>
      </c>
    </row>
    <row r="564" spans="3:7" ht="15" thickBot="1" x14ac:dyDescent="0.35">
      <c r="C564" s="61">
        <v>43177</v>
      </c>
      <c r="D564" s="62">
        <v>0.2290972222222222</v>
      </c>
      <c r="E564" s="63" t="s">
        <v>9</v>
      </c>
      <c r="F564" s="63">
        <v>31</v>
      </c>
      <c r="G564" s="63" t="s">
        <v>10</v>
      </c>
    </row>
    <row r="565" spans="3:7" ht="15" thickBot="1" x14ac:dyDescent="0.35">
      <c r="C565" s="61">
        <v>43177</v>
      </c>
      <c r="D565" s="62">
        <v>0.26068287037037036</v>
      </c>
      <c r="E565" s="63" t="s">
        <v>9</v>
      </c>
      <c r="F565" s="63">
        <v>11</v>
      </c>
      <c r="G565" s="63" t="s">
        <v>10</v>
      </c>
    </row>
    <row r="566" spans="3:7" ht="15" thickBot="1" x14ac:dyDescent="0.35">
      <c r="C566" s="61">
        <v>43177</v>
      </c>
      <c r="D566" s="62">
        <v>0.26876157407407408</v>
      </c>
      <c r="E566" s="63" t="s">
        <v>9</v>
      </c>
      <c r="F566" s="63">
        <v>34</v>
      </c>
      <c r="G566" s="63" t="s">
        <v>10</v>
      </c>
    </row>
    <row r="567" spans="3:7" ht="15" thickBot="1" x14ac:dyDescent="0.35">
      <c r="C567" s="61">
        <v>43177</v>
      </c>
      <c r="D567" s="62">
        <v>0.27099537037037036</v>
      </c>
      <c r="E567" s="63" t="s">
        <v>9</v>
      </c>
      <c r="F567" s="63">
        <v>24</v>
      </c>
      <c r="G567" s="63" t="s">
        <v>10</v>
      </c>
    </row>
    <row r="568" spans="3:7" ht="15" thickBot="1" x14ac:dyDescent="0.35">
      <c r="C568" s="61">
        <v>43177</v>
      </c>
      <c r="D568" s="62">
        <v>0.27190972222222221</v>
      </c>
      <c r="E568" s="63" t="s">
        <v>9</v>
      </c>
      <c r="F568" s="63">
        <v>21</v>
      </c>
      <c r="G568" s="63" t="s">
        <v>10</v>
      </c>
    </row>
    <row r="569" spans="3:7" ht="15" thickBot="1" x14ac:dyDescent="0.35">
      <c r="C569" s="61">
        <v>43177</v>
      </c>
      <c r="D569" s="62">
        <v>0.27194444444444443</v>
      </c>
      <c r="E569" s="63" t="s">
        <v>9</v>
      </c>
      <c r="F569" s="63">
        <v>24</v>
      </c>
      <c r="G569" s="63" t="s">
        <v>10</v>
      </c>
    </row>
    <row r="570" spans="3:7" ht="15" thickBot="1" x14ac:dyDescent="0.35">
      <c r="C570" s="61">
        <v>43177</v>
      </c>
      <c r="D570" s="62">
        <v>0.27195601851851853</v>
      </c>
      <c r="E570" s="63" t="s">
        <v>9</v>
      </c>
      <c r="F570" s="63">
        <v>22</v>
      </c>
      <c r="G570" s="63" t="s">
        <v>10</v>
      </c>
    </row>
    <row r="571" spans="3:7" ht="15" thickBot="1" x14ac:dyDescent="0.35">
      <c r="C571" s="61">
        <v>43177</v>
      </c>
      <c r="D571" s="62">
        <v>0.27195601851851853</v>
      </c>
      <c r="E571" s="63" t="s">
        <v>9</v>
      </c>
      <c r="F571" s="63">
        <v>25</v>
      </c>
      <c r="G571" s="63" t="s">
        <v>10</v>
      </c>
    </row>
    <row r="572" spans="3:7" ht="15" thickBot="1" x14ac:dyDescent="0.35">
      <c r="C572" s="61">
        <v>43177</v>
      </c>
      <c r="D572" s="62">
        <v>0.27266203703703701</v>
      </c>
      <c r="E572" s="63" t="s">
        <v>9</v>
      </c>
      <c r="F572" s="63">
        <v>26</v>
      </c>
      <c r="G572" s="63" t="s">
        <v>10</v>
      </c>
    </row>
    <row r="573" spans="3:7" ht="15" thickBot="1" x14ac:dyDescent="0.35">
      <c r="C573" s="61">
        <v>43177</v>
      </c>
      <c r="D573" s="62">
        <v>0.27528935185185183</v>
      </c>
      <c r="E573" s="63" t="s">
        <v>9</v>
      </c>
      <c r="F573" s="63">
        <v>28</v>
      </c>
      <c r="G573" s="63" t="s">
        <v>10</v>
      </c>
    </row>
    <row r="574" spans="3:7" ht="15" thickBot="1" x14ac:dyDescent="0.35">
      <c r="C574" s="61">
        <v>43177</v>
      </c>
      <c r="D574" s="62">
        <v>0.28215277777777775</v>
      </c>
      <c r="E574" s="63" t="s">
        <v>9</v>
      </c>
      <c r="F574" s="63">
        <v>35</v>
      </c>
      <c r="G574" s="63" t="s">
        <v>10</v>
      </c>
    </row>
    <row r="575" spans="3:7" ht="15" thickBot="1" x14ac:dyDescent="0.35">
      <c r="C575" s="61">
        <v>43177</v>
      </c>
      <c r="D575" s="62">
        <v>0.28284722222222219</v>
      </c>
      <c r="E575" s="63" t="s">
        <v>9</v>
      </c>
      <c r="F575" s="63">
        <v>21</v>
      </c>
      <c r="G575" s="63" t="s">
        <v>10</v>
      </c>
    </row>
    <row r="576" spans="3:7" ht="15" thickBot="1" x14ac:dyDescent="0.35">
      <c r="C576" s="61">
        <v>43177</v>
      </c>
      <c r="D576" s="62">
        <v>0.28293981481481484</v>
      </c>
      <c r="E576" s="63" t="s">
        <v>9</v>
      </c>
      <c r="F576" s="63">
        <v>14</v>
      </c>
      <c r="G576" s="63" t="s">
        <v>11</v>
      </c>
    </row>
    <row r="577" spans="3:7" ht="15" thickBot="1" x14ac:dyDescent="0.35">
      <c r="C577" s="61">
        <v>43177</v>
      </c>
      <c r="D577" s="62">
        <v>0.28366898148148151</v>
      </c>
      <c r="E577" s="63" t="s">
        <v>9</v>
      </c>
      <c r="F577" s="63">
        <v>9</v>
      </c>
      <c r="G577" s="63" t="s">
        <v>11</v>
      </c>
    </row>
    <row r="578" spans="3:7" ht="15" thickBot="1" x14ac:dyDescent="0.35">
      <c r="C578" s="61">
        <v>43177</v>
      </c>
      <c r="D578" s="62">
        <v>0.28454861111111113</v>
      </c>
      <c r="E578" s="63" t="s">
        <v>9</v>
      </c>
      <c r="F578" s="63">
        <v>30</v>
      </c>
      <c r="G578" s="63" t="s">
        <v>10</v>
      </c>
    </row>
    <row r="579" spans="3:7" ht="15" thickBot="1" x14ac:dyDescent="0.35">
      <c r="C579" s="61">
        <v>43177</v>
      </c>
      <c r="D579" s="62">
        <v>0.28767361111111112</v>
      </c>
      <c r="E579" s="63" t="s">
        <v>9</v>
      </c>
      <c r="F579" s="63">
        <v>19</v>
      </c>
      <c r="G579" s="63" t="s">
        <v>10</v>
      </c>
    </row>
    <row r="580" spans="3:7" ht="15" thickBot="1" x14ac:dyDescent="0.35">
      <c r="C580" s="61">
        <v>43177</v>
      </c>
      <c r="D580" s="62">
        <v>0.2882986111111111</v>
      </c>
      <c r="E580" s="63" t="s">
        <v>9</v>
      </c>
      <c r="F580" s="63">
        <v>36</v>
      </c>
      <c r="G580" s="63" t="s">
        <v>10</v>
      </c>
    </row>
    <row r="581" spans="3:7" ht="15" thickBot="1" x14ac:dyDescent="0.35">
      <c r="C581" s="61">
        <v>43177</v>
      </c>
      <c r="D581" s="62">
        <v>0.29315972222222225</v>
      </c>
      <c r="E581" s="63" t="s">
        <v>9</v>
      </c>
      <c r="F581" s="63">
        <v>28</v>
      </c>
      <c r="G581" s="63" t="s">
        <v>10</v>
      </c>
    </row>
    <row r="582" spans="3:7" ht="15" thickBot="1" x14ac:dyDescent="0.35">
      <c r="C582" s="61">
        <v>43177</v>
      </c>
      <c r="D582" s="62">
        <v>0.29390046296296296</v>
      </c>
      <c r="E582" s="63" t="s">
        <v>9</v>
      </c>
      <c r="F582" s="63">
        <v>11</v>
      </c>
      <c r="G582" s="63" t="s">
        <v>11</v>
      </c>
    </row>
    <row r="583" spans="3:7" ht="15" thickBot="1" x14ac:dyDescent="0.35">
      <c r="C583" s="61">
        <v>43177</v>
      </c>
      <c r="D583" s="62">
        <v>0.29578703703703707</v>
      </c>
      <c r="E583" s="63" t="s">
        <v>9</v>
      </c>
      <c r="F583" s="63">
        <v>11</v>
      </c>
      <c r="G583" s="63" t="s">
        <v>11</v>
      </c>
    </row>
    <row r="584" spans="3:7" ht="15" thickBot="1" x14ac:dyDescent="0.35">
      <c r="C584" s="61">
        <v>43177</v>
      </c>
      <c r="D584" s="62">
        <v>0.32622685185185185</v>
      </c>
      <c r="E584" s="63" t="s">
        <v>9</v>
      </c>
      <c r="F584" s="63">
        <v>11</v>
      </c>
      <c r="G584" s="63" t="s">
        <v>11</v>
      </c>
    </row>
    <row r="585" spans="3:7" ht="15" thickBot="1" x14ac:dyDescent="0.35">
      <c r="C585" s="61">
        <v>43177</v>
      </c>
      <c r="D585" s="62">
        <v>0.38002314814814814</v>
      </c>
      <c r="E585" s="63" t="s">
        <v>9</v>
      </c>
      <c r="F585" s="63">
        <v>11</v>
      </c>
      <c r="G585" s="63" t="s">
        <v>11</v>
      </c>
    </row>
    <row r="586" spans="3:7" ht="15" thickBot="1" x14ac:dyDescent="0.35">
      <c r="C586" s="61">
        <v>43177</v>
      </c>
      <c r="D586" s="62">
        <v>0.3853935185185185</v>
      </c>
      <c r="E586" s="63" t="s">
        <v>9</v>
      </c>
      <c r="F586" s="63">
        <v>33</v>
      </c>
      <c r="G586" s="63" t="s">
        <v>10</v>
      </c>
    </row>
    <row r="587" spans="3:7" ht="15" thickBot="1" x14ac:dyDescent="0.35">
      <c r="C587" s="61">
        <v>43177</v>
      </c>
      <c r="D587" s="62">
        <v>0.41010416666666666</v>
      </c>
      <c r="E587" s="63" t="s">
        <v>9</v>
      </c>
      <c r="F587" s="63">
        <v>12</v>
      </c>
      <c r="G587" s="63" t="s">
        <v>11</v>
      </c>
    </row>
    <row r="588" spans="3:7" ht="15" thickBot="1" x14ac:dyDescent="0.35">
      <c r="C588" s="61">
        <v>43177</v>
      </c>
      <c r="D588" s="62">
        <v>0.41888888888888887</v>
      </c>
      <c r="E588" s="63" t="s">
        <v>9</v>
      </c>
      <c r="F588" s="63">
        <v>21</v>
      </c>
      <c r="G588" s="63" t="s">
        <v>10</v>
      </c>
    </row>
    <row r="589" spans="3:7" ht="15" thickBot="1" x14ac:dyDescent="0.35">
      <c r="C589" s="61">
        <v>43177</v>
      </c>
      <c r="D589" s="62">
        <v>0.42880787037037038</v>
      </c>
      <c r="E589" s="63" t="s">
        <v>9</v>
      </c>
      <c r="F589" s="63">
        <v>32</v>
      </c>
      <c r="G589" s="63" t="s">
        <v>10</v>
      </c>
    </row>
    <row r="590" spans="3:7" ht="15" thickBot="1" x14ac:dyDescent="0.35">
      <c r="C590" s="61">
        <v>43177</v>
      </c>
      <c r="D590" s="62">
        <v>0.43251157407407409</v>
      </c>
      <c r="E590" s="63" t="s">
        <v>9</v>
      </c>
      <c r="F590" s="63">
        <v>10</v>
      </c>
      <c r="G590" s="63" t="s">
        <v>11</v>
      </c>
    </row>
    <row r="591" spans="3:7" ht="15" thickBot="1" x14ac:dyDescent="0.35">
      <c r="C591" s="61">
        <v>43177</v>
      </c>
      <c r="D591" s="62">
        <v>0.43646990740740743</v>
      </c>
      <c r="E591" s="63" t="s">
        <v>9</v>
      </c>
      <c r="F591" s="63">
        <v>11</v>
      </c>
      <c r="G591" s="63" t="s">
        <v>11</v>
      </c>
    </row>
    <row r="592" spans="3:7" ht="15" thickBot="1" x14ac:dyDescent="0.35">
      <c r="C592" s="61">
        <v>43177</v>
      </c>
      <c r="D592" s="62">
        <v>0.43673611111111116</v>
      </c>
      <c r="E592" s="63" t="s">
        <v>9</v>
      </c>
      <c r="F592" s="63">
        <v>24</v>
      </c>
      <c r="G592" s="63" t="s">
        <v>10</v>
      </c>
    </row>
    <row r="593" spans="3:7" ht="15" thickBot="1" x14ac:dyDescent="0.35">
      <c r="C593" s="61">
        <v>43177</v>
      </c>
      <c r="D593" s="62">
        <v>0.43804398148148144</v>
      </c>
      <c r="E593" s="63" t="s">
        <v>9</v>
      </c>
      <c r="F593" s="63">
        <v>23</v>
      </c>
      <c r="G593" s="63" t="s">
        <v>10</v>
      </c>
    </row>
    <row r="594" spans="3:7" ht="15" thickBot="1" x14ac:dyDescent="0.35">
      <c r="C594" s="61">
        <v>43177</v>
      </c>
      <c r="D594" s="62">
        <v>0.43910879629629629</v>
      </c>
      <c r="E594" s="63" t="s">
        <v>9</v>
      </c>
      <c r="F594" s="63">
        <v>14</v>
      </c>
      <c r="G594" s="63" t="s">
        <v>11</v>
      </c>
    </row>
    <row r="595" spans="3:7" ht="15" thickBot="1" x14ac:dyDescent="0.35">
      <c r="C595" s="61">
        <v>43177</v>
      </c>
      <c r="D595" s="62">
        <v>0.44137731481481479</v>
      </c>
      <c r="E595" s="63" t="s">
        <v>9</v>
      </c>
      <c r="F595" s="63">
        <v>12</v>
      </c>
      <c r="G595" s="63" t="s">
        <v>11</v>
      </c>
    </row>
    <row r="596" spans="3:7" ht="15" thickBot="1" x14ac:dyDescent="0.35">
      <c r="C596" s="61">
        <v>43177</v>
      </c>
      <c r="D596" s="62">
        <v>0.44332175925925926</v>
      </c>
      <c r="E596" s="63" t="s">
        <v>9</v>
      </c>
      <c r="F596" s="63">
        <v>34</v>
      </c>
      <c r="G596" s="63" t="s">
        <v>10</v>
      </c>
    </row>
    <row r="597" spans="3:7" ht="15" thickBot="1" x14ac:dyDescent="0.35">
      <c r="C597" s="61">
        <v>43177</v>
      </c>
      <c r="D597" s="62">
        <v>0.44642361111111112</v>
      </c>
      <c r="E597" s="63" t="s">
        <v>9</v>
      </c>
      <c r="F597" s="63">
        <v>15</v>
      </c>
      <c r="G597" s="63" t="s">
        <v>11</v>
      </c>
    </row>
    <row r="598" spans="3:7" ht="15" thickBot="1" x14ac:dyDescent="0.35">
      <c r="C598" s="61">
        <v>43177</v>
      </c>
      <c r="D598" s="62">
        <v>0.44701388888888888</v>
      </c>
      <c r="E598" s="63" t="s">
        <v>9</v>
      </c>
      <c r="F598" s="63">
        <v>22</v>
      </c>
      <c r="G598" s="63" t="s">
        <v>10</v>
      </c>
    </row>
    <row r="599" spans="3:7" ht="15" thickBot="1" x14ac:dyDescent="0.35">
      <c r="C599" s="61">
        <v>43177</v>
      </c>
      <c r="D599" s="62">
        <v>0.44988425925925929</v>
      </c>
      <c r="E599" s="63" t="s">
        <v>9</v>
      </c>
      <c r="F599" s="63">
        <v>11</v>
      </c>
      <c r="G599" s="63" t="s">
        <v>11</v>
      </c>
    </row>
    <row r="600" spans="3:7" ht="15" thickBot="1" x14ac:dyDescent="0.35">
      <c r="C600" s="61">
        <v>43177</v>
      </c>
      <c r="D600" s="62">
        <v>0.45141203703703708</v>
      </c>
      <c r="E600" s="63" t="s">
        <v>9</v>
      </c>
      <c r="F600" s="63">
        <v>25</v>
      </c>
      <c r="G600" s="63" t="s">
        <v>10</v>
      </c>
    </row>
    <row r="601" spans="3:7" ht="15" thickBot="1" x14ac:dyDescent="0.35">
      <c r="C601" s="61">
        <v>43177</v>
      </c>
      <c r="D601" s="62">
        <v>0.45388888888888884</v>
      </c>
      <c r="E601" s="63" t="s">
        <v>9</v>
      </c>
      <c r="F601" s="63">
        <v>13</v>
      </c>
      <c r="G601" s="63" t="s">
        <v>11</v>
      </c>
    </row>
    <row r="602" spans="3:7" ht="15" thickBot="1" x14ac:dyDescent="0.35">
      <c r="C602" s="61">
        <v>43177</v>
      </c>
      <c r="D602" s="62">
        <v>0.45401620370370371</v>
      </c>
      <c r="E602" s="63" t="s">
        <v>9</v>
      </c>
      <c r="F602" s="63">
        <v>10</v>
      </c>
      <c r="G602" s="63" t="s">
        <v>11</v>
      </c>
    </row>
    <row r="603" spans="3:7" ht="15" thickBot="1" x14ac:dyDescent="0.35">
      <c r="C603" s="61">
        <v>43177</v>
      </c>
      <c r="D603" s="62">
        <v>0.45825231481481482</v>
      </c>
      <c r="E603" s="63" t="s">
        <v>9</v>
      </c>
      <c r="F603" s="63">
        <v>11</v>
      </c>
      <c r="G603" s="63" t="s">
        <v>11</v>
      </c>
    </row>
    <row r="604" spans="3:7" ht="15" thickBot="1" x14ac:dyDescent="0.35">
      <c r="C604" s="61">
        <v>43177</v>
      </c>
      <c r="D604" s="62">
        <v>0.45839120370370368</v>
      </c>
      <c r="E604" s="63" t="s">
        <v>9</v>
      </c>
      <c r="F604" s="63">
        <v>28</v>
      </c>
      <c r="G604" s="63" t="s">
        <v>10</v>
      </c>
    </row>
    <row r="605" spans="3:7" ht="15" thickBot="1" x14ac:dyDescent="0.35">
      <c r="C605" s="61">
        <v>43177</v>
      </c>
      <c r="D605" s="62">
        <v>0.46165509259259258</v>
      </c>
      <c r="E605" s="63" t="s">
        <v>9</v>
      </c>
      <c r="F605" s="63">
        <v>27</v>
      </c>
      <c r="G605" s="63" t="s">
        <v>11</v>
      </c>
    </row>
    <row r="606" spans="3:7" ht="15" thickBot="1" x14ac:dyDescent="0.35">
      <c r="C606" s="61">
        <v>43177</v>
      </c>
      <c r="D606" s="62">
        <v>0.46178240740740745</v>
      </c>
      <c r="E606" s="63" t="s">
        <v>9</v>
      </c>
      <c r="F606" s="63">
        <v>11</v>
      </c>
      <c r="G606" s="63" t="s">
        <v>11</v>
      </c>
    </row>
    <row r="607" spans="3:7" ht="15" thickBot="1" x14ac:dyDescent="0.35">
      <c r="C607" s="61">
        <v>43177</v>
      </c>
      <c r="D607" s="62">
        <v>0.46916666666666668</v>
      </c>
      <c r="E607" s="63" t="s">
        <v>9</v>
      </c>
      <c r="F607" s="63">
        <v>15</v>
      </c>
      <c r="G607" s="63" t="s">
        <v>10</v>
      </c>
    </row>
    <row r="608" spans="3:7" ht="15" thickBot="1" x14ac:dyDescent="0.35">
      <c r="C608" s="61">
        <v>43177</v>
      </c>
      <c r="D608" s="62">
        <v>0.47402777777777777</v>
      </c>
      <c r="E608" s="63" t="s">
        <v>9</v>
      </c>
      <c r="F608" s="63">
        <v>25</v>
      </c>
      <c r="G608" s="63" t="s">
        <v>10</v>
      </c>
    </row>
    <row r="609" spans="3:7" ht="15" thickBot="1" x14ac:dyDescent="0.35">
      <c r="C609" s="61">
        <v>43177</v>
      </c>
      <c r="D609" s="62">
        <v>0.47615740740740736</v>
      </c>
      <c r="E609" s="63" t="s">
        <v>9</v>
      </c>
      <c r="F609" s="63">
        <v>10</v>
      </c>
      <c r="G609" s="63" t="s">
        <v>10</v>
      </c>
    </row>
    <row r="610" spans="3:7" ht="15" thickBot="1" x14ac:dyDescent="0.35">
      <c r="C610" s="61">
        <v>43177</v>
      </c>
      <c r="D610" s="62">
        <v>0.47638888888888892</v>
      </c>
      <c r="E610" s="63" t="s">
        <v>9</v>
      </c>
      <c r="F610" s="63">
        <v>34</v>
      </c>
      <c r="G610" s="63" t="s">
        <v>10</v>
      </c>
    </row>
    <row r="611" spans="3:7" ht="15" thickBot="1" x14ac:dyDescent="0.35">
      <c r="C611" s="61">
        <v>43177</v>
      </c>
      <c r="D611" s="62">
        <v>0.4767824074074074</v>
      </c>
      <c r="E611" s="63" t="s">
        <v>9</v>
      </c>
      <c r="F611" s="63">
        <v>25</v>
      </c>
      <c r="G611" s="63" t="s">
        <v>10</v>
      </c>
    </row>
    <row r="612" spans="3:7" ht="15" thickBot="1" x14ac:dyDescent="0.35">
      <c r="C612" s="61">
        <v>43177</v>
      </c>
      <c r="D612" s="62">
        <v>0.47704861111111113</v>
      </c>
      <c r="E612" s="63" t="s">
        <v>9</v>
      </c>
      <c r="F612" s="63">
        <v>24</v>
      </c>
      <c r="G612" s="63" t="s">
        <v>10</v>
      </c>
    </row>
    <row r="613" spans="3:7" ht="15" thickBot="1" x14ac:dyDescent="0.35">
      <c r="C613" s="61">
        <v>43177</v>
      </c>
      <c r="D613" s="62">
        <v>0.4773958333333333</v>
      </c>
      <c r="E613" s="63" t="s">
        <v>9</v>
      </c>
      <c r="F613" s="63">
        <v>30</v>
      </c>
      <c r="G613" s="63" t="s">
        <v>10</v>
      </c>
    </row>
    <row r="614" spans="3:7" ht="15" thickBot="1" x14ac:dyDescent="0.35">
      <c r="C614" s="61">
        <v>43177</v>
      </c>
      <c r="D614" s="62">
        <v>0.47957175925925927</v>
      </c>
      <c r="E614" s="63" t="s">
        <v>9</v>
      </c>
      <c r="F614" s="63">
        <v>12</v>
      </c>
      <c r="G614" s="63" t="s">
        <v>11</v>
      </c>
    </row>
    <row r="615" spans="3:7" ht="15" thickBot="1" x14ac:dyDescent="0.35">
      <c r="C615" s="61">
        <v>43177</v>
      </c>
      <c r="D615" s="62">
        <v>0.48016203703703703</v>
      </c>
      <c r="E615" s="63" t="s">
        <v>9</v>
      </c>
      <c r="F615" s="63">
        <v>12</v>
      </c>
      <c r="G615" s="63" t="s">
        <v>11</v>
      </c>
    </row>
    <row r="616" spans="3:7" ht="15" thickBot="1" x14ac:dyDescent="0.35">
      <c r="C616" s="61">
        <v>43177</v>
      </c>
      <c r="D616" s="62">
        <v>0.48079861111111111</v>
      </c>
      <c r="E616" s="63" t="s">
        <v>9</v>
      </c>
      <c r="F616" s="63">
        <v>20</v>
      </c>
      <c r="G616" s="63" t="s">
        <v>10</v>
      </c>
    </row>
    <row r="617" spans="3:7" ht="15" thickBot="1" x14ac:dyDescent="0.35">
      <c r="C617" s="61">
        <v>43177</v>
      </c>
      <c r="D617" s="62">
        <v>0.48260416666666667</v>
      </c>
      <c r="E617" s="63" t="s">
        <v>9</v>
      </c>
      <c r="F617" s="63">
        <v>28</v>
      </c>
      <c r="G617" s="63" t="s">
        <v>10</v>
      </c>
    </row>
    <row r="618" spans="3:7" ht="15" thickBot="1" x14ac:dyDescent="0.35">
      <c r="C618" s="61">
        <v>43177</v>
      </c>
      <c r="D618" s="62">
        <v>0.48401620370370368</v>
      </c>
      <c r="E618" s="63" t="s">
        <v>9</v>
      </c>
      <c r="F618" s="63">
        <v>12</v>
      </c>
      <c r="G618" s="63" t="s">
        <v>11</v>
      </c>
    </row>
    <row r="619" spans="3:7" ht="15" thickBot="1" x14ac:dyDescent="0.35">
      <c r="C619" s="61">
        <v>43177</v>
      </c>
      <c r="D619" s="62">
        <v>0.48464120370370373</v>
      </c>
      <c r="E619" s="63" t="s">
        <v>9</v>
      </c>
      <c r="F619" s="63">
        <v>30</v>
      </c>
      <c r="G619" s="63" t="s">
        <v>10</v>
      </c>
    </row>
    <row r="620" spans="3:7" ht="15" thickBot="1" x14ac:dyDescent="0.35">
      <c r="C620" s="61">
        <v>43177</v>
      </c>
      <c r="D620" s="62">
        <v>0.48517361111111112</v>
      </c>
      <c r="E620" s="63" t="s">
        <v>9</v>
      </c>
      <c r="F620" s="63">
        <v>12</v>
      </c>
      <c r="G620" s="63" t="s">
        <v>11</v>
      </c>
    </row>
    <row r="621" spans="3:7" ht="15" thickBot="1" x14ac:dyDescent="0.35">
      <c r="C621" s="61">
        <v>43177</v>
      </c>
      <c r="D621" s="62">
        <v>0.48697916666666669</v>
      </c>
      <c r="E621" s="63" t="s">
        <v>9</v>
      </c>
      <c r="F621" s="63">
        <v>38</v>
      </c>
      <c r="G621" s="63" t="s">
        <v>10</v>
      </c>
    </row>
    <row r="622" spans="3:7" ht="15" thickBot="1" x14ac:dyDescent="0.35">
      <c r="C622" s="61">
        <v>43177</v>
      </c>
      <c r="D622" s="62">
        <v>0.48810185185185184</v>
      </c>
      <c r="E622" s="63" t="s">
        <v>9</v>
      </c>
      <c r="F622" s="63">
        <v>25</v>
      </c>
      <c r="G622" s="63" t="s">
        <v>10</v>
      </c>
    </row>
    <row r="623" spans="3:7" ht="15" thickBot="1" x14ac:dyDescent="0.35">
      <c r="C623" s="61">
        <v>43177</v>
      </c>
      <c r="D623" s="62">
        <v>0.48822916666666666</v>
      </c>
      <c r="E623" s="63" t="s">
        <v>9</v>
      </c>
      <c r="F623" s="63">
        <v>11</v>
      </c>
      <c r="G623" s="63" t="s">
        <v>10</v>
      </c>
    </row>
    <row r="624" spans="3:7" ht="15" thickBot="1" x14ac:dyDescent="0.35">
      <c r="C624" s="61">
        <v>43177</v>
      </c>
      <c r="D624" s="62">
        <v>0.48824074074074075</v>
      </c>
      <c r="E624" s="63" t="s">
        <v>9</v>
      </c>
      <c r="F624" s="63">
        <v>10</v>
      </c>
      <c r="G624" s="63" t="s">
        <v>10</v>
      </c>
    </row>
    <row r="625" spans="3:7" ht="15" thickBot="1" x14ac:dyDescent="0.35">
      <c r="C625" s="61">
        <v>43177</v>
      </c>
      <c r="D625" s="62">
        <v>0.48850694444444448</v>
      </c>
      <c r="E625" s="63" t="s">
        <v>9</v>
      </c>
      <c r="F625" s="63">
        <v>18</v>
      </c>
      <c r="G625" s="63" t="s">
        <v>11</v>
      </c>
    </row>
    <row r="626" spans="3:7" ht="15" thickBot="1" x14ac:dyDescent="0.35">
      <c r="C626" s="61">
        <v>43177</v>
      </c>
      <c r="D626" s="62">
        <v>0.4889236111111111</v>
      </c>
      <c r="E626" s="63" t="s">
        <v>9</v>
      </c>
      <c r="F626" s="63">
        <v>11</v>
      </c>
      <c r="G626" s="63" t="s">
        <v>11</v>
      </c>
    </row>
    <row r="627" spans="3:7" ht="15" thickBot="1" x14ac:dyDescent="0.35">
      <c r="C627" s="61">
        <v>43177</v>
      </c>
      <c r="D627" s="62">
        <v>0.4896064814814815</v>
      </c>
      <c r="E627" s="63" t="s">
        <v>9</v>
      </c>
      <c r="F627" s="63">
        <v>21</v>
      </c>
      <c r="G627" s="63" t="s">
        <v>10</v>
      </c>
    </row>
    <row r="628" spans="3:7" ht="15" thickBot="1" x14ac:dyDescent="0.35">
      <c r="C628" s="61">
        <v>43177</v>
      </c>
      <c r="D628" s="62">
        <v>0.48966435185185181</v>
      </c>
      <c r="E628" s="63" t="s">
        <v>9</v>
      </c>
      <c r="F628" s="63">
        <v>14</v>
      </c>
      <c r="G628" s="63" t="s">
        <v>11</v>
      </c>
    </row>
    <row r="629" spans="3:7" ht="15" thickBot="1" x14ac:dyDescent="0.35">
      <c r="C629" s="61">
        <v>43177</v>
      </c>
      <c r="D629" s="62">
        <v>0.49092592592592593</v>
      </c>
      <c r="E629" s="63" t="s">
        <v>9</v>
      </c>
      <c r="F629" s="63">
        <v>11</v>
      </c>
      <c r="G629" s="63" t="s">
        <v>11</v>
      </c>
    </row>
    <row r="630" spans="3:7" ht="15" thickBot="1" x14ac:dyDescent="0.35">
      <c r="C630" s="61">
        <v>43177</v>
      </c>
      <c r="D630" s="62">
        <v>0.49104166666666665</v>
      </c>
      <c r="E630" s="63" t="s">
        <v>9</v>
      </c>
      <c r="F630" s="63">
        <v>19</v>
      </c>
      <c r="G630" s="63" t="s">
        <v>10</v>
      </c>
    </row>
    <row r="631" spans="3:7" ht="15" thickBot="1" x14ac:dyDescent="0.35">
      <c r="C631" s="61">
        <v>43177</v>
      </c>
      <c r="D631" s="62">
        <v>0.49171296296296302</v>
      </c>
      <c r="E631" s="63" t="s">
        <v>9</v>
      </c>
      <c r="F631" s="63">
        <v>28</v>
      </c>
      <c r="G631" s="63" t="s">
        <v>10</v>
      </c>
    </row>
    <row r="632" spans="3:7" ht="15" thickBot="1" x14ac:dyDescent="0.35">
      <c r="C632" s="61">
        <v>43177</v>
      </c>
      <c r="D632" s="62">
        <v>0.49209490740740741</v>
      </c>
      <c r="E632" s="63" t="s">
        <v>9</v>
      </c>
      <c r="F632" s="63">
        <v>10</v>
      </c>
      <c r="G632" s="63" t="s">
        <v>11</v>
      </c>
    </row>
    <row r="633" spans="3:7" ht="15" thickBot="1" x14ac:dyDescent="0.35">
      <c r="C633" s="61">
        <v>43177</v>
      </c>
      <c r="D633" s="62">
        <v>0.49267361111111113</v>
      </c>
      <c r="E633" s="63" t="s">
        <v>9</v>
      </c>
      <c r="F633" s="63">
        <v>26</v>
      </c>
      <c r="G633" s="63" t="s">
        <v>10</v>
      </c>
    </row>
    <row r="634" spans="3:7" ht="15" thickBot="1" x14ac:dyDescent="0.35">
      <c r="C634" s="61">
        <v>43177</v>
      </c>
      <c r="D634" s="62">
        <v>0.49398148148148152</v>
      </c>
      <c r="E634" s="63" t="s">
        <v>9</v>
      </c>
      <c r="F634" s="63">
        <v>16</v>
      </c>
      <c r="G634" s="63" t="s">
        <v>10</v>
      </c>
    </row>
    <row r="635" spans="3:7" ht="15" thickBot="1" x14ac:dyDescent="0.35">
      <c r="C635" s="61">
        <v>43177</v>
      </c>
      <c r="D635" s="62">
        <v>0.49456018518518513</v>
      </c>
      <c r="E635" s="63" t="s">
        <v>9</v>
      </c>
      <c r="F635" s="63">
        <v>10</v>
      </c>
      <c r="G635" s="63" t="s">
        <v>10</v>
      </c>
    </row>
    <row r="636" spans="3:7" ht="15" thickBot="1" x14ac:dyDescent="0.35">
      <c r="C636" s="61">
        <v>43177</v>
      </c>
      <c r="D636" s="62">
        <v>0.49466435185185187</v>
      </c>
      <c r="E636" s="63" t="s">
        <v>9</v>
      </c>
      <c r="F636" s="63">
        <v>11</v>
      </c>
      <c r="G636" s="63" t="s">
        <v>11</v>
      </c>
    </row>
    <row r="637" spans="3:7" ht="15" thickBot="1" x14ac:dyDescent="0.35">
      <c r="C637" s="61">
        <v>43177</v>
      </c>
      <c r="D637" s="62">
        <v>0.49487268518518518</v>
      </c>
      <c r="E637" s="63" t="s">
        <v>9</v>
      </c>
      <c r="F637" s="63">
        <v>23</v>
      </c>
      <c r="G637" s="63" t="s">
        <v>10</v>
      </c>
    </row>
    <row r="638" spans="3:7" ht="15" thickBot="1" x14ac:dyDescent="0.35">
      <c r="C638" s="61">
        <v>43177</v>
      </c>
      <c r="D638" s="62">
        <v>0.49497685185185186</v>
      </c>
      <c r="E638" s="63" t="s">
        <v>9</v>
      </c>
      <c r="F638" s="63">
        <v>34</v>
      </c>
      <c r="G638" s="63" t="s">
        <v>10</v>
      </c>
    </row>
    <row r="639" spans="3:7" ht="15" thickBot="1" x14ac:dyDescent="0.35">
      <c r="C639" s="61">
        <v>43177</v>
      </c>
      <c r="D639" s="62">
        <v>0.49665509259259261</v>
      </c>
      <c r="E639" s="63" t="s">
        <v>9</v>
      </c>
      <c r="F639" s="63">
        <v>34</v>
      </c>
      <c r="G639" s="63" t="s">
        <v>10</v>
      </c>
    </row>
    <row r="640" spans="3:7" ht="15" thickBot="1" x14ac:dyDescent="0.35">
      <c r="C640" s="61">
        <v>43177</v>
      </c>
      <c r="D640" s="62">
        <v>0.49692129629629633</v>
      </c>
      <c r="E640" s="63" t="s">
        <v>9</v>
      </c>
      <c r="F640" s="63">
        <v>19</v>
      </c>
      <c r="G640" s="63" t="s">
        <v>10</v>
      </c>
    </row>
    <row r="641" spans="3:7" ht="15" thickBot="1" x14ac:dyDescent="0.35">
      <c r="C641" s="61">
        <v>43177</v>
      </c>
      <c r="D641" s="62">
        <v>0.49755787037037041</v>
      </c>
      <c r="E641" s="63" t="s">
        <v>9</v>
      </c>
      <c r="F641" s="63">
        <v>11</v>
      </c>
      <c r="G641" s="63" t="s">
        <v>11</v>
      </c>
    </row>
    <row r="642" spans="3:7" ht="15" thickBot="1" x14ac:dyDescent="0.35">
      <c r="C642" s="61">
        <v>43177</v>
      </c>
      <c r="D642" s="62">
        <v>0.49829861111111112</v>
      </c>
      <c r="E642" s="63" t="s">
        <v>9</v>
      </c>
      <c r="F642" s="63">
        <v>10</v>
      </c>
      <c r="G642" s="63" t="s">
        <v>11</v>
      </c>
    </row>
    <row r="643" spans="3:7" ht="15" thickBot="1" x14ac:dyDescent="0.35">
      <c r="C643" s="61">
        <v>43177</v>
      </c>
      <c r="D643" s="62">
        <v>0.50055555555555553</v>
      </c>
      <c r="E643" s="63" t="s">
        <v>9</v>
      </c>
      <c r="F643" s="63">
        <v>10</v>
      </c>
      <c r="G643" s="63" t="s">
        <v>11</v>
      </c>
    </row>
    <row r="644" spans="3:7" ht="15" thickBot="1" x14ac:dyDescent="0.35">
      <c r="C644" s="61">
        <v>43177</v>
      </c>
      <c r="D644" s="62">
        <v>0.50211805555555555</v>
      </c>
      <c r="E644" s="63" t="s">
        <v>9</v>
      </c>
      <c r="F644" s="63">
        <v>21</v>
      </c>
      <c r="G644" s="63" t="s">
        <v>10</v>
      </c>
    </row>
    <row r="645" spans="3:7" ht="15" thickBot="1" x14ac:dyDescent="0.35">
      <c r="C645" s="61">
        <v>43177</v>
      </c>
      <c r="D645" s="62">
        <v>0.50299768518518517</v>
      </c>
      <c r="E645" s="63" t="s">
        <v>9</v>
      </c>
      <c r="F645" s="63">
        <v>10</v>
      </c>
      <c r="G645" s="63" t="s">
        <v>10</v>
      </c>
    </row>
    <row r="646" spans="3:7" ht="15" thickBot="1" x14ac:dyDescent="0.35">
      <c r="C646" s="61">
        <v>43177</v>
      </c>
      <c r="D646" s="62">
        <v>0.50494212962962959</v>
      </c>
      <c r="E646" s="63" t="s">
        <v>9</v>
      </c>
      <c r="F646" s="63">
        <v>13</v>
      </c>
      <c r="G646" s="63" t="s">
        <v>11</v>
      </c>
    </row>
    <row r="647" spans="3:7" ht="15" thickBot="1" x14ac:dyDescent="0.35">
      <c r="C647" s="61">
        <v>43177</v>
      </c>
      <c r="D647" s="62">
        <v>0.50550925925925927</v>
      </c>
      <c r="E647" s="63" t="s">
        <v>9</v>
      </c>
      <c r="F647" s="63">
        <v>11</v>
      </c>
      <c r="G647" s="63" t="s">
        <v>10</v>
      </c>
    </row>
    <row r="648" spans="3:7" ht="15" thickBot="1" x14ac:dyDescent="0.35">
      <c r="C648" s="61">
        <v>43177</v>
      </c>
      <c r="D648" s="62">
        <v>0.51049768518518512</v>
      </c>
      <c r="E648" s="63" t="s">
        <v>9</v>
      </c>
      <c r="F648" s="63">
        <v>10</v>
      </c>
      <c r="G648" s="63" t="s">
        <v>11</v>
      </c>
    </row>
    <row r="649" spans="3:7" ht="15" thickBot="1" x14ac:dyDescent="0.35">
      <c r="C649" s="61">
        <v>43177</v>
      </c>
      <c r="D649" s="62">
        <v>0.51082175925925932</v>
      </c>
      <c r="E649" s="63" t="s">
        <v>9</v>
      </c>
      <c r="F649" s="63">
        <v>29</v>
      </c>
      <c r="G649" s="63" t="s">
        <v>10</v>
      </c>
    </row>
    <row r="650" spans="3:7" ht="15" thickBot="1" x14ac:dyDescent="0.35">
      <c r="C650" s="61">
        <v>43177</v>
      </c>
      <c r="D650" s="62">
        <v>0.51347222222222222</v>
      </c>
      <c r="E650" s="63" t="s">
        <v>9</v>
      </c>
      <c r="F650" s="63">
        <v>29</v>
      </c>
      <c r="G650" s="63" t="s">
        <v>10</v>
      </c>
    </row>
    <row r="651" spans="3:7" ht="15" thickBot="1" x14ac:dyDescent="0.35">
      <c r="C651" s="61">
        <v>43177</v>
      </c>
      <c r="D651" s="62">
        <v>0.51709490740740738</v>
      </c>
      <c r="E651" s="63" t="s">
        <v>9</v>
      </c>
      <c r="F651" s="63">
        <v>11</v>
      </c>
      <c r="G651" s="63" t="s">
        <v>11</v>
      </c>
    </row>
    <row r="652" spans="3:7" ht="15" thickBot="1" x14ac:dyDescent="0.35">
      <c r="C652" s="61">
        <v>43177</v>
      </c>
      <c r="D652" s="62">
        <v>0.52201388888888889</v>
      </c>
      <c r="E652" s="63" t="s">
        <v>9</v>
      </c>
      <c r="F652" s="63">
        <v>11</v>
      </c>
      <c r="G652" s="63" t="s">
        <v>11</v>
      </c>
    </row>
    <row r="653" spans="3:7" ht="15" thickBot="1" x14ac:dyDescent="0.35">
      <c r="C653" s="61">
        <v>43177</v>
      </c>
      <c r="D653" s="62">
        <v>0.52221064814814822</v>
      </c>
      <c r="E653" s="63" t="s">
        <v>9</v>
      </c>
      <c r="F653" s="63">
        <v>20</v>
      </c>
      <c r="G653" s="63" t="s">
        <v>10</v>
      </c>
    </row>
    <row r="654" spans="3:7" ht="15" thickBot="1" x14ac:dyDescent="0.35">
      <c r="C654" s="61">
        <v>43177</v>
      </c>
      <c r="D654" s="62">
        <v>0.52280092592592597</v>
      </c>
      <c r="E654" s="63" t="s">
        <v>9</v>
      </c>
      <c r="F654" s="63">
        <v>12</v>
      </c>
      <c r="G654" s="63" t="s">
        <v>10</v>
      </c>
    </row>
    <row r="655" spans="3:7" ht="15" thickBot="1" x14ac:dyDescent="0.35">
      <c r="C655" s="61">
        <v>43177</v>
      </c>
      <c r="D655" s="62">
        <v>0.52685185185185179</v>
      </c>
      <c r="E655" s="63" t="s">
        <v>9</v>
      </c>
      <c r="F655" s="63">
        <v>13</v>
      </c>
      <c r="G655" s="63" t="s">
        <v>11</v>
      </c>
    </row>
    <row r="656" spans="3:7" ht="15" thickBot="1" x14ac:dyDescent="0.35">
      <c r="C656" s="61">
        <v>43177</v>
      </c>
      <c r="D656" s="62">
        <v>0.53006944444444437</v>
      </c>
      <c r="E656" s="63" t="s">
        <v>9</v>
      </c>
      <c r="F656" s="63">
        <v>11</v>
      </c>
      <c r="G656" s="63" t="s">
        <v>10</v>
      </c>
    </row>
    <row r="657" spans="3:7" ht="15" thickBot="1" x14ac:dyDescent="0.35">
      <c r="C657" s="61">
        <v>43177</v>
      </c>
      <c r="D657" s="62">
        <v>0.53011574074074075</v>
      </c>
      <c r="E657" s="63" t="s">
        <v>9</v>
      </c>
      <c r="F657" s="63">
        <v>10</v>
      </c>
      <c r="G657" s="63" t="s">
        <v>10</v>
      </c>
    </row>
    <row r="658" spans="3:7" ht="15" thickBot="1" x14ac:dyDescent="0.35">
      <c r="C658" s="61">
        <v>43177</v>
      </c>
      <c r="D658" s="62">
        <v>0.53114583333333332</v>
      </c>
      <c r="E658" s="63" t="s">
        <v>9</v>
      </c>
      <c r="F658" s="63">
        <v>24</v>
      </c>
      <c r="G658" s="63" t="s">
        <v>10</v>
      </c>
    </row>
    <row r="659" spans="3:7" ht="15" thickBot="1" x14ac:dyDescent="0.35">
      <c r="C659" s="61">
        <v>43177</v>
      </c>
      <c r="D659" s="62">
        <v>0.53174768518518511</v>
      </c>
      <c r="E659" s="63" t="s">
        <v>9</v>
      </c>
      <c r="F659" s="63">
        <v>21</v>
      </c>
      <c r="G659" s="63" t="s">
        <v>10</v>
      </c>
    </row>
    <row r="660" spans="3:7" ht="15" thickBot="1" x14ac:dyDescent="0.35">
      <c r="C660" s="61">
        <v>43177</v>
      </c>
      <c r="D660" s="62">
        <v>0.53506944444444449</v>
      </c>
      <c r="E660" s="63" t="s">
        <v>9</v>
      </c>
      <c r="F660" s="63">
        <v>10</v>
      </c>
      <c r="G660" s="63" t="s">
        <v>11</v>
      </c>
    </row>
    <row r="661" spans="3:7" ht="15" thickBot="1" x14ac:dyDescent="0.35">
      <c r="C661" s="61">
        <v>43177</v>
      </c>
      <c r="D661" s="62">
        <v>0.53565972222222225</v>
      </c>
      <c r="E661" s="63" t="s">
        <v>9</v>
      </c>
      <c r="F661" s="63">
        <v>12</v>
      </c>
      <c r="G661" s="63" t="s">
        <v>11</v>
      </c>
    </row>
    <row r="662" spans="3:7" ht="15" thickBot="1" x14ac:dyDescent="0.35">
      <c r="C662" s="61">
        <v>43177</v>
      </c>
      <c r="D662" s="62">
        <v>0.53771990740740738</v>
      </c>
      <c r="E662" s="63" t="s">
        <v>9</v>
      </c>
      <c r="F662" s="63">
        <v>16</v>
      </c>
      <c r="G662" s="63" t="s">
        <v>11</v>
      </c>
    </row>
    <row r="663" spans="3:7" ht="15" thickBot="1" x14ac:dyDescent="0.35">
      <c r="C663" s="61">
        <v>43177</v>
      </c>
      <c r="D663" s="62">
        <v>0.53773148148148142</v>
      </c>
      <c r="E663" s="63" t="s">
        <v>9</v>
      </c>
      <c r="F663" s="63">
        <v>11</v>
      </c>
      <c r="G663" s="63" t="s">
        <v>11</v>
      </c>
    </row>
    <row r="664" spans="3:7" ht="15" thickBot="1" x14ac:dyDescent="0.35">
      <c r="C664" s="61">
        <v>43177</v>
      </c>
      <c r="D664" s="62">
        <v>0.54329861111111111</v>
      </c>
      <c r="E664" s="63" t="s">
        <v>9</v>
      </c>
      <c r="F664" s="63">
        <v>27</v>
      </c>
      <c r="G664" s="63" t="s">
        <v>10</v>
      </c>
    </row>
    <row r="665" spans="3:7" ht="15" thickBot="1" x14ac:dyDescent="0.35">
      <c r="C665" s="61">
        <v>43177</v>
      </c>
      <c r="D665" s="62">
        <v>0.54392361111111109</v>
      </c>
      <c r="E665" s="63" t="s">
        <v>9</v>
      </c>
      <c r="F665" s="63">
        <v>11</v>
      </c>
      <c r="G665" s="63" t="s">
        <v>11</v>
      </c>
    </row>
    <row r="666" spans="3:7" ht="15" thickBot="1" x14ac:dyDescent="0.35">
      <c r="C666" s="61">
        <v>43177</v>
      </c>
      <c r="D666" s="62">
        <v>0.54473379629629626</v>
      </c>
      <c r="E666" s="63" t="s">
        <v>9</v>
      </c>
      <c r="F666" s="63">
        <v>11</v>
      </c>
      <c r="G666" s="63" t="s">
        <v>10</v>
      </c>
    </row>
    <row r="667" spans="3:7" ht="15" thickBot="1" x14ac:dyDescent="0.35">
      <c r="C667" s="61">
        <v>43177</v>
      </c>
      <c r="D667" s="62">
        <v>0.54504629629629631</v>
      </c>
      <c r="E667" s="63" t="s">
        <v>9</v>
      </c>
      <c r="F667" s="63">
        <v>10</v>
      </c>
      <c r="G667" s="63" t="s">
        <v>11</v>
      </c>
    </row>
    <row r="668" spans="3:7" ht="15" thickBot="1" x14ac:dyDescent="0.35">
      <c r="C668" s="61">
        <v>43177</v>
      </c>
      <c r="D668" s="62">
        <v>0.54597222222222219</v>
      </c>
      <c r="E668" s="63" t="s">
        <v>9</v>
      </c>
      <c r="F668" s="63">
        <v>12</v>
      </c>
      <c r="G668" s="63" t="s">
        <v>10</v>
      </c>
    </row>
    <row r="669" spans="3:7" ht="15" thickBot="1" x14ac:dyDescent="0.35">
      <c r="C669" s="61">
        <v>43177</v>
      </c>
      <c r="D669" s="62">
        <v>0.54621527777777779</v>
      </c>
      <c r="E669" s="63" t="s">
        <v>9</v>
      </c>
      <c r="F669" s="63">
        <v>11</v>
      </c>
      <c r="G669" s="63" t="s">
        <v>11</v>
      </c>
    </row>
    <row r="670" spans="3:7" ht="15" thickBot="1" x14ac:dyDescent="0.35">
      <c r="C670" s="61">
        <v>43177</v>
      </c>
      <c r="D670" s="62">
        <v>0.54738425925925926</v>
      </c>
      <c r="E670" s="63" t="s">
        <v>9</v>
      </c>
      <c r="F670" s="63">
        <v>21</v>
      </c>
      <c r="G670" s="63" t="s">
        <v>10</v>
      </c>
    </row>
    <row r="671" spans="3:7" ht="15" thickBot="1" x14ac:dyDescent="0.35">
      <c r="C671" s="61">
        <v>43177</v>
      </c>
      <c r="D671" s="62">
        <v>0.54894675925925929</v>
      </c>
      <c r="E671" s="63" t="s">
        <v>9</v>
      </c>
      <c r="F671" s="63">
        <v>21</v>
      </c>
      <c r="G671" s="63" t="s">
        <v>10</v>
      </c>
    </row>
    <row r="672" spans="3:7" ht="15" thickBot="1" x14ac:dyDescent="0.35">
      <c r="C672" s="61">
        <v>43177</v>
      </c>
      <c r="D672" s="62">
        <v>0.54922453703703711</v>
      </c>
      <c r="E672" s="63" t="s">
        <v>9</v>
      </c>
      <c r="F672" s="63">
        <v>11</v>
      </c>
      <c r="G672" s="63" t="s">
        <v>11</v>
      </c>
    </row>
    <row r="673" spans="3:7" ht="15" thickBot="1" x14ac:dyDescent="0.35">
      <c r="C673" s="61">
        <v>43177</v>
      </c>
      <c r="D673" s="62">
        <v>0.55061342592592599</v>
      </c>
      <c r="E673" s="63" t="s">
        <v>9</v>
      </c>
      <c r="F673" s="63">
        <v>15</v>
      </c>
      <c r="G673" s="63" t="s">
        <v>10</v>
      </c>
    </row>
    <row r="674" spans="3:7" ht="15" thickBot="1" x14ac:dyDescent="0.35">
      <c r="C674" s="61">
        <v>43177</v>
      </c>
      <c r="D674" s="62">
        <v>0.55177083333333332</v>
      </c>
      <c r="E674" s="63" t="s">
        <v>9</v>
      </c>
      <c r="F674" s="63">
        <v>12</v>
      </c>
      <c r="G674" s="63" t="s">
        <v>11</v>
      </c>
    </row>
    <row r="675" spans="3:7" ht="15" thickBot="1" x14ac:dyDescent="0.35">
      <c r="C675" s="61">
        <v>43177</v>
      </c>
      <c r="D675" s="62">
        <v>0.55222222222222228</v>
      </c>
      <c r="E675" s="63" t="s">
        <v>9</v>
      </c>
      <c r="F675" s="63">
        <v>10</v>
      </c>
      <c r="G675" s="63" t="s">
        <v>11</v>
      </c>
    </row>
    <row r="676" spans="3:7" ht="15" thickBot="1" x14ac:dyDescent="0.35">
      <c r="C676" s="61">
        <v>43177</v>
      </c>
      <c r="D676" s="62">
        <v>0.55530092592592595</v>
      </c>
      <c r="E676" s="63" t="s">
        <v>9</v>
      </c>
      <c r="F676" s="63">
        <v>25</v>
      </c>
      <c r="G676" s="63" t="s">
        <v>10</v>
      </c>
    </row>
    <row r="677" spans="3:7" ht="15" thickBot="1" x14ac:dyDescent="0.35">
      <c r="C677" s="61">
        <v>43177</v>
      </c>
      <c r="D677" s="62">
        <v>0.55921296296296297</v>
      </c>
      <c r="E677" s="63" t="s">
        <v>9</v>
      </c>
      <c r="F677" s="63">
        <v>34</v>
      </c>
      <c r="G677" s="63" t="s">
        <v>10</v>
      </c>
    </row>
    <row r="678" spans="3:7" ht="15" thickBot="1" x14ac:dyDescent="0.35">
      <c r="C678" s="61">
        <v>43177</v>
      </c>
      <c r="D678" s="62">
        <v>0.55952546296296302</v>
      </c>
      <c r="E678" s="63" t="s">
        <v>9</v>
      </c>
      <c r="F678" s="63">
        <v>25</v>
      </c>
      <c r="G678" s="63" t="s">
        <v>10</v>
      </c>
    </row>
    <row r="679" spans="3:7" ht="15" thickBot="1" x14ac:dyDescent="0.35">
      <c r="C679" s="61">
        <v>43177</v>
      </c>
      <c r="D679" s="62">
        <v>0.55993055555555549</v>
      </c>
      <c r="E679" s="63" t="s">
        <v>9</v>
      </c>
      <c r="F679" s="63">
        <v>10</v>
      </c>
      <c r="G679" s="63" t="s">
        <v>11</v>
      </c>
    </row>
    <row r="680" spans="3:7" ht="15" thickBot="1" x14ac:dyDescent="0.35">
      <c r="C680" s="61">
        <v>43177</v>
      </c>
      <c r="D680" s="62">
        <v>0.56070601851851853</v>
      </c>
      <c r="E680" s="63" t="s">
        <v>9</v>
      </c>
      <c r="F680" s="63">
        <v>10</v>
      </c>
      <c r="G680" s="63" t="s">
        <v>11</v>
      </c>
    </row>
    <row r="681" spans="3:7" ht="15" thickBot="1" x14ac:dyDescent="0.35">
      <c r="C681" s="61">
        <v>43177</v>
      </c>
      <c r="D681" s="62">
        <v>0.56415509259259256</v>
      </c>
      <c r="E681" s="63" t="s">
        <v>9</v>
      </c>
      <c r="F681" s="63">
        <v>10</v>
      </c>
      <c r="G681" s="63" t="s">
        <v>11</v>
      </c>
    </row>
    <row r="682" spans="3:7" ht="15" thickBot="1" x14ac:dyDescent="0.35">
      <c r="C682" s="61">
        <v>43177</v>
      </c>
      <c r="D682" s="62">
        <v>0.56438657407407411</v>
      </c>
      <c r="E682" s="63" t="s">
        <v>9</v>
      </c>
      <c r="F682" s="63">
        <v>10</v>
      </c>
      <c r="G682" s="63" t="s">
        <v>11</v>
      </c>
    </row>
    <row r="683" spans="3:7" ht="15" thickBot="1" x14ac:dyDescent="0.35">
      <c r="C683" s="61">
        <v>43177</v>
      </c>
      <c r="D683" s="62">
        <v>0.5650115740740741</v>
      </c>
      <c r="E683" s="63" t="s">
        <v>9</v>
      </c>
      <c r="F683" s="63">
        <v>9</v>
      </c>
      <c r="G683" s="63" t="s">
        <v>10</v>
      </c>
    </row>
    <row r="684" spans="3:7" ht="15" thickBot="1" x14ac:dyDescent="0.35">
      <c r="C684" s="61">
        <v>43177</v>
      </c>
      <c r="D684" s="62">
        <v>0.5664583333333334</v>
      </c>
      <c r="E684" s="63" t="s">
        <v>9</v>
      </c>
      <c r="F684" s="63">
        <v>10</v>
      </c>
      <c r="G684" s="63" t="s">
        <v>11</v>
      </c>
    </row>
    <row r="685" spans="3:7" ht="15" thickBot="1" x14ac:dyDescent="0.35">
      <c r="C685" s="61">
        <v>43177</v>
      </c>
      <c r="D685" s="62">
        <v>0.5675</v>
      </c>
      <c r="E685" s="63" t="s">
        <v>9</v>
      </c>
      <c r="F685" s="63">
        <v>14</v>
      </c>
      <c r="G685" s="63" t="s">
        <v>11</v>
      </c>
    </row>
    <row r="686" spans="3:7" ht="15" thickBot="1" x14ac:dyDescent="0.35">
      <c r="C686" s="61">
        <v>43177</v>
      </c>
      <c r="D686" s="62">
        <v>0.56908564814814822</v>
      </c>
      <c r="E686" s="63" t="s">
        <v>9</v>
      </c>
      <c r="F686" s="63">
        <v>10</v>
      </c>
      <c r="G686" s="63" t="s">
        <v>11</v>
      </c>
    </row>
    <row r="687" spans="3:7" ht="15" thickBot="1" x14ac:dyDescent="0.35">
      <c r="C687" s="61">
        <v>43177</v>
      </c>
      <c r="D687" s="62">
        <v>0.57025462962962969</v>
      </c>
      <c r="E687" s="63" t="s">
        <v>9</v>
      </c>
      <c r="F687" s="63">
        <v>22</v>
      </c>
      <c r="G687" s="63" t="s">
        <v>10</v>
      </c>
    </row>
    <row r="688" spans="3:7" ht="15" thickBot="1" x14ac:dyDescent="0.35">
      <c r="C688" s="61">
        <v>43177</v>
      </c>
      <c r="D688" s="62">
        <v>0.57118055555555558</v>
      </c>
      <c r="E688" s="63" t="s">
        <v>9</v>
      </c>
      <c r="F688" s="63">
        <v>34</v>
      </c>
      <c r="G688" s="63" t="s">
        <v>10</v>
      </c>
    </row>
    <row r="689" spans="3:7" ht="15" thickBot="1" x14ac:dyDescent="0.35">
      <c r="C689" s="61">
        <v>43177</v>
      </c>
      <c r="D689" s="62">
        <v>0.57306712962962958</v>
      </c>
      <c r="E689" s="63" t="s">
        <v>9</v>
      </c>
      <c r="F689" s="63">
        <v>20</v>
      </c>
      <c r="G689" s="63" t="s">
        <v>10</v>
      </c>
    </row>
    <row r="690" spans="3:7" ht="15" thickBot="1" x14ac:dyDescent="0.35">
      <c r="C690" s="61">
        <v>43177</v>
      </c>
      <c r="D690" s="62">
        <v>0.57498842592592592</v>
      </c>
      <c r="E690" s="63" t="s">
        <v>9</v>
      </c>
      <c r="F690" s="63">
        <v>12</v>
      </c>
      <c r="G690" s="63" t="s">
        <v>10</v>
      </c>
    </row>
    <row r="691" spans="3:7" ht="15" thickBot="1" x14ac:dyDescent="0.35">
      <c r="C691" s="61">
        <v>43177</v>
      </c>
      <c r="D691" s="62">
        <v>0.57659722222222221</v>
      </c>
      <c r="E691" s="63" t="s">
        <v>9</v>
      </c>
      <c r="F691" s="63">
        <v>12</v>
      </c>
      <c r="G691" s="63" t="s">
        <v>11</v>
      </c>
    </row>
    <row r="692" spans="3:7" ht="15" thickBot="1" x14ac:dyDescent="0.35">
      <c r="C692" s="61">
        <v>43177</v>
      </c>
      <c r="D692" s="62">
        <v>0.58083333333333331</v>
      </c>
      <c r="E692" s="63" t="s">
        <v>9</v>
      </c>
      <c r="F692" s="63">
        <v>32</v>
      </c>
      <c r="G692" s="63" t="s">
        <v>10</v>
      </c>
    </row>
    <row r="693" spans="3:7" ht="15" thickBot="1" x14ac:dyDescent="0.35">
      <c r="C693" s="61">
        <v>43177</v>
      </c>
      <c r="D693" s="62">
        <v>0.58427083333333341</v>
      </c>
      <c r="E693" s="63" t="s">
        <v>9</v>
      </c>
      <c r="F693" s="63">
        <v>13</v>
      </c>
      <c r="G693" s="63" t="s">
        <v>11</v>
      </c>
    </row>
    <row r="694" spans="3:7" ht="15" thickBot="1" x14ac:dyDescent="0.35">
      <c r="C694" s="61">
        <v>43177</v>
      </c>
      <c r="D694" s="62">
        <v>0.58579861111111109</v>
      </c>
      <c r="E694" s="63" t="s">
        <v>9</v>
      </c>
      <c r="F694" s="63">
        <v>10</v>
      </c>
      <c r="G694" s="63" t="s">
        <v>11</v>
      </c>
    </row>
    <row r="695" spans="3:7" ht="15" thickBot="1" x14ac:dyDescent="0.35">
      <c r="C695" s="61">
        <v>43177</v>
      </c>
      <c r="D695" s="62">
        <v>0.58855324074074067</v>
      </c>
      <c r="E695" s="63" t="s">
        <v>9</v>
      </c>
      <c r="F695" s="63">
        <v>12</v>
      </c>
      <c r="G695" s="63" t="s">
        <v>11</v>
      </c>
    </row>
    <row r="696" spans="3:7" ht="15" thickBot="1" x14ac:dyDescent="0.35">
      <c r="C696" s="61">
        <v>43177</v>
      </c>
      <c r="D696" s="62">
        <v>0.58907407407407408</v>
      </c>
      <c r="E696" s="63" t="s">
        <v>9</v>
      </c>
      <c r="F696" s="63">
        <v>12</v>
      </c>
      <c r="G696" s="63" t="s">
        <v>11</v>
      </c>
    </row>
    <row r="697" spans="3:7" ht="15" thickBot="1" x14ac:dyDescent="0.35">
      <c r="C697" s="61">
        <v>43177</v>
      </c>
      <c r="D697" s="62">
        <v>0.59206018518518522</v>
      </c>
      <c r="E697" s="63" t="s">
        <v>9</v>
      </c>
      <c r="F697" s="63">
        <v>10</v>
      </c>
      <c r="G697" s="63" t="s">
        <v>11</v>
      </c>
    </row>
    <row r="698" spans="3:7" ht="15" thickBot="1" x14ac:dyDescent="0.35">
      <c r="C698" s="61">
        <v>43177</v>
      </c>
      <c r="D698" s="62">
        <v>0.60180555555555559</v>
      </c>
      <c r="E698" s="63" t="s">
        <v>9</v>
      </c>
      <c r="F698" s="63">
        <v>13</v>
      </c>
      <c r="G698" s="63" t="s">
        <v>11</v>
      </c>
    </row>
    <row r="699" spans="3:7" ht="15" thickBot="1" x14ac:dyDescent="0.35">
      <c r="C699" s="61">
        <v>43177</v>
      </c>
      <c r="D699" s="62">
        <v>0.60309027777777779</v>
      </c>
      <c r="E699" s="63" t="s">
        <v>9</v>
      </c>
      <c r="F699" s="63">
        <v>18</v>
      </c>
      <c r="G699" s="63" t="s">
        <v>10</v>
      </c>
    </row>
    <row r="700" spans="3:7" ht="15" thickBot="1" x14ac:dyDescent="0.35">
      <c r="C700" s="61">
        <v>43177</v>
      </c>
      <c r="D700" s="62">
        <v>0.60556712962962966</v>
      </c>
      <c r="E700" s="63" t="s">
        <v>9</v>
      </c>
      <c r="F700" s="63">
        <v>25</v>
      </c>
      <c r="G700" s="63" t="s">
        <v>10</v>
      </c>
    </row>
    <row r="701" spans="3:7" ht="15" thickBot="1" x14ac:dyDescent="0.35">
      <c r="C701" s="61">
        <v>43177</v>
      </c>
      <c r="D701" s="62">
        <v>0.60648148148148151</v>
      </c>
      <c r="E701" s="63" t="s">
        <v>9</v>
      </c>
      <c r="F701" s="63">
        <v>11</v>
      </c>
      <c r="G701" s="63" t="s">
        <v>11</v>
      </c>
    </row>
    <row r="702" spans="3:7" ht="15" thickBot="1" x14ac:dyDescent="0.35">
      <c r="C702" s="61">
        <v>43177</v>
      </c>
      <c r="D702" s="62">
        <v>0.60652777777777778</v>
      </c>
      <c r="E702" s="63" t="s">
        <v>9</v>
      </c>
      <c r="F702" s="63">
        <v>11</v>
      </c>
      <c r="G702" s="63" t="s">
        <v>11</v>
      </c>
    </row>
    <row r="703" spans="3:7" ht="15" thickBot="1" x14ac:dyDescent="0.35">
      <c r="C703" s="61">
        <v>43177</v>
      </c>
      <c r="D703" s="62">
        <v>0.60890046296296296</v>
      </c>
      <c r="E703" s="63" t="s">
        <v>9</v>
      </c>
      <c r="F703" s="63">
        <v>13</v>
      </c>
      <c r="G703" s="63" t="s">
        <v>11</v>
      </c>
    </row>
    <row r="704" spans="3:7" ht="15" thickBot="1" x14ac:dyDescent="0.35">
      <c r="C704" s="61">
        <v>43177</v>
      </c>
      <c r="D704" s="62">
        <v>0.61071759259259262</v>
      </c>
      <c r="E704" s="63" t="s">
        <v>9</v>
      </c>
      <c r="F704" s="63">
        <v>12</v>
      </c>
      <c r="G704" s="63" t="s">
        <v>10</v>
      </c>
    </row>
    <row r="705" spans="3:7" ht="15" thickBot="1" x14ac:dyDescent="0.35">
      <c r="C705" s="61">
        <v>43177</v>
      </c>
      <c r="D705" s="62">
        <v>0.61072916666666666</v>
      </c>
      <c r="E705" s="63" t="s">
        <v>9</v>
      </c>
      <c r="F705" s="63">
        <v>10</v>
      </c>
      <c r="G705" s="63" t="s">
        <v>10</v>
      </c>
    </row>
    <row r="706" spans="3:7" ht="15" thickBot="1" x14ac:dyDescent="0.35">
      <c r="C706" s="61">
        <v>43177</v>
      </c>
      <c r="D706" s="62">
        <v>0.61072916666666666</v>
      </c>
      <c r="E706" s="63" t="s">
        <v>9</v>
      </c>
      <c r="F706" s="63">
        <v>9</v>
      </c>
      <c r="G706" s="63" t="s">
        <v>10</v>
      </c>
    </row>
    <row r="707" spans="3:7" ht="15" thickBot="1" x14ac:dyDescent="0.35">
      <c r="C707" s="61">
        <v>43177</v>
      </c>
      <c r="D707" s="62">
        <v>0.61076388888888888</v>
      </c>
      <c r="E707" s="63" t="s">
        <v>9</v>
      </c>
      <c r="F707" s="63">
        <v>10</v>
      </c>
      <c r="G707" s="63" t="s">
        <v>10</v>
      </c>
    </row>
    <row r="708" spans="3:7" ht="15" thickBot="1" x14ac:dyDescent="0.35">
      <c r="C708" s="61">
        <v>43177</v>
      </c>
      <c r="D708" s="62">
        <v>0.61076388888888888</v>
      </c>
      <c r="E708" s="63" t="s">
        <v>9</v>
      </c>
      <c r="F708" s="63">
        <v>10</v>
      </c>
      <c r="G708" s="63" t="s">
        <v>10</v>
      </c>
    </row>
    <row r="709" spans="3:7" ht="15" thickBot="1" x14ac:dyDescent="0.35">
      <c r="C709" s="61">
        <v>43177</v>
      </c>
      <c r="D709" s="62">
        <v>0.61100694444444448</v>
      </c>
      <c r="E709" s="63" t="s">
        <v>9</v>
      </c>
      <c r="F709" s="63">
        <v>10</v>
      </c>
      <c r="G709" s="63" t="s">
        <v>10</v>
      </c>
    </row>
    <row r="710" spans="3:7" ht="15" thickBot="1" x14ac:dyDescent="0.35">
      <c r="C710" s="61">
        <v>43177</v>
      </c>
      <c r="D710" s="62">
        <v>0.61622685185185189</v>
      </c>
      <c r="E710" s="63" t="s">
        <v>9</v>
      </c>
      <c r="F710" s="63">
        <v>36</v>
      </c>
      <c r="G710" s="63" t="s">
        <v>10</v>
      </c>
    </row>
    <row r="711" spans="3:7" ht="15" thickBot="1" x14ac:dyDescent="0.35">
      <c r="C711" s="61">
        <v>43177</v>
      </c>
      <c r="D711" s="62">
        <v>0.61684027777777783</v>
      </c>
      <c r="E711" s="63" t="s">
        <v>9</v>
      </c>
      <c r="F711" s="63">
        <v>11</v>
      </c>
      <c r="G711" s="63" t="s">
        <v>11</v>
      </c>
    </row>
    <row r="712" spans="3:7" ht="15" thickBot="1" x14ac:dyDescent="0.35">
      <c r="C712" s="61">
        <v>43177</v>
      </c>
      <c r="D712" s="62">
        <v>0.62274305555555554</v>
      </c>
      <c r="E712" s="63" t="s">
        <v>9</v>
      </c>
      <c r="F712" s="63">
        <v>11</v>
      </c>
      <c r="G712" s="63" t="s">
        <v>10</v>
      </c>
    </row>
    <row r="713" spans="3:7" ht="15" thickBot="1" x14ac:dyDescent="0.35">
      <c r="C713" s="61">
        <v>43177</v>
      </c>
      <c r="D713" s="62">
        <v>0.6231944444444445</v>
      </c>
      <c r="E713" s="63" t="s">
        <v>9</v>
      </c>
      <c r="F713" s="63">
        <v>10</v>
      </c>
      <c r="G713" s="63" t="s">
        <v>11</v>
      </c>
    </row>
    <row r="714" spans="3:7" ht="15" thickBot="1" x14ac:dyDescent="0.35">
      <c r="C714" s="61">
        <v>43177</v>
      </c>
      <c r="D714" s="62">
        <v>0.63211805555555556</v>
      </c>
      <c r="E714" s="63" t="s">
        <v>9</v>
      </c>
      <c r="F714" s="63">
        <v>16</v>
      </c>
      <c r="G714" s="63" t="s">
        <v>11</v>
      </c>
    </row>
    <row r="715" spans="3:7" ht="15" thickBot="1" x14ac:dyDescent="0.35">
      <c r="C715" s="61">
        <v>43177</v>
      </c>
      <c r="D715" s="62">
        <v>0.63307870370370367</v>
      </c>
      <c r="E715" s="63" t="s">
        <v>9</v>
      </c>
      <c r="F715" s="63">
        <v>18</v>
      </c>
      <c r="G715" s="63" t="s">
        <v>10</v>
      </c>
    </row>
    <row r="716" spans="3:7" ht="15" thickBot="1" x14ac:dyDescent="0.35">
      <c r="C716" s="61">
        <v>43177</v>
      </c>
      <c r="D716" s="62">
        <v>0.63563657407407403</v>
      </c>
      <c r="E716" s="63" t="s">
        <v>9</v>
      </c>
      <c r="F716" s="63">
        <v>29</v>
      </c>
      <c r="G716" s="63" t="s">
        <v>10</v>
      </c>
    </row>
    <row r="717" spans="3:7" ht="15" thickBot="1" x14ac:dyDescent="0.35">
      <c r="C717" s="61">
        <v>43177</v>
      </c>
      <c r="D717" s="62">
        <v>0.6358449074074074</v>
      </c>
      <c r="E717" s="63" t="s">
        <v>9</v>
      </c>
      <c r="F717" s="63">
        <v>15</v>
      </c>
      <c r="G717" s="63" t="s">
        <v>11</v>
      </c>
    </row>
    <row r="718" spans="3:7" ht="15" thickBot="1" x14ac:dyDescent="0.35">
      <c r="C718" s="61">
        <v>43177</v>
      </c>
      <c r="D718" s="62">
        <v>0.63655092592592599</v>
      </c>
      <c r="E718" s="63" t="s">
        <v>9</v>
      </c>
      <c r="F718" s="63">
        <v>12</v>
      </c>
      <c r="G718" s="63" t="s">
        <v>11</v>
      </c>
    </row>
    <row r="719" spans="3:7" ht="15" thickBot="1" x14ac:dyDescent="0.35">
      <c r="C719" s="61">
        <v>43177</v>
      </c>
      <c r="D719" s="62">
        <v>0.63905092592592594</v>
      </c>
      <c r="E719" s="63" t="s">
        <v>9</v>
      </c>
      <c r="F719" s="63">
        <v>10</v>
      </c>
      <c r="G719" s="63" t="s">
        <v>11</v>
      </c>
    </row>
    <row r="720" spans="3:7" ht="15" thickBot="1" x14ac:dyDescent="0.35">
      <c r="C720" s="61">
        <v>43177</v>
      </c>
      <c r="D720" s="62">
        <v>0.63913194444444443</v>
      </c>
      <c r="E720" s="63" t="s">
        <v>9</v>
      </c>
      <c r="F720" s="63">
        <v>11</v>
      </c>
      <c r="G720" s="63" t="s">
        <v>11</v>
      </c>
    </row>
    <row r="721" spans="3:7" ht="15" thickBot="1" x14ac:dyDescent="0.35">
      <c r="C721" s="61">
        <v>43177</v>
      </c>
      <c r="D721" s="62">
        <v>0.64005787037037043</v>
      </c>
      <c r="E721" s="63" t="s">
        <v>9</v>
      </c>
      <c r="F721" s="63">
        <v>13</v>
      </c>
      <c r="G721" s="63" t="s">
        <v>11</v>
      </c>
    </row>
    <row r="722" spans="3:7" ht="15" thickBot="1" x14ac:dyDescent="0.35">
      <c r="C722" s="61">
        <v>43177</v>
      </c>
      <c r="D722" s="62">
        <v>0.64650462962962962</v>
      </c>
      <c r="E722" s="63" t="s">
        <v>9</v>
      </c>
      <c r="F722" s="63">
        <v>10</v>
      </c>
      <c r="G722" s="63" t="s">
        <v>11</v>
      </c>
    </row>
    <row r="723" spans="3:7" ht="15" thickBot="1" x14ac:dyDescent="0.35">
      <c r="C723" s="61">
        <v>43177</v>
      </c>
      <c r="D723" s="62">
        <v>0.65589120370370368</v>
      </c>
      <c r="E723" s="63" t="s">
        <v>9</v>
      </c>
      <c r="F723" s="63">
        <v>23</v>
      </c>
      <c r="G723" s="63" t="s">
        <v>10</v>
      </c>
    </row>
    <row r="724" spans="3:7" ht="15" thickBot="1" x14ac:dyDescent="0.35">
      <c r="C724" s="61">
        <v>43177</v>
      </c>
      <c r="D724" s="62">
        <v>0.66442129629629632</v>
      </c>
      <c r="E724" s="63" t="s">
        <v>9</v>
      </c>
      <c r="F724" s="63">
        <v>34</v>
      </c>
      <c r="G724" s="63" t="s">
        <v>10</v>
      </c>
    </row>
    <row r="725" spans="3:7" ht="15" thickBot="1" x14ac:dyDescent="0.35">
      <c r="C725" s="61">
        <v>43177</v>
      </c>
      <c r="D725" s="62">
        <v>0.66520833333333329</v>
      </c>
      <c r="E725" s="63" t="s">
        <v>9</v>
      </c>
      <c r="F725" s="63">
        <v>17</v>
      </c>
      <c r="G725" s="63" t="s">
        <v>10</v>
      </c>
    </row>
    <row r="726" spans="3:7" ht="15" thickBot="1" x14ac:dyDescent="0.35">
      <c r="C726" s="61">
        <v>43177</v>
      </c>
      <c r="D726" s="62">
        <v>0.67039351851851858</v>
      </c>
      <c r="E726" s="63" t="s">
        <v>9</v>
      </c>
      <c r="F726" s="63">
        <v>15</v>
      </c>
      <c r="G726" s="63" t="s">
        <v>11</v>
      </c>
    </row>
    <row r="727" spans="3:7" ht="15" thickBot="1" x14ac:dyDescent="0.35">
      <c r="C727" s="61">
        <v>43177</v>
      </c>
      <c r="D727" s="62">
        <v>0.67122685185185194</v>
      </c>
      <c r="E727" s="63" t="s">
        <v>9</v>
      </c>
      <c r="F727" s="63">
        <v>26</v>
      </c>
      <c r="G727" s="63" t="s">
        <v>10</v>
      </c>
    </row>
    <row r="728" spans="3:7" ht="15" thickBot="1" x14ac:dyDescent="0.35">
      <c r="C728" s="61">
        <v>43177</v>
      </c>
      <c r="D728" s="62">
        <v>0.67245370370370372</v>
      </c>
      <c r="E728" s="63" t="s">
        <v>9</v>
      </c>
      <c r="F728" s="63">
        <v>43</v>
      </c>
      <c r="G728" s="63" t="s">
        <v>10</v>
      </c>
    </row>
    <row r="729" spans="3:7" ht="15" thickBot="1" x14ac:dyDescent="0.35">
      <c r="C729" s="61">
        <v>43177</v>
      </c>
      <c r="D729" s="62">
        <v>0.67388888888888887</v>
      </c>
      <c r="E729" s="63" t="s">
        <v>9</v>
      </c>
      <c r="F729" s="63">
        <v>10</v>
      </c>
      <c r="G729" s="63" t="s">
        <v>11</v>
      </c>
    </row>
    <row r="730" spans="3:7" ht="15" thickBot="1" x14ac:dyDescent="0.35">
      <c r="C730" s="61">
        <v>43177</v>
      </c>
      <c r="D730" s="62">
        <v>0.67563657407407407</v>
      </c>
      <c r="E730" s="63" t="s">
        <v>9</v>
      </c>
      <c r="F730" s="63">
        <v>13</v>
      </c>
      <c r="G730" s="63" t="s">
        <v>11</v>
      </c>
    </row>
    <row r="731" spans="3:7" ht="15" thickBot="1" x14ac:dyDescent="0.35">
      <c r="C731" s="61">
        <v>43177</v>
      </c>
      <c r="D731" s="62">
        <v>0.67859953703703713</v>
      </c>
      <c r="E731" s="63" t="s">
        <v>9</v>
      </c>
      <c r="F731" s="63">
        <v>9</v>
      </c>
      <c r="G731" s="63" t="s">
        <v>11</v>
      </c>
    </row>
    <row r="732" spans="3:7" ht="15" thickBot="1" x14ac:dyDescent="0.35">
      <c r="C732" s="61">
        <v>43177</v>
      </c>
      <c r="D732" s="62">
        <v>0.67861111111111105</v>
      </c>
      <c r="E732" s="63" t="s">
        <v>9</v>
      </c>
      <c r="F732" s="63">
        <v>9</v>
      </c>
      <c r="G732" s="63" t="s">
        <v>11</v>
      </c>
    </row>
    <row r="733" spans="3:7" ht="15" thickBot="1" x14ac:dyDescent="0.35">
      <c r="C733" s="61">
        <v>43177</v>
      </c>
      <c r="D733" s="62">
        <v>0.6786226851851852</v>
      </c>
      <c r="E733" s="63" t="s">
        <v>9</v>
      </c>
      <c r="F733" s="63">
        <v>10</v>
      </c>
      <c r="G733" s="63" t="s">
        <v>11</v>
      </c>
    </row>
    <row r="734" spans="3:7" ht="15" thickBot="1" x14ac:dyDescent="0.35">
      <c r="C734" s="61">
        <v>43177</v>
      </c>
      <c r="D734" s="62">
        <v>0.67865740740740732</v>
      </c>
      <c r="E734" s="63" t="s">
        <v>9</v>
      </c>
      <c r="F734" s="63">
        <v>10</v>
      </c>
      <c r="G734" s="63" t="s">
        <v>11</v>
      </c>
    </row>
    <row r="735" spans="3:7" ht="15" thickBot="1" x14ac:dyDescent="0.35">
      <c r="C735" s="61">
        <v>43177</v>
      </c>
      <c r="D735" s="62">
        <v>0.67866898148148147</v>
      </c>
      <c r="E735" s="63" t="s">
        <v>9</v>
      </c>
      <c r="F735" s="63">
        <v>9</v>
      </c>
      <c r="G735" s="63" t="s">
        <v>11</v>
      </c>
    </row>
    <row r="736" spans="3:7" ht="15" thickBot="1" x14ac:dyDescent="0.35">
      <c r="C736" s="61">
        <v>43177</v>
      </c>
      <c r="D736" s="62">
        <v>0.67935185185185187</v>
      </c>
      <c r="E736" s="63" t="s">
        <v>9</v>
      </c>
      <c r="F736" s="63">
        <v>10</v>
      </c>
      <c r="G736" s="63" t="s">
        <v>10</v>
      </c>
    </row>
    <row r="737" spans="3:7" ht="15" thickBot="1" x14ac:dyDescent="0.35">
      <c r="C737" s="61">
        <v>43177</v>
      </c>
      <c r="D737" s="62">
        <v>0.68259259259259253</v>
      </c>
      <c r="E737" s="63" t="s">
        <v>9</v>
      </c>
      <c r="F737" s="63">
        <v>18</v>
      </c>
      <c r="G737" s="63" t="s">
        <v>11</v>
      </c>
    </row>
    <row r="738" spans="3:7" ht="15" thickBot="1" x14ac:dyDescent="0.35">
      <c r="C738" s="61">
        <v>43177</v>
      </c>
      <c r="D738" s="62">
        <v>0.68336805555555558</v>
      </c>
      <c r="E738" s="63" t="s">
        <v>9</v>
      </c>
      <c r="F738" s="63">
        <v>10</v>
      </c>
      <c r="G738" s="63" t="s">
        <v>11</v>
      </c>
    </row>
    <row r="739" spans="3:7" ht="15" thickBot="1" x14ac:dyDescent="0.35">
      <c r="C739" s="61">
        <v>43177</v>
      </c>
      <c r="D739" s="62">
        <v>0.68357638888888894</v>
      </c>
      <c r="E739" s="63" t="s">
        <v>9</v>
      </c>
      <c r="F739" s="63">
        <v>11</v>
      </c>
      <c r="G739" s="63" t="s">
        <v>11</v>
      </c>
    </row>
    <row r="740" spans="3:7" ht="15" thickBot="1" x14ac:dyDescent="0.35">
      <c r="C740" s="61">
        <v>43177</v>
      </c>
      <c r="D740" s="62">
        <v>0.68380787037037039</v>
      </c>
      <c r="E740" s="63" t="s">
        <v>9</v>
      </c>
      <c r="F740" s="63">
        <v>23</v>
      </c>
      <c r="G740" s="63" t="s">
        <v>10</v>
      </c>
    </row>
    <row r="741" spans="3:7" ht="15" thickBot="1" x14ac:dyDescent="0.35">
      <c r="C741" s="61">
        <v>43177</v>
      </c>
      <c r="D741" s="62">
        <v>0.68415509259259266</v>
      </c>
      <c r="E741" s="63" t="s">
        <v>9</v>
      </c>
      <c r="F741" s="63">
        <v>15</v>
      </c>
      <c r="G741" s="63" t="s">
        <v>11</v>
      </c>
    </row>
    <row r="742" spans="3:7" ht="15" thickBot="1" x14ac:dyDescent="0.35">
      <c r="C742" s="61">
        <v>43177</v>
      </c>
      <c r="D742" s="62">
        <v>0.68724537037037037</v>
      </c>
      <c r="E742" s="63" t="s">
        <v>9</v>
      </c>
      <c r="F742" s="63">
        <v>10</v>
      </c>
      <c r="G742" s="63" t="s">
        <v>11</v>
      </c>
    </row>
    <row r="743" spans="3:7" ht="15" thickBot="1" x14ac:dyDescent="0.35">
      <c r="C743" s="61">
        <v>43177</v>
      </c>
      <c r="D743" s="62">
        <v>0.68769675925925933</v>
      </c>
      <c r="E743" s="63" t="s">
        <v>9</v>
      </c>
      <c r="F743" s="63">
        <v>22</v>
      </c>
      <c r="G743" s="63" t="s">
        <v>10</v>
      </c>
    </row>
    <row r="744" spans="3:7" ht="15" thickBot="1" x14ac:dyDescent="0.35">
      <c r="C744" s="61">
        <v>43177</v>
      </c>
      <c r="D744" s="62">
        <v>0.68785879629629632</v>
      </c>
      <c r="E744" s="63" t="s">
        <v>9</v>
      </c>
      <c r="F744" s="63">
        <v>11</v>
      </c>
      <c r="G744" s="63" t="s">
        <v>10</v>
      </c>
    </row>
    <row r="745" spans="3:7" ht="15" thickBot="1" x14ac:dyDescent="0.35">
      <c r="C745" s="61">
        <v>43177</v>
      </c>
      <c r="D745" s="62">
        <v>0.68825231481481486</v>
      </c>
      <c r="E745" s="63" t="s">
        <v>9</v>
      </c>
      <c r="F745" s="63">
        <v>11</v>
      </c>
      <c r="G745" s="63" t="s">
        <v>11</v>
      </c>
    </row>
    <row r="746" spans="3:7" ht="15" thickBot="1" x14ac:dyDescent="0.35">
      <c r="C746" s="61">
        <v>43177</v>
      </c>
      <c r="D746" s="62">
        <v>0.68900462962962961</v>
      </c>
      <c r="E746" s="63" t="s">
        <v>9</v>
      </c>
      <c r="F746" s="63">
        <v>27</v>
      </c>
      <c r="G746" s="63" t="s">
        <v>10</v>
      </c>
    </row>
    <row r="747" spans="3:7" ht="15" thickBot="1" x14ac:dyDescent="0.35">
      <c r="C747" s="61">
        <v>43177</v>
      </c>
      <c r="D747" s="62">
        <v>0.69019675925925927</v>
      </c>
      <c r="E747" s="63" t="s">
        <v>9</v>
      </c>
      <c r="F747" s="63">
        <v>22</v>
      </c>
      <c r="G747" s="63" t="s">
        <v>10</v>
      </c>
    </row>
    <row r="748" spans="3:7" ht="15" thickBot="1" x14ac:dyDescent="0.35">
      <c r="C748" s="61">
        <v>43177</v>
      </c>
      <c r="D748" s="62">
        <v>0.69166666666666676</v>
      </c>
      <c r="E748" s="63" t="s">
        <v>9</v>
      </c>
      <c r="F748" s="63">
        <v>11</v>
      </c>
      <c r="G748" s="63" t="s">
        <v>11</v>
      </c>
    </row>
    <row r="749" spans="3:7" ht="15" thickBot="1" x14ac:dyDescent="0.35">
      <c r="C749" s="61">
        <v>43177</v>
      </c>
      <c r="D749" s="62">
        <v>0.69696759259259267</v>
      </c>
      <c r="E749" s="63" t="s">
        <v>9</v>
      </c>
      <c r="F749" s="63">
        <v>11</v>
      </c>
      <c r="G749" s="63" t="s">
        <v>11</v>
      </c>
    </row>
    <row r="750" spans="3:7" ht="15" thickBot="1" x14ac:dyDescent="0.35">
      <c r="C750" s="61">
        <v>43177</v>
      </c>
      <c r="D750" s="62">
        <v>0.70068287037037036</v>
      </c>
      <c r="E750" s="63" t="s">
        <v>9</v>
      </c>
      <c r="F750" s="63">
        <v>14</v>
      </c>
      <c r="G750" s="63" t="s">
        <v>11</v>
      </c>
    </row>
    <row r="751" spans="3:7" ht="15" thickBot="1" x14ac:dyDescent="0.35">
      <c r="C751" s="61">
        <v>43177</v>
      </c>
      <c r="D751" s="62">
        <v>0.70822916666666658</v>
      </c>
      <c r="E751" s="63" t="s">
        <v>9</v>
      </c>
      <c r="F751" s="63">
        <v>12</v>
      </c>
      <c r="G751" s="63" t="s">
        <v>11</v>
      </c>
    </row>
    <row r="752" spans="3:7" ht="15" thickBot="1" x14ac:dyDescent="0.35">
      <c r="C752" s="61">
        <v>43177</v>
      </c>
      <c r="D752" s="62">
        <v>0.71113425925925933</v>
      </c>
      <c r="E752" s="63" t="s">
        <v>9</v>
      </c>
      <c r="F752" s="63">
        <v>31</v>
      </c>
      <c r="G752" s="63" t="s">
        <v>10</v>
      </c>
    </row>
    <row r="753" spans="3:7" ht="15" thickBot="1" x14ac:dyDescent="0.35">
      <c r="C753" s="61">
        <v>43177</v>
      </c>
      <c r="D753" s="62">
        <v>0.71321759259259254</v>
      </c>
      <c r="E753" s="63" t="s">
        <v>9</v>
      </c>
      <c r="F753" s="63">
        <v>10</v>
      </c>
      <c r="G753" s="63" t="s">
        <v>11</v>
      </c>
    </row>
    <row r="754" spans="3:7" ht="15" thickBot="1" x14ac:dyDescent="0.35">
      <c r="C754" s="61">
        <v>43177</v>
      </c>
      <c r="D754" s="62">
        <v>0.72311342592592587</v>
      </c>
      <c r="E754" s="63" t="s">
        <v>9</v>
      </c>
      <c r="F754" s="63">
        <v>12</v>
      </c>
      <c r="G754" s="63" t="s">
        <v>11</v>
      </c>
    </row>
    <row r="755" spans="3:7" ht="15" thickBot="1" x14ac:dyDescent="0.35">
      <c r="C755" s="61">
        <v>43177</v>
      </c>
      <c r="D755" s="62">
        <v>0.72496527777777775</v>
      </c>
      <c r="E755" s="63" t="s">
        <v>9</v>
      </c>
      <c r="F755" s="63">
        <v>10</v>
      </c>
      <c r="G755" s="63" t="s">
        <v>10</v>
      </c>
    </row>
    <row r="756" spans="3:7" ht="15" thickBot="1" x14ac:dyDescent="0.35">
      <c r="C756" s="61">
        <v>43177</v>
      </c>
      <c r="D756" s="62">
        <v>0.72534722222222225</v>
      </c>
      <c r="E756" s="63" t="s">
        <v>9</v>
      </c>
      <c r="F756" s="63">
        <v>25</v>
      </c>
      <c r="G756" s="63" t="s">
        <v>10</v>
      </c>
    </row>
    <row r="757" spans="3:7" ht="15" thickBot="1" x14ac:dyDescent="0.35">
      <c r="C757" s="61">
        <v>43177</v>
      </c>
      <c r="D757" s="62">
        <v>0.72818287037037033</v>
      </c>
      <c r="E757" s="63" t="s">
        <v>9</v>
      </c>
      <c r="F757" s="63">
        <v>22</v>
      </c>
      <c r="G757" s="63" t="s">
        <v>10</v>
      </c>
    </row>
    <row r="758" spans="3:7" ht="15" thickBot="1" x14ac:dyDescent="0.35">
      <c r="C758" s="61">
        <v>43177</v>
      </c>
      <c r="D758" s="62">
        <v>0.72935185185185192</v>
      </c>
      <c r="E758" s="63" t="s">
        <v>9</v>
      </c>
      <c r="F758" s="63">
        <v>12</v>
      </c>
      <c r="G758" s="63" t="s">
        <v>11</v>
      </c>
    </row>
    <row r="759" spans="3:7" ht="15" thickBot="1" x14ac:dyDescent="0.35">
      <c r="C759" s="61">
        <v>43177</v>
      </c>
      <c r="D759" s="62">
        <v>0.7325694444444445</v>
      </c>
      <c r="E759" s="63" t="s">
        <v>9</v>
      </c>
      <c r="F759" s="63">
        <v>13</v>
      </c>
      <c r="G759" s="63" t="s">
        <v>11</v>
      </c>
    </row>
    <row r="760" spans="3:7" ht="15" thickBot="1" x14ac:dyDescent="0.35">
      <c r="C760" s="61">
        <v>43177</v>
      </c>
      <c r="D760" s="62">
        <v>0.73511574074074071</v>
      </c>
      <c r="E760" s="63" t="s">
        <v>9</v>
      </c>
      <c r="F760" s="63">
        <v>25</v>
      </c>
      <c r="G760" s="63" t="s">
        <v>10</v>
      </c>
    </row>
    <row r="761" spans="3:7" ht="15" thickBot="1" x14ac:dyDescent="0.35">
      <c r="C761" s="61">
        <v>43177</v>
      </c>
      <c r="D761" s="62">
        <v>0.73621527777777773</v>
      </c>
      <c r="E761" s="63" t="s">
        <v>9</v>
      </c>
      <c r="F761" s="63">
        <v>10</v>
      </c>
      <c r="G761" s="63" t="s">
        <v>11</v>
      </c>
    </row>
    <row r="762" spans="3:7" ht="15" thickBot="1" x14ac:dyDescent="0.35">
      <c r="C762" s="61">
        <v>43177</v>
      </c>
      <c r="D762" s="62">
        <v>0.74054398148148148</v>
      </c>
      <c r="E762" s="63" t="s">
        <v>9</v>
      </c>
      <c r="F762" s="63">
        <v>10</v>
      </c>
      <c r="G762" s="63" t="s">
        <v>11</v>
      </c>
    </row>
    <row r="763" spans="3:7" ht="15" thickBot="1" x14ac:dyDescent="0.35">
      <c r="C763" s="61">
        <v>43177</v>
      </c>
      <c r="D763" s="62">
        <v>0.74266203703703704</v>
      </c>
      <c r="E763" s="63" t="s">
        <v>9</v>
      </c>
      <c r="F763" s="63">
        <v>17</v>
      </c>
      <c r="G763" s="63" t="s">
        <v>10</v>
      </c>
    </row>
    <row r="764" spans="3:7" ht="15" thickBot="1" x14ac:dyDescent="0.35">
      <c r="C764" s="61">
        <v>43177</v>
      </c>
      <c r="D764" s="62">
        <v>0.74804398148148143</v>
      </c>
      <c r="E764" s="63" t="s">
        <v>9</v>
      </c>
      <c r="F764" s="63">
        <v>11</v>
      </c>
      <c r="G764" s="63" t="s">
        <v>11</v>
      </c>
    </row>
    <row r="765" spans="3:7" ht="15" thickBot="1" x14ac:dyDescent="0.35">
      <c r="C765" s="61">
        <v>43177</v>
      </c>
      <c r="D765" s="62">
        <v>0.74918981481481473</v>
      </c>
      <c r="E765" s="63" t="s">
        <v>9</v>
      </c>
      <c r="F765" s="63">
        <v>10</v>
      </c>
      <c r="G765" s="63" t="s">
        <v>11</v>
      </c>
    </row>
    <row r="766" spans="3:7" ht="15" thickBot="1" x14ac:dyDescent="0.35">
      <c r="C766" s="61">
        <v>43177</v>
      </c>
      <c r="D766" s="62">
        <v>0.75118055555555552</v>
      </c>
      <c r="E766" s="63" t="s">
        <v>9</v>
      </c>
      <c r="F766" s="63">
        <v>10</v>
      </c>
      <c r="G766" s="63" t="s">
        <v>10</v>
      </c>
    </row>
    <row r="767" spans="3:7" ht="15" thickBot="1" x14ac:dyDescent="0.35">
      <c r="C767" s="61">
        <v>43177</v>
      </c>
      <c r="D767" s="62">
        <v>0.75254629629629621</v>
      </c>
      <c r="E767" s="63" t="s">
        <v>9</v>
      </c>
      <c r="F767" s="63">
        <v>11</v>
      </c>
      <c r="G767" s="63" t="s">
        <v>11</v>
      </c>
    </row>
    <row r="768" spans="3:7" ht="15" thickBot="1" x14ac:dyDescent="0.35">
      <c r="C768" s="61">
        <v>43177</v>
      </c>
      <c r="D768" s="62">
        <v>0.75270833333333342</v>
      </c>
      <c r="E768" s="63" t="s">
        <v>9</v>
      </c>
      <c r="F768" s="63">
        <v>15</v>
      </c>
      <c r="G768" s="63" t="s">
        <v>10</v>
      </c>
    </row>
    <row r="769" spans="3:7" ht="15" thickBot="1" x14ac:dyDescent="0.35">
      <c r="C769" s="61">
        <v>43177</v>
      </c>
      <c r="D769" s="62">
        <v>0.75296296296296295</v>
      </c>
      <c r="E769" s="63" t="s">
        <v>9</v>
      </c>
      <c r="F769" s="63">
        <v>8</v>
      </c>
      <c r="G769" s="63" t="s">
        <v>11</v>
      </c>
    </row>
    <row r="770" spans="3:7" ht="15" thickBot="1" x14ac:dyDescent="0.35">
      <c r="C770" s="61">
        <v>43177</v>
      </c>
      <c r="D770" s="62">
        <v>0.75325231481481481</v>
      </c>
      <c r="E770" s="63" t="s">
        <v>9</v>
      </c>
      <c r="F770" s="63">
        <v>14</v>
      </c>
      <c r="G770" s="63" t="s">
        <v>11</v>
      </c>
    </row>
    <row r="771" spans="3:7" ht="15" thickBot="1" x14ac:dyDescent="0.35">
      <c r="C771" s="61">
        <v>43177</v>
      </c>
      <c r="D771" s="62">
        <v>0.7535532407407407</v>
      </c>
      <c r="E771" s="63" t="s">
        <v>9</v>
      </c>
      <c r="F771" s="63">
        <v>11</v>
      </c>
      <c r="G771" s="63" t="s">
        <v>10</v>
      </c>
    </row>
    <row r="772" spans="3:7" ht="15" thickBot="1" x14ac:dyDescent="0.35">
      <c r="C772" s="61">
        <v>43177</v>
      </c>
      <c r="D772" s="62">
        <v>0.75624999999999998</v>
      </c>
      <c r="E772" s="63" t="s">
        <v>9</v>
      </c>
      <c r="F772" s="63">
        <v>12</v>
      </c>
      <c r="G772" s="63" t="s">
        <v>11</v>
      </c>
    </row>
    <row r="773" spans="3:7" ht="15" thickBot="1" x14ac:dyDescent="0.35">
      <c r="C773" s="61">
        <v>43177</v>
      </c>
      <c r="D773" s="62">
        <v>0.75657407407407407</v>
      </c>
      <c r="E773" s="63" t="s">
        <v>9</v>
      </c>
      <c r="F773" s="63">
        <v>13</v>
      </c>
      <c r="G773" s="63" t="s">
        <v>10</v>
      </c>
    </row>
    <row r="774" spans="3:7" ht="15" thickBot="1" x14ac:dyDescent="0.35">
      <c r="C774" s="61">
        <v>43177</v>
      </c>
      <c r="D774" s="62">
        <v>0.75747685185185187</v>
      </c>
      <c r="E774" s="63" t="s">
        <v>9</v>
      </c>
      <c r="F774" s="63">
        <v>12</v>
      </c>
      <c r="G774" s="63" t="s">
        <v>11</v>
      </c>
    </row>
    <row r="775" spans="3:7" ht="15" thickBot="1" x14ac:dyDescent="0.35">
      <c r="C775" s="61">
        <v>43177</v>
      </c>
      <c r="D775" s="62">
        <v>0.75884259259259268</v>
      </c>
      <c r="E775" s="63" t="s">
        <v>9</v>
      </c>
      <c r="F775" s="63">
        <v>12</v>
      </c>
      <c r="G775" s="63" t="s">
        <v>11</v>
      </c>
    </row>
    <row r="776" spans="3:7" ht="15" thickBot="1" x14ac:dyDescent="0.35">
      <c r="C776" s="61">
        <v>43177</v>
      </c>
      <c r="D776" s="62">
        <v>0.7648611111111111</v>
      </c>
      <c r="E776" s="63" t="s">
        <v>9</v>
      </c>
      <c r="F776" s="63">
        <v>14</v>
      </c>
      <c r="G776" s="63" t="s">
        <v>11</v>
      </c>
    </row>
    <row r="777" spans="3:7" ht="15" thickBot="1" x14ac:dyDescent="0.35">
      <c r="C777" s="61">
        <v>43177</v>
      </c>
      <c r="D777" s="62">
        <v>0.77116898148148139</v>
      </c>
      <c r="E777" s="63" t="s">
        <v>9</v>
      </c>
      <c r="F777" s="63">
        <v>11</v>
      </c>
      <c r="G777" s="63" t="s">
        <v>11</v>
      </c>
    </row>
    <row r="778" spans="3:7" ht="15" thickBot="1" x14ac:dyDescent="0.35">
      <c r="C778" s="61">
        <v>43177</v>
      </c>
      <c r="D778" s="62">
        <v>0.77325231481481482</v>
      </c>
      <c r="E778" s="63" t="s">
        <v>9</v>
      </c>
      <c r="F778" s="63">
        <v>22</v>
      </c>
      <c r="G778" s="63" t="s">
        <v>10</v>
      </c>
    </row>
    <row r="779" spans="3:7" ht="15" thickBot="1" x14ac:dyDescent="0.35">
      <c r="C779" s="61">
        <v>43177</v>
      </c>
      <c r="D779" s="62">
        <v>0.77458333333333329</v>
      </c>
      <c r="E779" s="63" t="s">
        <v>9</v>
      </c>
      <c r="F779" s="63">
        <v>26</v>
      </c>
      <c r="G779" s="63" t="s">
        <v>10</v>
      </c>
    </row>
    <row r="780" spans="3:7" ht="15" thickBot="1" x14ac:dyDescent="0.35">
      <c r="C780" s="61">
        <v>43177</v>
      </c>
      <c r="D780" s="62">
        <v>0.7767708333333333</v>
      </c>
      <c r="E780" s="63" t="s">
        <v>9</v>
      </c>
      <c r="F780" s="63">
        <v>13</v>
      </c>
      <c r="G780" s="63" t="s">
        <v>10</v>
      </c>
    </row>
    <row r="781" spans="3:7" ht="15" thickBot="1" x14ac:dyDescent="0.35">
      <c r="C781" s="61">
        <v>43177</v>
      </c>
      <c r="D781" s="62">
        <v>0.78054398148148152</v>
      </c>
      <c r="E781" s="63" t="s">
        <v>9</v>
      </c>
      <c r="F781" s="63">
        <v>18</v>
      </c>
      <c r="G781" s="63" t="s">
        <v>10</v>
      </c>
    </row>
    <row r="782" spans="3:7" ht="15" thickBot="1" x14ac:dyDescent="0.35">
      <c r="C782" s="61">
        <v>43177</v>
      </c>
      <c r="D782" s="62">
        <v>0.7987037037037038</v>
      </c>
      <c r="E782" s="63" t="s">
        <v>9</v>
      </c>
      <c r="F782" s="63">
        <v>14</v>
      </c>
      <c r="G782" s="63" t="s">
        <v>10</v>
      </c>
    </row>
    <row r="783" spans="3:7" ht="15" thickBot="1" x14ac:dyDescent="0.35">
      <c r="C783" s="61">
        <v>43177</v>
      </c>
      <c r="D783" s="62">
        <v>0.8100694444444444</v>
      </c>
      <c r="E783" s="63" t="s">
        <v>9</v>
      </c>
      <c r="F783" s="63">
        <v>18</v>
      </c>
      <c r="G783" s="63" t="s">
        <v>10</v>
      </c>
    </row>
    <row r="784" spans="3:7" ht="15" thickBot="1" x14ac:dyDescent="0.35">
      <c r="C784" s="61">
        <v>43177</v>
      </c>
      <c r="D784" s="62">
        <v>0.81398148148148142</v>
      </c>
      <c r="E784" s="63" t="s">
        <v>9</v>
      </c>
      <c r="F784" s="63">
        <v>10</v>
      </c>
      <c r="G784" s="63" t="s">
        <v>11</v>
      </c>
    </row>
    <row r="785" spans="3:7" ht="15" thickBot="1" x14ac:dyDescent="0.35">
      <c r="C785" s="61">
        <v>43177</v>
      </c>
      <c r="D785" s="62">
        <v>0.81447916666666664</v>
      </c>
      <c r="E785" s="63" t="s">
        <v>9</v>
      </c>
      <c r="F785" s="63">
        <v>22</v>
      </c>
      <c r="G785" s="63" t="s">
        <v>10</v>
      </c>
    </row>
    <row r="786" spans="3:7" ht="15" thickBot="1" x14ac:dyDescent="0.35">
      <c r="C786" s="61">
        <v>43177</v>
      </c>
      <c r="D786" s="62">
        <v>0.82296296296296301</v>
      </c>
      <c r="E786" s="63" t="s">
        <v>9</v>
      </c>
      <c r="F786" s="63">
        <v>26</v>
      </c>
      <c r="G786" s="63" t="s">
        <v>10</v>
      </c>
    </row>
    <row r="787" spans="3:7" ht="15" thickBot="1" x14ac:dyDescent="0.35">
      <c r="C787" s="61">
        <v>43177</v>
      </c>
      <c r="D787" s="62">
        <v>0.82325231481481476</v>
      </c>
      <c r="E787" s="63" t="s">
        <v>9</v>
      </c>
      <c r="F787" s="63">
        <v>13</v>
      </c>
      <c r="G787" s="63" t="s">
        <v>11</v>
      </c>
    </row>
    <row r="788" spans="3:7" ht="15" thickBot="1" x14ac:dyDescent="0.35">
      <c r="C788" s="61">
        <v>43177</v>
      </c>
      <c r="D788" s="62">
        <v>0.82459490740740737</v>
      </c>
      <c r="E788" s="63" t="s">
        <v>9</v>
      </c>
      <c r="F788" s="63">
        <v>11</v>
      </c>
      <c r="G788" s="63" t="s">
        <v>10</v>
      </c>
    </row>
    <row r="789" spans="3:7" ht="15" thickBot="1" x14ac:dyDescent="0.35">
      <c r="C789" s="61">
        <v>43177</v>
      </c>
      <c r="D789" s="62">
        <v>0.83723379629629635</v>
      </c>
      <c r="E789" s="63" t="s">
        <v>9</v>
      </c>
      <c r="F789" s="63">
        <v>11</v>
      </c>
      <c r="G789" s="63" t="s">
        <v>11</v>
      </c>
    </row>
    <row r="790" spans="3:7" ht="15" thickBot="1" x14ac:dyDescent="0.35">
      <c r="C790" s="61">
        <v>43177</v>
      </c>
      <c r="D790" s="62">
        <v>0.84090277777777789</v>
      </c>
      <c r="E790" s="63" t="s">
        <v>9</v>
      </c>
      <c r="F790" s="63">
        <v>12</v>
      </c>
      <c r="G790" s="63" t="s">
        <v>11</v>
      </c>
    </row>
    <row r="791" spans="3:7" ht="15" thickBot="1" x14ac:dyDescent="0.35">
      <c r="C791" s="61">
        <v>43177</v>
      </c>
      <c r="D791" s="62">
        <v>0.8577662037037036</v>
      </c>
      <c r="E791" s="63" t="s">
        <v>9</v>
      </c>
      <c r="F791" s="63">
        <v>27</v>
      </c>
      <c r="G791" s="63" t="s">
        <v>10</v>
      </c>
    </row>
    <row r="792" spans="3:7" ht="15" thickBot="1" x14ac:dyDescent="0.35">
      <c r="C792" s="61">
        <v>43177</v>
      </c>
      <c r="D792" s="62">
        <v>0.85990740740740745</v>
      </c>
      <c r="E792" s="63" t="s">
        <v>9</v>
      </c>
      <c r="F792" s="63">
        <v>11</v>
      </c>
      <c r="G792" s="63" t="s">
        <v>11</v>
      </c>
    </row>
    <row r="793" spans="3:7" ht="15" thickBot="1" x14ac:dyDescent="0.35">
      <c r="C793" s="61">
        <v>43177</v>
      </c>
      <c r="D793" s="62">
        <v>0.86285879629629625</v>
      </c>
      <c r="E793" s="63" t="s">
        <v>9</v>
      </c>
      <c r="F793" s="63">
        <v>34</v>
      </c>
      <c r="G793" s="63" t="s">
        <v>10</v>
      </c>
    </row>
    <row r="794" spans="3:7" ht="15" thickBot="1" x14ac:dyDescent="0.35">
      <c r="C794" s="61">
        <v>43177</v>
      </c>
      <c r="D794" s="62">
        <v>0.86298611111111112</v>
      </c>
      <c r="E794" s="63" t="s">
        <v>9</v>
      </c>
      <c r="F794" s="63">
        <v>10</v>
      </c>
      <c r="G794" s="63" t="s">
        <v>11</v>
      </c>
    </row>
    <row r="795" spans="3:7" ht="15" thickBot="1" x14ac:dyDescent="0.35">
      <c r="C795" s="61">
        <v>43177</v>
      </c>
      <c r="D795" s="62">
        <v>0.86657407407407405</v>
      </c>
      <c r="E795" s="63" t="s">
        <v>9</v>
      </c>
      <c r="F795" s="63">
        <v>13</v>
      </c>
      <c r="G795" s="63" t="s">
        <v>11</v>
      </c>
    </row>
    <row r="796" spans="3:7" ht="15" thickBot="1" x14ac:dyDescent="0.35">
      <c r="C796" s="61">
        <v>43177</v>
      </c>
      <c r="D796" s="62">
        <v>0.86812500000000004</v>
      </c>
      <c r="E796" s="63" t="s">
        <v>9</v>
      </c>
      <c r="F796" s="63">
        <v>14</v>
      </c>
      <c r="G796" s="63" t="s">
        <v>11</v>
      </c>
    </row>
    <row r="797" spans="3:7" ht="15" thickBot="1" x14ac:dyDescent="0.35">
      <c r="C797" s="61">
        <v>43177</v>
      </c>
      <c r="D797" s="62">
        <v>0.87379629629629629</v>
      </c>
      <c r="E797" s="63" t="s">
        <v>9</v>
      </c>
      <c r="F797" s="63">
        <v>14</v>
      </c>
      <c r="G797" s="63" t="s">
        <v>11</v>
      </c>
    </row>
    <row r="798" spans="3:7" ht="15" thickBot="1" x14ac:dyDescent="0.35">
      <c r="C798" s="61">
        <v>43177</v>
      </c>
      <c r="D798" s="62">
        <v>0.87505787037037042</v>
      </c>
      <c r="E798" s="63" t="s">
        <v>9</v>
      </c>
      <c r="F798" s="63">
        <v>15</v>
      </c>
      <c r="G798" s="63" t="s">
        <v>10</v>
      </c>
    </row>
    <row r="799" spans="3:7" ht="15" thickBot="1" x14ac:dyDescent="0.35">
      <c r="C799" s="61">
        <v>43177</v>
      </c>
      <c r="D799" s="62">
        <v>0.87511574074074072</v>
      </c>
      <c r="E799" s="63" t="s">
        <v>9</v>
      </c>
      <c r="F799" s="63">
        <v>22</v>
      </c>
      <c r="G799" s="63" t="s">
        <v>10</v>
      </c>
    </row>
    <row r="800" spans="3:7" ht="15" thickBot="1" x14ac:dyDescent="0.35">
      <c r="C800" s="61">
        <v>43177</v>
      </c>
      <c r="D800" s="62">
        <v>0.87597222222222226</v>
      </c>
      <c r="E800" s="63" t="s">
        <v>9</v>
      </c>
      <c r="F800" s="63">
        <v>16</v>
      </c>
      <c r="G800" s="63" t="s">
        <v>11</v>
      </c>
    </row>
    <row r="801" spans="3:7" ht="15" thickBot="1" x14ac:dyDescent="0.35">
      <c r="C801" s="61">
        <v>43177</v>
      </c>
      <c r="D801" s="62">
        <v>0.87656250000000002</v>
      </c>
      <c r="E801" s="63" t="s">
        <v>9</v>
      </c>
      <c r="F801" s="63">
        <v>13</v>
      </c>
      <c r="G801" s="63" t="s">
        <v>11</v>
      </c>
    </row>
    <row r="802" spans="3:7" ht="15" thickBot="1" x14ac:dyDescent="0.35">
      <c r="C802" s="61">
        <v>43177</v>
      </c>
      <c r="D802" s="62">
        <v>0.88300925925925933</v>
      </c>
      <c r="E802" s="63" t="s">
        <v>9</v>
      </c>
      <c r="F802" s="63">
        <v>22</v>
      </c>
      <c r="G802" s="63" t="s">
        <v>10</v>
      </c>
    </row>
    <row r="803" spans="3:7" ht="15" thickBot="1" x14ac:dyDescent="0.35">
      <c r="C803" s="61">
        <v>43177</v>
      </c>
      <c r="D803" s="62">
        <v>0.88377314814814811</v>
      </c>
      <c r="E803" s="63" t="s">
        <v>9</v>
      </c>
      <c r="F803" s="63">
        <v>13</v>
      </c>
      <c r="G803" s="63" t="s">
        <v>11</v>
      </c>
    </row>
    <row r="804" spans="3:7" ht="15" thickBot="1" x14ac:dyDescent="0.35">
      <c r="C804" s="61">
        <v>43177</v>
      </c>
      <c r="D804" s="62">
        <v>0.88998842592592586</v>
      </c>
      <c r="E804" s="63" t="s">
        <v>9</v>
      </c>
      <c r="F804" s="63">
        <v>17</v>
      </c>
      <c r="G804" s="63" t="s">
        <v>11</v>
      </c>
    </row>
    <row r="805" spans="3:7" ht="15" thickBot="1" x14ac:dyDescent="0.35">
      <c r="C805" s="61">
        <v>43177</v>
      </c>
      <c r="D805" s="62">
        <v>0.89020833333333327</v>
      </c>
      <c r="E805" s="63" t="s">
        <v>9</v>
      </c>
      <c r="F805" s="63">
        <v>16</v>
      </c>
      <c r="G805" s="63" t="s">
        <v>11</v>
      </c>
    </row>
    <row r="806" spans="3:7" ht="15" thickBot="1" x14ac:dyDescent="0.35">
      <c r="C806" s="61">
        <v>43177</v>
      </c>
      <c r="D806" s="62">
        <v>0.89121527777777787</v>
      </c>
      <c r="E806" s="63" t="s">
        <v>9</v>
      </c>
      <c r="F806" s="63">
        <v>10</v>
      </c>
      <c r="G806" s="63" t="s">
        <v>11</v>
      </c>
    </row>
    <row r="807" spans="3:7" ht="15" thickBot="1" x14ac:dyDescent="0.35">
      <c r="C807" s="61">
        <v>43177</v>
      </c>
      <c r="D807" s="62">
        <v>0.89704861111111101</v>
      </c>
      <c r="E807" s="63" t="s">
        <v>9</v>
      </c>
      <c r="F807" s="63">
        <v>22</v>
      </c>
      <c r="G807" s="63" t="s">
        <v>10</v>
      </c>
    </row>
    <row r="808" spans="3:7" ht="15" thickBot="1" x14ac:dyDescent="0.35">
      <c r="C808" s="61">
        <v>43178</v>
      </c>
      <c r="D808" s="62">
        <v>0.10979166666666666</v>
      </c>
      <c r="E808" s="63" t="s">
        <v>9</v>
      </c>
      <c r="F808" s="63">
        <v>37</v>
      </c>
      <c r="G808" s="63" t="s">
        <v>10</v>
      </c>
    </row>
    <row r="809" spans="3:7" ht="15" thickBot="1" x14ac:dyDescent="0.35">
      <c r="C809" s="61">
        <v>43178</v>
      </c>
      <c r="D809" s="62">
        <v>0.15202546296296296</v>
      </c>
      <c r="E809" s="63" t="s">
        <v>9</v>
      </c>
      <c r="F809" s="63">
        <v>18</v>
      </c>
      <c r="G809" s="63" t="s">
        <v>11</v>
      </c>
    </row>
    <row r="810" spans="3:7" ht="15" thickBot="1" x14ac:dyDescent="0.35">
      <c r="C810" s="61">
        <v>43178</v>
      </c>
      <c r="D810" s="62">
        <v>0.15210648148148148</v>
      </c>
      <c r="E810" s="63" t="s">
        <v>9</v>
      </c>
      <c r="F810" s="63">
        <v>28</v>
      </c>
      <c r="G810" s="63" t="s">
        <v>10</v>
      </c>
    </row>
    <row r="811" spans="3:7" ht="15" thickBot="1" x14ac:dyDescent="0.35">
      <c r="C811" s="61">
        <v>43178</v>
      </c>
      <c r="D811" s="62">
        <v>0.15695601851851851</v>
      </c>
      <c r="E811" s="63" t="s">
        <v>9</v>
      </c>
      <c r="F811" s="63">
        <v>26</v>
      </c>
      <c r="G811" s="63" t="s">
        <v>10</v>
      </c>
    </row>
    <row r="812" spans="3:7" ht="15" thickBot="1" x14ac:dyDescent="0.35">
      <c r="C812" s="61">
        <v>43178</v>
      </c>
      <c r="D812" s="62">
        <v>0.15706018518518519</v>
      </c>
      <c r="E812" s="63" t="s">
        <v>9</v>
      </c>
      <c r="F812" s="63">
        <v>12</v>
      </c>
      <c r="G812" s="63" t="s">
        <v>11</v>
      </c>
    </row>
    <row r="813" spans="3:7" ht="15" thickBot="1" x14ac:dyDescent="0.35">
      <c r="C813" s="61">
        <v>43178</v>
      </c>
      <c r="D813" s="62">
        <v>0.15719907407407407</v>
      </c>
      <c r="E813" s="63" t="s">
        <v>9</v>
      </c>
      <c r="F813" s="63">
        <v>15</v>
      </c>
      <c r="G813" s="63" t="s">
        <v>11</v>
      </c>
    </row>
    <row r="814" spans="3:7" ht="15" thickBot="1" x14ac:dyDescent="0.35">
      <c r="C814" s="61">
        <v>43178</v>
      </c>
      <c r="D814" s="62">
        <v>0.25274305555555554</v>
      </c>
      <c r="E814" s="63" t="s">
        <v>9</v>
      </c>
      <c r="F814" s="63">
        <v>10</v>
      </c>
      <c r="G814" s="63" t="s">
        <v>11</v>
      </c>
    </row>
    <row r="815" spans="3:7" ht="15" thickBot="1" x14ac:dyDescent="0.35">
      <c r="C815" s="61">
        <v>43178</v>
      </c>
      <c r="D815" s="62">
        <v>0.25443287037037038</v>
      </c>
      <c r="E815" s="63" t="s">
        <v>9</v>
      </c>
      <c r="F815" s="63">
        <v>11</v>
      </c>
      <c r="G815" s="63" t="s">
        <v>11</v>
      </c>
    </row>
    <row r="816" spans="3:7" ht="15" thickBot="1" x14ac:dyDescent="0.35">
      <c r="C816" s="61">
        <v>43178</v>
      </c>
      <c r="D816" s="62">
        <v>0.25755787037037037</v>
      </c>
      <c r="E816" s="63" t="s">
        <v>9</v>
      </c>
      <c r="F816" s="63">
        <v>10</v>
      </c>
      <c r="G816" s="63" t="s">
        <v>11</v>
      </c>
    </row>
    <row r="817" spans="3:7" ht="15" thickBot="1" x14ac:dyDescent="0.35">
      <c r="C817" s="61">
        <v>43178</v>
      </c>
      <c r="D817" s="62">
        <v>0.25783564814814813</v>
      </c>
      <c r="E817" s="63" t="s">
        <v>9</v>
      </c>
      <c r="F817" s="63">
        <v>14</v>
      </c>
      <c r="G817" s="63" t="s">
        <v>11</v>
      </c>
    </row>
    <row r="818" spans="3:7" ht="15" thickBot="1" x14ac:dyDescent="0.35">
      <c r="C818" s="61">
        <v>43178</v>
      </c>
      <c r="D818" s="62">
        <v>0.26624999999999999</v>
      </c>
      <c r="E818" s="63" t="s">
        <v>9</v>
      </c>
      <c r="F818" s="63">
        <v>15</v>
      </c>
      <c r="G818" s="63" t="s">
        <v>11</v>
      </c>
    </row>
    <row r="819" spans="3:7" ht="15" thickBot="1" x14ac:dyDescent="0.35">
      <c r="C819" s="61">
        <v>43178</v>
      </c>
      <c r="D819" s="62">
        <v>0.2669212962962963</v>
      </c>
      <c r="E819" s="63" t="s">
        <v>9</v>
      </c>
      <c r="F819" s="63">
        <v>11</v>
      </c>
      <c r="G819" s="63" t="s">
        <v>11</v>
      </c>
    </row>
    <row r="820" spans="3:7" ht="15" thickBot="1" x14ac:dyDescent="0.35">
      <c r="C820" s="61">
        <v>43178</v>
      </c>
      <c r="D820" s="62">
        <v>0.2694097222222222</v>
      </c>
      <c r="E820" s="63" t="s">
        <v>9</v>
      </c>
      <c r="F820" s="63">
        <v>22</v>
      </c>
      <c r="G820" s="63" t="s">
        <v>10</v>
      </c>
    </row>
    <row r="821" spans="3:7" ht="15" thickBot="1" x14ac:dyDescent="0.35">
      <c r="C821" s="61">
        <v>43178</v>
      </c>
      <c r="D821" s="62">
        <v>0.27101851851851849</v>
      </c>
      <c r="E821" s="63" t="s">
        <v>9</v>
      </c>
      <c r="F821" s="63">
        <v>24</v>
      </c>
      <c r="G821" s="63" t="s">
        <v>10</v>
      </c>
    </row>
    <row r="822" spans="3:7" ht="15" thickBot="1" x14ac:dyDescent="0.35">
      <c r="C822" s="61">
        <v>43178</v>
      </c>
      <c r="D822" s="62">
        <v>0.27171296296296293</v>
      </c>
      <c r="E822" s="63" t="s">
        <v>9</v>
      </c>
      <c r="F822" s="63">
        <v>11</v>
      </c>
      <c r="G822" s="63" t="s">
        <v>11</v>
      </c>
    </row>
    <row r="823" spans="3:7" ht="15" thickBot="1" x14ac:dyDescent="0.35">
      <c r="C823" s="61">
        <v>43178</v>
      </c>
      <c r="D823" s="62">
        <v>0.27607638888888891</v>
      </c>
      <c r="E823" s="63" t="s">
        <v>9</v>
      </c>
      <c r="F823" s="63">
        <v>25</v>
      </c>
      <c r="G823" s="63" t="s">
        <v>10</v>
      </c>
    </row>
    <row r="824" spans="3:7" ht="15" thickBot="1" x14ac:dyDescent="0.35">
      <c r="C824" s="61">
        <v>43178</v>
      </c>
      <c r="D824" s="62">
        <v>0.27659722222222222</v>
      </c>
      <c r="E824" s="63" t="s">
        <v>9</v>
      </c>
      <c r="F824" s="63">
        <v>23</v>
      </c>
      <c r="G824" s="63" t="s">
        <v>10</v>
      </c>
    </row>
    <row r="825" spans="3:7" ht="15" thickBot="1" x14ac:dyDescent="0.35">
      <c r="C825" s="61">
        <v>43178</v>
      </c>
      <c r="D825" s="62">
        <v>0.27780092592592592</v>
      </c>
      <c r="E825" s="63" t="s">
        <v>9</v>
      </c>
      <c r="F825" s="63">
        <v>30</v>
      </c>
      <c r="G825" s="63" t="s">
        <v>10</v>
      </c>
    </row>
    <row r="826" spans="3:7" ht="15" thickBot="1" x14ac:dyDescent="0.35">
      <c r="C826" s="61">
        <v>43178</v>
      </c>
      <c r="D826" s="62">
        <v>0.27855324074074073</v>
      </c>
      <c r="E826" s="63" t="s">
        <v>9</v>
      </c>
      <c r="F826" s="63">
        <v>12</v>
      </c>
      <c r="G826" s="63" t="s">
        <v>11</v>
      </c>
    </row>
    <row r="827" spans="3:7" ht="15" thickBot="1" x14ac:dyDescent="0.35">
      <c r="C827" s="61">
        <v>43178</v>
      </c>
      <c r="D827" s="62">
        <v>0.27914351851851854</v>
      </c>
      <c r="E827" s="63" t="s">
        <v>9</v>
      </c>
      <c r="F827" s="63">
        <v>9</v>
      </c>
      <c r="G827" s="63" t="s">
        <v>11</v>
      </c>
    </row>
    <row r="828" spans="3:7" ht="15" thickBot="1" x14ac:dyDescent="0.35">
      <c r="C828" s="61">
        <v>43178</v>
      </c>
      <c r="D828" s="62">
        <v>0.27917824074074077</v>
      </c>
      <c r="E828" s="63" t="s">
        <v>9</v>
      </c>
      <c r="F828" s="63">
        <v>11</v>
      </c>
      <c r="G828" s="63" t="s">
        <v>11</v>
      </c>
    </row>
    <row r="829" spans="3:7" ht="15" thickBot="1" x14ac:dyDescent="0.35">
      <c r="C829" s="61">
        <v>43178</v>
      </c>
      <c r="D829" s="62">
        <v>0.27930555555555553</v>
      </c>
      <c r="E829" s="63" t="s">
        <v>9</v>
      </c>
      <c r="F829" s="63">
        <v>37</v>
      </c>
      <c r="G829" s="63" t="s">
        <v>10</v>
      </c>
    </row>
    <row r="830" spans="3:7" ht="15" thickBot="1" x14ac:dyDescent="0.35">
      <c r="C830" s="61">
        <v>43178</v>
      </c>
      <c r="D830" s="62">
        <v>0.28064814814814815</v>
      </c>
      <c r="E830" s="63" t="s">
        <v>9</v>
      </c>
      <c r="F830" s="63">
        <v>27</v>
      </c>
      <c r="G830" s="63" t="s">
        <v>10</v>
      </c>
    </row>
    <row r="831" spans="3:7" ht="15" thickBot="1" x14ac:dyDescent="0.35">
      <c r="C831" s="61">
        <v>43178</v>
      </c>
      <c r="D831" s="62">
        <v>0.28150462962962963</v>
      </c>
      <c r="E831" s="63" t="s">
        <v>9</v>
      </c>
      <c r="F831" s="63">
        <v>12</v>
      </c>
      <c r="G831" s="63" t="s">
        <v>11</v>
      </c>
    </row>
    <row r="832" spans="3:7" ht="15" thickBot="1" x14ac:dyDescent="0.35">
      <c r="C832" s="61">
        <v>43178</v>
      </c>
      <c r="D832" s="62">
        <v>0.28197916666666667</v>
      </c>
      <c r="E832" s="63" t="s">
        <v>9</v>
      </c>
      <c r="F832" s="63">
        <v>30</v>
      </c>
      <c r="G832" s="63" t="s">
        <v>10</v>
      </c>
    </row>
    <row r="833" spans="3:7" ht="15" thickBot="1" x14ac:dyDescent="0.35">
      <c r="C833" s="61">
        <v>43178</v>
      </c>
      <c r="D833" s="62">
        <v>0.2820833333333333</v>
      </c>
      <c r="E833" s="63" t="s">
        <v>9</v>
      </c>
      <c r="F833" s="63">
        <v>26</v>
      </c>
      <c r="G833" s="63" t="s">
        <v>10</v>
      </c>
    </row>
    <row r="834" spans="3:7" ht="15" thickBot="1" x14ac:dyDescent="0.35">
      <c r="C834" s="61">
        <v>43178</v>
      </c>
      <c r="D834" s="62">
        <v>0.28221064814814817</v>
      </c>
      <c r="E834" s="63" t="s">
        <v>9</v>
      </c>
      <c r="F834" s="63">
        <v>30</v>
      </c>
      <c r="G834" s="63" t="s">
        <v>10</v>
      </c>
    </row>
    <row r="835" spans="3:7" ht="15" thickBot="1" x14ac:dyDescent="0.35">
      <c r="C835" s="61">
        <v>43178</v>
      </c>
      <c r="D835" s="62">
        <v>0.28307870370370369</v>
      </c>
      <c r="E835" s="63" t="s">
        <v>9</v>
      </c>
      <c r="F835" s="63">
        <v>10</v>
      </c>
      <c r="G835" s="63" t="s">
        <v>11</v>
      </c>
    </row>
    <row r="836" spans="3:7" ht="15" thickBot="1" x14ac:dyDescent="0.35">
      <c r="C836" s="61">
        <v>43178</v>
      </c>
      <c r="D836" s="62">
        <v>0.28390046296296295</v>
      </c>
      <c r="E836" s="63" t="s">
        <v>9</v>
      </c>
      <c r="F836" s="63">
        <v>23</v>
      </c>
      <c r="G836" s="63" t="s">
        <v>10</v>
      </c>
    </row>
    <row r="837" spans="3:7" ht="15" thickBot="1" x14ac:dyDescent="0.35">
      <c r="C837" s="61">
        <v>43178</v>
      </c>
      <c r="D837" s="62">
        <v>0.28409722222222222</v>
      </c>
      <c r="E837" s="63" t="s">
        <v>9</v>
      </c>
      <c r="F837" s="63">
        <v>25</v>
      </c>
      <c r="G837" s="63" t="s">
        <v>10</v>
      </c>
    </row>
    <row r="838" spans="3:7" ht="15" thickBot="1" x14ac:dyDescent="0.35">
      <c r="C838" s="61">
        <v>43178</v>
      </c>
      <c r="D838" s="62">
        <v>0.28417824074074077</v>
      </c>
      <c r="E838" s="63" t="s">
        <v>9</v>
      </c>
      <c r="F838" s="63">
        <v>24</v>
      </c>
      <c r="G838" s="63" t="s">
        <v>10</v>
      </c>
    </row>
    <row r="839" spans="3:7" ht="15" thickBot="1" x14ac:dyDescent="0.35">
      <c r="C839" s="61">
        <v>43178</v>
      </c>
      <c r="D839" s="62">
        <v>0.28432870370370372</v>
      </c>
      <c r="E839" s="63" t="s">
        <v>9</v>
      </c>
      <c r="F839" s="63">
        <v>18</v>
      </c>
      <c r="G839" s="63" t="s">
        <v>10</v>
      </c>
    </row>
    <row r="840" spans="3:7" ht="15" thickBot="1" x14ac:dyDescent="0.35">
      <c r="C840" s="61">
        <v>43178</v>
      </c>
      <c r="D840" s="62">
        <v>0.28618055555555555</v>
      </c>
      <c r="E840" s="63" t="s">
        <v>9</v>
      </c>
      <c r="F840" s="63">
        <v>20</v>
      </c>
      <c r="G840" s="63" t="s">
        <v>10</v>
      </c>
    </row>
    <row r="841" spans="3:7" ht="15" thickBot="1" x14ac:dyDescent="0.35">
      <c r="C841" s="61">
        <v>43178</v>
      </c>
      <c r="D841" s="62">
        <v>0.28695601851851854</v>
      </c>
      <c r="E841" s="63" t="s">
        <v>9</v>
      </c>
      <c r="F841" s="63">
        <v>12</v>
      </c>
      <c r="G841" s="63" t="s">
        <v>11</v>
      </c>
    </row>
    <row r="842" spans="3:7" ht="15" thickBot="1" x14ac:dyDescent="0.35">
      <c r="C842" s="61">
        <v>43178</v>
      </c>
      <c r="D842" s="62">
        <v>0.2877662037037037</v>
      </c>
      <c r="E842" s="63" t="s">
        <v>9</v>
      </c>
      <c r="F842" s="63">
        <v>32</v>
      </c>
      <c r="G842" s="63" t="s">
        <v>10</v>
      </c>
    </row>
    <row r="843" spans="3:7" ht="15" thickBot="1" x14ac:dyDescent="0.35">
      <c r="C843" s="61">
        <v>43178</v>
      </c>
      <c r="D843" s="62">
        <v>0.28819444444444448</v>
      </c>
      <c r="E843" s="63" t="s">
        <v>9</v>
      </c>
      <c r="F843" s="63">
        <v>41</v>
      </c>
      <c r="G843" s="63" t="s">
        <v>10</v>
      </c>
    </row>
    <row r="844" spans="3:7" ht="15" thickBot="1" x14ac:dyDescent="0.35">
      <c r="C844" s="61">
        <v>43178</v>
      </c>
      <c r="D844" s="62">
        <v>0.28892361111111109</v>
      </c>
      <c r="E844" s="63" t="s">
        <v>9</v>
      </c>
      <c r="F844" s="63">
        <v>10</v>
      </c>
      <c r="G844" s="63" t="s">
        <v>11</v>
      </c>
    </row>
    <row r="845" spans="3:7" ht="15" thickBot="1" x14ac:dyDescent="0.35">
      <c r="C845" s="61">
        <v>43178</v>
      </c>
      <c r="D845" s="62">
        <v>0.28895833333333337</v>
      </c>
      <c r="E845" s="63" t="s">
        <v>9</v>
      </c>
      <c r="F845" s="63">
        <v>10</v>
      </c>
      <c r="G845" s="63" t="s">
        <v>11</v>
      </c>
    </row>
    <row r="846" spans="3:7" ht="15" thickBot="1" x14ac:dyDescent="0.35">
      <c r="C846" s="61">
        <v>43178</v>
      </c>
      <c r="D846" s="62">
        <v>0.29270833333333335</v>
      </c>
      <c r="E846" s="63" t="s">
        <v>9</v>
      </c>
      <c r="F846" s="63">
        <v>10</v>
      </c>
      <c r="G846" s="63" t="s">
        <v>11</v>
      </c>
    </row>
    <row r="847" spans="3:7" ht="15" thickBot="1" x14ac:dyDescent="0.35">
      <c r="C847" s="61">
        <v>43178</v>
      </c>
      <c r="D847" s="62">
        <v>0.29271990740740744</v>
      </c>
      <c r="E847" s="63" t="s">
        <v>9</v>
      </c>
      <c r="F847" s="63">
        <v>9</v>
      </c>
      <c r="G847" s="63" t="s">
        <v>11</v>
      </c>
    </row>
    <row r="848" spans="3:7" ht="15" thickBot="1" x14ac:dyDescent="0.35">
      <c r="C848" s="61">
        <v>43178</v>
      </c>
      <c r="D848" s="62">
        <v>0.29276620370370371</v>
      </c>
      <c r="E848" s="63" t="s">
        <v>9</v>
      </c>
      <c r="F848" s="63">
        <v>10</v>
      </c>
      <c r="G848" s="63" t="s">
        <v>11</v>
      </c>
    </row>
    <row r="849" spans="3:7" ht="15" thickBot="1" x14ac:dyDescent="0.35">
      <c r="C849" s="61">
        <v>43178</v>
      </c>
      <c r="D849" s="62">
        <v>0.29792824074074076</v>
      </c>
      <c r="E849" s="63" t="s">
        <v>9</v>
      </c>
      <c r="F849" s="63">
        <v>29</v>
      </c>
      <c r="G849" s="63" t="s">
        <v>10</v>
      </c>
    </row>
    <row r="850" spans="3:7" ht="15" thickBot="1" x14ac:dyDescent="0.35">
      <c r="C850" s="61">
        <v>43178</v>
      </c>
      <c r="D850" s="62">
        <v>0.29870370370370369</v>
      </c>
      <c r="E850" s="63" t="s">
        <v>9</v>
      </c>
      <c r="F850" s="63">
        <v>32</v>
      </c>
      <c r="G850" s="63" t="s">
        <v>10</v>
      </c>
    </row>
    <row r="851" spans="3:7" ht="15" thickBot="1" x14ac:dyDescent="0.35">
      <c r="C851" s="61">
        <v>43178</v>
      </c>
      <c r="D851" s="62">
        <v>0.29961805555555554</v>
      </c>
      <c r="E851" s="63" t="s">
        <v>9</v>
      </c>
      <c r="F851" s="63">
        <v>25</v>
      </c>
      <c r="G851" s="63" t="s">
        <v>10</v>
      </c>
    </row>
    <row r="852" spans="3:7" ht="15" thickBot="1" x14ac:dyDescent="0.35">
      <c r="C852" s="61">
        <v>43178</v>
      </c>
      <c r="D852" s="62">
        <v>0.30155092592592592</v>
      </c>
      <c r="E852" s="63" t="s">
        <v>9</v>
      </c>
      <c r="F852" s="63">
        <v>31</v>
      </c>
      <c r="G852" s="63" t="s">
        <v>10</v>
      </c>
    </row>
    <row r="853" spans="3:7" ht="15" thickBot="1" x14ac:dyDescent="0.35">
      <c r="C853" s="61">
        <v>43178</v>
      </c>
      <c r="D853" s="62">
        <v>0.302650462962963</v>
      </c>
      <c r="E853" s="63" t="s">
        <v>9</v>
      </c>
      <c r="F853" s="63">
        <v>26</v>
      </c>
      <c r="G853" s="63" t="s">
        <v>10</v>
      </c>
    </row>
    <row r="854" spans="3:7" ht="15" thickBot="1" x14ac:dyDescent="0.35">
      <c r="C854" s="61">
        <v>43178</v>
      </c>
      <c r="D854" s="62">
        <v>0.30403935185185188</v>
      </c>
      <c r="E854" s="63" t="s">
        <v>9</v>
      </c>
      <c r="F854" s="63">
        <v>17</v>
      </c>
      <c r="G854" s="63" t="s">
        <v>10</v>
      </c>
    </row>
    <row r="855" spans="3:7" ht="15" thickBot="1" x14ac:dyDescent="0.35">
      <c r="C855" s="61">
        <v>43178</v>
      </c>
      <c r="D855" s="62">
        <v>0.30437500000000001</v>
      </c>
      <c r="E855" s="63" t="s">
        <v>9</v>
      </c>
      <c r="F855" s="63">
        <v>17</v>
      </c>
      <c r="G855" s="63" t="s">
        <v>10</v>
      </c>
    </row>
    <row r="856" spans="3:7" ht="15" thickBot="1" x14ac:dyDescent="0.35">
      <c r="C856" s="61">
        <v>43178</v>
      </c>
      <c r="D856" s="62">
        <v>0.30447916666666669</v>
      </c>
      <c r="E856" s="63" t="s">
        <v>9</v>
      </c>
      <c r="F856" s="63">
        <v>11</v>
      </c>
      <c r="G856" s="63" t="s">
        <v>11</v>
      </c>
    </row>
    <row r="857" spans="3:7" ht="15" thickBot="1" x14ac:dyDescent="0.35">
      <c r="C857" s="61">
        <v>43178</v>
      </c>
      <c r="D857" s="62">
        <v>0.30465277777777777</v>
      </c>
      <c r="E857" s="63" t="s">
        <v>9</v>
      </c>
      <c r="F857" s="63">
        <v>25</v>
      </c>
      <c r="G857" s="63" t="s">
        <v>10</v>
      </c>
    </row>
    <row r="858" spans="3:7" ht="15" thickBot="1" x14ac:dyDescent="0.35">
      <c r="C858" s="61">
        <v>43178</v>
      </c>
      <c r="D858" s="62">
        <v>0.31084490740740739</v>
      </c>
      <c r="E858" s="63" t="s">
        <v>9</v>
      </c>
      <c r="F858" s="63">
        <v>10</v>
      </c>
      <c r="G858" s="63" t="s">
        <v>11</v>
      </c>
    </row>
    <row r="859" spans="3:7" ht="15" thickBot="1" x14ac:dyDescent="0.35">
      <c r="C859" s="61">
        <v>43178</v>
      </c>
      <c r="D859" s="62">
        <v>0.31092592592592594</v>
      </c>
      <c r="E859" s="63" t="s">
        <v>9</v>
      </c>
      <c r="F859" s="63">
        <v>10</v>
      </c>
      <c r="G859" s="63" t="s">
        <v>11</v>
      </c>
    </row>
    <row r="860" spans="3:7" ht="15" thickBot="1" x14ac:dyDescent="0.35">
      <c r="C860" s="61">
        <v>43178</v>
      </c>
      <c r="D860" s="62">
        <v>0.314537037037037</v>
      </c>
      <c r="E860" s="63" t="s">
        <v>9</v>
      </c>
      <c r="F860" s="63">
        <v>35</v>
      </c>
      <c r="G860" s="63" t="s">
        <v>10</v>
      </c>
    </row>
    <row r="861" spans="3:7" ht="15" thickBot="1" x14ac:dyDescent="0.35">
      <c r="C861" s="61">
        <v>43178</v>
      </c>
      <c r="D861" s="62">
        <v>0.31542824074074077</v>
      </c>
      <c r="E861" s="63" t="s">
        <v>9</v>
      </c>
      <c r="F861" s="63">
        <v>13</v>
      </c>
      <c r="G861" s="63" t="s">
        <v>11</v>
      </c>
    </row>
    <row r="862" spans="3:7" ht="15" thickBot="1" x14ac:dyDescent="0.35">
      <c r="C862" s="61">
        <v>43178</v>
      </c>
      <c r="D862" s="62">
        <v>0.32570601851851849</v>
      </c>
      <c r="E862" s="63" t="s">
        <v>9</v>
      </c>
      <c r="F862" s="63">
        <v>21</v>
      </c>
      <c r="G862" s="63" t="s">
        <v>10</v>
      </c>
    </row>
    <row r="863" spans="3:7" ht="15" thickBot="1" x14ac:dyDescent="0.35">
      <c r="C863" s="61">
        <v>43178</v>
      </c>
      <c r="D863" s="62">
        <v>0.32586805555555554</v>
      </c>
      <c r="E863" s="63" t="s">
        <v>9</v>
      </c>
      <c r="F863" s="63">
        <v>29</v>
      </c>
      <c r="G863" s="63" t="s">
        <v>10</v>
      </c>
    </row>
    <row r="864" spans="3:7" ht="15" thickBot="1" x14ac:dyDescent="0.35">
      <c r="C864" s="61">
        <v>43178</v>
      </c>
      <c r="D864" s="62">
        <v>0.32750000000000001</v>
      </c>
      <c r="E864" s="63" t="s">
        <v>9</v>
      </c>
      <c r="F864" s="63">
        <v>28</v>
      </c>
      <c r="G864" s="63" t="s">
        <v>11</v>
      </c>
    </row>
    <row r="865" spans="3:7" ht="15" thickBot="1" x14ac:dyDescent="0.35">
      <c r="C865" s="61">
        <v>43178</v>
      </c>
      <c r="D865" s="62">
        <v>0.32775462962962965</v>
      </c>
      <c r="E865" s="63" t="s">
        <v>9</v>
      </c>
      <c r="F865" s="63">
        <v>28</v>
      </c>
      <c r="G865" s="63" t="s">
        <v>10</v>
      </c>
    </row>
    <row r="866" spans="3:7" ht="15" thickBot="1" x14ac:dyDescent="0.35">
      <c r="C866" s="61">
        <v>43178</v>
      </c>
      <c r="D866" s="62">
        <v>0.33035879629629633</v>
      </c>
      <c r="E866" s="63" t="s">
        <v>9</v>
      </c>
      <c r="F866" s="63">
        <v>31</v>
      </c>
      <c r="G866" s="63" t="s">
        <v>10</v>
      </c>
    </row>
    <row r="867" spans="3:7" ht="15" thickBot="1" x14ac:dyDescent="0.35">
      <c r="C867" s="61">
        <v>43178</v>
      </c>
      <c r="D867" s="62">
        <v>0.33355324074074072</v>
      </c>
      <c r="E867" s="63" t="s">
        <v>9</v>
      </c>
      <c r="F867" s="63">
        <v>15</v>
      </c>
      <c r="G867" s="63" t="s">
        <v>11</v>
      </c>
    </row>
    <row r="868" spans="3:7" ht="15" thickBot="1" x14ac:dyDescent="0.35">
      <c r="C868" s="61">
        <v>43178</v>
      </c>
      <c r="D868" s="62">
        <v>0.33498842592592593</v>
      </c>
      <c r="E868" s="63" t="s">
        <v>9</v>
      </c>
      <c r="F868" s="63">
        <v>18</v>
      </c>
      <c r="G868" s="63" t="s">
        <v>10</v>
      </c>
    </row>
    <row r="869" spans="3:7" ht="15" thickBot="1" x14ac:dyDescent="0.35">
      <c r="C869" s="61">
        <v>43178</v>
      </c>
      <c r="D869" s="62">
        <v>0.3354166666666667</v>
      </c>
      <c r="E869" s="63" t="s">
        <v>9</v>
      </c>
      <c r="F869" s="63">
        <v>11</v>
      </c>
      <c r="G869" s="63" t="s">
        <v>11</v>
      </c>
    </row>
    <row r="870" spans="3:7" ht="15" thickBot="1" x14ac:dyDescent="0.35">
      <c r="C870" s="61">
        <v>43178</v>
      </c>
      <c r="D870" s="62">
        <v>0.34171296296296294</v>
      </c>
      <c r="E870" s="63" t="s">
        <v>9</v>
      </c>
      <c r="F870" s="63">
        <v>11</v>
      </c>
      <c r="G870" s="63" t="s">
        <v>11</v>
      </c>
    </row>
    <row r="871" spans="3:7" ht="15" thickBot="1" x14ac:dyDescent="0.35">
      <c r="C871" s="61">
        <v>43178</v>
      </c>
      <c r="D871" s="62">
        <v>0.34259259259259256</v>
      </c>
      <c r="E871" s="63" t="s">
        <v>9</v>
      </c>
      <c r="F871" s="63">
        <v>13</v>
      </c>
      <c r="G871" s="63" t="s">
        <v>11</v>
      </c>
    </row>
    <row r="872" spans="3:7" ht="15" thickBot="1" x14ac:dyDescent="0.35">
      <c r="C872" s="61">
        <v>43178</v>
      </c>
      <c r="D872" s="62">
        <v>0.34469907407407407</v>
      </c>
      <c r="E872" s="63" t="s">
        <v>9</v>
      </c>
      <c r="F872" s="63">
        <v>10</v>
      </c>
      <c r="G872" s="63" t="s">
        <v>11</v>
      </c>
    </row>
    <row r="873" spans="3:7" ht="15" thickBot="1" x14ac:dyDescent="0.35">
      <c r="C873" s="61">
        <v>43178</v>
      </c>
      <c r="D873" s="62">
        <v>0.34519675925925924</v>
      </c>
      <c r="E873" s="63" t="s">
        <v>9</v>
      </c>
      <c r="F873" s="63">
        <v>28</v>
      </c>
      <c r="G873" s="63" t="s">
        <v>10</v>
      </c>
    </row>
    <row r="874" spans="3:7" ht="15" thickBot="1" x14ac:dyDescent="0.35">
      <c r="C874" s="61">
        <v>43178</v>
      </c>
      <c r="D874" s="62">
        <v>0.34531249999999997</v>
      </c>
      <c r="E874" s="63" t="s">
        <v>9</v>
      </c>
      <c r="F874" s="63">
        <v>23</v>
      </c>
      <c r="G874" s="63" t="s">
        <v>10</v>
      </c>
    </row>
    <row r="875" spans="3:7" ht="15" thickBot="1" x14ac:dyDescent="0.35">
      <c r="C875" s="61">
        <v>43178</v>
      </c>
      <c r="D875" s="62">
        <v>0.36052083333333335</v>
      </c>
      <c r="E875" s="63" t="s">
        <v>9</v>
      </c>
      <c r="F875" s="63">
        <v>10</v>
      </c>
      <c r="G875" s="63" t="s">
        <v>10</v>
      </c>
    </row>
    <row r="876" spans="3:7" ht="15" thickBot="1" x14ac:dyDescent="0.35">
      <c r="C876" s="61">
        <v>43178</v>
      </c>
      <c r="D876" s="62">
        <v>0.36332175925925925</v>
      </c>
      <c r="E876" s="63" t="s">
        <v>9</v>
      </c>
      <c r="F876" s="63">
        <v>34</v>
      </c>
      <c r="G876" s="63" t="s">
        <v>10</v>
      </c>
    </row>
    <row r="877" spans="3:7" ht="15" thickBot="1" x14ac:dyDescent="0.35">
      <c r="C877" s="61">
        <v>43178</v>
      </c>
      <c r="D877" s="62">
        <v>0.36371527777777773</v>
      </c>
      <c r="E877" s="63" t="s">
        <v>9</v>
      </c>
      <c r="F877" s="63">
        <v>39</v>
      </c>
      <c r="G877" s="63" t="s">
        <v>10</v>
      </c>
    </row>
    <row r="878" spans="3:7" ht="15" thickBot="1" x14ac:dyDescent="0.35">
      <c r="C878" s="61">
        <v>43178</v>
      </c>
      <c r="D878" s="62">
        <v>0.3668865740740741</v>
      </c>
      <c r="E878" s="63" t="s">
        <v>9</v>
      </c>
      <c r="F878" s="63">
        <v>36</v>
      </c>
      <c r="G878" s="63" t="s">
        <v>10</v>
      </c>
    </row>
    <row r="879" spans="3:7" ht="15" thickBot="1" x14ac:dyDescent="0.35">
      <c r="C879" s="61">
        <v>43178</v>
      </c>
      <c r="D879" s="62">
        <v>0.37836805555555553</v>
      </c>
      <c r="E879" s="63" t="s">
        <v>9</v>
      </c>
      <c r="F879" s="63">
        <v>10</v>
      </c>
      <c r="G879" s="63" t="s">
        <v>11</v>
      </c>
    </row>
    <row r="880" spans="3:7" ht="15" thickBot="1" x14ac:dyDescent="0.35">
      <c r="C880" s="61">
        <v>43178</v>
      </c>
      <c r="D880" s="62">
        <v>0.38457175925925924</v>
      </c>
      <c r="E880" s="63" t="s">
        <v>9</v>
      </c>
      <c r="F880" s="63">
        <v>33</v>
      </c>
      <c r="G880" s="63" t="s">
        <v>10</v>
      </c>
    </row>
    <row r="881" spans="3:7" ht="15" thickBot="1" x14ac:dyDescent="0.35">
      <c r="C881" s="61">
        <v>43178</v>
      </c>
      <c r="D881" s="62">
        <v>0.39378472222222222</v>
      </c>
      <c r="E881" s="63" t="s">
        <v>9</v>
      </c>
      <c r="F881" s="63">
        <v>27</v>
      </c>
      <c r="G881" s="63" t="s">
        <v>10</v>
      </c>
    </row>
    <row r="882" spans="3:7" ht="15" thickBot="1" x14ac:dyDescent="0.35">
      <c r="C882" s="61">
        <v>43178</v>
      </c>
      <c r="D882" s="62">
        <v>0.39597222222222223</v>
      </c>
      <c r="E882" s="63" t="s">
        <v>9</v>
      </c>
      <c r="F882" s="63">
        <v>12</v>
      </c>
      <c r="G882" s="63" t="s">
        <v>11</v>
      </c>
    </row>
    <row r="883" spans="3:7" ht="15" thickBot="1" x14ac:dyDescent="0.35">
      <c r="C883" s="61">
        <v>43178</v>
      </c>
      <c r="D883" s="62">
        <v>0.39712962962962961</v>
      </c>
      <c r="E883" s="63" t="s">
        <v>9</v>
      </c>
      <c r="F883" s="63">
        <v>11</v>
      </c>
      <c r="G883" s="63" t="s">
        <v>11</v>
      </c>
    </row>
    <row r="884" spans="3:7" ht="15" thickBot="1" x14ac:dyDescent="0.35">
      <c r="C884" s="61">
        <v>43178</v>
      </c>
      <c r="D884" s="62">
        <v>0.39712962962962961</v>
      </c>
      <c r="E884" s="63" t="s">
        <v>9</v>
      </c>
      <c r="F884" s="63">
        <v>3</v>
      </c>
      <c r="G884" s="63" t="s">
        <v>11</v>
      </c>
    </row>
    <row r="885" spans="3:7" ht="15" thickBot="1" x14ac:dyDescent="0.35">
      <c r="C885" s="61">
        <v>43178</v>
      </c>
      <c r="D885" s="62">
        <v>0.39753472222222225</v>
      </c>
      <c r="E885" s="63" t="s">
        <v>9</v>
      </c>
      <c r="F885" s="63">
        <v>28</v>
      </c>
      <c r="G885" s="63" t="s">
        <v>10</v>
      </c>
    </row>
    <row r="886" spans="3:7" ht="15" thickBot="1" x14ac:dyDescent="0.35">
      <c r="C886" s="61">
        <v>43178</v>
      </c>
      <c r="D886" s="62">
        <v>0.40060185185185188</v>
      </c>
      <c r="E886" s="63" t="s">
        <v>9</v>
      </c>
      <c r="F886" s="63">
        <v>12</v>
      </c>
      <c r="G886" s="63" t="s">
        <v>11</v>
      </c>
    </row>
    <row r="887" spans="3:7" ht="15" thickBot="1" x14ac:dyDescent="0.35">
      <c r="C887" s="61">
        <v>43178</v>
      </c>
      <c r="D887" s="62">
        <v>0.40251157407407406</v>
      </c>
      <c r="E887" s="63" t="s">
        <v>9</v>
      </c>
      <c r="F887" s="63">
        <v>15</v>
      </c>
      <c r="G887" s="63" t="s">
        <v>10</v>
      </c>
    </row>
    <row r="888" spans="3:7" ht="15" thickBot="1" x14ac:dyDescent="0.35">
      <c r="C888" s="61">
        <v>43178</v>
      </c>
      <c r="D888" s="62">
        <v>0.40777777777777779</v>
      </c>
      <c r="E888" s="63" t="s">
        <v>9</v>
      </c>
      <c r="F888" s="63">
        <v>26</v>
      </c>
      <c r="G888" s="63" t="s">
        <v>10</v>
      </c>
    </row>
    <row r="889" spans="3:7" ht="15" thickBot="1" x14ac:dyDescent="0.35">
      <c r="C889" s="61">
        <v>43178</v>
      </c>
      <c r="D889" s="62">
        <v>0.40815972222222219</v>
      </c>
      <c r="E889" s="63" t="s">
        <v>9</v>
      </c>
      <c r="F889" s="63">
        <v>31</v>
      </c>
      <c r="G889" s="63" t="s">
        <v>10</v>
      </c>
    </row>
    <row r="890" spans="3:7" ht="15" thickBot="1" x14ac:dyDescent="0.35">
      <c r="C890" s="61">
        <v>43178</v>
      </c>
      <c r="D890" s="62">
        <v>0.40836805555555555</v>
      </c>
      <c r="E890" s="63" t="s">
        <v>9</v>
      </c>
      <c r="F890" s="63">
        <v>11</v>
      </c>
      <c r="G890" s="63" t="s">
        <v>10</v>
      </c>
    </row>
    <row r="891" spans="3:7" ht="15" thickBot="1" x14ac:dyDescent="0.35">
      <c r="C891" s="61">
        <v>43178</v>
      </c>
      <c r="D891" s="62">
        <v>0.40847222222222218</v>
      </c>
      <c r="E891" s="63" t="s">
        <v>9</v>
      </c>
      <c r="F891" s="63">
        <v>24</v>
      </c>
      <c r="G891" s="63" t="s">
        <v>10</v>
      </c>
    </row>
    <row r="892" spans="3:7" ht="15" thickBot="1" x14ac:dyDescent="0.35">
      <c r="C892" s="61">
        <v>43178</v>
      </c>
      <c r="D892" s="62">
        <v>0.41094907407407405</v>
      </c>
      <c r="E892" s="63" t="s">
        <v>9</v>
      </c>
      <c r="F892" s="63">
        <v>20</v>
      </c>
      <c r="G892" s="63" t="s">
        <v>10</v>
      </c>
    </row>
    <row r="893" spans="3:7" ht="15" thickBot="1" x14ac:dyDescent="0.35">
      <c r="C893" s="61">
        <v>43178</v>
      </c>
      <c r="D893" s="62">
        <v>0.41414351851851849</v>
      </c>
      <c r="E893" s="63" t="s">
        <v>9</v>
      </c>
      <c r="F893" s="63">
        <v>11</v>
      </c>
      <c r="G893" s="63" t="s">
        <v>11</v>
      </c>
    </row>
    <row r="894" spans="3:7" ht="15" thickBot="1" x14ac:dyDescent="0.35">
      <c r="C894" s="61">
        <v>43178</v>
      </c>
      <c r="D894" s="62">
        <v>0.41417824074074078</v>
      </c>
      <c r="E894" s="63" t="s">
        <v>9</v>
      </c>
      <c r="F894" s="63">
        <v>10</v>
      </c>
      <c r="G894" s="63" t="s">
        <v>11</v>
      </c>
    </row>
    <row r="895" spans="3:7" ht="15" thickBot="1" x14ac:dyDescent="0.35">
      <c r="C895" s="61">
        <v>43178</v>
      </c>
      <c r="D895" s="62">
        <v>0.41418981481481482</v>
      </c>
      <c r="E895" s="63" t="s">
        <v>9</v>
      </c>
      <c r="F895" s="63">
        <v>10</v>
      </c>
      <c r="G895" s="63" t="s">
        <v>11</v>
      </c>
    </row>
    <row r="896" spans="3:7" ht="15" thickBot="1" x14ac:dyDescent="0.35">
      <c r="C896" s="61">
        <v>43178</v>
      </c>
      <c r="D896" s="62">
        <v>0.41420138888888891</v>
      </c>
      <c r="E896" s="63" t="s">
        <v>9</v>
      </c>
      <c r="F896" s="63">
        <v>10</v>
      </c>
      <c r="G896" s="63" t="s">
        <v>11</v>
      </c>
    </row>
    <row r="897" spans="3:7" ht="15" thickBot="1" x14ac:dyDescent="0.35">
      <c r="C897" s="61">
        <v>43178</v>
      </c>
      <c r="D897" s="62">
        <v>0.42122685185185182</v>
      </c>
      <c r="E897" s="63" t="s">
        <v>9</v>
      </c>
      <c r="F897" s="63">
        <v>10</v>
      </c>
      <c r="G897" s="63" t="s">
        <v>11</v>
      </c>
    </row>
    <row r="898" spans="3:7" ht="15" thickBot="1" x14ac:dyDescent="0.35">
      <c r="C898" s="61">
        <v>43178</v>
      </c>
      <c r="D898" s="62">
        <v>0.42197916666666663</v>
      </c>
      <c r="E898" s="63" t="s">
        <v>9</v>
      </c>
      <c r="F898" s="63">
        <v>10</v>
      </c>
      <c r="G898" s="63" t="s">
        <v>11</v>
      </c>
    </row>
    <row r="899" spans="3:7" ht="15" thickBot="1" x14ac:dyDescent="0.35">
      <c r="C899" s="61">
        <v>43178</v>
      </c>
      <c r="D899" s="62">
        <v>0.43372685185185184</v>
      </c>
      <c r="E899" s="63" t="s">
        <v>9</v>
      </c>
      <c r="F899" s="63">
        <v>22</v>
      </c>
      <c r="G899" s="63" t="s">
        <v>10</v>
      </c>
    </row>
    <row r="900" spans="3:7" ht="15" thickBot="1" x14ac:dyDescent="0.35">
      <c r="C900" s="61">
        <v>43178</v>
      </c>
      <c r="D900" s="62">
        <v>0.44140046296296293</v>
      </c>
      <c r="E900" s="63" t="s">
        <v>9</v>
      </c>
      <c r="F900" s="63">
        <v>21</v>
      </c>
      <c r="G900" s="63" t="s">
        <v>10</v>
      </c>
    </row>
    <row r="901" spans="3:7" ht="15" thickBot="1" x14ac:dyDescent="0.35">
      <c r="C901" s="61">
        <v>43178</v>
      </c>
      <c r="D901" s="62">
        <v>0.44153935185185184</v>
      </c>
      <c r="E901" s="63" t="s">
        <v>9</v>
      </c>
      <c r="F901" s="63">
        <v>21</v>
      </c>
      <c r="G901" s="63" t="s">
        <v>10</v>
      </c>
    </row>
    <row r="902" spans="3:7" ht="15" thickBot="1" x14ac:dyDescent="0.35">
      <c r="C902" s="61">
        <v>43178</v>
      </c>
      <c r="D902" s="62">
        <v>0.44473379629629628</v>
      </c>
      <c r="E902" s="63" t="s">
        <v>9</v>
      </c>
      <c r="F902" s="63">
        <v>20</v>
      </c>
      <c r="G902" s="63" t="s">
        <v>10</v>
      </c>
    </row>
    <row r="903" spans="3:7" ht="15" thickBot="1" x14ac:dyDescent="0.35">
      <c r="C903" s="61">
        <v>43178</v>
      </c>
      <c r="D903" s="62">
        <v>0.44648148148148148</v>
      </c>
      <c r="E903" s="63" t="s">
        <v>9</v>
      </c>
      <c r="F903" s="63">
        <v>11</v>
      </c>
      <c r="G903" s="63" t="s">
        <v>11</v>
      </c>
    </row>
    <row r="904" spans="3:7" ht="15" thickBot="1" x14ac:dyDescent="0.35">
      <c r="C904" s="61">
        <v>43178</v>
      </c>
      <c r="D904" s="62">
        <v>0.44684027777777779</v>
      </c>
      <c r="E904" s="63" t="s">
        <v>9</v>
      </c>
      <c r="F904" s="63">
        <v>11</v>
      </c>
      <c r="G904" s="63" t="s">
        <v>11</v>
      </c>
    </row>
    <row r="905" spans="3:7" ht="15" thickBot="1" x14ac:dyDescent="0.35">
      <c r="C905" s="61">
        <v>43178</v>
      </c>
      <c r="D905" s="62">
        <v>0.44829861111111113</v>
      </c>
      <c r="E905" s="63" t="s">
        <v>9</v>
      </c>
      <c r="F905" s="63">
        <v>21</v>
      </c>
      <c r="G905" s="63" t="s">
        <v>10</v>
      </c>
    </row>
    <row r="906" spans="3:7" ht="15" thickBot="1" x14ac:dyDescent="0.35">
      <c r="C906" s="61">
        <v>43178</v>
      </c>
      <c r="D906" s="62">
        <v>0.45112268518518522</v>
      </c>
      <c r="E906" s="63" t="s">
        <v>9</v>
      </c>
      <c r="F906" s="63">
        <v>10</v>
      </c>
      <c r="G906" s="63" t="s">
        <v>11</v>
      </c>
    </row>
    <row r="907" spans="3:7" ht="15" thickBot="1" x14ac:dyDescent="0.35">
      <c r="C907" s="61">
        <v>43178</v>
      </c>
      <c r="D907" s="62">
        <v>0.45127314814814817</v>
      </c>
      <c r="E907" s="63" t="s">
        <v>9</v>
      </c>
      <c r="F907" s="63">
        <v>10</v>
      </c>
      <c r="G907" s="63" t="s">
        <v>11</v>
      </c>
    </row>
    <row r="908" spans="3:7" ht="15" thickBot="1" x14ac:dyDescent="0.35">
      <c r="C908" s="61">
        <v>43178</v>
      </c>
      <c r="D908" s="62">
        <v>0.45157407407407407</v>
      </c>
      <c r="E908" s="63" t="s">
        <v>9</v>
      </c>
      <c r="F908" s="63">
        <v>10</v>
      </c>
      <c r="G908" s="63" t="s">
        <v>11</v>
      </c>
    </row>
    <row r="909" spans="3:7" ht="15" thickBot="1" x14ac:dyDescent="0.35">
      <c r="C909" s="61">
        <v>43178</v>
      </c>
      <c r="D909" s="62">
        <v>0.45329861111111108</v>
      </c>
      <c r="E909" s="63" t="s">
        <v>9</v>
      </c>
      <c r="F909" s="63">
        <v>10</v>
      </c>
      <c r="G909" s="63" t="s">
        <v>10</v>
      </c>
    </row>
    <row r="910" spans="3:7" ht="15" thickBot="1" x14ac:dyDescent="0.35">
      <c r="C910" s="61">
        <v>43178</v>
      </c>
      <c r="D910" s="62">
        <v>0.45331018518518523</v>
      </c>
      <c r="E910" s="63" t="s">
        <v>9</v>
      </c>
      <c r="F910" s="63">
        <v>7</v>
      </c>
      <c r="G910" s="63" t="s">
        <v>10</v>
      </c>
    </row>
    <row r="911" spans="3:7" ht="15" thickBot="1" x14ac:dyDescent="0.35">
      <c r="C911" s="61">
        <v>43178</v>
      </c>
      <c r="D911" s="62">
        <v>0.45339120370370373</v>
      </c>
      <c r="E911" s="63" t="s">
        <v>9</v>
      </c>
      <c r="F911" s="63">
        <v>17</v>
      </c>
      <c r="G911" s="63" t="s">
        <v>10</v>
      </c>
    </row>
    <row r="912" spans="3:7" ht="15" thickBot="1" x14ac:dyDescent="0.35">
      <c r="C912" s="61">
        <v>43178</v>
      </c>
      <c r="D912" s="62">
        <v>0.45340277777777777</v>
      </c>
      <c r="E912" s="63" t="s">
        <v>9</v>
      </c>
      <c r="F912" s="63">
        <v>17</v>
      </c>
      <c r="G912" s="63" t="s">
        <v>10</v>
      </c>
    </row>
    <row r="913" spans="3:7" ht="15" thickBot="1" x14ac:dyDescent="0.35">
      <c r="C913" s="61">
        <v>43178</v>
      </c>
      <c r="D913" s="62">
        <v>0.4597222222222222</v>
      </c>
      <c r="E913" s="63" t="s">
        <v>9</v>
      </c>
      <c r="F913" s="63">
        <v>28</v>
      </c>
      <c r="G913" s="63" t="s">
        <v>10</v>
      </c>
    </row>
    <row r="914" spans="3:7" ht="15" thickBot="1" x14ac:dyDescent="0.35">
      <c r="C914" s="61">
        <v>43178</v>
      </c>
      <c r="D914" s="62">
        <v>0.46101851851851849</v>
      </c>
      <c r="E914" s="63" t="s">
        <v>9</v>
      </c>
      <c r="F914" s="63">
        <v>19</v>
      </c>
      <c r="G914" s="63" t="s">
        <v>10</v>
      </c>
    </row>
    <row r="915" spans="3:7" ht="15" thickBot="1" x14ac:dyDescent="0.35">
      <c r="C915" s="61">
        <v>43178</v>
      </c>
      <c r="D915" s="62">
        <v>0.46208333333333335</v>
      </c>
      <c r="E915" s="63" t="s">
        <v>9</v>
      </c>
      <c r="F915" s="63">
        <v>14</v>
      </c>
      <c r="G915" s="63" t="s">
        <v>10</v>
      </c>
    </row>
    <row r="916" spans="3:7" ht="15" thickBot="1" x14ac:dyDescent="0.35">
      <c r="C916" s="61">
        <v>43178</v>
      </c>
      <c r="D916" s="62">
        <v>0.46378472222222222</v>
      </c>
      <c r="E916" s="63" t="s">
        <v>9</v>
      </c>
      <c r="F916" s="63">
        <v>10</v>
      </c>
      <c r="G916" s="63" t="s">
        <v>11</v>
      </c>
    </row>
    <row r="917" spans="3:7" ht="15" thickBot="1" x14ac:dyDescent="0.35">
      <c r="C917" s="61">
        <v>43178</v>
      </c>
      <c r="D917" s="62">
        <v>0.46557870370370374</v>
      </c>
      <c r="E917" s="63" t="s">
        <v>9</v>
      </c>
      <c r="F917" s="63">
        <v>11</v>
      </c>
      <c r="G917" s="63" t="s">
        <v>11</v>
      </c>
    </row>
    <row r="918" spans="3:7" ht="15" thickBot="1" x14ac:dyDescent="0.35">
      <c r="C918" s="61">
        <v>43178</v>
      </c>
      <c r="D918" s="62">
        <v>0.46875</v>
      </c>
      <c r="E918" s="63" t="s">
        <v>9</v>
      </c>
      <c r="F918" s="63">
        <v>8</v>
      </c>
      <c r="G918" s="63" t="s">
        <v>11</v>
      </c>
    </row>
    <row r="919" spans="3:7" ht="15" thickBot="1" x14ac:dyDescent="0.35">
      <c r="C919" s="61">
        <v>43178</v>
      </c>
      <c r="D919" s="62">
        <v>0.46878472222222217</v>
      </c>
      <c r="E919" s="63" t="s">
        <v>9</v>
      </c>
      <c r="F919" s="63">
        <v>10</v>
      </c>
      <c r="G919" s="63" t="s">
        <v>11</v>
      </c>
    </row>
    <row r="920" spans="3:7" ht="15" thickBot="1" x14ac:dyDescent="0.35">
      <c r="C920" s="61">
        <v>43178</v>
      </c>
      <c r="D920" s="62">
        <v>0.46892361111111108</v>
      </c>
      <c r="E920" s="63" t="s">
        <v>9</v>
      </c>
      <c r="F920" s="63">
        <v>20</v>
      </c>
      <c r="G920" s="63" t="s">
        <v>10</v>
      </c>
    </row>
    <row r="921" spans="3:7" ht="15" thickBot="1" x14ac:dyDescent="0.35">
      <c r="C921" s="61">
        <v>43178</v>
      </c>
      <c r="D921" s="62">
        <v>0.47097222222222218</v>
      </c>
      <c r="E921" s="63" t="s">
        <v>9</v>
      </c>
      <c r="F921" s="63">
        <v>10</v>
      </c>
      <c r="G921" s="63" t="s">
        <v>11</v>
      </c>
    </row>
    <row r="922" spans="3:7" ht="15" thickBot="1" x14ac:dyDescent="0.35">
      <c r="C922" s="61">
        <v>43178</v>
      </c>
      <c r="D922" s="62">
        <v>0.47192129629629626</v>
      </c>
      <c r="E922" s="63" t="s">
        <v>9</v>
      </c>
      <c r="F922" s="63">
        <v>28</v>
      </c>
      <c r="G922" s="63" t="s">
        <v>10</v>
      </c>
    </row>
    <row r="923" spans="3:7" ht="15" thickBot="1" x14ac:dyDescent="0.35">
      <c r="C923" s="61">
        <v>43178</v>
      </c>
      <c r="D923" s="62">
        <v>0.47388888888888886</v>
      </c>
      <c r="E923" s="63" t="s">
        <v>9</v>
      </c>
      <c r="F923" s="63">
        <v>11</v>
      </c>
      <c r="G923" s="63" t="s">
        <v>11</v>
      </c>
    </row>
    <row r="924" spans="3:7" ht="15" thickBot="1" x14ac:dyDescent="0.35">
      <c r="C924" s="61">
        <v>43178</v>
      </c>
      <c r="D924" s="62">
        <v>0.47692129629629632</v>
      </c>
      <c r="E924" s="63" t="s">
        <v>9</v>
      </c>
      <c r="F924" s="63">
        <v>12</v>
      </c>
      <c r="G924" s="63" t="s">
        <v>11</v>
      </c>
    </row>
    <row r="925" spans="3:7" ht="15" thickBot="1" x14ac:dyDescent="0.35">
      <c r="C925" s="61">
        <v>43178</v>
      </c>
      <c r="D925" s="62">
        <v>0.47714120370370372</v>
      </c>
      <c r="E925" s="63" t="s">
        <v>9</v>
      </c>
      <c r="F925" s="63">
        <v>27</v>
      </c>
      <c r="G925" s="63" t="s">
        <v>10</v>
      </c>
    </row>
    <row r="926" spans="3:7" ht="15" thickBot="1" x14ac:dyDescent="0.35">
      <c r="C926" s="61">
        <v>43178</v>
      </c>
      <c r="D926" s="62">
        <v>0.4773958333333333</v>
      </c>
      <c r="E926" s="63" t="s">
        <v>9</v>
      </c>
      <c r="F926" s="63">
        <v>21</v>
      </c>
      <c r="G926" s="63" t="s">
        <v>10</v>
      </c>
    </row>
    <row r="927" spans="3:7" ht="15" thickBot="1" x14ac:dyDescent="0.35">
      <c r="C927" s="61">
        <v>43178</v>
      </c>
      <c r="D927" s="62">
        <v>0.47844907407407405</v>
      </c>
      <c r="E927" s="63" t="s">
        <v>9</v>
      </c>
      <c r="F927" s="63">
        <v>37</v>
      </c>
      <c r="G927" s="63" t="s">
        <v>10</v>
      </c>
    </row>
    <row r="928" spans="3:7" ht="15" thickBot="1" x14ac:dyDescent="0.35">
      <c r="C928" s="61">
        <v>43178</v>
      </c>
      <c r="D928" s="62">
        <v>0.47953703703703704</v>
      </c>
      <c r="E928" s="63" t="s">
        <v>9</v>
      </c>
      <c r="F928" s="63">
        <v>26</v>
      </c>
      <c r="G928" s="63" t="s">
        <v>10</v>
      </c>
    </row>
    <row r="929" spans="3:7" ht="15" thickBot="1" x14ac:dyDescent="0.35">
      <c r="C929" s="61">
        <v>43178</v>
      </c>
      <c r="D929" s="62">
        <v>0.47965277777777776</v>
      </c>
      <c r="E929" s="63" t="s">
        <v>9</v>
      </c>
      <c r="F929" s="63">
        <v>11</v>
      </c>
      <c r="G929" s="63" t="s">
        <v>11</v>
      </c>
    </row>
    <row r="930" spans="3:7" ht="15" thickBot="1" x14ac:dyDescent="0.35">
      <c r="C930" s="61">
        <v>43178</v>
      </c>
      <c r="D930" s="62">
        <v>0.4798263888888889</v>
      </c>
      <c r="E930" s="63" t="s">
        <v>9</v>
      </c>
      <c r="F930" s="63">
        <v>23</v>
      </c>
      <c r="G930" s="63" t="s">
        <v>10</v>
      </c>
    </row>
    <row r="931" spans="3:7" ht="15" thickBot="1" x14ac:dyDescent="0.35">
      <c r="C931" s="61">
        <v>43178</v>
      </c>
      <c r="D931" s="62">
        <v>0.4800462962962963</v>
      </c>
      <c r="E931" s="63" t="s">
        <v>9</v>
      </c>
      <c r="F931" s="63">
        <v>13</v>
      </c>
      <c r="G931" s="63" t="s">
        <v>11</v>
      </c>
    </row>
    <row r="932" spans="3:7" ht="15" thickBot="1" x14ac:dyDescent="0.35">
      <c r="C932" s="61">
        <v>43178</v>
      </c>
      <c r="D932" s="62">
        <v>0.48016203703703703</v>
      </c>
      <c r="E932" s="63" t="s">
        <v>9</v>
      </c>
      <c r="F932" s="63">
        <v>17</v>
      </c>
      <c r="G932" s="63" t="s">
        <v>10</v>
      </c>
    </row>
    <row r="933" spans="3:7" ht="15" thickBot="1" x14ac:dyDescent="0.35">
      <c r="C933" s="61">
        <v>43178</v>
      </c>
      <c r="D933" s="62">
        <v>0.48042824074074075</v>
      </c>
      <c r="E933" s="63" t="s">
        <v>9</v>
      </c>
      <c r="F933" s="63">
        <v>30</v>
      </c>
      <c r="G933" s="63" t="s">
        <v>10</v>
      </c>
    </row>
    <row r="934" spans="3:7" ht="15" thickBot="1" x14ac:dyDescent="0.35">
      <c r="C934" s="61">
        <v>43178</v>
      </c>
      <c r="D934" s="62">
        <v>0.4805787037037037</v>
      </c>
      <c r="E934" s="63" t="s">
        <v>9</v>
      </c>
      <c r="F934" s="63">
        <v>27</v>
      </c>
      <c r="G934" s="63" t="s">
        <v>10</v>
      </c>
    </row>
    <row r="935" spans="3:7" ht="15" thickBot="1" x14ac:dyDescent="0.35">
      <c r="C935" s="61">
        <v>43178</v>
      </c>
      <c r="D935" s="62">
        <v>0.48190972222222223</v>
      </c>
      <c r="E935" s="63" t="s">
        <v>9</v>
      </c>
      <c r="F935" s="63">
        <v>27</v>
      </c>
      <c r="G935" s="63" t="s">
        <v>10</v>
      </c>
    </row>
    <row r="936" spans="3:7" ht="15" thickBot="1" x14ac:dyDescent="0.35">
      <c r="C936" s="61">
        <v>43178</v>
      </c>
      <c r="D936" s="62">
        <v>0.48203703703703704</v>
      </c>
      <c r="E936" s="63" t="s">
        <v>9</v>
      </c>
      <c r="F936" s="63">
        <v>9</v>
      </c>
      <c r="G936" s="63" t="s">
        <v>11</v>
      </c>
    </row>
    <row r="937" spans="3:7" ht="15" thickBot="1" x14ac:dyDescent="0.35">
      <c r="C937" s="61">
        <v>43178</v>
      </c>
      <c r="D937" s="62">
        <v>0.4823263888888889</v>
      </c>
      <c r="E937" s="63" t="s">
        <v>9</v>
      </c>
      <c r="F937" s="63">
        <v>12</v>
      </c>
      <c r="G937" s="63" t="s">
        <v>11</v>
      </c>
    </row>
    <row r="938" spans="3:7" ht="15" thickBot="1" x14ac:dyDescent="0.35">
      <c r="C938" s="61">
        <v>43178</v>
      </c>
      <c r="D938" s="62">
        <v>0.48256944444444444</v>
      </c>
      <c r="E938" s="63" t="s">
        <v>9</v>
      </c>
      <c r="F938" s="63">
        <v>22</v>
      </c>
      <c r="G938" s="63" t="s">
        <v>10</v>
      </c>
    </row>
    <row r="939" spans="3:7" ht="15" thickBot="1" x14ac:dyDescent="0.35">
      <c r="C939" s="61">
        <v>43178</v>
      </c>
      <c r="D939" s="62">
        <v>0.48333333333333334</v>
      </c>
      <c r="E939" s="63" t="s">
        <v>9</v>
      </c>
      <c r="F939" s="63">
        <v>11</v>
      </c>
      <c r="G939" s="63" t="s">
        <v>11</v>
      </c>
    </row>
    <row r="940" spans="3:7" ht="15" thickBot="1" x14ac:dyDescent="0.35">
      <c r="C940" s="61">
        <v>43178</v>
      </c>
      <c r="D940" s="62">
        <v>0.4834606481481481</v>
      </c>
      <c r="E940" s="63" t="s">
        <v>9</v>
      </c>
      <c r="F940" s="63">
        <v>12</v>
      </c>
      <c r="G940" s="63" t="s">
        <v>11</v>
      </c>
    </row>
    <row r="941" spans="3:7" ht="15" thickBot="1" x14ac:dyDescent="0.35">
      <c r="C941" s="61">
        <v>43178</v>
      </c>
      <c r="D941" s="62">
        <v>0.48388888888888887</v>
      </c>
      <c r="E941" s="63" t="s">
        <v>9</v>
      </c>
      <c r="F941" s="63">
        <v>16</v>
      </c>
      <c r="G941" s="63" t="s">
        <v>11</v>
      </c>
    </row>
    <row r="942" spans="3:7" ht="15" thickBot="1" x14ac:dyDescent="0.35">
      <c r="C942" s="61">
        <v>43178</v>
      </c>
      <c r="D942" s="62">
        <v>0.48452546296296295</v>
      </c>
      <c r="E942" s="63" t="s">
        <v>9</v>
      </c>
      <c r="F942" s="63">
        <v>10</v>
      </c>
      <c r="G942" s="63" t="s">
        <v>11</v>
      </c>
    </row>
    <row r="943" spans="3:7" ht="15" thickBot="1" x14ac:dyDescent="0.35">
      <c r="C943" s="61">
        <v>43178</v>
      </c>
      <c r="D943" s="62">
        <v>0.48474537037037035</v>
      </c>
      <c r="E943" s="63" t="s">
        <v>9</v>
      </c>
      <c r="F943" s="63">
        <v>10</v>
      </c>
      <c r="G943" s="63" t="s">
        <v>11</v>
      </c>
    </row>
    <row r="944" spans="3:7" ht="15" thickBot="1" x14ac:dyDescent="0.35">
      <c r="C944" s="61">
        <v>43178</v>
      </c>
      <c r="D944" s="62">
        <v>0.48730324074074072</v>
      </c>
      <c r="E944" s="63" t="s">
        <v>9</v>
      </c>
      <c r="F944" s="63">
        <v>11</v>
      </c>
      <c r="G944" s="63" t="s">
        <v>11</v>
      </c>
    </row>
    <row r="945" spans="3:7" ht="15" thickBot="1" x14ac:dyDescent="0.35">
      <c r="C945" s="61">
        <v>43178</v>
      </c>
      <c r="D945" s="62">
        <v>0.48812499999999998</v>
      </c>
      <c r="E945" s="63" t="s">
        <v>9</v>
      </c>
      <c r="F945" s="63">
        <v>36</v>
      </c>
      <c r="G945" s="63" t="s">
        <v>10</v>
      </c>
    </row>
    <row r="946" spans="3:7" ht="15" thickBot="1" x14ac:dyDescent="0.35">
      <c r="C946" s="61">
        <v>43178</v>
      </c>
      <c r="D946" s="62">
        <v>0.48924768518518519</v>
      </c>
      <c r="E946" s="63" t="s">
        <v>9</v>
      </c>
      <c r="F946" s="63">
        <v>10</v>
      </c>
      <c r="G946" s="63" t="s">
        <v>11</v>
      </c>
    </row>
    <row r="947" spans="3:7" ht="15" thickBot="1" x14ac:dyDescent="0.35">
      <c r="C947" s="61">
        <v>43178</v>
      </c>
      <c r="D947" s="62">
        <v>0.48979166666666668</v>
      </c>
      <c r="E947" s="63" t="s">
        <v>9</v>
      </c>
      <c r="F947" s="63">
        <v>28</v>
      </c>
      <c r="G947" s="63" t="s">
        <v>10</v>
      </c>
    </row>
    <row r="948" spans="3:7" ht="15" thickBot="1" x14ac:dyDescent="0.35">
      <c r="C948" s="61">
        <v>43178</v>
      </c>
      <c r="D948" s="62">
        <v>0.49583333333333335</v>
      </c>
      <c r="E948" s="63" t="s">
        <v>9</v>
      </c>
      <c r="F948" s="63">
        <v>15</v>
      </c>
      <c r="G948" s="63" t="s">
        <v>11</v>
      </c>
    </row>
    <row r="949" spans="3:7" ht="15" thickBot="1" x14ac:dyDescent="0.35">
      <c r="C949" s="61">
        <v>43178</v>
      </c>
      <c r="D949" s="62">
        <v>0.49612268518518521</v>
      </c>
      <c r="E949" s="63" t="s">
        <v>9</v>
      </c>
      <c r="F949" s="63">
        <v>12</v>
      </c>
      <c r="G949" s="63" t="s">
        <v>11</v>
      </c>
    </row>
    <row r="950" spans="3:7" ht="15" thickBot="1" x14ac:dyDescent="0.35">
      <c r="C950" s="61">
        <v>43178</v>
      </c>
      <c r="D950" s="62">
        <v>0.49906249999999996</v>
      </c>
      <c r="E950" s="63" t="s">
        <v>9</v>
      </c>
      <c r="F950" s="63">
        <v>20</v>
      </c>
      <c r="G950" s="63" t="s">
        <v>10</v>
      </c>
    </row>
    <row r="951" spans="3:7" ht="15" thickBot="1" x14ac:dyDescent="0.35">
      <c r="C951" s="61">
        <v>43178</v>
      </c>
      <c r="D951" s="62">
        <v>0.50252314814814814</v>
      </c>
      <c r="E951" s="63" t="s">
        <v>9</v>
      </c>
      <c r="F951" s="63">
        <v>19</v>
      </c>
      <c r="G951" s="63" t="s">
        <v>10</v>
      </c>
    </row>
    <row r="952" spans="3:7" ht="15" thickBot="1" x14ac:dyDescent="0.35">
      <c r="C952" s="61">
        <v>43178</v>
      </c>
      <c r="D952" s="62">
        <v>0.50267361111111108</v>
      </c>
      <c r="E952" s="63" t="s">
        <v>9</v>
      </c>
      <c r="F952" s="63">
        <v>15</v>
      </c>
      <c r="G952" s="63" t="s">
        <v>11</v>
      </c>
    </row>
    <row r="953" spans="3:7" ht="15" thickBot="1" x14ac:dyDescent="0.35">
      <c r="C953" s="61">
        <v>43178</v>
      </c>
      <c r="D953" s="62">
        <v>0.50337962962962968</v>
      </c>
      <c r="E953" s="63" t="s">
        <v>9</v>
      </c>
      <c r="F953" s="63">
        <v>19</v>
      </c>
      <c r="G953" s="63" t="s">
        <v>10</v>
      </c>
    </row>
    <row r="954" spans="3:7" ht="15" thickBot="1" x14ac:dyDescent="0.35">
      <c r="C954" s="61">
        <v>43178</v>
      </c>
      <c r="D954" s="62">
        <v>0.50502314814814808</v>
      </c>
      <c r="E954" s="63" t="s">
        <v>9</v>
      </c>
      <c r="F954" s="63">
        <v>11</v>
      </c>
      <c r="G954" s="63" t="s">
        <v>11</v>
      </c>
    </row>
    <row r="955" spans="3:7" ht="15" thickBot="1" x14ac:dyDescent="0.35">
      <c r="C955" s="61">
        <v>43178</v>
      </c>
      <c r="D955" s="62">
        <v>0.50667824074074075</v>
      </c>
      <c r="E955" s="63" t="s">
        <v>9</v>
      </c>
      <c r="F955" s="63">
        <v>12</v>
      </c>
      <c r="G955" s="63" t="s">
        <v>11</v>
      </c>
    </row>
    <row r="956" spans="3:7" ht="15" thickBot="1" x14ac:dyDescent="0.35">
      <c r="C956" s="61">
        <v>43178</v>
      </c>
      <c r="D956" s="62">
        <v>0.50695601851851857</v>
      </c>
      <c r="E956" s="63" t="s">
        <v>9</v>
      </c>
      <c r="F956" s="63">
        <v>33</v>
      </c>
      <c r="G956" s="63" t="s">
        <v>10</v>
      </c>
    </row>
    <row r="957" spans="3:7" ht="15" thickBot="1" x14ac:dyDescent="0.35">
      <c r="C957" s="61">
        <v>43178</v>
      </c>
      <c r="D957" s="62">
        <v>0.50770833333333332</v>
      </c>
      <c r="E957" s="63" t="s">
        <v>9</v>
      </c>
      <c r="F957" s="63">
        <v>11</v>
      </c>
      <c r="G957" s="63" t="s">
        <v>11</v>
      </c>
    </row>
    <row r="958" spans="3:7" ht="15" thickBot="1" x14ac:dyDescent="0.35">
      <c r="C958" s="61">
        <v>43178</v>
      </c>
      <c r="D958" s="62">
        <v>0.50862268518518516</v>
      </c>
      <c r="E958" s="63" t="s">
        <v>9</v>
      </c>
      <c r="F958" s="63">
        <v>29</v>
      </c>
      <c r="G958" s="63" t="s">
        <v>10</v>
      </c>
    </row>
    <row r="959" spans="3:7" ht="15" thickBot="1" x14ac:dyDescent="0.35">
      <c r="C959" s="61">
        <v>43178</v>
      </c>
      <c r="D959" s="62">
        <v>0.50876157407407407</v>
      </c>
      <c r="E959" s="63" t="s">
        <v>9</v>
      </c>
      <c r="F959" s="63">
        <v>20</v>
      </c>
      <c r="G959" s="63" t="s">
        <v>10</v>
      </c>
    </row>
    <row r="960" spans="3:7" ht="15" thickBot="1" x14ac:dyDescent="0.35">
      <c r="C960" s="61">
        <v>43178</v>
      </c>
      <c r="D960" s="62">
        <v>0.50967592592592592</v>
      </c>
      <c r="E960" s="63" t="s">
        <v>9</v>
      </c>
      <c r="F960" s="63">
        <v>18</v>
      </c>
      <c r="G960" s="63" t="s">
        <v>10</v>
      </c>
    </row>
    <row r="961" spans="3:7" ht="15" thickBot="1" x14ac:dyDescent="0.35">
      <c r="C961" s="61">
        <v>43178</v>
      </c>
      <c r="D961" s="62">
        <v>0.51031250000000006</v>
      </c>
      <c r="E961" s="63" t="s">
        <v>9</v>
      </c>
      <c r="F961" s="63">
        <v>22</v>
      </c>
      <c r="G961" s="63" t="s">
        <v>10</v>
      </c>
    </row>
    <row r="962" spans="3:7" ht="15" thickBot="1" x14ac:dyDescent="0.35">
      <c r="C962" s="61">
        <v>43178</v>
      </c>
      <c r="D962" s="62">
        <v>0.51468749999999996</v>
      </c>
      <c r="E962" s="63" t="s">
        <v>9</v>
      </c>
      <c r="F962" s="63">
        <v>12</v>
      </c>
      <c r="G962" s="63" t="s">
        <v>11</v>
      </c>
    </row>
    <row r="963" spans="3:7" ht="15" thickBot="1" x14ac:dyDescent="0.35">
      <c r="C963" s="61">
        <v>43178</v>
      </c>
      <c r="D963" s="62">
        <v>0.51475694444444442</v>
      </c>
      <c r="E963" s="63" t="s">
        <v>9</v>
      </c>
      <c r="F963" s="63">
        <v>10</v>
      </c>
      <c r="G963" s="63" t="s">
        <v>11</v>
      </c>
    </row>
    <row r="964" spans="3:7" ht="15" thickBot="1" x14ac:dyDescent="0.35">
      <c r="C964" s="61">
        <v>43178</v>
      </c>
      <c r="D964" s="62">
        <v>0.51675925925925925</v>
      </c>
      <c r="E964" s="63" t="s">
        <v>9</v>
      </c>
      <c r="F964" s="63">
        <v>11</v>
      </c>
      <c r="G964" s="63" t="s">
        <v>11</v>
      </c>
    </row>
    <row r="965" spans="3:7" ht="15" thickBot="1" x14ac:dyDescent="0.35">
      <c r="C965" s="61">
        <v>43178</v>
      </c>
      <c r="D965" s="62">
        <v>0.52203703703703697</v>
      </c>
      <c r="E965" s="63" t="s">
        <v>9</v>
      </c>
      <c r="F965" s="63">
        <v>11</v>
      </c>
      <c r="G965" s="63" t="s">
        <v>11</v>
      </c>
    </row>
    <row r="966" spans="3:7" ht="15" thickBot="1" x14ac:dyDescent="0.35">
      <c r="C966" s="61">
        <v>43178</v>
      </c>
      <c r="D966" s="62">
        <v>0.52299768518518519</v>
      </c>
      <c r="E966" s="63" t="s">
        <v>9</v>
      </c>
      <c r="F966" s="63">
        <v>25</v>
      </c>
      <c r="G966" s="63" t="s">
        <v>10</v>
      </c>
    </row>
    <row r="967" spans="3:7" ht="15" thickBot="1" x14ac:dyDescent="0.35">
      <c r="C967" s="61">
        <v>43178</v>
      </c>
      <c r="D967" s="62">
        <v>0.5232175925925926</v>
      </c>
      <c r="E967" s="63" t="s">
        <v>9</v>
      </c>
      <c r="F967" s="63">
        <v>17</v>
      </c>
      <c r="G967" s="63" t="s">
        <v>10</v>
      </c>
    </row>
    <row r="968" spans="3:7" ht="15" thickBot="1" x14ac:dyDescent="0.35">
      <c r="C968" s="61">
        <v>43178</v>
      </c>
      <c r="D968" s="62">
        <v>0.52369212962962963</v>
      </c>
      <c r="E968" s="63" t="s">
        <v>9</v>
      </c>
      <c r="F968" s="63">
        <v>11</v>
      </c>
      <c r="G968" s="63" t="s">
        <v>10</v>
      </c>
    </row>
    <row r="969" spans="3:7" ht="15" thickBot="1" x14ac:dyDescent="0.35">
      <c r="C969" s="61">
        <v>43178</v>
      </c>
      <c r="D969" s="62">
        <v>0.5238194444444445</v>
      </c>
      <c r="E969" s="63" t="s">
        <v>9</v>
      </c>
      <c r="F969" s="63">
        <v>21</v>
      </c>
      <c r="G969" s="63" t="s">
        <v>10</v>
      </c>
    </row>
    <row r="970" spans="3:7" ht="15" thickBot="1" x14ac:dyDescent="0.35">
      <c r="C970" s="61">
        <v>43178</v>
      </c>
      <c r="D970" s="62">
        <v>0.52533564814814815</v>
      </c>
      <c r="E970" s="63" t="s">
        <v>9</v>
      </c>
      <c r="F970" s="63">
        <v>16</v>
      </c>
      <c r="G970" s="63" t="s">
        <v>10</v>
      </c>
    </row>
    <row r="971" spans="3:7" ht="15" thickBot="1" x14ac:dyDescent="0.35">
      <c r="C971" s="61">
        <v>43178</v>
      </c>
      <c r="D971" s="62">
        <v>0.52877314814814813</v>
      </c>
      <c r="E971" s="63" t="s">
        <v>9</v>
      </c>
      <c r="F971" s="63">
        <v>14</v>
      </c>
      <c r="G971" s="63" t="s">
        <v>10</v>
      </c>
    </row>
    <row r="972" spans="3:7" ht="15" thickBot="1" x14ac:dyDescent="0.35">
      <c r="C972" s="61">
        <v>43178</v>
      </c>
      <c r="D972" s="62">
        <v>0.52959490740740744</v>
      </c>
      <c r="E972" s="63" t="s">
        <v>9</v>
      </c>
      <c r="F972" s="63">
        <v>26</v>
      </c>
      <c r="G972" s="63" t="s">
        <v>10</v>
      </c>
    </row>
    <row r="973" spans="3:7" ht="15" thickBot="1" x14ac:dyDescent="0.35">
      <c r="C973" s="61">
        <v>43178</v>
      </c>
      <c r="D973" s="62">
        <v>0.53256944444444443</v>
      </c>
      <c r="E973" s="63" t="s">
        <v>9</v>
      </c>
      <c r="F973" s="63">
        <v>21</v>
      </c>
      <c r="G973" s="63" t="s">
        <v>10</v>
      </c>
    </row>
    <row r="974" spans="3:7" ht="15" thickBot="1" x14ac:dyDescent="0.35">
      <c r="C974" s="61">
        <v>43178</v>
      </c>
      <c r="D974" s="62">
        <v>0.53519675925925925</v>
      </c>
      <c r="E974" s="63" t="s">
        <v>9</v>
      </c>
      <c r="F974" s="63">
        <v>20</v>
      </c>
      <c r="G974" s="63" t="s">
        <v>10</v>
      </c>
    </row>
    <row r="975" spans="3:7" ht="15" thickBot="1" x14ac:dyDescent="0.35">
      <c r="C975" s="61">
        <v>43178</v>
      </c>
      <c r="D975" s="62">
        <v>0.53546296296296292</v>
      </c>
      <c r="E975" s="63" t="s">
        <v>9</v>
      </c>
      <c r="F975" s="63">
        <v>10</v>
      </c>
      <c r="G975" s="63" t="s">
        <v>11</v>
      </c>
    </row>
    <row r="976" spans="3:7" ht="15" thickBot="1" x14ac:dyDescent="0.35">
      <c r="C976" s="61">
        <v>43178</v>
      </c>
      <c r="D976" s="62">
        <v>0.53546296296296292</v>
      </c>
      <c r="E976" s="63" t="s">
        <v>9</v>
      </c>
      <c r="F976" s="63">
        <v>9</v>
      </c>
      <c r="G976" s="63" t="s">
        <v>11</v>
      </c>
    </row>
    <row r="977" spans="3:7" ht="15" thickBot="1" x14ac:dyDescent="0.35">
      <c r="C977" s="61">
        <v>43178</v>
      </c>
      <c r="D977" s="62">
        <v>0.53547453703703707</v>
      </c>
      <c r="E977" s="63" t="s">
        <v>9</v>
      </c>
      <c r="F977" s="63">
        <v>10</v>
      </c>
      <c r="G977" s="63" t="s">
        <v>11</v>
      </c>
    </row>
    <row r="978" spans="3:7" ht="15" thickBot="1" x14ac:dyDescent="0.35">
      <c r="C978" s="61">
        <v>43178</v>
      </c>
      <c r="D978" s="62">
        <v>0.53717592592592589</v>
      </c>
      <c r="E978" s="63" t="s">
        <v>9</v>
      </c>
      <c r="F978" s="63">
        <v>12</v>
      </c>
      <c r="G978" s="63" t="s">
        <v>11</v>
      </c>
    </row>
    <row r="979" spans="3:7" ht="15" thickBot="1" x14ac:dyDescent="0.35">
      <c r="C979" s="61">
        <v>43178</v>
      </c>
      <c r="D979" s="62">
        <v>0.54237268518518522</v>
      </c>
      <c r="E979" s="63" t="s">
        <v>9</v>
      </c>
      <c r="F979" s="63">
        <v>11</v>
      </c>
      <c r="G979" s="63" t="s">
        <v>11</v>
      </c>
    </row>
    <row r="980" spans="3:7" ht="15" thickBot="1" x14ac:dyDescent="0.35">
      <c r="C980" s="61">
        <v>43178</v>
      </c>
      <c r="D980" s="62">
        <v>0.54343750000000002</v>
      </c>
      <c r="E980" s="63" t="s">
        <v>9</v>
      </c>
      <c r="F980" s="63">
        <v>12</v>
      </c>
      <c r="G980" s="63" t="s">
        <v>10</v>
      </c>
    </row>
    <row r="981" spans="3:7" ht="15" thickBot="1" x14ac:dyDescent="0.35">
      <c r="C981" s="61">
        <v>43178</v>
      </c>
      <c r="D981" s="62">
        <v>0.54480324074074071</v>
      </c>
      <c r="E981" s="63" t="s">
        <v>9</v>
      </c>
      <c r="F981" s="63">
        <v>28</v>
      </c>
      <c r="G981" s="63" t="s">
        <v>10</v>
      </c>
    </row>
    <row r="982" spans="3:7" ht="15" thickBot="1" x14ac:dyDescent="0.35">
      <c r="C982" s="61">
        <v>43178</v>
      </c>
      <c r="D982" s="62">
        <v>0.54761574074074071</v>
      </c>
      <c r="E982" s="63" t="s">
        <v>9</v>
      </c>
      <c r="F982" s="63">
        <v>13</v>
      </c>
      <c r="G982" s="63" t="s">
        <v>11</v>
      </c>
    </row>
    <row r="983" spans="3:7" ht="15" thickBot="1" x14ac:dyDescent="0.35">
      <c r="C983" s="61">
        <v>43178</v>
      </c>
      <c r="D983" s="62">
        <v>0.5478587962962963</v>
      </c>
      <c r="E983" s="63" t="s">
        <v>9</v>
      </c>
      <c r="F983" s="63">
        <v>12</v>
      </c>
      <c r="G983" s="63" t="s">
        <v>11</v>
      </c>
    </row>
    <row r="984" spans="3:7" ht="15" thickBot="1" x14ac:dyDescent="0.35">
      <c r="C984" s="61">
        <v>43178</v>
      </c>
      <c r="D984" s="62">
        <v>0.54787037037037034</v>
      </c>
      <c r="E984" s="63" t="s">
        <v>9</v>
      </c>
      <c r="F984" s="63">
        <v>12</v>
      </c>
      <c r="G984" s="63" t="s">
        <v>10</v>
      </c>
    </row>
    <row r="985" spans="3:7" ht="15" thickBot="1" x14ac:dyDescent="0.35">
      <c r="C985" s="61">
        <v>43178</v>
      </c>
      <c r="D985" s="62">
        <v>0.54790509259259257</v>
      </c>
      <c r="E985" s="63" t="s">
        <v>9</v>
      </c>
      <c r="F985" s="63">
        <v>11</v>
      </c>
      <c r="G985" s="63" t="s">
        <v>11</v>
      </c>
    </row>
    <row r="986" spans="3:7" ht="15" thickBot="1" x14ac:dyDescent="0.35">
      <c r="C986" s="61">
        <v>43178</v>
      </c>
      <c r="D986" s="62">
        <v>0.54797453703703702</v>
      </c>
      <c r="E986" s="63" t="s">
        <v>9</v>
      </c>
      <c r="F986" s="63">
        <v>14</v>
      </c>
      <c r="G986" s="63" t="s">
        <v>10</v>
      </c>
    </row>
    <row r="987" spans="3:7" ht="15" thickBot="1" x14ac:dyDescent="0.35">
      <c r="C987" s="61">
        <v>43178</v>
      </c>
      <c r="D987" s="62">
        <v>0.54851851851851852</v>
      </c>
      <c r="E987" s="63" t="s">
        <v>9</v>
      </c>
      <c r="F987" s="63">
        <v>22</v>
      </c>
      <c r="G987" s="63" t="s">
        <v>10</v>
      </c>
    </row>
    <row r="988" spans="3:7" ht="15" thickBot="1" x14ac:dyDescent="0.35">
      <c r="C988" s="61">
        <v>43178</v>
      </c>
      <c r="D988" s="62">
        <v>0.54888888888888887</v>
      </c>
      <c r="E988" s="63" t="s">
        <v>9</v>
      </c>
      <c r="F988" s="63">
        <v>11</v>
      </c>
      <c r="G988" s="63" t="s">
        <v>11</v>
      </c>
    </row>
    <row r="989" spans="3:7" ht="15" thickBot="1" x14ac:dyDescent="0.35">
      <c r="C989" s="61">
        <v>43178</v>
      </c>
      <c r="D989" s="62">
        <v>0.551875</v>
      </c>
      <c r="E989" s="63" t="s">
        <v>9</v>
      </c>
      <c r="F989" s="63">
        <v>29</v>
      </c>
      <c r="G989" s="63" t="s">
        <v>10</v>
      </c>
    </row>
    <row r="990" spans="3:7" ht="15" thickBot="1" x14ac:dyDescent="0.35">
      <c r="C990" s="61">
        <v>43178</v>
      </c>
      <c r="D990" s="62">
        <v>0.55319444444444443</v>
      </c>
      <c r="E990" s="63" t="s">
        <v>9</v>
      </c>
      <c r="F990" s="63">
        <v>11</v>
      </c>
      <c r="G990" s="63" t="s">
        <v>11</v>
      </c>
    </row>
    <row r="991" spans="3:7" ht="15" thickBot="1" x14ac:dyDescent="0.35">
      <c r="C991" s="61">
        <v>43178</v>
      </c>
      <c r="D991" s="62">
        <v>0.55479166666666668</v>
      </c>
      <c r="E991" s="63" t="s">
        <v>9</v>
      </c>
      <c r="F991" s="63">
        <v>21</v>
      </c>
      <c r="G991" s="63" t="s">
        <v>10</v>
      </c>
    </row>
    <row r="992" spans="3:7" ht="15" thickBot="1" x14ac:dyDescent="0.35">
      <c r="C992" s="61">
        <v>43178</v>
      </c>
      <c r="D992" s="62">
        <v>0.55491898148148155</v>
      </c>
      <c r="E992" s="63" t="s">
        <v>9</v>
      </c>
      <c r="F992" s="63">
        <v>15</v>
      </c>
      <c r="G992" s="63" t="s">
        <v>10</v>
      </c>
    </row>
    <row r="993" spans="3:7" ht="15" thickBot="1" x14ac:dyDescent="0.35">
      <c r="C993" s="61">
        <v>43178</v>
      </c>
      <c r="D993" s="62">
        <v>0.55606481481481485</v>
      </c>
      <c r="E993" s="63" t="s">
        <v>9</v>
      </c>
      <c r="F993" s="63">
        <v>26</v>
      </c>
      <c r="G993" s="63" t="s">
        <v>10</v>
      </c>
    </row>
    <row r="994" spans="3:7" ht="15" thickBot="1" x14ac:dyDescent="0.35">
      <c r="C994" s="61">
        <v>43178</v>
      </c>
      <c r="D994" s="62">
        <v>0.55866898148148147</v>
      </c>
      <c r="E994" s="63" t="s">
        <v>9</v>
      </c>
      <c r="F994" s="63">
        <v>33</v>
      </c>
      <c r="G994" s="63" t="s">
        <v>10</v>
      </c>
    </row>
    <row r="995" spans="3:7" ht="15" thickBot="1" x14ac:dyDescent="0.35">
      <c r="C995" s="61">
        <v>43178</v>
      </c>
      <c r="D995" s="62">
        <v>0.55880787037037039</v>
      </c>
      <c r="E995" s="63" t="s">
        <v>9</v>
      </c>
      <c r="F995" s="63">
        <v>30</v>
      </c>
      <c r="G995" s="63" t="s">
        <v>10</v>
      </c>
    </row>
    <row r="996" spans="3:7" ht="15" thickBot="1" x14ac:dyDescent="0.35">
      <c r="C996" s="61">
        <v>43178</v>
      </c>
      <c r="D996" s="62">
        <v>0.56103009259259262</v>
      </c>
      <c r="E996" s="63" t="s">
        <v>9</v>
      </c>
      <c r="F996" s="63">
        <v>20</v>
      </c>
      <c r="G996" s="63" t="s">
        <v>10</v>
      </c>
    </row>
    <row r="997" spans="3:7" ht="15" thickBot="1" x14ac:dyDescent="0.35">
      <c r="C997" s="61">
        <v>43178</v>
      </c>
      <c r="D997" s="62">
        <v>0.56216435185185187</v>
      </c>
      <c r="E997" s="63" t="s">
        <v>9</v>
      </c>
      <c r="F997" s="63">
        <v>30</v>
      </c>
      <c r="G997" s="63" t="s">
        <v>10</v>
      </c>
    </row>
    <row r="998" spans="3:7" ht="15" thickBot="1" x14ac:dyDescent="0.35">
      <c r="C998" s="61">
        <v>43178</v>
      </c>
      <c r="D998" s="62">
        <v>0.56283564814814813</v>
      </c>
      <c r="E998" s="63" t="s">
        <v>9</v>
      </c>
      <c r="F998" s="63">
        <v>22</v>
      </c>
      <c r="G998" s="63" t="s">
        <v>10</v>
      </c>
    </row>
    <row r="999" spans="3:7" ht="15" thickBot="1" x14ac:dyDescent="0.35">
      <c r="C999" s="61">
        <v>43178</v>
      </c>
      <c r="D999" s="62">
        <v>0.56515046296296301</v>
      </c>
      <c r="E999" s="63" t="s">
        <v>9</v>
      </c>
      <c r="F999" s="63">
        <v>26</v>
      </c>
      <c r="G999" s="63" t="s">
        <v>10</v>
      </c>
    </row>
    <row r="1000" spans="3:7" ht="15" thickBot="1" x14ac:dyDescent="0.35">
      <c r="C1000" s="61">
        <v>43178</v>
      </c>
      <c r="D1000" s="62">
        <v>0.56725694444444441</v>
      </c>
      <c r="E1000" s="63" t="s">
        <v>9</v>
      </c>
      <c r="F1000" s="63">
        <v>24</v>
      </c>
      <c r="G1000" s="63" t="s">
        <v>10</v>
      </c>
    </row>
    <row r="1001" spans="3:7" ht="15" thickBot="1" x14ac:dyDescent="0.35">
      <c r="C1001" s="61">
        <v>43178</v>
      </c>
      <c r="D1001" s="62">
        <v>0.56862268518518522</v>
      </c>
      <c r="E1001" s="63" t="s">
        <v>9</v>
      </c>
      <c r="F1001" s="63">
        <v>22</v>
      </c>
      <c r="G1001" s="63" t="s">
        <v>10</v>
      </c>
    </row>
    <row r="1002" spans="3:7" ht="15" thickBot="1" x14ac:dyDescent="0.35">
      <c r="C1002" s="61">
        <v>43178</v>
      </c>
      <c r="D1002" s="62">
        <v>0.57027777777777777</v>
      </c>
      <c r="E1002" s="63" t="s">
        <v>9</v>
      </c>
      <c r="F1002" s="63">
        <v>28</v>
      </c>
      <c r="G1002" s="63" t="s">
        <v>10</v>
      </c>
    </row>
    <row r="1003" spans="3:7" ht="15" thickBot="1" x14ac:dyDescent="0.35">
      <c r="C1003" s="61">
        <v>43178</v>
      </c>
      <c r="D1003" s="62">
        <v>0.57248842592592586</v>
      </c>
      <c r="E1003" s="63" t="s">
        <v>9</v>
      </c>
      <c r="F1003" s="63">
        <v>21</v>
      </c>
      <c r="G1003" s="63" t="s">
        <v>11</v>
      </c>
    </row>
    <row r="1004" spans="3:7" ht="15" thickBot="1" x14ac:dyDescent="0.35">
      <c r="C1004" s="61">
        <v>43178</v>
      </c>
      <c r="D1004" s="62">
        <v>0.57515046296296302</v>
      </c>
      <c r="E1004" s="63" t="s">
        <v>9</v>
      </c>
      <c r="F1004" s="63">
        <v>28</v>
      </c>
      <c r="G1004" s="63" t="s">
        <v>10</v>
      </c>
    </row>
    <row r="1005" spans="3:7" ht="15" thickBot="1" x14ac:dyDescent="0.35">
      <c r="C1005" s="61">
        <v>43178</v>
      </c>
      <c r="D1005" s="62">
        <v>0.57534722222222223</v>
      </c>
      <c r="E1005" s="63" t="s">
        <v>9</v>
      </c>
      <c r="F1005" s="63">
        <v>16</v>
      </c>
      <c r="G1005" s="63" t="s">
        <v>11</v>
      </c>
    </row>
    <row r="1006" spans="3:7" ht="15" thickBot="1" x14ac:dyDescent="0.35">
      <c r="C1006" s="61">
        <v>43178</v>
      </c>
      <c r="D1006" s="62">
        <v>0.57671296296296293</v>
      </c>
      <c r="E1006" s="63" t="s">
        <v>9</v>
      </c>
      <c r="F1006" s="63">
        <v>11</v>
      </c>
      <c r="G1006" s="63" t="s">
        <v>11</v>
      </c>
    </row>
    <row r="1007" spans="3:7" ht="15" thickBot="1" x14ac:dyDescent="0.35">
      <c r="C1007" s="61">
        <v>43178</v>
      </c>
      <c r="D1007" s="62">
        <v>0.57873842592592595</v>
      </c>
      <c r="E1007" s="63" t="s">
        <v>9</v>
      </c>
      <c r="F1007" s="63">
        <v>18</v>
      </c>
      <c r="G1007" s="63" t="s">
        <v>10</v>
      </c>
    </row>
    <row r="1008" spans="3:7" ht="15" thickBot="1" x14ac:dyDescent="0.35">
      <c r="C1008" s="61">
        <v>43178</v>
      </c>
      <c r="D1008" s="62">
        <v>0.58030092592592586</v>
      </c>
      <c r="E1008" s="63" t="s">
        <v>9</v>
      </c>
      <c r="F1008" s="63">
        <v>24</v>
      </c>
      <c r="G1008" s="63" t="s">
        <v>10</v>
      </c>
    </row>
    <row r="1009" spans="3:7" ht="15" thickBot="1" x14ac:dyDescent="0.35">
      <c r="C1009" s="61">
        <v>43178</v>
      </c>
      <c r="D1009" s="62">
        <v>0.58385416666666667</v>
      </c>
      <c r="E1009" s="63" t="s">
        <v>9</v>
      </c>
      <c r="F1009" s="63">
        <v>10</v>
      </c>
      <c r="G1009" s="63" t="s">
        <v>11</v>
      </c>
    </row>
    <row r="1010" spans="3:7" ht="15" thickBot="1" x14ac:dyDescent="0.35">
      <c r="C1010" s="61">
        <v>43178</v>
      </c>
      <c r="D1010" s="62">
        <v>0.5838888888888889</v>
      </c>
      <c r="E1010" s="63" t="s">
        <v>9</v>
      </c>
      <c r="F1010" s="63">
        <v>12</v>
      </c>
      <c r="G1010" s="63" t="s">
        <v>11</v>
      </c>
    </row>
    <row r="1011" spans="3:7" ht="15" thickBot="1" x14ac:dyDescent="0.35">
      <c r="C1011" s="61">
        <v>43178</v>
      </c>
      <c r="D1011" s="62">
        <v>0.58812500000000001</v>
      </c>
      <c r="E1011" s="63" t="s">
        <v>9</v>
      </c>
      <c r="F1011" s="63">
        <v>25</v>
      </c>
      <c r="G1011" s="63" t="s">
        <v>10</v>
      </c>
    </row>
    <row r="1012" spans="3:7" ht="15" thickBot="1" x14ac:dyDescent="0.35">
      <c r="C1012" s="61">
        <v>43178</v>
      </c>
      <c r="D1012" s="62">
        <v>0.58876157407407403</v>
      </c>
      <c r="E1012" s="63" t="s">
        <v>9</v>
      </c>
      <c r="F1012" s="63">
        <v>16</v>
      </c>
      <c r="G1012" s="63" t="s">
        <v>11</v>
      </c>
    </row>
    <row r="1013" spans="3:7" ht="15" thickBot="1" x14ac:dyDescent="0.35">
      <c r="C1013" s="61">
        <v>43178</v>
      </c>
      <c r="D1013" s="62">
        <v>0.58887731481481487</v>
      </c>
      <c r="E1013" s="63" t="s">
        <v>9</v>
      </c>
      <c r="F1013" s="63">
        <v>17</v>
      </c>
      <c r="G1013" s="63" t="s">
        <v>11</v>
      </c>
    </row>
    <row r="1014" spans="3:7" ht="15" thickBot="1" x14ac:dyDescent="0.35">
      <c r="C1014" s="61">
        <v>43178</v>
      </c>
      <c r="D1014" s="62">
        <v>0.59004629629629635</v>
      </c>
      <c r="E1014" s="63" t="s">
        <v>9</v>
      </c>
      <c r="F1014" s="63">
        <v>10</v>
      </c>
      <c r="G1014" s="63" t="s">
        <v>11</v>
      </c>
    </row>
    <row r="1015" spans="3:7" ht="15" thickBot="1" x14ac:dyDescent="0.35">
      <c r="C1015" s="61">
        <v>43178</v>
      </c>
      <c r="D1015" s="62">
        <v>0.59277777777777774</v>
      </c>
      <c r="E1015" s="63" t="s">
        <v>9</v>
      </c>
      <c r="F1015" s="63">
        <v>10</v>
      </c>
      <c r="G1015" s="63" t="s">
        <v>11</v>
      </c>
    </row>
    <row r="1016" spans="3:7" ht="15" thickBot="1" x14ac:dyDescent="0.35">
      <c r="C1016" s="61">
        <v>43178</v>
      </c>
      <c r="D1016" s="62">
        <v>0.59362268518518524</v>
      </c>
      <c r="E1016" s="63" t="s">
        <v>9</v>
      </c>
      <c r="F1016" s="63">
        <v>11</v>
      </c>
      <c r="G1016" s="63" t="s">
        <v>11</v>
      </c>
    </row>
    <row r="1017" spans="3:7" ht="15" thickBot="1" x14ac:dyDescent="0.35">
      <c r="C1017" s="61">
        <v>43178</v>
      </c>
      <c r="D1017" s="62">
        <v>0.59751157407407407</v>
      </c>
      <c r="E1017" s="63" t="s">
        <v>9</v>
      </c>
      <c r="F1017" s="63">
        <v>19</v>
      </c>
      <c r="G1017" s="63" t="s">
        <v>10</v>
      </c>
    </row>
    <row r="1018" spans="3:7" ht="15" thickBot="1" x14ac:dyDescent="0.35">
      <c r="C1018" s="61">
        <v>43178</v>
      </c>
      <c r="D1018" s="62">
        <v>0.59987268518518522</v>
      </c>
      <c r="E1018" s="63" t="s">
        <v>9</v>
      </c>
      <c r="F1018" s="63">
        <v>13</v>
      </c>
      <c r="G1018" s="63" t="s">
        <v>11</v>
      </c>
    </row>
    <row r="1019" spans="3:7" ht="15" thickBot="1" x14ac:dyDescent="0.35">
      <c r="C1019" s="61">
        <v>43178</v>
      </c>
      <c r="D1019" s="62">
        <v>0.6002777777777778</v>
      </c>
      <c r="E1019" s="63" t="s">
        <v>9</v>
      </c>
      <c r="F1019" s="63">
        <v>33</v>
      </c>
      <c r="G1019" s="63" t="s">
        <v>10</v>
      </c>
    </row>
    <row r="1020" spans="3:7" ht="15" thickBot="1" x14ac:dyDescent="0.35">
      <c r="C1020" s="61">
        <v>43178</v>
      </c>
      <c r="D1020" s="62">
        <v>0.60046296296296298</v>
      </c>
      <c r="E1020" s="63" t="s">
        <v>9</v>
      </c>
      <c r="F1020" s="63">
        <v>24</v>
      </c>
      <c r="G1020" s="63" t="s">
        <v>10</v>
      </c>
    </row>
    <row r="1021" spans="3:7" ht="15" thickBot="1" x14ac:dyDescent="0.35">
      <c r="C1021" s="61">
        <v>43178</v>
      </c>
      <c r="D1021" s="62">
        <v>0.60997685185185191</v>
      </c>
      <c r="E1021" s="63" t="s">
        <v>9</v>
      </c>
      <c r="F1021" s="63">
        <v>11</v>
      </c>
      <c r="G1021" s="63" t="s">
        <v>11</v>
      </c>
    </row>
    <row r="1022" spans="3:7" ht="15" thickBot="1" x14ac:dyDescent="0.35">
      <c r="C1022" s="61">
        <v>43178</v>
      </c>
      <c r="D1022" s="62">
        <v>0.61234953703703698</v>
      </c>
      <c r="E1022" s="63" t="s">
        <v>9</v>
      </c>
      <c r="F1022" s="63">
        <v>19</v>
      </c>
      <c r="G1022" s="63" t="s">
        <v>10</v>
      </c>
    </row>
    <row r="1023" spans="3:7" ht="15" thickBot="1" x14ac:dyDescent="0.35">
      <c r="C1023" s="61">
        <v>43178</v>
      </c>
      <c r="D1023" s="62">
        <v>0.61262731481481481</v>
      </c>
      <c r="E1023" s="63" t="s">
        <v>9</v>
      </c>
      <c r="F1023" s="63">
        <v>11</v>
      </c>
      <c r="G1023" s="63" t="s">
        <v>11</v>
      </c>
    </row>
    <row r="1024" spans="3:7" ht="15" thickBot="1" x14ac:dyDescent="0.35">
      <c r="C1024" s="61">
        <v>43178</v>
      </c>
      <c r="D1024" s="62">
        <v>0.61342592592592593</v>
      </c>
      <c r="E1024" s="63" t="s">
        <v>9</v>
      </c>
      <c r="F1024" s="63">
        <v>10</v>
      </c>
      <c r="G1024" s="63" t="s">
        <v>11</v>
      </c>
    </row>
    <row r="1025" spans="3:7" ht="15" thickBot="1" x14ac:dyDescent="0.35">
      <c r="C1025" s="61">
        <v>43178</v>
      </c>
      <c r="D1025" s="62">
        <v>0.6134722222222222</v>
      </c>
      <c r="E1025" s="63" t="s">
        <v>9</v>
      </c>
      <c r="F1025" s="63">
        <v>9</v>
      </c>
      <c r="G1025" s="63" t="s">
        <v>11</v>
      </c>
    </row>
    <row r="1026" spans="3:7" ht="15" thickBot="1" x14ac:dyDescent="0.35">
      <c r="C1026" s="61">
        <v>43178</v>
      </c>
      <c r="D1026" s="62">
        <v>0.61972222222222217</v>
      </c>
      <c r="E1026" s="63" t="s">
        <v>9</v>
      </c>
      <c r="F1026" s="63">
        <v>11</v>
      </c>
      <c r="G1026" s="63" t="s">
        <v>11</v>
      </c>
    </row>
    <row r="1027" spans="3:7" ht="15" thickBot="1" x14ac:dyDescent="0.35">
      <c r="C1027" s="61">
        <v>43178</v>
      </c>
      <c r="D1027" s="62">
        <v>0.62015046296296295</v>
      </c>
      <c r="E1027" s="63" t="s">
        <v>9</v>
      </c>
      <c r="F1027" s="63">
        <v>24</v>
      </c>
      <c r="G1027" s="63" t="s">
        <v>10</v>
      </c>
    </row>
    <row r="1028" spans="3:7" ht="15" thickBot="1" x14ac:dyDescent="0.35">
      <c r="C1028" s="61">
        <v>43178</v>
      </c>
      <c r="D1028" s="62">
        <v>0.62099537037037034</v>
      </c>
      <c r="E1028" s="63" t="s">
        <v>9</v>
      </c>
      <c r="F1028" s="63">
        <v>29</v>
      </c>
      <c r="G1028" s="63" t="s">
        <v>10</v>
      </c>
    </row>
    <row r="1029" spans="3:7" ht="15" thickBot="1" x14ac:dyDescent="0.35">
      <c r="C1029" s="61">
        <v>43178</v>
      </c>
      <c r="D1029" s="62">
        <v>0.62185185185185188</v>
      </c>
      <c r="E1029" s="63" t="s">
        <v>9</v>
      </c>
      <c r="F1029" s="63">
        <v>11</v>
      </c>
      <c r="G1029" s="63" t="s">
        <v>11</v>
      </c>
    </row>
    <row r="1030" spans="3:7" ht="15" thickBot="1" x14ac:dyDescent="0.35">
      <c r="C1030" s="61">
        <v>43178</v>
      </c>
      <c r="D1030" s="62">
        <v>0.62189814814814814</v>
      </c>
      <c r="E1030" s="63" t="s">
        <v>9</v>
      </c>
      <c r="F1030" s="63">
        <v>10</v>
      </c>
      <c r="G1030" s="63" t="s">
        <v>11</v>
      </c>
    </row>
    <row r="1031" spans="3:7" ht="15" thickBot="1" x14ac:dyDescent="0.35">
      <c r="C1031" s="61">
        <v>43178</v>
      </c>
      <c r="D1031" s="62">
        <v>0.62618055555555563</v>
      </c>
      <c r="E1031" s="63" t="s">
        <v>9</v>
      </c>
      <c r="F1031" s="63">
        <v>11</v>
      </c>
      <c r="G1031" s="63" t="s">
        <v>11</v>
      </c>
    </row>
    <row r="1032" spans="3:7" ht="15" thickBot="1" x14ac:dyDescent="0.35">
      <c r="C1032" s="61">
        <v>43178</v>
      </c>
      <c r="D1032" s="62">
        <v>0.62646990740740738</v>
      </c>
      <c r="E1032" s="63" t="s">
        <v>9</v>
      </c>
      <c r="F1032" s="63">
        <v>11</v>
      </c>
      <c r="G1032" s="63" t="s">
        <v>11</v>
      </c>
    </row>
    <row r="1033" spans="3:7" ht="15" thickBot="1" x14ac:dyDescent="0.35">
      <c r="C1033" s="61">
        <v>43178</v>
      </c>
      <c r="D1033" s="62">
        <v>0.62684027777777784</v>
      </c>
      <c r="E1033" s="63" t="s">
        <v>9</v>
      </c>
      <c r="F1033" s="63">
        <v>11</v>
      </c>
      <c r="G1033" s="63" t="s">
        <v>10</v>
      </c>
    </row>
    <row r="1034" spans="3:7" ht="15" thickBot="1" x14ac:dyDescent="0.35">
      <c r="C1034" s="61">
        <v>43178</v>
      </c>
      <c r="D1034" s="62">
        <v>0.62685185185185188</v>
      </c>
      <c r="E1034" s="63" t="s">
        <v>9</v>
      </c>
      <c r="F1034" s="63">
        <v>12</v>
      </c>
      <c r="G1034" s="63" t="s">
        <v>10</v>
      </c>
    </row>
    <row r="1035" spans="3:7" ht="15" thickBot="1" x14ac:dyDescent="0.35">
      <c r="C1035" s="61">
        <v>43178</v>
      </c>
      <c r="D1035" s="62">
        <v>0.62686342592592592</v>
      </c>
      <c r="E1035" s="63" t="s">
        <v>9</v>
      </c>
      <c r="F1035" s="63">
        <v>12</v>
      </c>
      <c r="G1035" s="63" t="s">
        <v>10</v>
      </c>
    </row>
    <row r="1036" spans="3:7" ht="15" thickBot="1" x14ac:dyDescent="0.35">
      <c r="C1036" s="61">
        <v>43178</v>
      </c>
      <c r="D1036" s="62">
        <v>0.62687499999999996</v>
      </c>
      <c r="E1036" s="63" t="s">
        <v>9</v>
      </c>
      <c r="F1036" s="63">
        <v>17</v>
      </c>
      <c r="G1036" s="63" t="s">
        <v>10</v>
      </c>
    </row>
    <row r="1037" spans="3:7" ht="15" thickBot="1" x14ac:dyDescent="0.35">
      <c r="C1037" s="61">
        <v>43178</v>
      </c>
      <c r="D1037" s="62">
        <v>0.62692129629629634</v>
      </c>
      <c r="E1037" s="63" t="s">
        <v>9</v>
      </c>
      <c r="F1037" s="63">
        <v>19</v>
      </c>
      <c r="G1037" s="63" t="s">
        <v>10</v>
      </c>
    </row>
    <row r="1038" spans="3:7" ht="15" thickBot="1" x14ac:dyDescent="0.35">
      <c r="C1038" s="61">
        <v>43178</v>
      </c>
      <c r="D1038" s="62">
        <v>0.62694444444444442</v>
      </c>
      <c r="E1038" s="63" t="s">
        <v>9</v>
      </c>
      <c r="F1038" s="63">
        <v>15</v>
      </c>
      <c r="G1038" s="63" t="s">
        <v>10</v>
      </c>
    </row>
    <row r="1039" spans="3:7" ht="15" thickBot="1" x14ac:dyDescent="0.35">
      <c r="C1039" s="61">
        <v>43178</v>
      </c>
      <c r="D1039" s="62">
        <v>0.62694444444444442</v>
      </c>
      <c r="E1039" s="63" t="s">
        <v>9</v>
      </c>
      <c r="F1039" s="63">
        <v>14</v>
      </c>
      <c r="G1039" s="63" t="s">
        <v>10</v>
      </c>
    </row>
    <row r="1040" spans="3:7" ht="15" thickBot="1" x14ac:dyDescent="0.35">
      <c r="C1040" s="61">
        <v>43178</v>
      </c>
      <c r="D1040" s="62">
        <v>0.62697916666666664</v>
      </c>
      <c r="E1040" s="63" t="s">
        <v>9</v>
      </c>
      <c r="F1040" s="63">
        <v>10</v>
      </c>
      <c r="G1040" s="63" t="s">
        <v>10</v>
      </c>
    </row>
    <row r="1041" spans="3:7" ht="15" thickBot="1" x14ac:dyDescent="0.35">
      <c r="C1041" s="61">
        <v>43178</v>
      </c>
      <c r="D1041" s="62">
        <v>0.62699074074074079</v>
      </c>
      <c r="E1041" s="63" t="s">
        <v>9</v>
      </c>
      <c r="F1041" s="63">
        <v>8</v>
      </c>
      <c r="G1041" s="63" t="s">
        <v>10</v>
      </c>
    </row>
    <row r="1042" spans="3:7" ht="15" thickBot="1" x14ac:dyDescent="0.35">
      <c r="C1042" s="61">
        <v>43178</v>
      </c>
      <c r="D1042" s="62">
        <v>0.62700231481481483</v>
      </c>
      <c r="E1042" s="63" t="s">
        <v>9</v>
      </c>
      <c r="F1042" s="63">
        <v>11</v>
      </c>
      <c r="G1042" s="63" t="s">
        <v>10</v>
      </c>
    </row>
    <row r="1043" spans="3:7" ht="15" thickBot="1" x14ac:dyDescent="0.35">
      <c r="C1043" s="61">
        <v>43178</v>
      </c>
      <c r="D1043" s="62">
        <v>0.62778935185185192</v>
      </c>
      <c r="E1043" s="63" t="s">
        <v>9</v>
      </c>
      <c r="F1043" s="63">
        <v>11</v>
      </c>
      <c r="G1043" s="63" t="s">
        <v>11</v>
      </c>
    </row>
    <row r="1044" spans="3:7" ht="15" thickBot="1" x14ac:dyDescent="0.35">
      <c r="C1044" s="61">
        <v>43178</v>
      </c>
      <c r="D1044" s="62">
        <v>0.62839120370370372</v>
      </c>
      <c r="E1044" s="63" t="s">
        <v>9</v>
      </c>
      <c r="F1044" s="63">
        <v>10</v>
      </c>
      <c r="G1044" s="63" t="s">
        <v>11</v>
      </c>
    </row>
    <row r="1045" spans="3:7" ht="15" thickBot="1" x14ac:dyDescent="0.35">
      <c r="C1045" s="61">
        <v>43178</v>
      </c>
      <c r="D1045" s="62">
        <v>0.62857638888888889</v>
      </c>
      <c r="E1045" s="63" t="s">
        <v>9</v>
      </c>
      <c r="F1045" s="63">
        <v>16</v>
      </c>
      <c r="G1045" s="63" t="s">
        <v>11</v>
      </c>
    </row>
    <row r="1046" spans="3:7" ht="15" thickBot="1" x14ac:dyDescent="0.35">
      <c r="C1046" s="61">
        <v>43178</v>
      </c>
      <c r="D1046" s="62">
        <v>0.63371527777777781</v>
      </c>
      <c r="E1046" s="63" t="s">
        <v>9</v>
      </c>
      <c r="F1046" s="63">
        <v>23</v>
      </c>
      <c r="G1046" s="63" t="s">
        <v>10</v>
      </c>
    </row>
    <row r="1047" spans="3:7" ht="15" thickBot="1" x14ac:dyDescent="0.35">
      <c r="C1047" s="61">
        <v>43178</v>
      </c>
      <c r="D1047" s="62">
        <v>0.63423611111111111</v>
      </c>
      <c r="E1047" s="63" t="s">
        <v>9</v>
      </c>
      <c r="F1047" s="63">
        <v>11</v>
      </c>
      <c r="G1047" s="63" t="s">
        <v>11</v>
      </c>
    </row>
    <row r="1048" spans="3:7" ht="15" thickBot="1" x14ac:dyDescent="0.35">
      <c r="C1048" s="61">
        <v>43178</v>
      </c>
      <c r="D1048" s="62">
        <v>0.63648148148148154</v>
      </c>
      <c r="E1048" s="63" t="s">
        <v>9</v>
      </c>
      <c r="F1048" s="63">
        <v>14</v>
      </c>
      <c r="G1048" s="63" t="s">
        <v>11</v>
      </c>
    </row>
    <row r="1049" spans="3:7" ht="15" thickBot="1" x14ac:dyDescent="0.35">
      <c r="C1049" s="61">
        <v>43178</v>
      </c>
      <c r="D1049" s="62">
        <v>0.640625</v>
      </c>
      <c r="E1049" s="63" t="s">
        <v>9</v>
      </c>
      <c r="F1049" s="63">
        <v>14</v>
      </c>
      <c r="G1049" s="63" t="s">
        <v>11</v>
      </c>
    </row>
    <row r="1050" spans="3:7" ht="15" thickBot="1" x14ac:dyDescent="0.35">
      <c r="C1050" s="61">
        <v>43178</v>
      </c>
      <c r="D1050" s="62">
        <v>0.6410069444444445</v>
      </c>
      <c r="E1050" s="63" t="s">
        <v>9</v>
      </c>
      <c r="F1050" s="63">
        <v>10</v>
      </c>
      <c r="G1050" s="63" t="s">
        <v>11</v>
      </c>
    </row>
    <row r="1051" spans="3:7" ht="15" thickBot="1" x14ac:dyDescent="0.35">
      <c r="C1051" s="61">
        <v>43178</v>
      </c>
      <c r="D1051" s="62">
        <v>0.64179398148148148</v>
      </c>
      <c r="E1051" s="63" t="s">
        <v>9</v>
      </c>
      <c r="F1051" s="63">
        <v>27</v>
      </c>
      <c r="G1051" s="63" t="s">
        <v>10</v>
      </c>
    </row>
    <row r="1052" spans="3:7" ht="15" thickBot="1" x14ac:dyDescent="0.35">
      <c r="C1052" s="61">
        <v>43178</v>
      </c>
      <c r="D1052" s="62">
        <v>0.6430555555555556</v>
      </c>
      <c r="E1052" s="63" t="s">
        <v>9</v>
      </c>
      <c r="F1052" s="63">
        <v>12</v>
      </c>
      <c r="G1052" s="63" t="s">
        <v>11</v>
      </c>
    </row>
    <row r="1053" spans="3:7" ht="15" thickBot="1" x14ac:dyDescent="0.35">
      <c r="C1053" s="61">
        <v>43178</v>
      </c>
      <c r="D1053" s="62">
        <v>0.6468518518518519</v>
      </c>
      <c r="E1053" s="63" t="s">
        <v>9</v>
      </c>
      <c r="F1053" s="63">
        <v>13</v>
      </c>
      <c r="G1053" s="63" t="s">
        <v>11</v>
      </c>
    </row>
    <row r="1054" spans="3:7" ht="15" thickBot="1" x14ac:dyDescent="0.35">
      <c r="C1054" s="61">
        <v>43178</v>
      </c>
      <c r="D1054" s="62">
        <v>0.64774305555555556</v>
      </c>
      <c r="E1054" s="63" t="s">
        <v>9</v>
      </c>
      <c r="F1054" s="63">
        <v>15</v>
      </c>
      <c r="G1054" s="63" t="s">
        <v>11</v>
      </c>
    </row>
    <row r="1055" spans="3:7" ht="15" thickBot="1" x14ac:dyDescent="0.35">
      <c r="C1055" s="61">
        <v>43178</v>
      </c>
      <c r="D1055" s="62">
        <v>0.64879629629629632</v>
      </c>
      <c r="E1055" s="63" t="s">
        <v>9</v>
      </c>
      <c r="F1055" s="63">
        <v>12</v>
      </c>
      <c r="G1055" s="63" t="s">
        <v>11</v>
      </c>
    </row>
    <row r="1056" spans="3:7" ht="15" thickBot="1" x14ac:dyDescent="0.35">
      <c r="C1056" s="61">
        <v>43178</v>
      </c>
      <c r="D1056" s="62">
        <v>0.65306712962962965</v>
      </c>
      <c r="E1056" s="63" t="s">
        <v>9</v>
      </c>
      <c r="F1056" s="63">
        <v>17</v>
      </c>
      <c r="G1056" s="63" t="s">
        <v>10</v>
      </c>
    </row>
    <row r="1057" spans="3:7" ht="15" thickBot="1" x14ac:dyDescent="0.35">
      <c r="C1057" s="61">
        <v>43178</v>
      </c>
      <c r="D1057" s="62">
        <v>0.65326388888888887</v>
      </c>
      <c r="E1057" s="63" t="s">
        <v>9</v>
      </c>
      <c r="F1057" s="63">
        <v>10</v>
      </c>
      <c r="G1057" s="63" t="s">
        <v>11</v>
      </c>
    </row>
    <row r="1058" spans="3:7" ht="15" thickBot="1" x14ac:dyDescent="0.35">
      <c r="C1058" s="61">
        <v>43178</v>
      </c>
      <c r="D1058" s="62">
        <v>0.65332175925925928</v>
      </c>
      <c r="E1058" s="63" t="s">
        <v>9</v>
      </c>
      <c r="F1058" s="63">
        <v>30</v>
      </c>
      <c r="G1058" s="63" t="s">
        <v>10</v>
      </c>
    </row>
    <row r="1059" spans="3:7" ht="15" thickBot="1" x14ac:dyDescent="0.35">
      <c r="C1059" s="61">
        <v>43178</v>
      </c>
      <c r="D1059" s="62">
        <v>0.65881944444444451</v>
      </c>
      <c r="E1059" s="63" t="s">
        <v>9</v>
      </c>
      <c r="F1059" s="63">
        <v>10</v>
      </c>
      <c r="G1059" s="63" t="s">
        <v>10</v>
      </c>
    </row>
    <row r="1060" spans="3:7" ht="15" thickBot="1" x14ac:dyDescent="0.35">
      <c r="C1060" s="61">
        <v>43178</v>
      </c>
      <c r="D1060" s="62">
        <v>0.66013888888888894</v>
      </c>
      <c r="E1060" s="63" t="s">
        <v>9</v>
      </c>
      <c r="F1060" s="63">
        <v>31</v>
      </c>
      <c r="G1060" s="63" t="s">
        <v>10</v>
      </c>
    </row>
    <row r="1061" spans="3:7" ht="15" thickBot="1" x14ac:dyDescent="0.35">
      <c r="C1061" s="61">
        <v>43178</v>
      </c>
      <c r="D1061" s="62">
        <v>0.66023148148148147</v>
      </c>
      <c r="E1061" s="63" t="s">
        <v>9</v>
      </c>
      <c r="F1061" s="63">
        <v>11</v>
      </c>
      <c r="G1061" s="63" t="s">
        <v>11</v>
      </c>
    </row>
    <row r="1062" spans="3:7" ht="15" thickBot="1" x14ac:dyDescent="0.35">
      <c r="C1062" s="61">
        <v>43178</v>
      </c>
      <c r="D1062" s="62">
        <v>0.6618518518518518</v>
      </c>
      <c r="E1062" s="63" t="s">
        <v>9</v>
      </c>
      <c r="F1062" s="63">
        <v>10</v>
      </c>
      <c r="G1062" s="63" t="s">
        <v>10</v>
      </c>
    </row>
    <row r="1063" spans="3:7" ht="15" thickBot="1" x14ac:dyDescent="0.35">
      <c r="C1063" s="61">
        <v>43178</v>
      </c>
      <c r="D1063" s="62">
        <v>0.66394675925925928</v>
      </c>
      <c r="E1063" s="63" t="s">
        <v>9</v>
      </c>
      <c r="F1063" s="63">
        <v>17</v>
      </c>
      <c r="G1063" s="63" t="s">
        <v>11</v>
      </c>
    </row>
    <row r="1064" spans="3:7" ht="15" thickBot="1" x14ac:dyDescent="0.35">
      <c r="C1064" s="61">
        <v>43178</v>
      </c>
      <c r="D1064" s="62">
        <v>0.66430555555555559</v>
      </c>
      <c r="E1064" s="63" t="s">
        <v>9</v>
      </c>
      <c r="F1064" s="63">
        <v>15</v>
      </c>
      <c r="G1064" s="63" t="s">
        <v>11</v>
      </c>
    </row>
    <row r="1065" spans="3:7" ht="15" thickBot="1" x14ac:dyDescent="0.35">
      <c r="C1065" s="61">
        <v>43178</v>
      </c>
      <c r="D1065" s="62">
        <v>0.66457175925925926</v>
      </c>
      <c r="E1065" s="63" t="s">
        <v>9</v>
      </c>
      <c r="F1065" s="63">
        <v>10</v>
      </c>
      <c r="G1065" s="63" t="s">
        <v>11</v>
      </c>
    </row>
    <row r="1066" spans="3:7" ht="15" thickBot="1" x14ac:dyDescent="0.35">
      <c r="C1066" s="61">
        <v>43178</v>
      </c>
      <c r="D1066" s="62">
        <v>0.66740740740740734</v>
      </c>
      <c r="E1066" s="63" t="s">
        <v>9</v>
      </c>
      <c r="F1066" s="63">
        <v>22</v>
      </c>
      <c r="G1066" s="63" t="s">
        <v>10</v>
      </c>
    </row>
    <row r="1067" spans="3:7" ht="15" thickBot="1" x14ac:dyDescent="0.35">
      <c r="C1067" s="61">
        <v>43178</v>
      </c>
      <c r="D1067" s="62">
        <v>0.66840277777777779</v>
      </c>
      <c r="E1067" s="63" t="s">
        <v>9</v>
      </c>
      <c r="F1067" s="63">
        <v>14</v>
      </c>
      <c r="G1067" s="63" t="s">
        <v>10</v>
      </c>
    </row>
    <row r="1068" spans="3:7" ht="15" thickBot="1" x14ac:dyDescent="0.35">
      <c r="C1068" s="61">
        <v>43178</v>
      </c>
      <c r="D1068" s="62">
        <v>0.66861111111111116</v>
      </c>
      <c r="E1068" s="63" t="s">
        <v>9</v>
      </c>
      <c r="F1068" s="63">
        <v>14</v>
      </c>
      <c r="G1068" s="63" t="s">
        <v>11</v>
      </c>
    </row>
    <row r="1069" spans="3:7" ht="15" thickBot="1" x14ac:dyDescent="0.35">
      <c r="C1069" s="61">
        <v>43178</v>
      </c>
      <c r="D1069" s="62">
        <v>0.67246527777777787</v>
      </c>
      <c r="E1069" s="63" t="s">
        <v>9</v>
      </c>
      <c r="F1069" s="63">
        <v>10</v>
      </c>
      <c r="G1069" s="63" t="s">
        <v>11</v>
      </c>
    </row>
    <row r="1070" spans="3:7" ht="15" thickBot="1" x14ac:dyDescent="0.35">
      <c r="C1070" s="61">
        <v>43178</v>
      </c>
      <c r="D1070" s="62">
        <v>0.67253472222222221</v>
      </c>
      <c r="E1070" s="63" t="s">
        <v>9</v>
      </c>
      <c r="F1070" s="63">
        <v>10</v>
      </c>
      <c r="G1070" s="63" t="s">
        <v>11</v>
      </c>
    </row>
    <row r="1071" spans="3:7" ht="15" thickBot="1" x14ac:dyDescent="0.35">
      <c r="C1071" s="61">
        <v>43178</v>
      </c>
      <c r="D1071" s="62">
        <v>0.67439814814814814</v>
      </c>
      <c r="E1071" s="63" t="s">
        <v>9</v>
      </c>
      <c r="F1071" s="63">
        <v>38</v>
      </c>
      <c r="G1071" s="63" t="s">
        <v>10</v>
      </c>
    </row>
    <row r="1072" spans="3:7" ht="15" thickBot="1" x14ac:dyDescent="0.35">
      <c r="C1072" s="61">
        <v>43178</v>
      </c>
      <c r="D1072" s="62">
        <v>0.67577546296296298</v>
      </c>
      <c r="E1072" s="63" t="s">
        <v>9</v>
      </c>
      <c r="F1072" s="63">
        <v>11</v>
      </c>
      <c r="G1072" s="63" t="s">
        <v>11</v>
      </c>
    </row>
    <row r="1073" spans="3:7" ht="15" thickBot="1" x14ac:dyDescent="0.35">
      <c r="C1073" s="61">
        <v>43178</v>
      </c>
      <c r="D1073" s="62">
        <v>0.67847222222222225</v>
      </c>
      <c r="E1073" s="63" t="s">
        <v>9</v>
      </c>
      <c r="F1073" s="63">
        <v>30</v>
      </c>
      <c r="G1073" s="63" t="s">
        <v>10</v>
      </c>
    </row>
    <row r="1074" spans="3:7" ht="15" thickBot="1" x14ac:dyDescent="0.35">
      <c r="C1074" s="61">
        <v>43178</v>
      </c>
      <c r="D1074" s="62">
        <v>0.67918981481481477</v>
      </c>
      <c r="E1074" s="63" t="s">
        <v>9</v>
      </c>
      <c r="F1074" s="63">
        <v>10</v>
      </c>
      <c r="G1074" s="63" t="s">
        <v>11</v>
      </c>
    </row>
    <row r="1075" spans="3:7" ht="15" thickBot="1" x14ac:dyDescent="0.35">
      <c r="C1075" s="61">
        <v>43178</v>
      </c>
      <c r="D1075" s="62">
        <v>0.67972222222222223</v>
      </c>
      <c r="E1075" s="63" t="s">
        <v>9</v>
      </c>
      <c r="F1075" s="63">
        <v>11</v>
      </c>
      <c r="G1075" s="63" t="s">
        <v>11</v>
      </c>
    </row>
    <row r="1076" spans="3:7" ht="15" thickBot="1" x14ac:dyDescent="0.35">
      <c r="C1076" s="61">
        <v>43178</v>
      </c>
      <c r="D1076" s="62">
        <v>0.68413194444444436</v>
      </c>
      <c r="E1076" s="63" t="s">
        <v>9</v>
      </c>
      <c r="F1076" s="63">
        <v>11</v>
      </c>
      <c r="G1076" s="63" t="s">
        <v>11</v>
      </c>
    </row>
    <row r="1077" spans="3:7" ht="15" thickBot="1" x14ac:dyDescent="0.35">
      <c r="C1077" s="61">
        <v>43178</v>
      </c>
      <c r="D1077" s="62">
        <v>0.68525462962962969</v>
      </c>
      <c r="E1077" s="63" t="s">
        <v>9</v>
      </c>
      <c r="F1077" s="63">
        <v>14</v>
      </c>
      <c r="G1077" s="63" t="s">
        <v>11</v>
      </c>
    </row>
    <row r="1078" spans="3:7" ht="15" thickBot="1" x14ac:dyDescent="0.35">
      <c r="C1078" s="61">
        <v>43178</v>
      </c>
      <c r="D1078" s="62">
        <v>0.68562499999999993</v>
      </c>
      <c r="E1078" s="63" t="s">
        <v>9</v>
      </c>
      <c r="F1078" s="63">
        <v>10</v>
      </c>
      <c r="G1078" s="63" t="s">
        <v>10</v>
      </c>
    </row>
    <row r="1079" spans="3:7" ht="15" thickBot="1" x14ac:dyDescent="0.35">
      <c r="C1079" s="61">
        <v>43178</v>
      </c>
      <c r="D1079" s="62">
        <v>0.6856944444444445</v>
      </c>
      <c r="E1079" s="63" t="s">
        <v>9</v>
      </c>
      <c r="F1079" s="63">
        <v>9</v>
      </c>
      <c r="G1079" s="63" t="s">
        <v>10</v>
      </c>
    </row>
    <row r="1080" spans="3:7" ht="15" thickBot="1" x14ac:dyDescent="0.35">
      <c r="C1080" s="61">
        <v>43178</v>
      </c>
      <c r="D1080" s="62">
        <v>0.68655092592592604</v>
      </c>
      <c r="E1080" s="63" t="s">
        <v>9</v>
      </c>
      <c r="F1080" s="63">
        <v>10</v>
      </c>
      <c r="G1080" s="63" t="s">
        <v>11</v>
      </c>
    </row>
    <row r="1081" spans="3:7" ht="15" thickBot="1" x14ac:dyDescent="0.35">
      <c r="C1081" s="61">
        <v>43178</v>
      </c>
      <c r="D1081" s="62">
        <v>0.68710648148148146</v>
      </c>
      <c r="E1081" s="63" t="s">
        <v>9</v>
      </c>
      <c r="F1081" s="63">
        <v>35</v>
      </c>
      <c r="G1081" s="63" t="s">
        <v>10</v>
      </c>
    </row>
    <row r="1082" spans="3:7" ht="15" thickBot="1" x14ac:dyDescent="0.35">
      <c r="C1082" s="61">
        <v>43178</v>
      </c>
      <c r="D1082" s="62">
        <v>0.68791666666666673</v>
      </c>
      <c r="E1082" s="63" t="s">
        <v>9</v>
      </c>
      <c r="F1082" s="63">
        <v>18</v>
      </c>
      <c r="G1082" s="63" t="s">
        <v>10</v>
      </c>
    </row>
    <row r="1083" spans="3:7" ht="15" thickBot="1" x14ac:dyDescent="0.35">
      <c r="C1083" s="61">
        <v>43178</v>
      </c>
      <c r="D1083" s="62">
        <v>0.68901620370370376</v>
      </c>
      <c r="E1083" s="63" t="s">
        <v>9</v>
      </c>
      <c r="F1083" s="63">
        <v>13</v>
      </c>
      <c r="G1083" s="63" t="s">
        <v>11</v>
      </c>
    </row>
    <row r="1084" spans="3:7" ht="15" thickBot="1" x14ac:dyDescent="0.35">
      <c r="C1084" s="61">
        <v>43178</v>
      </c>
      <c r="D1084" s="62">
        <v>0.68913194444444448</v>
      </c>
      <c r="E1084" s="63" t="s">
        <v>9</v>
      </c>
      <c r="F1084" s="63">
        <v>14</v>
      </c>
      <c r="G1084" s="63" t="s">
        <v>10</v>
      </c>
    </row>
    <row r="1085" spans="3:7" ht="15" thickBot="1" x14ac:dyDescent="0.35">
      <c r="C1085" s="61">
        <v>43178</v>
      </c>
      <c r="D1085" s="62">
        <v>0.69103009259259263</v>
      </c>
      <c r="E1085" s="63" t="s">
        <v>9</v>
      </c>
      <c r="F1085" s="63">
        <v>22</v>
      </c>
      <c r="G1085" s="63" t="s">
        <v>10</v>
      </c>
    </row>
    <row r="1086" spans="3:7" ht="15" thickBot="1" x14ac:dyDescent="0.35">
      <c r="C1086" s="61">
        <v>43178</v>
      </c>
      <c r="D1086" s="62">
        <v>0.69267361111111114</v>
      </c>
      <c r="E1086" s="63" t="s">
        <v>9</v>
      </c>
      <c r="F1086" s="63">
        <v>10</v>
      </c>
      <c r="G1086" s="63" t="s">
        <v>11</v>
      </c>
    </row>
    <row r="1087" spans="3:7" ht="15" thickBot="1" x14ac:dyDescent="0.35">
      <c r="C1087" s="61">
        <v>43178</v>
      </c>
      <c r="D1087" s="62">
        <v>0.69277777777777771</v>
      </c>
      <c r="E1087" s="63" t="s">
        <v>9</v>
      </c>
      <c r="F1087" s="63">
        <v>12</v>
      </c>
      <c r="G1087" s="63" t="s">
        <v>11</v>
      </c>
    </row>
    <row r="1088" spans="3:7" ht="15" thickBot="1" x14ac:dyDescent="0.35">
      <c r="C1088" s="61">
        <v>43178</v>
      </c>
      <c r="D1088" s="62">
        <v>0.69349537037037035</v>
      </c>
      <c r="E1088" s="63" t="s">
        <v>9</v>
      </c>
      <c r="F1088" s="63">
        <v>11</v>
      </c>
      <c r="G1088" s="63" t="s">
        <v>11</v>
      </c>
    </row>
    <row r="1089" spans="3:7" ht="15" thickBot="1" x14ac:dyDescent="0.35">
      <c r="C1089" s="61">
        <v>43178</v>
      </c>
      <c r="D1089" s="62">
        <v>0.69368055555555552</v>
      </c>
      <c r="E1089" s="63" t="s">
        <v>9</v>
      </c>
      <c r="F1089" s="63">
        <v>15</v>
      </c>
      <c r="G1089" s="63" t="s">
        <v>11</v>
      </c>
    </row>
    <row r="1090" spans="3:7" ht="15" thickBot="1" x14ac:dyDescent="0.35">
      <c r="C1090" s="61">
        <v>43178</v>
      </c>
      <c r="D1090" s="62">
        <v>0.69371527777777775</v>
      </c>
      <c r="E1090" s="63" t="s">
        <v>9</v>
      </c>
      <c r="F1090" s="63">
        <v>12</v>
      </c>
      <c r="G1090" s="63" t="s">
        <v>11</v>
      </c>
    </row>
    <row r="1091" spans="3:7" ht="15" thickBot="1" x14ac:dyDescent="0.35">
      <c r="C1091" s="61">
        <v>43178</v>
      </c>
      <c r="D1091" s="62">
        <v>0.69593749999999999</v>
      </c>
      <c r="E1091" s="63" t="s">
        <v>9</v>
      </c>
      <c r="F1091" s="63">
        <v>17</v>
      </c>
      <c r="G1091" s="63" t="s">
        <v>11</v>
      </c>
    </row>
    <row r="1092" spans="3:7" ht="15" thickBot="1" x14ac:dyDescent="0.35">
      <c r="C1092" s="61">
        <v>43178</v>
      </c>
      <c r="D1092" s="62">
        <v>0.69721064814814815</v>
      </c>
      <c r="E1092" s="63" t="s">
        <v>9</v>
      </c>
      <c r="F1092" s="63">
        <v>22</v>
      </c>
      <c r="G1092" s="63" t="s">
        <v>10</v>
      </c>
    </row>
    <row r="1093" spans="3:7" ht="15" thickBot="1" x14ac:dyDescent="0.35">
      <c r="C1093" s="61">
        <v>43178</v>
      </c>
      <c r="D1093" s="62">
        <v>0.69751157407407405</v>
      </c>
      <c r="E1093" s="63" t="s">
        <v>9</v>
      </c>
      <c r="F1093" s="63">
        <v>23</v>
      </c>
      <c r="G1093" s="63" t="s">
        <v>10</v>
      </c>
    </row>
    <row r="1094" spans="3:7" ht="15" thickBot="1" x14ac:dyDescent="0.35">
      <c r="C1094" s="61">
        <v>43178</v>
      </c>
      <c r="D1094" s="62">
        <v>0.70178240740740738</v>
      </c>
      <c r="E1094" s="63" t="s">
        <v>9</v>
      </c>
      <c r="F1094" s="63">
        <v>11</v>
      </c>
      <c r="G1094" s="63" t="s">
        <v>10</v>
      </c>
    </row>
    <row r="1095" spans="3:7" ht="15" thickBot="1" x14ac:dyDescent="0.35">
      <c r="C1095" s="61">
        <v>43178</v>
      </c>
      <c r="D1095" s="62">
        <v>0.70190972222222225</v>
      </c>
      <c r="E1095" s="63" t="s">
        <v>9</v>
      </c>
      <c r="F1095" s="63">
        <v>10</v>
      </c>
      <c r="G1095" s="63" t="s">
        <v>10</v>
      </c>
    </row>
    <row r="1096" spans="3:7" ht="15" thickBot="1" x14ac:dyDescent="0.35">
      <c r="C1096" s="61">
        <v>43178</v>
      </c>
      <c r="D1096" s="62">
        <v>0.70582175925925927</v>
      </c>
      <c r="E1096" s="63" t="s">
        <v>9</v>
      </c>
      <c r="F1096" s="63">
        <v>13</v>
      </c>
      <c r="G1096" s="63" t="s">
        <v>11</v>
      </c>
    </row>
    <row r="1097" spans="3:7" ht="15" thickBot="1" x14ac:dyDescent="0.35">
      <c r="C1097" s="61">
        <v>43178</v>
      </c>
      <c r="D1097" s="62">
        <v>0.70673611111111112</v>
      </c>
      <c r="E1097" s="63" t="s">
        <v>9</v>
      </c>
      <c r="F1097" s="63">
        <v>12</v>
      </c>
      <c r="G1097" s="63" t="s">
        <v>11</v>
      </c>
    </row>
    <row r="1098" spans="3:7" ht="15" thickBot="1" x14ac:dyDescent="0.35">
      <c r="C1098" s="61">
        <v>43178</v>
      </c>
      <c r="D1098" s="62">
        <v>0.70818287037037031</v>
      </c>
      <c r="E1098" s="63" t="s">
        <v>9</v>
      </c>
      <c r="F1098" s="63">
        <v>29</v>
      </c>
      <c r="G1098" s="63" t="s">
        <v>10</v>
      </c>
    </row>
    <row r="1099" spans="3:7" ht="15" thickBot="1" x14ac:dyDescent="0.35">
      <c r="C1099" s="61">
        <v>43178</v>
      </c>
      <c r="D1099" s="62">
        <v>0.70861111111111119</v>
      </c>
      <c r="E1099" s="63" t="s">
        <v>9</v>
      </c>
      <c r="F1099" s="63">
        <v>15</v>
      </c>
      <c r="G1099" s="63" t="s">
        <v>11</v>
      </c>
    </row>
    <row r="1100" spans="3:7" ht="15" thickBot="1" x14ac:dyDescent="0.35">
      <c r="C1100" s="61">
        <v>43178</v>
      </c>
      <c r="D1100" s="62">
        <v>0.70936342592592594</v>
      </c>
      <c r="E1100" s="63" t="s">
        <v>9</v>
      </c>
      <c r="F1100" s="63">
        <v>15</v>
      </c>
      <c r="G1100" s="63" t="s">
        <v>11</v>
      </c>
    </row>
    <row r="1101" spans="3:7" ht="15" thickBot="1" x14ac:dyDescent="0.35">
      <c r="C1101" s="61">
        <v>43178</v>
      </c>
      <c r="D1101" s="62">
        <v>0.70936342592592594</v>
      </c>
      <c r="E1101" s="63" t="s">
        <v>9</v>
      </c>
      <c r="F1101" s="63">
        <v>14</v>
      </c>
      <c r="G1101" s="63" t="s">
        <v>11</v>
      </c>
    </row>
    <row r="1102" spans="3:7" ht="15" thickBot="1" x14ac:dyDescent="0.35">
      <c r="C1102" s="61">
        <v>43178</v>
      </c>
      <c r="D1102" s="62">
        <v>0.70937499999999998</v>
      </c>
      <c r="E1102" s="63" t="s">
        <v>9</v>
      </c>
      <c r="F1102" s="63">
        <v>9</v>
      </c>
      <c r="G1102" s="63" t="s">
        <v>11</v>
      </c>
    </row>
    <row r="1103" spans="3:7" ht="15" thickBot="1" x14ac:dyDescent="0.35">
      <c r="C1103" s="61">
        <v>43178</v>
      </c>
      <c r="D1103" s="62">
        <v>0.70940972222222232</v>
      </c>
      <c r="E1103" s="63" t="s">
        <v>9</v>
      </c>
      <c r="F1103" s="63">
        <v>11</v>
      </c>
      <c r="G1103" s="63" t="s">
        <v>11</v>
      </c>
    </row>
    <row r="1104" spans="3:7" ht="15" thickBot="1" x14ac:dyDescent="0.35">
      <c r="C1104" s="61">
        <v>43178</v>
      </c>
      <c r="D1104" s="62">
        <v>0.71430555555555564</v>
      </c>
      <c r="E1104" s="63" t="s">
        <v>9</v>
      </c>
      <c r="F1104" s="63">
        <v>14</v>
      </c>
      <c r="G1104" s="63" t="s">
        <v>11</v>
      </c>
    </row>
    <row r="1105" spans="3:7" ht="15" thickBot="1" x14ac:dyDescent="0.35">
      <c r="C1105" s="61">
        <v>43178</v>
      </c>
      <c r="D1105" s="62">
        <v>0.71590277777777789</v>
      </c>
      <c r="E1105" s="63" t="s">
        <v>9</v>
      </c>
      <c r="F1105" s="63">
        <v>12</v>
      </c>
      <c r="G1105" s="63" t="s">
        <v>11</v>
      </c>
    </row>
    <row r="1106" spans="3:7" ht="15" thickBot="1" x14ac:dyDescent="0.35">
      <c r="C1106" s="61">
        <v>43178</v>
      </c>
      <c r="D1106" s="62">
        <v>0.72311342592592587</v>
      </c>
      <c r="E1106" s="63" t="s">
        <v>9</v>
      </c>
      <c r="F1106" s="63">
        <v>22</v>
      </c>
      <c r="G1106" s="63" t="s">
        <v>10</v>
      </c>
    </row>
    <row r="1107" spans="3:7" ht="15" thickBot="1" x14ac:dyDescent="0.35">
      <c r="C1107" s="61">
        <v>43178</v>
      </c>
      <c r="D1107" s="62">
        <v>0.72484953703703703</v>
      </c>
      <c r="E1107" s="63" t="s">
        <v>9</v>
      </c>
      <c r="F1107" s="63">
        <v>21</v>
      </c>
      <c r="G1107" s="63" t="s">
        <v>10</v>
      </c>
    </row>
    <row r="1108" spans="3:7" ht="15" thickBot="1" x14ac:dyDescent="0.35">
      <c r="C1108" s="61">
        <v>43178</v>
      </c>
      <c r="D1108" s="62">
        <v>0.72510416666666666</v>
      </c>
      <c r="E1108" s="63" t="s">
        <v>9</v>
      </c>
      <c r="F1108" s="63">
        <v>11</v>
      </c>
      <c r="G1108" s="63" t="s">
        <v>10</v>
      </c>
    </row>
    <row r="1109" spans="3:7" ht="15" thickBot="1" x14ac:dyDescent="0.35">
      <c r="C1109" s="61">
        <v>43178</v>
      </c>
      <c r="D1109" s="62">
        <v>0.72554398148148147</v>
      </c>
      <c r="E1109" s="63" t="s">
        <v>9</v>
      </c>
      <c r="F1109" s="63">
        <v>15</v>
      </c>
      <c r="G1109" s="63" t="s">
        <v>11</v>
      </c>
    </row>
    <row r="1110" spans="3:7" ht="15" thickBot="1" x14ac:dyDescent="0.35">
      <c r="C1110" s="61">
        <v>43178</v>
      </c>
      <c r="D1110" s="62">
        <v>0.72657407407407415</v>
      </c>
      <c r="E1110" s="63" t="s">
        <v>9</v>
      </c>
      <c r="F1110" s="63">
        <v>11</v>
      </c>
      <c r="G1110" s="63" t="s">
        <v>11</v>
      </c>
    </row>
    <row r="1111" spans="3:7" ht="15" thickBot="1" x14ac:dyDescent="0.35">
      <c r="C1111" s="61">
        <v>43178</v>
      </c>
      <c r="D1111" s="62">
        <v>0.72658564814814808</v>
      </c>
      <c r="E1111" s="63" t="s">
        <v>9</v>
      </c>
      <c r="F1111" s="63">
        <v>10</v>
      </c>
      <c r="G1111" s="63" t="s">
        <v>11</v>
      </c>
    </row>
    <row r="1112" spans="3:7" ht="15" thickBot="1" x14ac:dyDescent="0.35">
      <c r="C1112" s="61">
        <v>43178</v>
      </c>
      <c r="D1112" s="62">
        <v>0.72729166666666656</v>
      </c>
      <c r="E1112" s="63" t="s">
        <v>9</v>
      </c>
      <c r="F1112" s="63">
        <v>10</v>
      </c>
      <c r="G1112" s="63" t="s">
        <v>11</v>
      </c>
    </row>
    <row r="1113" spans="3:7" ht="15" thickBot="1" x14ac:dyDescent="0.35">
      <c r="C1113" s="61">
        <v>43178</v>
      </c>
      <c r="D1113" s="62">
        <v>0.73114583333333327</v>
      </c>
      <c r="E1113" s="63" t="s">
        <v>9</v>
      </c>
      <c r="F1113" s="63">
        <v>10</v>
      </c>
      <c r="G1113" s="63" t="s">
        <v>11</v>
      </c>
    </row>
    <row r="1114" spans="3:7" ht="15" thickBot="1" x14ac:dyDescent="0.35">
      <c r="C1114" s="61">
        <v>43178</v>
      </c>
      <c r="D1114" s="62">
        <v>0.73200231481481481</v>
      </c>
      <c r="E1114" s="63" t="s">
        <v>9</v>
      </c>
      <c r="F1114" s="63">
        <v>9</v>
      </c>
      <c r="G1114" s="63" t="s">
        <v>11</v>
      </c>
    </row>
    <row r="1115" spans="3:7" ht="15" thickBot="1" x14ac:dyDescent="0.35">
      <c r="C1115" s="61">
        <v>43178</v>
      </c>
      <c r="D1115" s="62">
        <v>0.7321875000000001</v>
      </c>
      <c r="E1115" s="63" t="s">
        <v>9</v>
      </c>
      <c r="F1115" s="63">
        <v>14</v>
      </c>
      <c r="G1115" s="63" t="s">
        <v>11</v>
      </c>
    </row>
    <row r="1116" spans="3:7" ht="15" thickBot="1" x14ac:dyDescent="0.35">
      <c r="C1116" s="61">
        <v>43178</v>
      </c>
      <c r="D1116" s="62">
        <v>0.74400462962962965</v>
      </c>
      <c r="E1116" s="63" t="s">
        <v>9</v>
      </c>
      <c r="F1116" s="63">
        <v>16</v>
      </c>
      <c r="G1116" s="63" t="s">
        <v>11</v>
      </c>
    </row>
    <row r="1117" spans="3:7" ht="15" thickBot="1" x14ac:dyDescent="0.35">
      <c r="C1117" s="61">
        <v>43178</v>
      </c>
      <c r="D1117" s="62">
        <v>0.74630787037037039</v>
      </c>
      <c r="E1117" s="63" t="s">
        <v>9</v>
      </c>
      <c r="F1117" s="63">
        <v>16</v>
      </c>
      <c r="G1117" s="63" t="s">
        <v>10</v>
      </c>
    </row>
    <row r="1118" spans="3:7" ht="15" thickBot="1" x14ac:dyDescent="0.35">
      <c r="C1118" s="61">
        <v>43178</v>
      </c>
      <c r="D1118" s="62">
        <v>0.74918981481481473</v>
      </c>
      <c r="E1118" s="63" t="s">
        <v>9</v>
      </c>
      <c r="F1118" s="63">
        <v>31</v>
      </c>
      <c r="G1118" s="63" t="s">
        <v>10</v>
      </c>
    </row>
    <row r="1119" spans="3:7" ht="15" thickBot="1" x14ac:dyDescent="0.35">
      <c r="C1119" s="61">
        <v>43178</v>
      </c>
      <c r="D1119" s="62">
        <v>0.75916666666666666</v>
      </c>
      <c r="E1119" s="63" t="s">
        <v>9</v>
      </c>
      <c r="F1119" s="63">
        <v>16</v>
      </c>
      <c r="G1119" s="63" t="s">
        <v>10</v>
      </c>
    </row>
    <row r="1120" spans="3:7" ht="15" thickBot="1" x14ac:dyDescent="0.35">
      <c r="C1120" s="61">
        <v>43178</v>
      </c>
      <c r="D1120" s="62">
        <v>0.78076388888888892</v>
      </c>
      <c r="E1120" s="63" t="s">
        <v>9</v>
      </c>
      <c r="F1120" s="63">
        <v>10</v>
      </c>
      <c r="G1120" s="63" t="s">
        <v>11</v>
      </c>
    </row>
    <row r="1121" spans="3:7" ht="15" thickBot="1" x14ac:dyDescent="0.35">
      <c r="C1121" s="61">
        <v>43178</v>
      </c>
      <c r="D1121" s="62">
        <v>0.78864583333333327</v>
      </c>
      <c r="E1121" s="63" t="s">
        <v>9</v>
      </c>
      <c r="F1121" s="63">
        <v>19</v>
      </c>
      <c r="G1121" s="63" t="s">
        <v>10</v>
      </c>
    </row>
    <row r="1122" spans="3:7" ht="15" thickBot="1" x14ac:dyDescent="0.35">
      <c r="C1122" s="61">
        <v>43178</v>
      </c>
      <c r="D1122" s="62">
        <v>0.78868055555555561</v>
      </c>
      <c r="E1122" s="63" t="s">
        <v>9</v>
      </c>
      <c r="F1122" s="63">
        <v>19</v>
      </c>
      <c r="G1122" s="63" t="s">
        <v>10</v>
      </c>
    </row>
    <row r="1123" spans="3:7" ht="15" thickBot="1" x14ac:dyDescent="0.35">
      <c r="C1123" s="61">
        <v>43178</v>
      </c>
      <c r="D1123" s="62">
        <v>0.78869212962962953</v>
      </c>
      <c r="E1123" s="63" t="s">
        <v>9</v>
      </c>
      <c r="F1123" s="63">
        <v>18</v>
      </c>
      <c r="G1123" s="63" t="s">
        <v>10</v>
      </c>
    </row>
    <row r="1124" spans="3:7" ht="15" thickBot="1" x14ac:dyDescent="0.35">
      <c r="C1124" s="61">
        <v>43178</v>
      </c>
      <c r="D1124" s="62">
        <v>0.78870370370370368</v>
      </c>
      <c r="E1124" s="63" t="s">
        <v>9</v>
      </c>
      <c r="F1124" s="63">
        <v>20</v>
      </c>
      <c r="G1124" s="63" t="s">
        <v>10</v>
      </c>
    </row>
    <row r="1125" spans="3:7" ht="15" thickBot="1" x14ac:dyDescent="0.35">
      <c r="C1125" s="61">
        <v>43178</v>
      </c>
      <c r="D1125" s="62">
        <v>0.79394675925925917</v>
      </c>
      <c r="E1125" s="63" t="s">
        <v>9</v>
      </c>
      <c r="F1125" s="63">
        <v>11</v>
      </c>
      <c r="G1125" s="63" t="s">
        <v>10</v>
      </c>
    </row>
    <row r="1126" spans="3:7" ht="15" thickBot="1" x14ac:dyDescent="0.35">
      <c r="C1126" s="61">
        <v>43178</v>
      </c>
      <c r="D1126" s="62">
        <v>0.80031249999999998</v>
      </c>
      <c r="E1126" s="63" t="s">
        <v>9</v>
      </c>
      <c r="F1126" s="63">
        <v>11</v>
      </c>
      <c r="G1126" s="63" t="s">
        <v>10</v>
      </c>
    </row>
    <row r="1127" spans="3:7" ht="15" thickBot="1" x14ac:dyDescent="0.35">
      <c r="C1127" s="61">
        <v>43178</v>
      </c>
      <c r="D1127" s="62">
        <v>0.80487268518518518</v>
      </c>
      <c r="E1127" s="63" t="s">
        <v>9</v>
      </c>
      <c r="F1127" s="63">
        <v>31</v>
      </c>
      <c r="G1127" s="63" t="s">
        <v>10</v>
      </c>
    </row>
    <row r="1128" spans="3:7" ht="15" thickBot="1" x14ac:dyDescent="0.35">
      <c r="C1128" s="61">
        <v>43178</v>
      </c>
      <c r="D1128" s="62">
        <v>0.80500000000000005</v>
      </c>
      <c r="E1128" s="63" t="s">
        <v>9</v>
      </c>
      <c r="F1128" s="63">
        <v>21</v>
      </c>
      <c r="G1128" s="63" t="s">
        <v>10</v>
      </c>
    </row>
    <row r="1129" spans="3:7" ht="15" thickBot="1" x14ac:dyDescent="0.35">
      <c r="C1129" s="61">
        <v>43178</v>
      </c>
      <c r="D1129" s="62">
        <v>0.82537037037037031</v>
      </c>
      <c r="E1129" s="63" t="s">
        <v>9</v>
      </c>
      <c r="F1129" s="63">
        <v>10</v>
      </c>
      <c r="G1129" s="63" t="s">
        <v>11</v>
      </c>
    </row>
    <row r="1130" spans="3:7" ht="15" thickBot="1" x14ac:dyDescent="0.35">
      <c r="C1130" s="61">
        <v>43178</v>
      </c>
      <c r="D1130" s="62">
        <v>0.85042824074074075</v>
      </c>
      <c r="E1130" s="63" t="s">
        <v>9</v>
      </c>
      <c r="F1130" s="63">
        <v>11</v>
      </c>
      <c r="G1130" s="63" t="s">
        <v>11</v>
      </c>
    </row>
    <row r="1131" spans="3:7" ht="15" thickBot="1" x14ac:dyDescent="0.35">
      <c r="C1131" s="61">
        <v>43178</v>
      </c>
      <c r="D1131" s="62">
        <v>0.85243055555555547</v>
      </c>
      <c r="E1131" s="63" t="s">
        <v>9</v>
      </c>
      <c r="F1131" s="63">
        <v>27</v>
      </c>
      <c r="G1131" s="63" t="s">
        <v>10</v>
      </c>
    </row>
    <row r="1132" spans="3:7" ht="15" thickBot="1" x14ac:dyDescent="0.35">
      <c r="C1132" s="61">
        <v>43178</v>
      </c>
      <c r="D1132" s="62">
        <v>0.85303240740740749</v>
      </c>
      <c r="E1132" s="63" t="s">
        <v>9</v>
      </c>
      <c r="F1132" s="63">
        <v>29</v>
      </c>
      <c r="G1132" s="63" t="s">
        <v>10</v>
      </c>
    </row>
    <row r="1133" spans="3:7" ht="15" thickBot="1" x14ac:dyDescent="0.35">
      <c r="C1133" s="61">
        <v>43178</v>
      </c>
      <c r="D1133" s="62">
        <v>0.86020833333333335</v>
      </c>
      <c r="E1133" s="63" t="s">
        <v>9</v>
      </c>
      <c r="F1133" s="63">
        <v>26</v>
      </c>
      <c r="G1133" s="63" t="s">
        <v>10</v>
      </c>
    </row>
    <row r="1134" spans="3:7" ht="15" thickBot="1" x14ac:dyDescent="0.35">
      <c r="C1134" s="61">
        <v>43178</v>
      </c>
      <c r="D1134" s="62">
        <v>0.86048611111111117</v>
      </c>
      <c r="E1134" s="63" t="s">
        <v>9</v>
      </c>
      <c r="F1134" s="63">
        <v>18</v>
      </c>
      <c r="G1134" s="63" t="s">
        <v>11</v>
      </c>
    </row>
    <row r="1135" spans="3:7" ht="15" thickBot="1" x14ac:dyDescent="0.35">
      <c r="C1135" s="61">
        <v>43178</v>
      </c>
      <c r="D1135" s="62">
        <v>0.86101851851851852</v>
      </c>
      <c r="E1135" s="63" t="s">
        <v>9</v>
      </c>
      <c r="F1135" s="63">
        <v>12</v>
      </c>
      <c r="G1135" s="63" t="s">
        <v>11</v>
      </c>
    </row>
    <row r="1136" spans="3:7" ht="15" thickBot="1" x14ac:dyDescent="0.35">
      <c r="C1136" s="61">
        <v>43178</v>
      </c>
      <c r="D1136" s="62">
        <v>0.8818287037037037</v>
      </c>
      <c r="E1136" s="63" t="s">
        <v>9</v>
      </c>
      <c r="F1136" s="63">
        <v>11</v>
      </c>
      <c r="G1136" s="63" t="s">
        <v>10</v>
      </c>
    </row>
    <row r="1137" spans="3:7" ht="15" thickBot="1" x14ac:dyDescent="0.35">
      <c r="C1137" s="61">
        <v>43178</v>
      </c>
      <c r="D1137" s="62">
        <v>0.88194444444444453</v>
      </c>
      <c r="E1137" s="63" t="s">
        <v>9</v>
      </c>
      <c r="F1137" s="63">
        <v>11</v>
      </c>
      <c r="G1137" s="63" t="s">
        <v>11</v>
      </c>
    </row>
    <row r="1138" spans="3:7" ht="15" thickBot="1" x14ac:dyDescent="0.35">
      <c r="C1138" s="61">
        <v>43178</v>
      </c>
      <c r="D1138" s="62">
        <v>0.88226851851851851</v>
      </c>
      <c r="E1138" s="63" t="s">
        <v>9</v>
      </c>
      <c r="F1138" s="63">
        <v>14</v>
      </c>
      <c r="G1138" s="63" t="s">
        <v>11</v>
      </c>
    </row>
    <row r="1139" spans="3:7" ht="15" thickBot="1" x14ac:dyDescent="0.35">
      <c r="C1139" s="61">
        <v>43178</v>
      </c>
      <c r="D1139" s="62">
        <v>0.88372685185185185</v>
      </c>
      <c r="E1139" s="63" t="s">
        <v>9</v>
      </c>
      <c r="F1139" s="63">
        <v>14</v>
      </c>
      <c r="G1139" s="63" t="s">
        <v>11</v>
      </c>
    </row>
    <row r="1140" spans="3:7" ht="15" thickBot="1" x14ac:dyDescent="0.35">
      <c r="C1140" s="61">
        <v>43178</v>
      </c>
      <c r="D1140" s="62">
        <v>0.88384259259259268</v>
      </c>
      <c r="E1140" s="63" t="s">
        <v>9</v>
      </c>
      <c r="F1140" s="63">
        <v>12</v>
      </c>
      <c r="G1140" s="63" t="s">
        <v>11</v>
      </c>
    </row>
    <row r="1141" spans="3:7" ht="15" thickBot="1" x14ac:dyDescent="0.35">
      <c r="C1141" s="61">
        <v>43178</v>
      </c>
      <c r="D1141" s="62">
        <v>0.88679398148148147</v>
      </c>
      <c r="E1141" s="63" t="s">
        <v>9</v>
      </c>
      <c r="F1141" s="63">
        <v>14</v>
      </c>
      <c r="G1141" s="63" t="s">
        <v>11</v>
      </c>
    </row>
    <row r="1142" spans="3:7" ht="15" thickBot="1" x14ac:dyDescent="0.35">
      <c r="C1142" s="61">
        <v>43178</v>
      </c>
      <c r="D1142" s="62">
        <v>0.88722222222222225</v>
      </c>
      <c r="E1142" s="63" t="s">
        <v>9</v>
      </c>
      <c r="F1142" s="63">
        <v>10</v>
      </c>
      <c r="G1142" s="63" t="s">
        <v>11</v>
      </c>
    </row>
    <row r="1143" spans="3:7" ht="15" thickBot="1" x14ac:dyDescent="0.35">
      <c r="C1143" s="61">
        <v>43178</v>
      </c>
      <c r="D1143" s="62">
        <v>0.89035879629629633</v>
      </c>
      <c r="E1143" s="63" t="s">
        <v>9</v>
      </c>
      <c r="F1143" s="63">
        <v>10</v>
      </c>
      <c r="G1143" s="63" t="s">
        <v>11</v>
      </c>
    </row>
    <row r="1144" spans="3:7" ht="15" thickBot="1" x14ac:dyDescent="0.35">
      <c r="C1144" s="61">
        <v>43178</v>
      </c>
      <c r="D1144" s="62">
        <v>0.89049768518518524</v>
      </c>
      <c r="E1144" s="63" t="s">
        <v>9</v>
      </c>
      <c r="F1144" s="63">
        <v>13</v>
      </c>
      <c r="G1144" s="63" t="s">
        <v>11</v>
      </c>
    </row>
    <row r="1145" spans="3:7" ht="15" thickBot="1" x14ac:dyDescent="0.35">
      <c r="C1145" s="61">
        <v>43179</v>
      </c>
      <c r="D1145" s="62">
        <v>0.11821759259259258</v>
      </c>
      <c r="E1145" s="63" t="s">
        <v>9</v>
      </c>
      <c r="F1145" s="63">
        <v>34</v>
      </c>
      <c r="G1145" s="63" t="s">
        <v>10</v>
      </c>
    </row>
    <row r="1146" spans="3:7" ht="15" thickBot="1" x14ac:dyDescent="0.35">
      <c r="C1146" s="61">
        <v>43179</v>
      </c>
      <c r="D1146" s="62">
        <v>0.11831018518518517</v>
      </c>
      <c r="E1146" s="63" t="s">
        <v>9</v>
      </c>
      <c r="F1146" s="63">
        <v>16</v>
      </c>
      <c r="G1146" s="63" t="s">
        <v>11</v>
      </c>
    </row>
    <row r="1147" spans="3:7" ht="15" thickBot="1" x14ac:dyDescent="0.35">
      <c r="C1147" s="61">
        <v>43179</v>
      </c>
      <c r="D1147" s="62">
        <v>0.17998842592592593</v>
      </c>
      <c r="E1147" s="63" t="s">
        <v>9</v>
      </c>
      <c r="F1147" s="63">
        <v>25</v>
      </c>
      <c r="G1147" s="63" t="s">
        <v>10</v>
      </c>
    </row>
    <row r="1148" spans="3:7" ht="15" thickBot="1" x14ac:dyDescent="0.35">
      <c r="C1148" s="61">
        <v>43179</v>
      </c>
      <c r="D1148" s="62">
        <v>0.1877662037037037</v>
      </c>
      <c r="E1148" s="63" t="s">
        <v>9</v>
      </c>
      <c r="F1148" s="63">
        <v>11</v>
      </c>
      <c r="G1148" s="63" t="s">
        <v>11</v>
      </c>
    </row>
    <row r="1149" spans="3:7" ht="15" thickBot="1" x14ac:dyDescent="0.35">
      <c r="C1149" s="61">
        <v>43179</v>
      </c>
      <c r="D1149" s="62">
        <v>0.24579861111111112</v>
      </c>
      <c r="E1149" s="63" t="s">
        <v>9</v>
      </c>
      <c r="F1149" s="63">
        <v>14</v>
      </c>
      <c r="G1149" s="63" t="s">
        <v>11</v>
      </c>
    </row>
    <row r="1150" spans="3:7" ht="15" thickBot="1" x14ac:dyDescent="0.35">
      <c r="C1150" s="61">
        <v>43179</v>
      </c>
      <c r="D1150" s="62">
        <v>0.25165509259259261</v>
      </c>
      <c r="E1150" s="63" t="s">
        <v>9</v>
      </c>
      <c r="F1150" s="63">
        <v>10</v>
      </c>
      <c r="G1150" s="63" t="s">
        <v>11</v>
      </c>
    </row>
    <row r="1151" spans="3:7" ht="15" thickBot="1" x14ac:dyDescent="0.35">
      <c r="C1151" s="61">
        <v>43179</v>
      </c>
      <c r="D1151" s="62">
        <v>0.25208333333333333</v>
      </c>
      <c r="E1151" s="63" t="s">
        <v>9</v>
      </c>
      <c r="F1151" s="63">
        <v>10</v>
      </c>
      <c r="G1151" s="63" t="s">
        <v>11</v>
      </c>
    </row>
    <row r="1152" spans="3:7" ht="15" thickBot="1" x14ac:dyDescent="0.35">
      <c r="C1152" s="61">
        <v>43179</v>
      </c>
      <c r="D1152" s="62">
        <v>0.26093749999999999</v>
      </c>
      <c r="E1152" s="63" t="s">
        <v>9</v>
      </c>
      <c r="F1152" s="63">
        <v>12</v>
      </c>
      <c r="G1152" s="63" t="s">
        <v>11</v>
      </c>
    </row>
    <row r="1153" spans="3:7" ht="15" thickBot="1" x14ac:dyDescent="0.35">
      <c r="C1153" s="61">
        <v>43179</v>
      </c>
      <c r="D1153" s="62">
        <v>0.2658564814814815</v>
      </c>
      <c r="E1153" s="63" t="s">
        <v>9</v>
      </c>
      <c r="F1153" s="63">
        <v>29</v>
      </c>
      <c r="G1153" s="63" t="s">
        <v>10</v>
      </c>
    </row>
    <row r="1154" spans="3:7" ht="15" thickBot="1" x14ac:dyDescent="0.35">
      <c r="C1154" s="61">
        <v>43179</v>
      </c>
      <c r="D1154" s="62">
        <v>0.26797453703703705</v>
      </c>
      <c r="E1154" s="63" t="s">
        <v>9</v>
      </c>
      <c r="F1154" s="63">
        <v>10</v>
      </c>
      <c r="G1154" s="63" t="s">
        <v>11</v>
      </c>
    </row>
    <row r="1155" spans="3:7" ht="15" thickBot="1" x14ac:dyDescent="0.35">
      <c r="C1155" s="61">
        <v>43179</v>
      </c>
      <c r="D1155" s="62">
        <v>0.26832175925925927</v>
      </c>
      <c r="E1155" s="63" t="s">
        <v>9</v>
      </c>
      <c r="F1155" s="63">
        <v>29</v>
      </c>
      <c r="G1155" s="63" t="s">
        <v>10</v>
      </c>
    </row>
    <row r="1156" spans="3:7" ht="15" thickBot="1" x14ac:dyDescent="0.35">
      <c r="C1156" s="61">
        <v>43179</v>
      </c>
      <c r="D1156" s="62">
        <v>0.26861111111111108</v>
      </c>
      <c r="E1156" s="63" t="s">
        <v>9</v>
      </c>
      <c r="F1156" s="63">
        <v>10</v>
      </c>
      <c r="G1156" s="63" t="s">
        <v>10</v>
      </c>
    </row>
    <row r="1157" spans="3:7" ht="15" thickBot="1" x14ac:dyDescent="0.35">
      <c r="C1157" s="61">
        <v>43179</v>
      </c>
      <c r="D1157" s="62">
        <v>0.26870370370370372</v>
      </c>
      <c r="E1157" s="63" t="s">
        <v>9</v>
      </c>
      <c r="F1157" s="63">
        <v>32</v>
      </c>
      <c r="G1157" s="63" t="s">
        <v>10</v>
      </c>
    </row>
    <row r="1158" spans="3:7" ht="15" thickBot="1" x14ac:dyDescent="0.35">
      <c r="C1158" s="61">
        <v>43179</v>
      </c>
      <c r="D1158" s="62">
        <v>0.26872685185185186</v>
      </c>
      <c r="E1158" s="63" t="s">
        <v>9</v>
      </c>
      <c r="F1158" s="63">
        <v>11</v>
      </c>
      <c r="G1158" s="63" t="s">
        <v>11</v>
      </c>
    </row>
    <row r="1159" spans="3:7" ht="15" thickBot="1" x14ac:dyDescent="0.35">
      <c r="C1159" s="61">
        <v>43179</v>
      </c>
      <c r="D1159" s="62">
        <v>0.26943287037037039</v>
      </c>
      <c r="E1159" s="63" t="s">
        <v>9</v>
      </c>
      <c r="F1159" s="63">
        <v>27</v>
      </c>
      <c r="G1159" s="63" t="s">
        <v>10</v>
      </c>
    </row>
    <row r="1160" spans="3:7" ht="15" thickBot="1" x14ac:dyDescent="0.35">
      <c r="C1160" s="61">
        <v>43179</v>
      </c>
      <c r="D1160" s="62">
        <v>0.27560185185185188</v>
      </c>
      <c r="E1160" s="63" t="s">
        <v>9</v>
      </c>
      <c r="F1160" s="63">
        <v>30</v>
      </c>
      <c r="G1160" s="63" t="s">
        <v>10</v>
      </c>
    </row>
    <row r="1161" spans="3:7" ht="15" thickBot="1" x14ac:dyDescent="0.35">
      <c r="C1161" s="61">
        <v>43179</v>
      </c>
      <c r="D1161" s="62">
        <v>0.27592592592592591</v>
      </c>
      <c r="E1161" s="63" t="s">
        <v>9</v>
      </c>
      <c r="F1161" s="63">
        <v>28</v>
      </c>
      <c r="G1161" s="63" t="s">
        <v>10</v>
      </c>
    </row>
    <row r="1162" spans="3:7" ht="15" thickBot="1" x14ac:dyDescent="0.35">
      <c r="C1162" s="61">
        <v>43179</v>
      </c>
      <c r="D1162" s="62">
        <v>0.27648148148148149</v>
      </c>
      <c r="E1162" s="63" t="s">
        <v>9</v>
      </c>
      <c r="F1162" s="63">
        <v>27</v>
      </c>
      <c r="G1162" s="63" t="s">
        <v>10</v>
      </c>
    </row>
    <row r="1163" spans="3:7" ht="15" thickBot="1" x14ac:dyDescent="0.35">
      <c r="C1163" s="61">
        <v>43179</v>
      </c>
      <c r="D1163" s="62">
        <v>0.27678240740740739</v>
      </c>
      <c r="E1163" s="63" t="s">
        <v>9</v>
      </c>
      <c r="F1163" s="63">
        <v>22</v>
      </c>
      <c r="G1163" s="63" t="s">
        <v>10</v>
      </c>
    </row>
    <row r="1164" spans="3:7" ht="15" thickBot="1" x14ac:dyDescent="0.35">
      <c r="C1164" s="61">
        <v>43179</v>
      </c>
      <c r="D1164" s="62">
        <v>0.27706018518518521</v>
      </c>
      <c r="E1164" s="63" t="s">
        <v>9</v>
      </c>
      <c r="F1164" s="63">
        <v>25</v>
      </c>
      <c r="G1164" s="63" t="s">
        <v>10</v>
      </c>
    </row>
    <row r="1165" spans="3:7" ht="15" thickBot="1" x14ac:dyDescent="0.35">
      <c r="C1165" s="61">
        <v>43179</v>
      </c>
      <c r="D1165" s="62">
        <v>0.27766203703703701</v>
      </c>
      <c r="E1165" s="63" t="s">
        <v>9</v>
      </c>
      <c r="F1165" s="63">
        <v>21</v>
      </c>
      <c r="G1165" s="63" t="s">
        <v>10</v>
      </c>
    </row>
    <row r="1166" spans="3:7" ht="15" thickBot="1" x14ac:dyDescent="0.35">
      <c r="C1166" s="61">
        <v>43179</v>
      </c>
      <c r="D1166" s="62">
        <v>0.27807870370370369</v>
      </c>
      <c r="E1166" s="63" t="s">
        <v>9</v>
      </c>
      <c r="F1166" s="63">
        <v>21</v>
      </c>
      <c r="G1166" s="63" t="s">
        <v>10</v>
      </c>
    </row>
    <row r="1167" spans="3:7" ht="15" thickBot="1" x14ac:dyDescent="0.35">
      <c r="C1167" s="61">
        <v>43179</v>
      </c>
      <c r="D1167" s="62">
        <v>0.2792708333333333</v>
      </c>
      <c r="E1167" s="63" t="s">
        <v>9</v>
      </c>
      <c r="F1167" s="63">
        <v>33</v>
      </c>
      <c r="G1167" s="63" t="s">
        <v>10</v>
      </c>
    </row>
    <row r="1168" spans="3:7" ht="15" thickBot="1" x14ac:dyDescent="0.35">
      <c r="C1168" s="61">
        <v>43179</v>
      </c>
      <c r="D1168" s="62">
        <v>0.28140046296296295</v>
      </c>
      <c r="E1168" s="63" t="s">
        <v>9</v>
      </c>
      <c r="F1168" s="63">
        <v>25</v>
      </c>
      <c r="G1168" s="63" t="s">
        <v>10</v>
      </c>
    </row>
    <row r="1169" spans="3:7" ht="15" thickBot="1" x14ac:dyDescent="0.35">
      <c r="C1169" s="61">
        <v>43179</v>
      </c>
      <c r="D1169" s="62">
        <v>0.28377314814814814</v>
      </c>
      <c r="E1169" s="63" t="s">
        <v>9</v>
      </c>
      <c r="F1169" s="63">
        <v>25</v>
      </c>
      <c r="G1169" s="63" t="s">
        <v>10</v>
      </c>
    </row>
    <row r="1170" spans="3:7" ht="15" thickBot="1" x14ac:dyDescent="0.35">
      <c r="C1170" s="61">
        <v>43179</v>
      </c>
      <c r="D1170" s="62">
        <v>0.28459490740740739</v>
      </c>
      <c r="E1170" s="63" t="s">
        <v>9</v>
      </c>
      <c r="F1170" s="63">
        <v>11</v>
      </c>
      <c r="G1170" s="63" t="s">
        <v>11</v>
      </c>
    </row>
    <row r="1171" spans="3:7" ht="15" thickBot="1" x14ac:dyDescent="0.35">
      <c r="C1171" s="61">
        <v>43179</v>
      </c>
      <c r="D1171" s="62">
        <v>0.28888888888888892</v>
      </c>
      <c r="E1171" s="63" t="s">
        <v>9</v>
      </c>
      <c r="F1171" s="63">
        <v>10</v>
      </c>
      <c r="G1171" s="63" t="s">
        <v>11</v>
      </c>
    </row>
    <row r="1172" spans="3:7" ht="15" thickBot="1" x14ac:dyDescent="0.35">
      <c r="C1172" s="61">
        <v>43179</v>
      </c>
      <c r="D1172" s="62">
        <v>0.28891203703703705</v>
      </c>
      <c r="E1172" s="63" t="s">
        <v>9</v>
      </c>
      <c r="F1172" s="63">
        <v>10</v>
      </c>
      <c r="G1172" s="63" t="s">
        <v>11</v>
      </c>
    </row>
    <row r="1173" spans="3:7" ht="15" thickBot="1" x14ac:dyDescent="0.35">
      <c r="C1173" s="61">
        <v>43179</v>
      </c>
      <c r="D1173" s="62">
        <v>0.29082175925925924</v>
      </c>
      <c r="E1173" s="63" t="s">
        <v>9</v>
      </c>
      <c r="F1173" s="63">
        <v>39</v>
      </c>
      <c r="G1173" s="63" t="s">
        <v>10</v>
      </c>
    </row>
    <row r="1174" spans="3:7" ht="15" thickBot="1" x14ac:dyDescent="0.35">
      <c r="C1174" s="61">
        <v>43179</v>
      </c>
      <c r="D1174" s="62">
        <v>0.29439814814814813</v>
      </c>
      <c r="E1174" s="63" t="s">
        <v>9</v>
      </c>
      <c r="F1174" s="63">
        <v>21</v>
      </c>
      <c r="G1174" s="63" t="s">
        <v>10</v>
      </c>
    </row>
    <row r="1175" spans="3:7" ht="15" thickBot="1" x14ac:dyDescent="0.35">
      <c r="C1175" s="61">
        <v>43179</v>
      </c>
      <c r="D1175" s="62">
        <v>0.29453703703703704</v>
      </c>
      <c r="E1175" s="63" t="s">
        <v>9</v>
      </c>
      <c r="F1175" s="63">
        <v>13</v>
      </c>
      <c r="G1175" s="63" t="s">
        <v>11</v>
      </c>
    </row>
    <row r="1176" spans="3:7" ht="15" thickBot="1" x14ac:dyDescent="0.35">
      <c r="C1176" s="61">
        <v>43179</v>
      </c>
      <c r="D1176" s="62">
        <v>0.29476851851851854</v>
      </c>
      <c r="E1176" s="63" t="s">
        <v>9</v>
      </c>
      <c r="F1176" s="63">
        <v>11</v>
      </c>
      <c r="G1176" s="63" t="s">
        <v>11</v>
      </c>
    </row>
    <row r="1177" spans="3:7" ht="15" thickBot="1" x14ac:dyDescent="0.35">
      <c r="C1177" s="61">
        <v>43179</v>
      </c>
      <c r="D1177" s="62">
        <v>0.29516203703703703</v>
      </c>
      <c r="E1177" s="63" t="s">
        <v>9</v>
      </c>
      <c r="F1177" s="63">
        <v>28</v>
      </c>
      <c r="G1177" s="63" t="s">
        <v>10</v>
      </c>
    </row>
    <row r="1178" spans="3:7" ht="15" thickBot="1" x14ac:dyDescent="0.35">
      <c r="C1178" s="61">
        <v>43179</v>
      </c>
      <c r="D1178" s="62">
        <v>0.29562499999999997</v>
      </c>
      <c r="E1178" s="63" t="s">
        <v>9</v>
      </c>
      <c r="F1178" s="63">
        <v>11</v>
      </c>
      <c r="G1178" s="63" t="s">
        <v>11</v>
      </c>
    </row>
    <row r="1179" spans="3:7" ht="15" thickBot="1" x14ac:dyDescent="0.35">
      <c r="C1179" s="61">
        <v>43179</v>
      </c>
      <c r="D1179" s="62">
        <v>0.29623842592592592</v>
      </c>
      <c r="E1179" s="63" t="s">
        <v>9</v>
      </c>
      <c r="F1179" s="63">
        <v>32</v>
      </c>
      <c r="G1179" s="63" t="s">
        <v>10</v>
      </c>
    </row>
    <row r="1180" spans="3:7" ht="15" thickBot="1" x14ac:dyDescent="0.35">
      <c r="C1180" s="61">
        <v>43179</v>
      </c>
      <c r="D1180" s="62">
        <v>0.2963425925925926</v>
      </c>
      <c r="E1180" s="63" t="s">
        <v>9</v>
      </c>
      <c r="F1180" s="63">
        <v>29</v>
      </c>
      <c r="G1180" s="63" t="s">
        <v>10</v>
      </c>
    </row>
    <row r="1181" spans="3:7" ht="15" thickBot="1" x14ac:dyDescent="0.35">
      <c r="C1181" s="61">
        <v>43179</v>
      </c>
      <c r="D1181" s="62">
        <v>0.29652777777777778</v>
      </c>
      <c r="E1181" s="63" t="s">
        <v>9</v>
      </c>
      <c r="F1181" s="63">
        <v>23</v>
      </c>
      <c r="G1181" s="63" t="s">
        <v>10</v>
      </c>
    </row>
    <row r="1182" spans="3:7" ht="15" thickBot="1" x14ac:dyDescent="0.35">
      <c r="C1182" s="61">
        <v>43179</v>
      </c>
      <c r="D1182" s="62">
        <v>0.29747685185185185</v>
      </c>
      <c r="E1182" s="63" t="s">
        <v>9</v>
      </c>
      <c r="F1182" s="63">
        <v>11</v>
      </c>
      <c r="G1182" s="63" t="s">
        <v>11</v>
      </c>
    </row>
    <row r="1183" spans="3:7" ht="15" thickBot="1" x14ac:dyDescent="0.35">
      <c r="C1183" s="61">
        <v>43179</v>
      </c>
      <c r="D1183" s="62">
        <v>0.29855324074074074</v>
      </c>
      <c r="E1183" s="63" t="s">
        <v>9</v>
      </c>
      <c r="F1183" s="63">
        <v>11</v>
      </c>
      <c r="G1183" s="63" t="s">
        <v>11</v>
      </c>
    </row>
    <row r="1184" spans="3:7" ht="15" thickBot="1" x14ac:dyDescent="0.35">
      <c r="C1184" s="61">
        <v>43179</v>
      </c>
      <c r="D1184" s="62">
        <v>0.30628472222222219</v>
      </c>
      <c r="E1184" s="63" t="s">
        <v>9</v>
      </c>
      <c r="F1184" s="63">
        <v>19</v>
      </c>
      <c r="G1184" s="63" t="s">
        <v>10</v>
      </c>
    </row>
    <row r="1185" spans="3:7" ht="15" thickBot="1" x14ac:dyDescent="0.35">
      <c r="C1185" s="61">
        <v>43179</v>
      </c>
      <c r="D1185" s="62">
        <v>0.31123842592592593</v>
      </c>
      <c r="E1185" s="63" t="s">
        <v>9</v>
      </c>
      <c r="F1185" s="63">
        <v>10</v>
      </c>
      <c r="G1185" s="63" t="s">
        <v>11</v>
      </c>
    </row>
    <row r="1186" spans="3:7" ht="15" thickBot="1" x14ac:dyDescent="0.35">
      <c r="C1186" s="61">
        <v>43179</v>
      </c>
      <c r="D1186" s="62">
        <v>0.31688657407407406</v>
      </c>
      <c r="E1186" s="63" t="s">
        <v>9</v>
      </c>
      <c r="F1186" s="63">
        <v>14</v>
      </c>
      <c r="G1186" s="63" t="s">
        <v>11</v>
      </c>
    </row>
    <row r="1187" spans="3:7" ht="15" thickBot="1" x14ac:dyDescent="0.35">
      <c r="C1187" s="61">
        <v>43179</v>
      </c>
      <c r="D1187" s="62">
        <v>0.3339699074074074</v>
      </c>
      <c r="E1187" s="63" t="s">
        <v>9</v>
      </c>
      <c r="F1187" s="63">
        <v>32</v>
      </c>
      <c r="G1187" s="63" t="s">
        <v>10</v>
      </c>
    </row>
    <row r="1188" spans="3:7" ht="15" thickBot="1" x14ac:dyDescent="0.35">
      <c r="C1188" s="61">
        <v>43179</v>
      </c>
      <c r="D1188" s="62">
        <v>0.3357175925925926</v>
      </c>
      <c r="E1188" s="63" t="s">
        <v>9</v>
      </c>
      <c r="F1188" s="63">
        <v>11</v>
      </c>
      <c r="G1188" s="63" t="s">
        <v>11</v>
      </c>
    </row>
    <row r="1189" spans="3:7" ht="15" thickBot="1" x14ac:dyDescent="0.35">
      <c r="C1189" s="61">
        <v>43179</v>
      </c>
      <c r="D1189" s="62">
        <v>0.33636574074074077</v>
      </c>
      <c r="E1189" s="63" t="s">
        <v>9</v>
      </c>
      <c r="F1189" s="63">
        <v>11</v>
      </c>
      <c r="G1189" s="63" t="s">
        <v>11</v>
      </c>
    </row>
    <row r="1190" spans="3:7" ht="15" thickBot="1" x14ac:dyDescent="0.35">
      <c r="C1190" s="61">
        <v>43179</v>
      </c>
      <c r="D1190" s="62">
        <v>0.33640046296296294</v>
      </c>
      <c r="E1190" s="63" t="s">
        <v>9</v>
      </c>
      <c r="F1190" s="63">
        <v>9</v>
      </c>
      <c r="G1190" s="63" t="s">
        <v>11</v>
      </c>
    </row>
    <row r="1191" spans="3:7" ht="15" thickBot="1" x14ac:dyDescent="0.35">
      <c r="C1191" s="61">
        <v>43179</v>
      </c>
      <c r="D1191" s="62">
        <v>0.33655092592592589</v>
      </c>
      <c r="E1191" s="63" t="s">
        <v>9</v>
      </c>
      <c r="F1191" s="63">
        <v>24</v>
      </c>
      <c r="G1191" s="63" t="s">
        <v>10</v>
      </c>
    </row>
    <row r="1192" spans="3:7" ht="15" thickBot="1" x14ac:dyDescent="0.35">
      <c r="C1192" s="61">
        <v>43179</v>
      </c>
      <c r="D1192" s="62">
        <v>0.33770833333333333</v>
      </c>
      <c r="E1192" s="63" t="s">
        <v>9</v>
      </c>
      <c r="F1192" s="63">
        <v>23</v>
      </c>
      <c r="G1192" s="63" t="s">
        <v>10</v>
      </c>
    </row>
    <row r="1193" spans="3:7" ht="15" thickBot="1" x14ac:dyDescent="0.35">
      <c r="C1193" s="61">
        <v>43179</v>
      </c>
      <c r="D1193" s="62">
        <v>0.33815972222222218</v>
      </c>
      <c r="E1193" s="63" t="s">
        <v>9</v>
      </c>
      <c r="F1193" s="63">
        <v>15</v>
      </c>
      <c r="G1193" s="63" t="s">
        <v>11</v>
      </c>
    </row>
    <row r="1194" spans="3:7" ht="15" thickBot="1" x14ac:dyDescent="0.35">
      <c r="C1194" s="61">
        <v>43179</v>
      </c>
      <c r="D1194" s="62">
        <v>0.33960648148148148</v>
      </c>
      <c r="E1194" s="63" t="s">
        <v>9</v>
      </c>
      <c r="F1194" s="63">
        <v>14</v>
      </c>
      <c r="G1194" s="63" t="s">
        <v>10</v>
      </c>
    </row>
    <row r="1195" spans="3:7" ht="15" thickBot="1" x14ac:dyDescent="0.35">
      <c r="C1195" s="61">
        <v>43179</v>
      </c>
      <c r="D1195" s="62">
        <v>0.34081018518518519</v>
      </c>
      <c r="E1195" s="63" t="s">
        <v>9</v>
      </c>
      <c r="F1195" s="63">
        <v>10</v>
      </c>
      <c r="G1195" s="63" t="s">
        <v>11</v>
      </c>
    </row>
    <row r="1196" spans="3:7" ht="15" thickBot="1" x14ac:dyDescent="0.35">
      <c r="C1196" s="61">
        <v>43179</v>
      </c>
      <c r="D1196" s="62">
        <v>0.34083333333333332</v>
      </c>
      <c r="E1196" s="63" t="s">
        <v>9</v>
      </c>
      <c r="F1196" s="63">
        <v>9</v>
      </c>
      <c r="G1196" s="63" t="s">
        <v>11</v>
      </c>
    </row>
    <row r="1197" spans="3:7" ht="15" thickBot="1" x14ac:dyDescent="0.35">
      <c r="C1197" s="61">
        <v>43179</v>
      </c>
      <c r="D1197" s="62">
        <v>0.34085648148148145</v>
      </c>
      <c r="E1197" s="63" t="s">
        <v>9</v>
      </c>
      <c r="F1197" s="63">
        <v>10</v>
      </c>
      <c r="G1197" s="63" t="s">
        <v>11</v>
      </c>
    </row>
    <row r="1198" spans="3:7" ht="15" thickBot="1" x14ac:dyDescent="0.35">
      <c r="C1198" s="61">
        <v>43179</v>
      </c>
      <c r="D1198" s="62">
        <v>0.34106481481481482</v>
      </c>
      <c r="E1198" s="63" t="s">
        <v>9</v>
      </c>
      <c r="F1198" s="63">
        <v>20</v>
      </c>
      <c r="G1198" s="63" t="s">
        <v>10</v>
      </c>
    </row>
    <row r="1199" spans="3:7" ht="15" thickBot="1" x14ac:dyDescent="0.35">
      <c r="C1199" s="61">
        <v>43179</v>
      </c>
      <c r="D1199" s="62">
        <v>0.34857638888888887</v>
      </c>
      <c r="E1199" s="63" t="s">
        <v>9</v>
      </c>
      <c r="F1199" s="63">
        <v>31</v>
      </c>
      <c r="G1199" s="63" t="s">
        <v>10</v>
      </c>
    </row>
    <row r="1200" spans="3:7" ht="15" thickBot="1" x14ac:dyDescent="0.35">
      <c r="C1200" s="61">
        <v>43179</v>
      </c>
      <c r="D1200" s="62">
        <v>0.34885416666666669</v>
      </c>
      <c r="E1200" s="63" t="s">
        <v>9</v>
      </c>
      <c r="F1200" s="63">
        <v>33</v>
      </c>
      <c r="G1200" s="63" t="s">
        <v>10</v>
      </c>
    </row>
    <row r="1201" spans="3:7" ht="15" thickBot="1" x14ac:dyDescent="0.35">
      <c r="C1201" s="61">
        <v>43179</v>
      </c>
      <c r="D1201" s="62">
        <v>0.35998842592592589</v>
      </c>
      <c r="E1201" s="63" t="s">
        <v>9</v>
      </c>
      <c r="F1201" s="63">
        <v>23</v>
      </c>
      <c r="G1201" s="63" t="s">
        <v>10</v>
      </c>
    </row>
    <row r="1202" spans="3:7" ht="15" thickBot="1" x14ac:dyDescent="0.35">
      <c r="C1202" s="61">
        <v>43179</v>
      </c>
      <c r="D1202" s="62">
        <v>0.36710648148148151</v>
      </c>
      <c r="E1202" s="63" t="s">
        <v>9</v>
      </c>
      <c r="F1202" s="63">
        <v>10</v>
      </c>
      <c r="G1202" s="63" t="s">
        <v>10</v>
      </c>
    </row>
    <row r="1203" spans="3:7" ht="15" thickBot="1" x14ac:dyDescent="0.35">
      <c r="C1203" s="61">
        <v>43179</v>
      </c>
      <c r="D1203" s="62">
        <v>0.36746527777777777</v>
      </c>
      <c r="E1203" s="63" t="s">
        <v>9</v>
      </c>
      <c r="F1203" s="63">
        <v>21</v>
      </c>
      <c r="G1203" s="63" t="s">
        <v>10</v>
      </c>
    </row>
    <row r="1204" spans="3:7" ht="15" thickBot="1" x14ac:dyDescent="0.35">
      <c r="C1204" s="61">
        <v>43179</v>
      </c>
      <c r="D1204" s="62">
        <v>0.36863425925925924</v>
      </c>
      <c r="E1204" s="63" t="s">
        <v>9</v>
      </c>
      <c r="F1204" s="63">
        <v>20</v>
      </c>
      <c r="G1204" s="63" t="s">
        <v>10</v>
      </c>
    </row>
    <row r="1205" spans="3:7" ht="15" thickBot="1" x14ac:dyDescent="0.35">
      <c r="C1205" s="61">
        <v>43179</v>
      </c>
      <c r="D1205" s="62">
        <v>0.36874999999999997</v>
      </c>
      <c r="E1205" s="63" t="s">
        <v>9</v>
      </c>
      <c r="F1205" s="63">
        <v>11</v>
      </c>
      <c r="G1205" s="63" t="s">
        <v>11</v>
      </c>
    </row>
    <row r="1206" spans="3:7" ht="15" thickBot="1" x14ac:dyDescent="0.35">
      <c r="C1206" s="61">
        <v>43179</v>
      </c>
      <c r="D1206" s="62">
        <v>0.37096064814814816</v>
      </c>
      <c r="E1206" s="63" t="s">
        <v>9</v>
      </c>
      <c r="F1206" s="63">
        <v>12</v>
      </c>
      <c r="G1206" s="63" t="s">
        <v>11</v>
      </c>
    </row>
    <row r="1207" spans="3:7" ht="15" thickBot="1" x14ac:dyDescent="0.35">
      <c r="C1207" s="61">
        <v>43179</v>
      </c>
      <c r="D1207" s="62">
        <v>0.37350694444444449</v>
      </c>
      <c r="E1207" s="63" t="s">
        <v>9</v>
      </c>
      <c r="F1207" s="63">
        <v>33</v>
      </c>
      <c r="G1207" s="63" t="s">
        <v>10</v>
      </c>
    </row>
    <row r="1208" spans="3:7" ht="15" thickBot="1" x14ac:dyDescent="0.35">
      <c r="C1208" s="61">
        <v>43179</v>
      </c>
      <c r="D1208" s="62">
        <v>0.37490740740740741</v>
      </c>
      <c r="E1208" s="63" t="s">
        <v>9</v>
      </c>
      <c r="F1208" s="63">
        <v>36</v>
      </c>
      <c r="G1208" s="63" t="s">
        <v>10</v>
      </c>
    </row>
    <row r="1209" spans="3:7" ht="15" thickBot="1" x14ac:dyDescent="0.35">
      <c r="C1209" s="61">
        <v>43179</v>
      </c>
      <c r="D1209" s="62">
        <v>0.37581018518518516</v>
      </c>
      <c r="E1209" s="63" t="s">
        <v>9</v>
      </c>
      <c r="F1209" s="63">
        <v>14</v>
      </c>
      <c r="G1209" s="63" t="s">
        <v>11</v>
      </c>
    </row>
    <row r="1210" spans="3:7" ht="15" thickBot="1" x14ac:dyDescent="0.35">
      <c r="C1210" s="61">
        <v>43179</v>
      </c>
      <c r="D1210" s="62">
        <v>0.38453703703703707</v>
      </c>
      <c r="E1210" s="63" t="s">
        <v>9</v>
      </c>
      <c r="F1210" s="63">
        <v>28</v>
      </c>
      <c r="G1210" s="63" t="s">
        <v>10</v>
      </c>
    </row>
    <row r="1211" spans="3:7" ht="15" thickBot="1" x14ac:dyDescent="0.35">
      <c r="C1211" s="61">
        <v>43179</v>
      </c>
      <c r="D1211" s="62">
        <v>0.38491898148148151</v>
      </c>
      <c r="E1211" s="63" t="s">
        <v>9</v>
      </c>
      <c r="F1211" s="63">
        <v>32</v>
      </c>
      <c r="G1211" s="63" t="s">
        <v>10</v>
      </c>
    </row>
    <row r="1212" spans="3:7" ht="15" thickBot="1" x14ac:dyDescent="0.35">
      <c r="C1212" s="61">
        <v>43179</v>
      </c>
      <c r="D1212" s="62">
        <v>0.3868402777777778</v>
      </c>
      <c r="E1212" s="63" t="s">
        <v>9</v>
      </c>
      <c r="F1212" s="63">
        <v>11</v>
      </c>
      <c r="G1212" s="63" t="s">
        <v>11</v>
      </c>
    </row>
    <row r="1213" spans="3:7" ht="15" thickBot="1" x14ac:dyDescent="0.35">
      <c r="C1213" s="61">
        <v>43179</v>
      </c>
      <c r="D1213" s="62">
        <v>0.38687500000000002</v>
      </c>
      <c r="E1213" s="63" t="s">
        <v>9</v>
      </c>
      <c r="F1213" s="63">
        <v>10</v>
      </c>
      <c r="G1213" s="63" t="s">
        <v>11</v>
      </c>
    </row>
    <row r="1214" spans="3:7" ht="15" thickBot="1" x14ac:dyDescent="0.35">
      <c r="C1214" s="61">
        <v>43179</v>
      </c>
      <c r="D1214" s="62">
        <v>0.38880787037037035</v>
      </c>
      <c r="E1214" s="63" t="s">
        <v>9</v>
      </c>
      <c r="F1214" s="63">
        <v>26</v>
      </c>
      <c r="G1214" s="63" t="s">
        <v>10</v>
      </c>
    </row>
    <row r="1215" spans="3:7" ht="15" thickBot="1" x14ac:dyDescent="0.35">
      <c r="C1215" s="61">
        <v>43179</v>
      </c>
      <c r="D1215" s="62">
        <v>0.38965277777777779</v>
      </c>
      <c r="E1215" s="63" t="s">
        <v>9</v>
      </c>
      <c r="F1215" s="63">
        <v>11</v>
      </c>
      <c r="G1215" s="63" t="s">
        <v>11</v>
      </c>
    </row>
    <row r="1216" spans="3:7" ht="15" thickBot="1" x14ac:dyDescent="0.35">
      <c r="C1216" s="61">
        <v>43179</v>
      </c>
      <c r="D1216" s="62">
        <v>0.39006944444444441</v>
      </c>
      <c r="E1216" s="63" t="s">
        <v>9</v>
      </c>
      <c r="F1216" s="63">
        <v>12</v>
      </c>
      <c r="G1216" s="63" t="s">
        <v>11</v>
      </c>
    </row>
    <row r="1217" spans="3:7" ht="15" thickBot="1" x14ac:dyDescent="0.35">
      <c r="C1217" s="61">
        <v>43179</v>
      </c>
      <c r="D1217" s="62">
        <v>0.39138888888888884</v>
      </c>
      <c r="E1217" s="63" t="s">
        <v>9</v>
      </c>
      <c r="F1217" s="63">
        <v>10</v>
      </c>
      <c r="G1217" s="63" t="s">
        <v>11</v>
      </c>
    </row>
    <row r="1218" spans="3:7" ht="15" thickBot="1" x14ac:dyDescent="0.35">
      <c r="C1218" s="61">
        <v>43179</v>
      </c>
      <c r="D1218" s="62">
        <v>0.39140046296296299</v>
      </c>
      <c r="E1218" s="63" t="s">
        <v>9</v>
      </c>
      <c r="F1218" s="63">
        <v>9</v>
      </c>
      <c r="G1218" s="63" t="s">
        <v>11</v>
      </c>
    </row>
    <row r="1219" spans="3:7" ht="15" thickBot="1" x14ac:dyDescent="0.35">
      <c r="C1219" s="61">
        <v>43179</v>
      </c>
      <c r="D1219" s="62">
        <v>0.39141203703703703</v>
      </c>
      <c r="E1219" s="63" t="s">
        <v>9</v>
      </c>
      <c r="F1219" s="63">
        <v>9</v>
      </c>
      <c r="G1219" s="63" t="s">
        <v>11</v>
      </c>
    </row>
    <row r="1220" spans="3:7" ht="15" thickBot="1" x14ac:dyDescent="0.35">
      <c r="C1220" s="61">
        <v>43179</v>
      </c>
      <c r="D1220" s="62">
        <v>0.39142361111111112</v>
      </c>
      <c r="E1220" s="63" t="s">
        <v>9</v>
      </c>
      <c r="F1220" s="63">
        <v>10</v>
      </c>
      <c r="G1220" s="63" t="s">
        <v>11</v>
      </c>
    </row>
    <row r="1221" spans="3:7" ht="15" thickBot="1" x14ac:dyDescent="0.35">
      <c r="C1221" s="61">
        <v>43179</v>
      </c>
      <c r="D1221" s="62">
        <v>0.39528935185185188</v>
      </c>
      <c r="E1221" s="63" t="s">
        <v>9</v>
      </c>
      <c r="F1221" s="63">
        <v>23</v>
      </c>
      <c r="G1221" s="63" t="s">
        <v>10</v>
      </c>
    </row>
    <row r="1222" spans="3:7" ht="15" thickBot="1" x14ac:dyDescent="0.35">
      <c r="C1222" s="61">
        <v>43179</v>
      </c>
      <c r="D1222" s="62">
        <v>0.39837962962962964</v>
      </c>
      <c r="E1222" s="63" t="s">
        <v>9</v>
      </c>
      <c r="F1222" s="63">
        <v>25</v>
      </c>
      <c r="G1222" s="63" t="s">
        <v>10</v>
      </c>
    </row>
    <row r="1223" spans="3:7" ht="15" thickBot="1" x14ac:dyDescent="0.35">
      <c r="C1223" s="61">
        <v>43179</v>
      </c>
      <c r="D1223" s="62">
        <v>0.3989699074074074</v>
      </c>
      <c r="E1223" s="63" t="s">
        <v>9</v>
      </c>
      <c r="F1223" s="63">
        <v>12</v>
      </c>
      <c r="G1223" s="63" t="s">
        <v>11</v>
      </c>
    </row>
    <row r="1224" spans="3:7" ht="15" thickBot="1" x14ac:dyDescent="0.35">
      <c r="C1224" s="61">
        <v>43179</v>
      </c>
      <c r="D1224" s="62">
        <v>0.39947916666666666</v>
      </c>
      <c r="E1224" s="63" t="s">
        <v>9</v>
      </c>
      <c r="F1224" s="63">
        <v>31</v>
      </c>
      <c r="G1224" s="63" t="s">
        <v>10</v>
      </c>
    </row>
    <row r="1225" spans="3:7" ht="15" thickBot="1" x14ac:dyDescent="0.35">
      <c r="C1225" s="61">
        <v>43179</v>
      </c>
      <c r="D1225" s="62">
        <v>0.40077546296296296</v>
      </c>
      <c r="E1225" s="63" t="s">
        <v>9</v>
      </c>
      <c r="F1225" s="63">
        <v>13</v>
      </c>
      <c r="G1225" s="63" t="s">
        <v>11</v>
      </c>
    </row>
    <row r="1226" spans="3:7" ht="15" thickBot="1" x14ac:dyDescent="0.35">
      <c r="C1226" s="61">
        <v>43179</v>
      </c>
      <c r="D1226" s="62">
        <v>0.41415509259259259</v>
      </c>
      <c r="E1226" s="63" t="s">
        <v>9</v>
      </c>
      <c r="F1226" s="63">
        <v>14</v>
      </c>
      <c r="G1226" s="63" t="s">
        <v>11</v>
      </c>
    </row>
    <row r="1227" spans="3:7" ht="15" thickBot="1" x14ac:dyDescent="0.35">
      <c r="C1227" s="61">
        <v>43179</v>
      </c>
      <c r="D1227" s="62">
        <v>0.41589120370370369</v>
      </c>
      <c r="E1227" s="63" t="s">
        <v>9</v>
      </c>
      <c r="F1227" s="63">
        <v>11</v>
      </c>
      <c r="G1227" s="63" t="s">
        <v>11</v>
      </c>
    </row>
    <row r="1228" spans="3:7" ht="15" thickBot="1" x14ac:dyDescent="0.35">
      <c r="C1228" s="61">
        <v>43179</v>
      </c>
      <c r="D1228" s="62">
        <v>0.41592592592592598</v>
      </c>
      <c r="E1228" s="63" t="s">
        <v>9</v>
      </c>
      <c r="F1228" s="63">
        <v>11</v>
      </c>
      <c r="G1228" s="63" t="s">
        <v>11</v>
      </c>
    </row>
    <row r="1229" spans="3:7" ht="15" thickBot="1" x14ac:dyDescent="0.35">
      <c r="C1229" s="61">
        <v>43179</v>
      </c>
      <c r="D1229" s="62">
        <v>0.41718749999999999</v>
      </c>
      <c r="E1229" s="63" t="s">
        <v>9</v>
      </c>
      <c r="F1229" s="63">
        <v>31</v>
      </c>
      <c r="G1229" s="63" t="s">
        <v>10</v>
      </c>
    </row>
    <row r="1230" spans="3:7" ht="15" thickBot="1" x14ac:dyDescent="0.35">
      <c r="C1230" s="61">
        <v>43179</v>
      </c>
      <c r="D1230" s="62">
        <v>0.42788194444444444</v>
      </c>
      <c r="E1230" s="63" t="s">
        <v>9</v>
      </c>
      <c r="F1230" s="63">
        <v>14</v>
      </c>
      <c r="G1230" s="63" t="s">
        <v>11</v>
      </c>
    </row>
    <row r="1231" spans="3:7" ht="15" thickBot="1" x14ac:dyDescent="0.35">
      <c r="C1231" s="61">
        <v>43179</v>
      </c>
      <c r="D1231" s="62">
        <v>0.43290509259259258</v>
      </c>
      <c r="E1231" s="63" t="s">
        <v>9</v>
      </c>
      <c r="F1231" s="63">
        <v>11</v>
      </c>
      <c r="G1231" s="63" t="s">
        <v>11</v>
      </c>
    </row>
    <row r="1232" spans="3:7" ht="15" thickBot="1" x14ac:dyDescent="0.35">
      <c r="C1232" s="61">
        <v>43179</v>
      </c>
      <c r="D1232" s="62">
        <v>0.4346990740740741</v>
      </c>
      <c r="E1232" s="63" t="s">
        <v>9</v>
      </c>
      <c r="F1232" s="63">
        <v>22</v>
      </c>
      <c r="G1232" s="63" t="s">
        <v>10</v>
      </c>
    </row>
    <row r="1233" spans="3:7" ht="15" thickBot="1" x14ac:dyDescent="0.35">
      <c r="C1233" s="61">
        <v>43179</v>
      </c>
      <c r="D1233" s="62">
        <v>0.4448611111111111</v>
      </c>
      <c r="E1233" s="63" t="s">
        <v>9</v>
      </c>
      <c r="F1233" s="63">
        <v>13</v>
      </c>
      <c r="G1233" s="63" t="s">
        <v>10</v>
      </c>
    </row>
    <row r="1234" spans="3:7" ht="15" thickBot="1" x14ac:dyDescent="0.35">
      <c r="C1234" s="61">
        <v>43179</v>
      </c>
      <c r="D1234" s="62">
        <v>0.44505787037037042</v>
      </c>
      <c r="E1234" s="63" t="s">
        <v>9</v>
      </c>
      <c r="F1234" s="63">
        <v>11</v>
      </c>
      <c r="G1234" s="63" t="s">
        <v>11</v>
      </c>
    </row>
    <row r="1235" spans="3:7" ht="15" thickBot="1" x14ac:dyDescent="0.35">
      <c r="C1235" s="61">
        <v>43179</v>
      </c>
      <c r="D1235" s="62">
        <v>0.44524305555555554</v>
      </c>
      <c r="E1235" s="63" t="s">
        <v>9</v>
      </c>
      <c r="F1235" s="63">
        <v>11</v>
      </c>
      <c r="G1235" s="63" t="s">
        <v>11</v>
      </c>
    </row>
    <row r="1236" spans="3:7" ht="15" thickBot="1" x14ac:dyDescent="0.35">
      <c r="C1236" s="61">
        <v>43179</v>
      </c>
      <c r="D1236" s="62">
        <v>0.44538194444444446</v>
      </c>
      <c r="E1236" s="63" t="s">
        <v>9</v>
      </c>
      <c r="F1236" s="63">
        <v>10</v>
      </c>
      <c r="G1236" s="63" t="s">
        <v>11</v>
      </c>
    </row>
    <row r="1237" spans="3:7" ht="15" thickBot="1" x14ac:dyDescent="0.35">
      <c r="C1237" s="61">
        <v>43179</v>
      </c>
      <c r="D1237" s="62">
        <v>0.44620370370370371</v>
      </c>
      <c r="E1237" s="63" t="s">
        <v>9</v>
      </c>
      <c r="F1237" s="63">
        <v>18</v>
      </c>
      <c r="G1237" s="63" t="s">
        <v>10</v>
      </c>
    </row>
    <row r="1238" spans="3:7" ht="15" thickBot="1" x14ac:dyDescent="0.35">
      <c r="C1238" s="61">
        <v>43179</v>
      </c>
      <c r="D1238" s="62">
        <v>0.44981481481481483</v>
      </c>
      <c r="E1238" s="63" t="s">
        <v>9</v>
      </c>
      <c r="F1238" s="63">
        <v>16</v>
      </c>
      <c r="G1238" s="63" t="s">
        <v>10</v>
      </c>
    </row>
    <row r="1239" spans="3:7" ht="15" thickBot="1" x14ac:dyDescent="0.35">
      <c r="C1239" s="61">
        <v>43179</v>
      </c>
      <c r="D1239" s="62">
        <v>0.45120370370370372</v>
      </c>
      <c r="E1239" s="63" t="s">
        <v>9</v>
      </c>
      <c r="F1239" s="63">
        <v>25</v>
      </c>
      <c r="G1239" s="63" t="s">
        <v>10</v>
      </c>
    </row>
    <row r="1240" spans="3:7" ht="15" thickBot="1" x14ac:dyDescent="0.35">
      <c r="C1240" s="61">
        <v>43179</v>
      </c>
      <c r="D1240" s="62">
        <v>0.45233796296296297</v>
      </c>
      <c r="E1240" s="63" t="s">
        <v>9</v>
      </c>
      <c r="F1240" s="63">
        <v>34</v>
      </c>
      <c r="G1240" s="63" t="s">
        <v>10</v>
      </c>
    </row>
    <row r="1241" spans="3:7" ht="15" thickBot="1" x14ac:dyDescent="0.35">
      <c r="C1241" s="61">
        <v>43179</v>
      </c>
      <c r="D1241" s="62">
        <v>0.45392361111111112</v>
      </c>
      <c r="E1241" s="63" t="s">
        <v>9</v>
      </c>
      <c r="F1241" s="63">
        <v>12</v>
      </c>
      <c r="G1241" s="63" t="s">
        <v>11</v>
      </c>
    </row>
    <row r="1242" spans="3:7" ht="15" thickBot="1" x14ac:dyDescent="0.35">
      <c r="C1242" s="61">
        <v>43179</v>
      </c>
      <c r="D1242" s="62">
        <v>0.45553240740740741</v>
      </c>
      <c r="E1242" s="63" t="s">
        <v>9</v>
      </c>
      <c r="F1242" s="63">
        <v>10</v>
      </c>
      <c r="G1242" s="63" t="s">
        <v>11</v>
      </c>
    </row>
    <row r="1243" spans="3:7" ht="15" thickBot="1" x14ac:dyDescent="0.35">
      <c r="C1243" s="61">
        <v>43179</v>
      </c>
      <c r="D1243" s="62">
        <v>0.46187500000000004</v>
      </c>
      <c r="E1243" s="63" t="s">
        <v>9</v>
      </c>
      <c r="F1243" s="63">
        <v>10</v>
      </c>
      <c r="G1243" s="63" t="s">
        <v>11</v>
      </c>
    </row>
    <row r="1244" spans="3:7" ht="15" thickBot="1" x14ac:dyDescent="0.35">
      <c r="C1244" s="61">
        <v>43179</v>
      </c>
      <c r="D1244" s="62">
        <v>0.4647222222222222</v>
      </c>
      <c r="E1244" s="63" t="s">
        <v>9</v>
      </c>
      <c r="F1244" s="63">
        <v>23</v>
      </c>
      <c r="G1244" s="63" t="s">
        <v>10</v>
      </c>
    </row>
    <row r="1245" spans="3:7" ht="15" thickBot="1" x14ac:dyDescent="0.35">
      <c r="C1245" s="61">
        <v>43179</v>
      </c>
      <c r="D1245" s="62">
        <v>0.46859953703703705</v>
      </c>
      <c r="E1245" s="63" t="s">
        <v>9</v>
      </c>
      <c r="F1245" s="63">
        <v>20</v>
      </c>
      <c r="G1245" s="63" t="s">
        <v>10</v>
      </c>
    </row>
    <row r="1246" spans="3:7" ht="15" thickBot="1" x14ac:dyDescent="0.35">
      <c r="C1246" s="61">
        <v>43179</v>
      </c>
      <c r="D1246" s="62">
        <v>0.47111111111111109</v>
      </c>
      <c r="E1246" s="63" t="s">
        <v>9</v>
      </c>
      <c r="F1246" s="63">
        <v>11</v>
      </c>
      <c r="G1246" s="63" t="s">
        <v>10</v>
      </c>
    </row>
    <row r="1247" spans="3:7" ht="15" thickBot="1" x14ac:dyDescent="0.35">
      <c r="C1247" s="61">
        <v>43179</v>
      </c>
      <c r="D1247" s="62">
        <v>0.47123842592592591</v>
      </c>
      <c r="E1247" s="63" t="s">
        <v>9</v>
      </c>
      <c r="F1247" s="63">
        <v>20</v>
      </c>
      <c r="G1247" s="63" t="s">
        <v>10</v>
      </c>
    </row>
    <row r="1248" spans="3:7" ht="15" thickBot="1" x14ac:dyDescent="0.35">
      <c r="C1248" s="61">
        <v>43179</v>
      </c>
      <c r="D1248" s="62">
        <v>0.47421296296296295</v>
      </c>
      <c r="E1248" s="63" t="s">
        <v>9</v>
      </c>
      <c r="F1248" s="63">
        <v>27</v>
      </c>
      <c r="G1248" s="63" t="s">
        <v>10</v>
      </c>
    </row>
    <row r="1249" spans="3:7" ht="15" thickBot="1" x14ac:dyDescent="0.35">
      <c r="C1249" s="61">
        <v>43179</v>
      </c>
      <c r="D1249" s="62">
        <v>0.47517361111111112</v>
      </c>
      <c r="E1249" s="63" t="s">
        <v>9</v>
      </c>
      <c r="F1249" s="63">
        <v>11</v>
      </c>
      <c r="G1249" s="63" t="s">
        <v>11</v>
      </c>
    </row>
    <row r="1250" spans="3:7" ht="15" thickBot="1" x14ac:dyDescent="0.35">
      <c r="C1250" s="61">
        <v>43179</v>
      </c>
      <c r="D1250" s="62">
        <v>0.47788194444444443</v>
      </c>
      <c r="E1250" s="63" t="s">
        <v>9</v>
      </c>
      <c r="F1250" s="63">
        <v>10</v>
      </c>
      <c r="G1250" s="63" t="s">
        <v>11</v>
      </c>
    </row>
    <row r="1251" spans="3:7" ht="15" thickBot="1" x14ac:dyDescent="0.35">
      <c r="C1251" s="61">
        <v>43179</v>
      </c>
      <c r="D1251" s="62">
        <v>0.47796296296296298</v>
      </c>
      <c r="E1251" s="63" t="s">
        <v>9</v>
      </c>
      <c r="F1251" s="63">
        <v>22</v>
      </c>
      <c r="G1251" s="63" t="s">
        <v>10</v>
      </c>
    </row>
    <row r="1252" spans="3:7" ht="15" thickBot="1" x14ac:dyDescent="0.35">
      <c r="C1252" s="61">
        <v>43179</v>
      </c>
      <c r="D1252" s="62">
        <v>0.47813657407407412</v>
      </c>
      <c r="E1252" s="63" t="s">
        <v>9</v>
      </c>
      <c r="F1252" s="63">
        <v>11</v>
      </c>
      <c r="G1252" s="63" t="s">
        <v>11</v>
      </c>
    </row>
    <row r="1253" spans="3:7" ht="15" thickBot="1" x14ac:dyDescent="0.35">
      <c r="C1253" s="61">
        <v>43179</v>
      </c>
      <c r="D1253" s="62">
        <v>0.47964120370370367</v>
      </c>
      <c r="E1253" s="63" t="s">
        <v>9</v>
      </c>
      <c r="F1253" s="63">
        <v>32</v>
      </c>
      <c r="G1253" s="63" t="s">
        <v>10</v>
      </c>
    </row>
    <row r="1254" spans="3:7" ht="15" thickBot="1" x14ac:dyDescent="0.35">
      <c r="C1254" s="61">
        <v>43179</v>
      </c>
      <c r="D1254" s="62">
        <v>0.48025462962962967</v>
      </c>
      <c r="E1254" s="63" t="s">
        <v>9</v>
      </c>
      <c r="F1254" s="63">
        <v>29</v>
      </c>
      <c r="G1254" s="63" t="s">
        <v>10</v>
      </c>
    </row>
    <row r="1255" spans="3:7" ht="15" thickBot="1" x14ac:dyDescent="0.35">
      <c r="C1255" s="61">
        <v>43179</v>
      </c>
      <c r="D1255" s="62">
        <v>0.48158564814814814</v>
      </c>
      <c r="E1255" s="63" t="s">
        <v>9</v>
      </c>
      <c r="F1255" s="63">
        <v>32</v>
      </c>
      <c r="G1255" s="63" t="s">
        <v>10</v>
      </c>
    </row>
    <row r="1256" spans="3:7" ht="15" thickBot="1" x14ac:dyDescent="0.35">
      <c r="C1256" s="61">
        <v>43179</v>
      </c>
      <c r="D1256" s="62">
        <v>0.48267361111111112</v>
      </c>
      <c r="E1256" s="63" t="s">
        <v>9</v>
      </c>
      <c r="F1256" s="63">
        <v>13</v>
      </c>
      <c r="G1256" s="63" t="s">
        <v>11</v>
      </c>
    </row>
    <row r="1257" spans="3:7" ht="15" thickBot="1" x14ac:dyDescent="0.35">
      <c r="C1257" s="61">
        <v>43179</v>
      </c>
      <c r="D1257" s="62">
        <v>0.48319444444444443</v>
      </c>
      <c r="E1257" s="63" t="s">
        <v>9</v>
      </c>
      <c r="F1257" s="63">
        <v>20</v>
      </c>
      <c r="G1257" s="63" t="s">
        <v>10</v>
      </c>
    </row>
    <row r="1258" spans="3:7" ht="15" thickBot="1" x14ac:dyDescent="0.35">
      <c r="C1258" s="61">
        <v>43179</v>
      </c>
      <c r="D1258" s="62">
        <v>0.48363425925925929</v>
      </c>
      <c r="E1258" s="63" t="s">
        <v>9</v>
      </c>
      <c r="F1258" s="63">
        <v>29</v>
      </c>
      <c r="G1258" s="63" t="s">
        <v>10</v>
      </c>
    </row>
    <row r="1259" spans="3:7" ht="15" thickBot="1" x14ac:dyDescent="0.35">
      <c r="C1259" s="61">
        <v>43179</v>
      </c>
      <c r="D1259" s="62">
        <v>0.48446759259259259</v>
      </c>
      <c r="E1259" s="63" t="s">
        <v>9</v>
      </c>
      <c r="F1259" s="63">
        <v>27</v>
      </c>
      <c r="G1259" s="63" t="s">
        <v>10</v>
      </c>
    </row>
    <row r="1260" spans="3:7" ht="15" thickBot="1" x14ac:dyDescent="0.35">
      <c r="C1260" s="61">
        <v>43179</v>
      </c>
      <c r="D1260" s="62">
        <v>0.48468749999999999</v>
      </c>
      <c r="E1260" s="63" t="s">
        <v>9</v>
      </c>
      <c r="F1260" s="63">
        <v>19</v>
      </c>
      <c r="G1260" s="63" t="s">
        <v>10</v>
      </c>
    </row>
    <row r="1261" spans="3:7" ht="15" thickBot="1" x14ac:dyDescent="0.35">
      <c r="C1261" s="61">
        <v>43179</v>
      </c>
      <c r="D1261" s="62">
        <v>0.48596064814814816</v>
      </c>
      <c r="E1261" s="63" t="s">
        <v>9</v>
      </c>
      <c r="F1261" s="63">
        <v>33</v>
      </c>
      <c r="G1261" s="63" t="s">
        <v>10</v>
      </c>
    </row>
    <row r="1262" spans="3:7" ht="15" thickBot="1" x14ac:dyDescent="0.35">
      <c r="C1262" s="61">
        <v>43179</v>
      </c>
      <c r="D1262" s="62">
        <v>0.48685185185185187</v>
      </c>
      <c r="E1262" s="63" t="s">
        <v>9</v>
      </c>
      <c r="F1262" s="63">
        <v>29</v>
      </c>
      <c r="G1262" s="63" t="s">
        <v>10</v>
      </c>
    </row>
    <row r="1263" spans="3:7" ht="15" thickBot="1" x14ac:dyDescent="0.35">
      <c r="C1263" s="61">
        <v>43179</v>
      </c>
      <c r="D1263" s="62">
        <v>0.4869560185185185</v>
      </c>
      <c r="E1263" s="63" t="s">
        <v>9</v>
      </c>
      <c r="F1263" s="63">
        <v>11</v>
      </c>
      <c r="G1263" s="63" t="s">
        <v>11</v>
      </c>
    </row>
    <row r="1264" spans="3:7" ht="15" thickBot="1" x14ac:dyDescent="0.35">
      <c r="C1264" s="61">
        <v>43179</v>
      </c>
      <c r="D1264" s="62">
        <v>0.48754629629629626</v>
      </c>
      <c r="E1264" s="63" t="s">
        <v>9</v>
      </c>
      <c r="F1264" s="63">
        <v>11</v>
      </c>
      <c r="G1264" s="63" t="s">
        <v>11</v>
      </c>
    </row>
    <row r="1265" spans="3:7" ht="15" thickBot="1" x14ac:dyDescent="0.35">
      <c r="C1265" s="61">
        <v>43179</v>
      </c>
      <c r="D1265" s="62">
        <v>0.48767361111111113</v>
      </c>
      <c r="E1265" s="63" t="s">
        <v>9</v>
      </c>
      <c r="F1265" s="63">
        <v>24</v>
      </c>
      <c r="G1265" s="63" t="s">
        <v>10</v>
      </c>
    </row>
    <row r="1266" spans="3:7" ht="15" thickBot="1" x14ac:dyDescent="0.35">
      <c r="C1266" s="61">
        <v>43179</v>
      </c>
      <c r="D1266" s="62">
        <v>0.48833333333333334</v>
      </c>
      <c r="E1266" s="63" t="s">
        <v>9</v>
      </c>
      <c r="F1266" s="63">
        <v>11</v>
      </c>
      <c r="G1266" s="63" t="s">
        <v>11</v>
      </c>
    </row>
    <row r="1267" spans="3:7" ht="15" thickBot="1" x14ac:dyDescent="0.35">
      <c r="C1267" s="61">
        <v>43179</v>
      </c>
      <c r="D1267" s="62">
        <v>0.48835648148148153</v>
      </c>
      <c r="E1267" s="63" t="s">
        <v>9</v>
      </c>
      <c r="F1267" s="63">
        <v>20</v>
      </c>
      <c r="G1267" s="63" t="s">
        <v>10</v>
      </c>
    </row>
    <row r="1268" spans="3:7" ht="15" thickBot="1" x14ac:dyDescent="0.35">
      <c r="C1268" s="61">
        <v>43179</v>
      </c>
      <c r="D1268" s="62">
        <v>0.48901620370370374</v>
      </c>
      <c r="E1268" s="63" t="s">
        <v>9</v>
      </c>
      <c r="F1268" s="63">
        <v>10</v>
      </c>
      <c r="G1268" s="63" t="s">
        <v>11</v>
      </c>
    </row>
    <row r="1269" spans="3:7" ht="15" thickBot="1" x14ac:dyDescent="0.35">
      <c r="C1269" s="61">
        <v>43179</v>
      </c>
      <c r="D1269" s="62">
        <v>0.48971064814814813</v>
      </c>
      <c r="E1269" s="63" t="s">
        <v>9</v>
      </c>
      <c r="F1269" s="63">
        <v>15</v>
      </c>
      <c r="G1269" s="63" t="s">
        <v>11</v>
      </c>
    </row>
    <row r="1270" spans="3:7" ht="15" thickBot="1" x14ac:dyDescent="0.35">
      <c r="C1270" s="61">
        <v>43179</v>
      </c>
      <c r="D1270" s="62">
        <v>0.48978009259259259</v>
      </c>
      <c r="E1270" s="63" t="s">
        <v>9</v>
      </c>
      <c r="F1270" s="63">
        <v>11</v>
      </c>
      <c r="G1270" s="63" t="s">
        <v>10</v>
      </c>
    </row>
    <row r="1271" spans="3:7" ht="15" thickBot="1" x14ac:dyDescent="0.35">
      <c r="C1271" s="61">
        <v>43179</v>
      </c>
      <c r="D1271" s="62">
        <v>0.49075231481481479</v>
      </c>
      <c r="E1271" s="63" t="s">
        <v>9</v>
      </c>
      <c r="F1271" s="63">
        <v>11</v>
      </c>
      <c r="G1271" s="63" t="s">
        <v>11</v>
      </c>
    </row>
    <row r="1272" spans="3:7" ht="15" thickBot="1" x14ac:dyDescent="0.35">
      <c r="C1272" s="61">
        <v>43179</v>
      </c>
      <c r="D1272" s="62">
        <v>0.49141203703703701</v>
      </c>
      <c r="E1272" s="63" t="s">
        <v>9</v>
      </c>
      <c r="F1272" s="63">
        <v>18</v>
      </c>
      <c r="G1272" s="63" t="s">
        <v>10</v>
      </c>
    </row>
    <row r="1273" spans="3:7" ht="15" thickBot="1" x14ac:dyDescent="0.35">
      <c r="C1273" s="61">
        <v>43179</v>
      </c>
      <c r="D1273" s="62">
        <v>0.49249999999999999</v>
      </c>
      <c r="E1273" s="63" t="s">
        <v>9</v>
      </c>
      <c r="F1273" s="63">
        <v>31</v>
      </c>
      <c r="G1273" s="63" t="s">
        <v>10</v>
      </c>
    </row>
    <row r="1274" spans="3:7" ht="15" thickBot="1" x14ac:dyDescent="0.35">
      <c r="C1274" s="61">
        <v>43179</v>
      </c>
      <c r="D1274" s="62">
        <v>0.49378472222222225</v>
      </c>
      <c r="E1274" s="63" t="s">
        <v>9</v>
      </c>
      <c r="F1274" s="63">
        <v>25</v>
      </c>
      <c r="G1274" s="63" t="s">
        <v>10</v>
      </c>
    </row>
    <row r="1275" spans="3:7" ht="15" thickBot="1" x14ac:dyDescent="0.35">
      <c r="C1275" s="61">
        <v>43179</v>
      </c>
      <c r="D1275" s="62">
        <v>0.49523148148148149</v>
      </c>
      <c r="E1275" s="63" t="s">
        <v>9</v>
      </c>
      <c r="F1275" s="63">
        <v>23</v>
      </c>
      <c r="G1275" s="63" t="s">
        <v>10</v>
      </c>
    </row>
    <row r="1276" spans="3:7" ht="15" thickBot="1" x14ac:dyDescent="0.35">
      <c r="C1276" s="61">
        <v>43179</v>
      </c>
      <c r="D1276" s="62">
        <v>0.49565972222222227</v>
      </c>
      <c r="E1276" s="63" t="s">
        <v>9</v>
      </c>
      <c r="F1276" s="63">
        <v>34</v>
      </c>
      <c r="G1276" s="63" t="s">
        <v>10</v>
      </c>
    </row>
    <row r="1277" spans="3:7" ht="15" thickBot="1" x14ac:dyDescent="0.35">
      <c r="C1277" s="61">
        <v>43179</v>
      </c>
      <c r="D1277" s="62">
        <v>0.49583333333333335</v>
      </c>
      <c r="E1277" s="63" t="s">
        <v>9</v>
      </c>
      <c r="F1277" s="63">
        <v>14</v>
      </c>
      <c r="G1277" s="63" t="s">
        <v>10</v>
      </c>
    </row>
    <row r="1278" spans="3:7" ht="15" thickBot="1" x14ac:dyDescent="0.35">
      <c r="C1278" s="61">
        <v>43179</v>
      </c>
      <c r="D1278" s="62">
        <v>0.49611111111111111</v>
      </c>
      <c r="E1278" s="63" t="s">
        <v>9</v>
      </c>
      <c r="F1278" s="63">
        <v>11</v>
      </c>
      <c r="G1278" s="63" t="s">
        <v>10</v>
      </c>
    </row>
    <row r="1279" spans="3:7" ht="15" thickBot="1" x14ac:dyDescent="0.35">
      <c r="C1279" s="61">
        <v>43179</v>
      </c>
      <c r="D1279" s="62">
        <v>0.49707175925925928</v>
      </c>
      <c r="E1279" s="63" t="s">
        <v>9</v>
      </c>
      <c r="F1279" s="63">
        <v>14</v>
      </c>
      <c r="G1279" s="63" t="s">
        <v>10</v>
      </c>
    </row>
    <row r="1280" spans="3:7" ht="15" thickBot="1" x14ac:dyDescent="0.35">
      <c r="C1280" s="61">
        <v>43179</v>
      </c>
      <c r="D1280" s="62">
        <v>0.49753472222222223</v>
      </c>
      <c r="E1280" s="63" t="s">
        <v>9</v>
      </c>
      <c r="F1280" s="63">
        <v>11</v>
      </c>
      <c r="G1280" s="63" t="s">
        <v>11</v>
      </c>
    </row>
    <row r="1281" spans="3:7" ht="15" thickBot="1" x14ac:dyDescent="0.35">
      <c r="C1281" s="61">
        <v>43179</v>
      </c>
      <c r="D1281" s="62">
        <v>0.49763888888888891</v>
      </c>
      <c r="E1281" s="63" t="s">
        <v>9</v>
      </c>
      <c r="F1281" s="63">
        <v>14</v>
      </c>
      <c r="G1281" s="63" t="s">
        <v>11</v>
      </c>
    </row>
    <row r="1282" spans="3:7" ht="15" thickBot="1" x14ac:dyDescent="0.35">
      <c r="C1282" s="61">
        <v>43179</v>
      </c>
      <c r="D1282" s="62">
        <v>0.49776620370370367</v>
      </c>
      <c r="E1282" s="63" t="s">
        <v>9</v>
      </c>
      <c r="F1282" s="63">
        <v>10</v>
      </c>
      <c r="G1282" s="63" t="s">
        <v>11</v>
      </c>
    </row>
    <row r="1283" spans="3:7" ht="15" thickBot="1" x14ac:dyDescent="0.35">
      <c r="C1283" s="61">
        <v>43179</v>
      </c>
      <c r="D1283" s="62">
        <v>0.49898148148148147</v>
      </c>
      <c r="E1283" s="63" t="s">
        <v>9</v>
      </c>
      <c r="F1283" s="63">
        <v>18</v>
      </c>
      <c r="G1283" s="63" t="s">
        <v>10</v>
      </c>
    </row>
    <row r="1284" spans="3:7" ht="15" thickBot="1" x14ac:dyDescent="0.35">
      <c r="C1284" s="61">
        <v>43179</v>
      </c>
      <c r="D1284" s="62">
        <v>0.49940972222222224</v>
      </c>
      <c r="E1284" s="63" t="s">
        <v>9</v>
      </c>
      <c r="F1284" s="63">
        <v>11</v>
      </c>
      <c r="G1284" s="63" t="s">
        <v>11</v>
      </c>
    </row>
    <row r="1285" spans="3:7" ht="15" thickBot="1" x14ac:dyDescent="0.35">
      <c r="C1285" s="61">
        <v>43179</v>
      </c>
      <c r="D1285" s="62">
        <v>0.50053240740740745</v>
      </c>
      <c r="E1285" s="63" t="s">
        <v>9</v>
      </c>
      <c r="F1285" s="63">
        <v>11</v>
      </c>
      <c r="G1285" s="63" t="s">
        <v>11</v>
      </c>
    </row>
    <row r="1286" spans="3:7" ht="15" thickBot="1" x14ac:dyDescent="0.35">
      <c r="C1286" s="61">
        <v>43179</v>
      </c>
      <c r="D1286" s="62">
        <v>0.50181712962962965</v>
      </c>
      <c r="E1286" s="63" t="s">
        <v>9</v>
      </c>
      <c r="F1286" s="63">
        <v>10</v>
      </c>
      <c r="G1286" s="63" t="s">
        <v>10</v>
      </c>
    </row>
    <row r="1287" spans="3:7" ht="15" thickBot="1" x14ac:dyDescent="0.35">
      <c r="C1287" s="61">
        <v>43179</v>
      </c>
      <c r="D1287" s="62">
        <v>0.50229166666666669</v>
      </c>
      <c r="E1287" s="63" t="s">
        <v>9</v>
      </c>
      <c r="F1287" s="63">
        <v>10</v>
      </c>
      <c r="G1287" s="63" t="s">
        <v>11</v>
      </c>
    </row>
    <row r="1288" spans="3:7" ht="15" thickBot="1" x14ac:dyDescent="0.35">
      <c r="C1288" s="61">
        <v>43179</v>
      </c>
      <c r="D1288" s="62">
        <v>0.50275462962962958</v>
      </c>
      <c r="E1288" s="63" t="s">
        <v>9</v>
      </c>
      <c r="F1288" s="63">
        <v>25</v>
      </c>
      <c r="G1288" s="63" t="s">
        <v>10</v>
      </c>
    </row>
    <row r="1289" spans="3:7" ht="15" thickBot="1" x14ac:dyDescent="0.35">
      <c r="C1289" s="61">
        <v>43179</v>
      </c>
      <c r="D1289" s="62">
        <v>0.50329861111111118</v>
      </c>
      <c r="E1289" s="63" t="s">
        <v>9</v>
      </c>
      <c r="F1289" s="63">
        <v>19</v>
      </c>
      <c r="G1289" s="63" t="s">
        <v>10</v>
      </c>
    </row>
    <row r="1290" spans="3:7" ht="15" thickBot="1" x14ac:dyDescent="0.35">
      <c r="C1290" s="61">
        <v>43179</v>
      </c>
      <c r="D1290" s="62">
        <v>0.50361111111111112</v>
      </c>
      <c r="E1290" s="63" t="s">
        <v>9</v>
      </c>
      <c r="F1290" s="63">
        <v>11</v>
      </c>
      <c r="G1290" s="63" t="s">
        <v>11</v>
      </c>
    </row>
    <row r="1291" spans="3:7" ht="15" thickBot="1" x14ac:dyDescent="0.35">
      <c r="C1291" s="61">
        <v>43179</v>
      </c>
      <c r="D1291" s="62">
        <v>0.50697916666666665</v>
      </c>
      <c r="E1291" s="63" t="s">
        <v>9</v>
      </c>
      <c r="F1291" s="63">
        <v>15</v>
      </c>
      <c r="G1291" s="63" t="s">
        <v>11</v>
      </c>
    </row>
    <row r="1292" spans="3:7" ht="15" thickBot="1" x14ac:dyDescent="0.35">
      <c r="C1292" s="61">
        <v>43179</v>
      </c>
      <c r="D1292" s="62">
        <v>0.50789351851851849</v>
      </c>
      <c r="E1292" s="63" t="s">
        <v>9</v>
      </c>
      <c r="F1292" s="63">
        <v>21</v>
      </c>
      <c r="G1292" s="63" t="s">
        <v>10</v>
      </c>
    </row>
    <row r="1293" spans="3:7" ht="15" thickBot="1" x14ac:dyDescent="0.35">
      <c r="C1293" s="61">
        <v>43179</v>
      </c>
      <c r="D1293" s="62">
        <v>0.50828703703703704</v>
      </c>
      <c r="E1293" s="63" t="s">
        <v>9</v>
      </c>
      <c r="F1293" s="63">
        <v>17</v>
      </c>
      <c r="G1293" s="63" t="s">
        <v>10</v>
      </c>
    </row>
    <row r="1294" spans="3:7" ht="15" thickBot="1" x14ac:dyDescent="0.35">
      <c r="C1294" s="61">
        <v>43179</v>
      </c>
      <c r="D1294" s="62">
        <v>0.50856481481481486</v>
      </c>
      <c r="E1294" s="63" t="s">
        <v>9</v>
      </c>
      <c r="F1294" s="63">
        <v>13</v>
      </c>
      <c r="G1294" s="63" t="s">
        <v>11</v>
      </c>
    </row>
    <row r="1295" spans="3:7" ht="15" thickBot="1" x14ac:dyDescent="0.35">
      <c r="C1295" s="61">
        <v>43179</v>
      </c>
      <c r="D1295" s="62">
        <v>0.51031250000000006</v>
      </c>
      <c r="E1295" s="63" t="s">
        <v>9</v>
      </c>
      <c r="F1295" s="63">
        <v>10</v>
      </c>
      <c r="G1295" s="63" t="s">
        <v>11</v>
      </c>
    </row>
    <row r="1296" spans="3:7" ht="15" thickBot="1" x14ac:dyDescent="0.35">
      <c r="C1296" s="61">
        <v>43179</v>
      </c>
      <c r="D1296" s="62">
        <v>0.51184027777777785</v>
      </c>
      <c r="E1296" s="63" t="s">
        <v>9</v>
      </c>
      <c r="F1296" s="63">
        <v>10</v>
      </c>
      <c r="G1296" s="63" t="s">
        <v>10</v>
      </c>
    </row>
    <row r="1297" spans="3:7" ht="15" thickBot="1" x14ac:dyDescent="0.35">
      <c r="C1297" s="61">
        <v>43179</v>
      </c>
      <c r="D1297" s="62">
        <v>0.51219907407407406</v>
      </c>
      <c r="E1297" s="63" t="s">
        <v>9</v>
      </c>
      <c r="F1297" s="63">
        <v>25</v>
      </c>
      <c r="G1297" s="63" t="s">
        <v>10</v>
      </c>
    </row>
    <row r="1298" spans="3:7" ht="15" thickBot="1" x14ac:dyDescent="0.35">
      <c r="C1298" s="61">
        <v>43179</v>
      </c>
      <c r="D1298" s="62">
        <v>0.51361111111111113</v>
      </c>
      <c r="E1298" s="63" t="s">
        <v>9</v>
      </c>
      <c r="F1298" s="63">
        <v>13</v>
      </c>
      <c r="G1298" s="63" t="s">
        <v>11</v>
      </c>
    </row>
    <row r="1299" spans="3:7" ht="15" thickBot="1" x14ac:dyDescent="0.35">
      <c r="C1299" s="61">
        <v>43179</v>
      </c>
      <c r="D1299" s="62">
        <v>0.51437500000000003</v>
      </c>
      <c r="E1299" s="63" t="s">
        <v>9</v>
      </c>
      <c r="F1299" s="63">
        <v>12</v>
      </c>
      <c r="G1299" s="63" t="s">
        <v>11</v>
      </c>
    </row>
    <row r="1300" spans="3:7" ht="15" thickBot="1" x14ac:dyDescent="0.35">
      <c r="C1300" s="61">
        <v>43179</v>
      </c>
      <c r="D1300" s="62">
        <v>0.51550925925925928</v>
      </c>
      <c r="E1300" s="63" t="s">
        <v>9</v>
      </c>
      <c r="F1300" s="63">
        <v>21</v>
      </c>
      <c r="G1300" s="63" t="s">
        <v>10</v>
      </c>
    </row>
    <row r="1301" spans="3:7" ht="15" thickBot="1" x14ac:dyDescent="0.35">
      <c r="C1301" s="61">
        <v>43179</v>
      </c>
      <c r="D1301" s="62">
        <v>0.51572916666666668</v>
      </c>
      <c r="E1301" s="63" t="s">
        <v>9</v>
      </c>
      <c r="F1301" s="63">
        <v>11</v>
      </c>
      <c r="G1301" s="63" t="s">
        <v>11</v>
      </c>
    </row>
    <row r="1302" spans="3:7" ht="15" thickBot="1" x14ac:dyDescent="0.35">
      <c r="C1302" s="61">
        <v>43179</v>
      </c>
      <c r="D1302" s="62">
        <v>0.51740740740740743</v>
      </c>
      <c r="E1302" s="63" t="s">
        <v>9</v>
      </c>
      <c r="F1302" s="63">
        <v>12</v>
      </c>
      <c r="G1302" s="63" t="s">
        <v>11</v>
      </c>
    </row>
    <row r="1303" spans="3:7" ht="15" thickBot="1" x14ac:dyDescent="0.35">
      <c r="C1303" s="61">
        <v>43179</v>
      </c>
      <c r="D1303" s="62">
        <v>0.51864583333333336</v>
      </c>
      <c r="E1303" s="63" t="s">
        <v>9</v>
      </c>
      <c r="F1303" s="63">
        <v>10</v>
      </c>
      <c r="G1303" s="63" t="s">
        <v>11</v>
      </c>
    </row>
    <row r="1304" spans="3:7" ht="15" thickBot="1" x14ac:dyDescent="0.35">
      <c r="C1304" s="61">
        <v>43179</v>
      </c>
      <c r="D1304" s="62">
        <v>0.51869212962962963</v>
      </c>
      <c r="E1304" s="63" t="s">
        <v>9</v>
      </c>
      <c r="F1304" s="63">
        <v>10</v>
      </c>
      <c r="G1304" s="63" t="s">
        <v>11</v>
      </c>
    </row>
    <row r="1305" spans="3:7" ht="15" thickBot="1" x14ac:dyDescent="0.35">
      <c r="C1305" s="61">
        <v>43179</v>
      </c>
      <c r="D1305" s="62">
        <v>0.52143518518518517</v>
      </c>
      <c r="E1305" s="63" t="s">
        <v>9</v>
      </c>
      <c r="F1305" s="63">
        <v>29</v>
      </c>
      <c r="G1305" s="63" t="s">
        <v>10</v>
      </c>
    </row>
    <row r="1306" spans="3:7" ht="15" thickBot="1" x14ac:dyDescent="0.35">
      <c r="C1306" s="61">
        <v>43179</v>
      </c>
      <c r="D1306" s="62">
        <v>0.5231365740740741</v>
      </c>
      <c r="E1306" s="63" t="s">
        <v>9</v>
      </c>
      <c r="F1306" s="63">
        <v>11</v>
      </c>
      <c r="G1306" s="63" t="s">
        <v>11</v>
      </c>
    </row>
    <row r="1307" spans="3:7" ht="15" thickBot="1" x14ac:dyDescent="0.35">
      <c r="C1307" s="61">
        <v>43179</v>
      </c>
      <c r="D1307" s="62">
        <v>0.52371527777777771</v>
      </c>
      <c r="E1307" s="63" t="s">
        <v>9</v>
      </c>
      <c r="F1307" s="63">
        <v>20</v>
      </c>
      <c r="G1307" s="63" t="s">
        <v>10</v>
      </c>
    </row>
    <row r="1308" spans="3:7" ht="15" thickBot="1" x14ac:dyDescent="0.35">
      <c r="C1308" s="61">
        <v>43179</v>
      </c>
      <c r="D1308" s="62">
        <v>0.52437500000000004</v>
      </c>
      <c r="E1308" s="63" t="s">
        <v>9</v>
      </c>
      <c r="F1308" s="63">
        <v>12</v>
      </c>
      <c r="G1308" s="63" t="s">
        <v>11</v>
      </c>
    </row>
    <row r="1309" spans="3:7" ht="15" thickBot="1" x14ac:dyDescent="0.35">
      <c r="C1309" s="61">
        <v>43179</v>
      </c>
      <c r="D1309" s="62">
        <v>0.52984953703703697</v>
      </c>
      <c r="E1309" s="63" t="s">
        <v>9</v>
      </c>
      <c r="F1309" s="63">
        <v>22</v>
      </c>
      <c r="G1309" s="63" t="s">
        <v>10</v>
      </c>
    </row>
    <row r="1310" spans="3:7" ht="15" thickBot="1" x14ac:dyDescent="0.35">
      <c r="C1310" s="61">
        <v>43179</v>
      </c>
      <c r="D1310" s="62">
        <v>0.53010416666666671</v>
      </c>
      <c r="E1310" s="63" t="s">
        <v>9</v>
      </c>
      <c r="F1310" s="63">
        <v>10</v>
      </c>
      <c r="G1310" s="63" t="s">
        <v>11</v>
      </c>
    </row>
    <row r="1311" spans="3:7" ht="15" thickBot="1" x14ac:dyDescent="0.35">
      <c r="C1311" s="61">
        <v>43179</v>
      </c>
      <c r="D1311" s="62">
        <v>0.5314699074074074</v>
      </c>
      <c r="E1311" s="63" t="s">
        <v>9</v>
      </c>
      <c r="F1311" s="63">
        <v>22</v>
      </c>
      <c r="G1311" s="63" t="s">
        <v>10</v>
      </c>
    </row>
    <row r="1312" spans="3:7" ht="15" thickBot="1" x14ac:dyDescent="0.35">
      <c r="C1312" s="61">
        <v>43179</v>
      </c>
      <c r="D1312" s="62">
        <v>0.53254629629629624</v>
      </c>
      <c r="E1312" s="63" t="s">
        <v>9</v>
      </c>
      <c r="F1312" s="63">
        <v>34</v>
      </c>
      <c r="G1312" s="63" t="s">
        <v>10</v>
      </c>
    </row>
    <row r="1313" spans="3:7" ht="15" thickBot="1" x14ac:dyDescent="0.35">
      <c r="C1313" s="61">
        <v>43179</v>
      </c>
      <c r="D1313" s="62">
        <v>0.53292824074074074</v>
      </c>
      <c r="E1313" s="63" t="s">
        <v>9</v>
      </c>
      <c r="F1313" s="63">
        <v>11</v>
      </c>
      <c r="G1313" s="63" t="s">
        <v>11</v>
      </c>
    </row>
    <row r="1314" spans="3:7" ht="15" thickBot="1" x14ac:dyDescent="0.35">
      <c r="C1314" s="61">
        <v>43179</v>
      </c>
      <c r="D1314" s="62">
        <v>0.5351041666666666</v>
      </c>
      <c r="E1314" s="63" t="s">
        <v>9</v>
      </c>
      <c r="F1314" s="63">
        <v>10</v>
      </c>
      <c r="G1314" s="63" t="s">
        <v>11</v>
      </c>
    </row>
    <row r="1315" spans="3:7" ht="15" thickBot="1" x14ac:dyDescent="0.35">
      <c r="C1315" s="61">
        <v>43179</v>
      </c>
      <c r="D1315" s="62">
        <v>0.53523148148148147</v>
      </c>
      <c r="E1315" s="63" t="s">
        <v>9</v>
      </c>
      <c r="F1315" s="63">
        <v>29</v>
      </c>
      <c r="G1315" s="63" t="s">
        <v>10</v>
      </c>
    </row>
    <row r="1316" spans="3:7" ht="15" thickBot="1" x14ac:dyDescent="0.35">
      <c r="C1316" s="61">
        <v>43179</v>
      </c>
      <c r="D1316" s="62">
        <v>0.53682870370370372</v>
      </c>
      <c r="E1316" s="63" t="s">
        <v>9</v>
      </c>
      <c r="F1316" s="63">
        <v>18</v>
      </c>
      <c r="G1316" s="63" t="s">
        <v>10</v>
      </c>
    </row>
    <row r="1317" spans="3:7" ht="15" thickBot="1" x14ac:dyDescent="0.35">
      <c r="C1317" s="61">
        <v>43179</v>
      </c>
      <c r="D1317" s="62">
        <v>0.53729166666666661</v>
      </c>
      <c r="E1317" s="63" t="s">
        <v>9</v>
      </c>
      <c r="F1317" s="63">
        <v>14</v>
      </c>
      <c r="G1317" s="63" t="s">
        <v>11</v>
      </c>
    </row>
    <row r="1318" spans="3:7" ht="15" thickBot="1" x14ac:dyDescent="0.35">
      <c r="C1318" s="61">
        <v>43179</v>
      </c>
      <c r="D1318" s="62">
        <v>0.53770833333333334</v>
      </c>
      <c r="E1318" s="63" t="s">
        <v>9</v>
      </c>
      <c r="F1318" s="63">
        <v>26</v>
      </c>
      <c r="G1318" s="63" t="s">
        <v>10</v>
      </c>
    </row>
    <row r="1319" spans="3:7" ht="15" thickBot="1" x14ac:dyDescent="0.35">
      <c r="C1319" s="61">
        <v>43179</v>
      </c>
      <c r="D1319" s="62">
        <v>0.53811342592592593</v>
      </c>
      <c r="E1319" s="63" t="s">
        <v>9</v>
      </c>
      <c r="F1319" s="63">
        <v>11</v>
      </c>
      <c r="G1319" s="63" t="s">
        <v>10</v>
      </c>
    </row>
    <row r="1320" spans="3:7" ht="15" thickBot="1" x14ac:dyDescent="0.35">
      <c r="C1320" s="61">
        <v>43179</v>
      </c>
      <c r="D1320" s="62">
        <v>0.53822916666666665</v>
      </c>
      <c r="E1320" s="63" t="s">
        <v>9</v>
      </c>
      <c r="F1320" s="63">
        <v>11</v>
      </c>
      <c r="G1320" s="63" t="s">
        <v>11</v>
      </c>
    </row>
    <row r="1321" spans="3:7" ht="15" thickBot="1" x14ac:dyDescent="0.35">
      <c r="C1321" s="61">
        <v>43179</v>
      </c>
      <c r="D1321" s="62">
        <v>0.5386805555555555</v>
      </c>
      <c r="E1321" s="63" t="s">
        <v>9</v>
      </c>
      <c r="F1321" s="63">
        <v>19</v>
      </c>
      <c r="G1321" s="63" t="s">
        <v>10</v>
      </c>
    </row>
    <row r="1322" spans="3:7" ht="15" thickBot="1" x14ac:dyDescent="0.35">
      <c r="C1322" s="61">
        <v>43179</v>
      </c>
      <c r="D1322" s="62">
        <v>0.54006944444444438</v>
      </c>
      <c r="E1322" s="63" t="s">
        <v>9</v>
      </c>
      <c r="F1322" s="63">
        <v>11</v>
      </c>
      <c r="G1322" s="63" t="s">
        <v>11</v>
      </c>
    </row>
    <row r="1323" spans="3:7" ht="15" thickBot="1" x14ac:dyDescent="0.35">
      <c r="C1323" s="61">
        <v>43179</v>
      </c>
      <c r="D1323" s="62">
        <v>0.54118055555555555</v>
      </c>
      <c r="E1323" s="63" t="s">
        <v>9</v>
      </c>
      <c r="F1323" s="63">
        <v>18</v>
      </c>
      <c r="G1323" s="63" t="s">
        <v>10</v>
      </c>
    </row>
    <row r="1324" spans="3:7" ht="15" thickBot="1" x14ac:dyDescent="0.35">
      <c r="C1324" s="61">
        <v>43179</v>
      </c>
      <c r="D1324" s="62">
        <v>0.5417939814814815</v>
      </c>
      <c r="E1324" s="63" t="s">
        <v>9</v>
      </c>
      <c r="F1324" s="63">
        <v>13</v>
      </c>
      <c r="G1324" s="63" t="s">
        <v>11</v>
      </c>
    </row>
    <row r="1325" spans="3:7" ht="15" thickBot="1" x14ac:dyDescent="0.35">
      <c r="C1325" s="61">
        <v>43179</v>
      </c>
      <c r="D1325" s="62">
        <v>0.54341435185185183</v>
      </c>
      <c r="E1325" s="63" t="s">
        <v>9</v>
      </c>
      <c r="F1325" s="63">
        <v>10</v>
      </c>
      <c r="G1325" s="63" t="s">
        <v>11</v>
      </c>
    </row>
    <row r="1326" spans="3:7" ht="15" thickBot="1" x14ac:dyDescent="0.35">
      <c r="C1326" s="61">
        <v>43179</v>
      </c>
      <c r="D1326" s="62">
        <v>0.54421296296296295</v>
      </c>
      <c r="E1326" s="63" t="s">
        <v>9</v>
      </c>
      <c r="F1326" s="63">
        <v>10</v>
      </c>
      <c r="G1326" s="63" t="s">
        <v>11</v>
      </c>
    </row>
    <row r="1327" spans="3:7" ht="15" thickBot="1" x14ac:dyDescent="0.35">
      <c r="C1327" s="61">
        <v>43179</v>
      </c>
      <c r="D1327" s="62">
        <v>0.54469907407407414</v>
      </c>
      <c r="E1327" s="63" t="s">
        <v>9</v>
      </c>
      <c r="F1327" s="63">
        <v>13</v>
      </c>
      <c r="G1327" s="63" t="s">
        <v>11</v>
      </c>
    </row>
    <row r="1328" spans="3:7" ht="15" thickBot="1" x14ac:dyDescent="0.35">
      <c r="C1328" s="61">
        <v>43179</v>
      </c>
      <c r="D1328" s="62">
        <v>0.54638888888888892</v>
      </c>
      <c r="E1328" s="63" t="s">
        <v>9</v>
      </c>
      <c r="F1328" s="63">
        <v>26</v>
      </c>
      <c r="G1328" s="63" t="s">
        <v>10</v>
      </c>
    </row>
    <row r="1329" spans="3:7" ht="15" thickBot="1" x14ac:dyDescent="0.35">
      <c r="C1329" s="61">
        <v>43179</v>
      </c>
      <c r="D1329" s="62">
        <v>0.54854166666666659</v>
      </c>
      <c r="E1329" s="63" t="s">
        <v>9</v>
      </c>
      <c r="F1329" s="63">
        <v>14</v>
      </c>
      <c r="G1329" s="63" t="s">
        <v>11</v>
      </c>
    </row>
    <row r="1330" spans="3:7" ht="15" thickBot="1" x14ac:dyDescent="0.35">
      <c r="C1330" s="61">
        <v>43179</v>
      </c>
      <c r="D1330" s="62">
        <v>0.54902777777777778</v>
      </c>
      <c r="E1330" s="63" t="s">
        <v>9</v>
      </c>
      <c r="F1330" s="63">
        <v>10</v>
      </c>
      <c r="G1330" s="63" t="s">
        <v>11</v>
      </c>
    </row>
    <row r="1331" spans="3:7" ht="15" thickBot="1" x14ac:dyDescent="0.35">
      <c r="C1331" s="61">
        <v>43179</v>
      </c>
      <c r="D1331" s="62">
        <v>0.55065972222222215</v>
      </c>
      <c r="E1331" s="63" t="s">
        <v>9</v>
      </c>
      <c r="F1331" s="63">
        <v>10</v>
      </c>
      <c r="G1331" s="63" t="s">
        <v>11</v>
      </c>
    </row>
    <row r="1332" spans="3:7" ht="15" thickBot="1" x14ac:dyDescent="0.35">
      <c r="C1332" s="61">
        <v>43179</v>
      </c>
      <c r="D1332" s="62">
        <v>0.55082175925925925</v>
      </c>
      <c r="E1332" s="63" t="s">
        <v>9</v>
      </c>
      <c r="F1332" s="63">
        <v>11</v>
      </c>
      <c r="G1332" s="63" t="s">
        <v>11</v>
      </c>
    </row>
    <row r="1333" spans="3:7" ht="15" thickBot="1" x14ac:dyDescent="0.35">
      <c r="C1333" s="61">
        <v>43179</v>
      </c>
      <c r="D1333" s="62">
        <v>0.55466435185185181</v>
      </c>
      <c r="E1333" s="63" t="s">
        <v>9</v>
      </c>
      <c r="F1333" s="63">
        <v>21</v>
      </c>
      <c r="G1333" s="63" t="s">
        <v>11</v>
      </c>
    </row>
    <row r="1334" spans="3:7" ht="15" thickBot="1" x14ac:dyDescent="0.35">
      <c r="C1334" s="61">
        <v>43179</v>
      </c>
      <c r="D1334" s="62">
        <v>0.55467592592592596</v>
      </c>
      <c r="E1334" s="63" t="s">
        <v>9</v>
      </c>
      <c r="F1334" s="63">
        <v>16</v>
      </c>
      <c r="G1334" s="63" t="s">
        <v>11</v>
      </c>
    </row>
    <row r="1335" spans="3:7" ht="15" thickBot="1" x14ac:dyDescent="0.35">
      <c r="C1335" s="61">
        <v>43179</v>
      </c>
      <c r="D1335" s="62">
        <v>0.55780092592592589</v>
      </c>
      <c r="E1335" s="63" t="s">
        <v>9</v>
      </c>
      <c r="F1335" s="63">
        <v>10</v>
      </c>
      <c r="G1335" s="63" t="s">
        <v>11</v>
      </c>
    </row>
    <row r="1336" spans="3:7" ht="15" thickBot="1" x14ac:dyDescent="0.35">
      <c r="C1336" s="61">
        <v>43179</v>
      </c>
      <c r="D1336" s="62">
        <v>0.55949074074074068</v>
      </c>
      <c r="E1336" s="63" t="s">
        <v>9</v>
      </c>
      <c r="F1336" s="63">
        <v>12</v>
      </c>
      <c r="G1336" s="63" t="s">
        <v>11</v>
      </c>
    </row>
    <row r="1337" spans="3:7" ht="15" thickBot="1" x14ac:dyDescent="0.35">
      <c r="C1337" s="61">
        <v>43179</v>
      </c>
      <c r="D1337" s="62">
        <v>0.56035879629629626</v>
      </c>
      <c r="E1337" s="63" t="s">
        <v>9</v>
      </c>
      <c r="F1337" s="63">
        <v>26</v>
      </c>
      <c r="G1337" s="63" t="s">
        <v>10</v>
      </c>
    </row>
    <row r="1338" spans="3:7" ht="15" thickBot="1" x14ac:dyDescent="0.35">
      <c r="C1338" s="61">
        <v>43179</v>
      </c>
      <c r="D1338" s="62">
        <v>0.56092592592592594</v>
      </c>
      <c r="E1338" s="63" t="s">
        <v>9</v>
      </c>
      <c r="F1338" s="63">
        <v>10</v>
      </c>
      <c r="G1338" s="63" t="s">
        <v>11</v>
      </c>
    </row>
    <row r="1339" spans="3:7" ht="15" thickBot="1" x14ac:dyDescent="0.35">
      <c r="C1339" s="61">
        <v>43179</v>
      </c>
      <c r="D1339" s="62">
        <v>0.56178240740740737</v>
      </c>
      <c r="E1339" s="63" t="s">
        <v>9</v>
      </c>
      <c r="F1339" s="63">
        <v>13</v>
      </c>
      <c r="G1339" s="63" t="s">
        <v>11</v>
      </c>
    </row>
    <row r="1340" spans="3:7" ht="15" thickBot="1" x14ac:dyDescent="0.35">
      <c r="C1340" s="61">
        <v>43179</v>
      </c>
      <c r="D1340" s="62">
        <v>0.56481481481481477</v>
      </c>
      <c r="E1340" s="63" t="s">
        <v>9</v>
      </c>
      <c r="F1340" s="63">
        <v>26</v>
      </c>
      <c r="G1340" s="63" t="s">
        <v>10</v>
      </c>
    </row>
    <row r="1341" spans="3:7" ht="15" thickBot="1" x14ac:dyDescent="0.35">
      <c r="C1341" s="61">
        <v>43179</v>
      </c>
      <c r="D1341" s="62">
        <v>0.56568287037037035</v>
      </c>
      <c r="E1341" s="63" t="s">
        <v>9</v>
      </c>
      <c r="F1341" s="63">
        <v>10</v>
      </c>
      <c r="G1341" s="63" t="s">
        <v>11</v>
      </c>
    </row>
    <row r="1342" spans="3:7" ht="15" thickBot="1" x14ac:dyDescent="0.35">
      <c r="C1342" s="61">
        <v>43179</v>
      </c>
      <c r="D1342" s="62">
        <v>0.57060185185185186</v>
      </c>
      <c r="E1342" s="63" t="s">
        <v>9</v>
      </c>
      <c r="F1342" s="63">
        <v>26</v>
      </c>
      <c r="G1342" s="63" t="s">
        <v>10</v>
      </c>
    </row>
    <row r="1343" spans="3:7" ht="15" thickBot="1" x14ac:dyDescent="0.35">
      <c r="C1343" s="61">
        <v>43179</v>
      </c>
      <c r="D1343" s="62">
        <v>0.5743287037037037</v>
      </c>
      <c r="E1343" s="63" t="s">
        <v>9</v>
      </c>
      <c r="F1343" s="63">
        <v>33</v>
      </c>
      <c r="G1343" s="63" t="s">
        <v>10</v>
      </c>
    </row>
    <row r="1344" spans="3:7" ht="15" thickBot="1" x14ac:dyDescent="0.35">
      <c r="C1344" s="61">
        <v>43179</v>
      </c>
      <c r="D1344" s="62">
        <v>0.58250000000000002</v>
      </c>
      <c r="E1344" s="63" t="s">
        <v>9</v>
      </c>
      <c r="F1344" s="63">
        <v>27</v>
      </c>
      <c r="G1344" s="63" t="s">
        <v>10</v>
      </c>
    </row>
    <row r="1345" spans="3:7" ht="15" thickBot="1" x14ac:dyDescent="0.35">
      <c r="C1345" s="61">
        <v>43179</v>
      </c>
      <c r="D1345" s="62">
        <v>0.58265046296296297</v>
      </c>
      <c r="E1345" s="63" t="s">
        <v>9</v>
      </c>
      <c r="F1345" s="63">
        <v>29</v>
      </c>
      <c r="G1345" s="63" t="s">
        <v>10</v>
      </c>
    </row>
    <row r="1346" spans="3:7" ht="15" thickBot="1" x14ac:dyDescent="0.35">
      <c r="C1346" s="61">
        <v>43179</v>
      </c>
      <c r="D1346" s="62">
        <v>0.58343749999999994</v>
      </c>
      <c r="E1346" s="63" t="s">
        <v>9</v>
      </c>
      <c r="F1346" s="63">
        <v>15</v>
      </c>
      <c r="G1346" s="63" t="s">
        <v>11</v>
      </c>
    </row>
    <row r="1347" spans="3:7" ht="15" thickBot="1" x14ac:dyDescent="0.35">
      <c r="C1347" s="61">
        <v>43179</v>
      </c>
      <c r="D1347" s="62">
        <v>0.58344907407407409</v>
      </c>
      <c r="E1347" s="63" t="s">
        <v>9</v>
      </c>
      <c r="F1347" s="63">
        <v>11</v>
      </c>
      <c r="G1347" s="63" t="s">
        <v>11</v>
      </c>
    </row>
    <row r="1348" spans="3:7" ht="15" thickBot="1" x14ac:dyDescent="0.35">
      <c r="C1348" s="61">
        <v>43179</v>
      </c>
      <c r="D1348" s="62">
        <v>0.58347222222222228</v>
      </c>
      <c r="E1348" s="63" t="s">
        <v>9</v>
      </c>
      <c r="F1348" s="63">
        <v>11</v>
      </c>
      <c r="G1348" s="63" t="s">
        <v>11</v>
      </c>
    </row>
    <row r="1349" spans="3:7" ht="15" thickBot="1" x14ac:dyDescent="0.35">
      <c r="C1349" s="61">
        <v>43179</v>
      </c>
      <c r="D1349" s="62">
        <v>0.58383101851851849</v>
      </c>
      <c r="E1349" s="63" t="s">
        <v>9</v>
      </c>
      <c r="F1349" s="63">
        <v>28</v>
      </c>
      <c r="G1349" s="63" t="s">
        <v>10</v>
      </c>
    </row>
    <row r="1350" spans="3:7" ht="15" thickBot="1" x14ac:dyDescent="0.35">
      <c r="C1350" s="61">
        <v>43179</v>
      </c>
      <c r="D1350" s="62">
        <v>0.5857175925925926</v>
      </c>
      <c r="E1350" s="63" t="s">
        <v>9</v>
      </c>
      <c r="F1350" s="63">
        <v>10</v>
      </c>
      <c r="G1350" s="63" t="s">
        <v>11</v>
      </c>
    </row>
    <row r="1351" spans="3:7" ht="15" thickBot="1" x14ac:dyDescent="0.35">
      <c r="C1351" s="61">
        <v>43179</v>
      </c>
      <c r="D1351" s="62">
        <v>0.58576388888888886</v>
      </c>
      <c r="E1351" s="63" t="s">
        <v>9</v>
      </c>
      <c r="F1351" s="63">
        <v>10</v>
      </c>
      <c r="G1351" s="63" t="s">
        <v>10</v>
      </c>
    </row>
    <row r="1352" spans="3:7" ht="15" thickBot="1" x14ac:dyDescent="0.35">
      <c r="C1352" s="61">
        <v>43179</v>
      </c>
      <c r="D1352" s="62">
        <v>0.58586805555555554</v>
      </c>
      <c r="E1352" s="63" t="s">
        <v>9</v>
      </c>
      <c r="F1352" s="63">
        <v>10</v>
      </c>
      <c r="G1352" s="63" t="s">
        <v>10</v>
      </c>
    </row>
    <row r="1353" spans="3:7" ht="15" thickBot="1" x14ac:dyDescent="0.35">
      <c r="C1353" s="61">
        <v>43179</v>
      </c>
      <c r="D1353" s="62">
        <v>0.58689814814814811</v>
      </c>
      <c r="E1353" s="63" t="s">
        <v>9</v>
      </c>
      <c r="F1353" s="63">
        <v>10</v>
      </c>
      <c r="G1353" s="63" t="s">
        <v>10</v>
      </c>
    </row>
    <row r="1354" spans="3:7" ht="15" thickBot="1" x14ac:dyDescent="0.35">
      <c r="C1354" s="61">
        <v>43179</v>
      </c>
      <c r="D1354" s="62">
        <v>0.59027777777777779</v>
      </c>
      <c r="E1354" s="63" t="s">
        <v>9</v>
      </c>
      <c r="F1354" s="63">
        <v>26</v>
      </c>
      <c r="G1354" s="63" t="s">
        <v>10</v>
      </c>
    </row>
    <row r="1355" spans="3:7" ht="15" thickBot="1" x14ac:dyDescent="0.35">
      <c r="C1355" s="61">
        <v>43179</v>
      </c>
      <c r="D1355" s="62">
        <v>0.59100694444444446</v>
      </c>
      <c r="E1355" s="63" t="s">
        <v>9</v>
      </c>
      <c r="F1355" s="63">
        <v>13</v>
      </c>
      <c r="G1355" s="63" t="s">
        <v>11</v>
      </c>
    </row>
    <row r="1356" spans="3:7" ht="15" thickBot="1" x14ac:dyDescent="0.35">
      <c r="C1356" s="61">
        <v>43179</v>
      </c>
      <c r="D1356" s="62">
        <v>0.59179398148148155</v>
      </c>
      <c r="E1356" s="63" t="s">
        <v>9</v>
      </c>
      <c r="F1356" s="63">
        <v>10</v>
      </c>
      <c r="G1356" s="63" t="s">
        <v>10</v>
      </c>
    </row>
    <row r="1357" spans="3:7" ht="15" thickBot="1" x14ac:dyDescent="0.35">
      <c r="C1357" s="61">
        <v>43179</v>
      </c>
      <c r="D1357" s="62">
        <v>0.59281249999999996</v>
      </c>
      <c r="E1357" s="63" t="s">
        <v>9</v>
      </c>
      <c r="F1357" s="63">
        <v>19</v>
      </c>
      <c r="G1357" s="63" t="s">
        <v>10</v>
      </c>
    </row>
    <row r="1358" spans="3:7" ht="15" thickBot="1" x14ac:dyDescent="0.35">
      <c r="C1358" s="61">
        <v>43179</v>
      </c>
      <c r="D1358" s="62">
        <v>0.59369212962962969</v>
      </c>
      <c r="E1358" s="63" t="s">
        <v>9</v>
      </c>
      <c r="F1358" s="63">
        <v>26</v>
      </c>
      <c r="G1358" s="63" t="s">
        <v>10</v>
      </c>
    </row>
    <row r="1359" spans="3:7" ht="15" thickBot="1" x14ac:dyDescent="0.35">
      <c r="C1359" s="61">
        <v>43179</v>
      </c>
      <c r="D1359" s="62">
        <v>0.59420138888888896</v>
      </c>
      <c r="E1359" s="63" t="s">
        <v>9</v>
      </c>
      <c r="F1359" s="63">
        <v>13</v>
      </c>
      <c r="G1359" s="63" t="s">
        <v>11</v>
      </c>
    </row>
    <row r="1360" spans="3:7" ht="15" thickBot="1" x14ac:dyDescent="0.35">
      <c r="C1360" s="61">
        <v>43179</v>
      </c>
      <c r="D1360" s="62">
        <v>0.594212962962963</v>
      </c>
      <c r="E1360" s="63" t="s">
        <v>9</v>
      </c>
      <c r="F1360" s="63">
        <v>11</v>
      </c>
      <c r="G1360" s="63" t="s">
        <v>11</v>
      </c>
    </row>
    <row r="1361" spans="3:7" ht="15" thickBot="1" x14ac:dyDescent="0.35">
      <c r="C1361" s="61">
        <v>43179</v>
      </c>
      <c r="D1361" s="62">
        <v>0.59982638888888895</v>
      </c>
      <c r="E1361" s="63" t="s">
        <v>9</v>
      </c>
      <c r="F1361" s="63">
        <v>12</v>
      </c>
      <c r="G1361" s="63" t="s">
        <v>11</v>
      </c>
    </row>
    <row r="1362" spans="3:7" ht="15" thickBot="1" x14ac:dyDescent="0.35">
      <c r="C1362" s="61">
        <v>43179</v>
      </c>
      <c r="D1362" s="62">
        <v>0.6013425925925926</v>
      </c>
      <c r="E1362" s="63" t="s">
        <v>9</v>
      </c>
      <c r="F1362" s="63">
        <v>15</v>
      </c>
      <c r="G1362" s="63" t="s">
        <v>11</v>
      </c>
    </row>
    <row r="1363" spans="3:7" ht="15" thickBot="1" x14ac:dyDescent="0.35">
      <c r="C1363" s="61">
        <v>43179</v>
      </c>
      <c r="D1363" s="62">
        <v>0.60152777777777777</v>
      </c>
      <c r="E1363" s="63" t="s">
        <v>9</v>
      </c>
      <c r="F1363" s="63">
        <v>13</v>
      </c>
      <c r="G1363" s="63" t="s">
        <v>11</v>
      </c>
    </row>
    <row r="1364" spans="3:7" ht="15" thickBot="1" x14ac:dyDescent="0.35">
      <c r="C1364" s="61">
        <v>43179</v>
      </c>
      <c r="D1364" s="62">
        <v>0.60225694444444444</v>
      </c>
      <c r="E1364" s="63" t="s">
        <v>9</v>
      </c>
      <c r="F1364" s="63">
        <v>13</v>
      </c>
      <c r="G1364" s="63" t="s">
        <v>11</v>
      </c>
    </row>
    <row r="1365" spans="3:7" ht="15" thickBot="1" x14ac:dyDescent="0.35">
      <c r="C1365" s="61">
        <v>43179</v>
      </c>
      <c r="D1365" s="62">
        <v>0.6040740740740741</v>
      </c>
      <c r="E1365" s="63" t="s">
        <v>9</v>
      </c>
      <c r="F1365" s="63">
        <v>10</v>
      </c>
      <c r="G1365" s="63" t="s">
        <v>11</v>
      </c>
    </row>
    <row r="1366" spans="3:7" ht="15" thickBot="1" x14ac:dyDescent="0.35">
      <c r="C1366" s="61">
        <v>43179</v>
      </c>
      <c r="D1366" s="62">
        <v>0.60494212962962968</v>
      </c>
      <c r="E1366" s="63" t="s">
        <v>9</v>
      </c>
      <c r="F1366" s="63">
        <v>21</v>
      </c>
      <c r="G1366" s="63" t="s">
        <v>10</v>
      </c>
    </row>
    <row r="1367" spans="3:7" ht="15" thickBot="1" x14ac:dyDescent="0.35">
      <c r="C1367" s="61">
        <v>43179</v>
      </c>
      <c r="D1367" s="62">
        <v>0.60515046296296293</v>
      </c>
      <c r="E1367" s="63" t="s">
        <v>9</v>
      </c>
      <c r="F1367" s="63">
        <v>11</v>
      </c>
      <c r="G1367" s="63" t="s">
        <v>11</v>
      </c>
    </row>
    <row r="1368" spans="3:7" ht="15" thickBot="1" x14ac:dyDescent="0.35">
      <c r="C1368" s="61">
        <v>43179</v>
      </c>
      <c r="D1368" s="62">
        <v>0.60715277777777776</v>
      </c>
      <c r="E1368" s="63" t="s">
        <v>9</v>
      </c>
      <c r="F1368" s="63">
        <v>27</v>
      </c>
      <c r="G1368" s="63" t="s">
        <v>10</v>
      </c>
    </row>
    <row r="1369" spans="3:7" ht="15" thickBot="1" x14ac:dyDescent="0.35">
      <c r="C1369" s="61">
        <v>43179</v>
      </c>
      <c r="D1369" s="62">
        <v>0.60886574074074074</v>
      </c>
      <c r="E1369" s="63" t="s">
        <v>9</v>
      </c>
      <c r="F1369" s="63">
        <v>24</v>
      </c>
      <c r="G1369" s="63" t="s">
        <v>10</v>
      </c>
    </row>
    <row r="1370" spans="3:7" ht="15" thickBot="1" x14ac:dyDescent="0.35">
      <c r="C1370" s="61">
        <v>43179</v>
      </c>
      <c r="D1370" s="62">
        <v>0.61506944444444445</v>
      </c>
      <c r="E1370" s="63" t="s">
        <v>9</v>
      </c>
      <c r="F1370" s="63">
        <v>10</v>
      </c>
      <c r="G1370" s="63" t="s">
        <v>11</v>
      </c>
    </row>
    <row r="1371" spans="3:7" ht="15" thickBot="1" x14ac:dyDescent="0.35">
      <c r="C1371" s="61">
        <v>43179</v>
      </c>
      <c r="D1371" s="62">
        <v>0.61583333333333334</v>
      </c>
      <c r="E1371" s="63" t="s">
        <v>9</v>
      </c>
      <c r="F1371" s="63">
        <v>20</v>
      </c>
      <c r="G1371" s="63" t="s">
        <v>10</v>
      </c>
    </row>
    <row r="1372" spans="3:7" ht="15" thickBot="1" x14ac:dyDescent="0.35">
      <c r="C1372" s="61">
        <v>43179</v>
      </c>
      <c r="D1372" s="62">
        <v>0.62040509259259258</v>
      </c>
      <c r="E1372" s="63" t="s">
        <v>9</v>
      </c>
      <c r="F1372" s="63">
        <v>11</v>
      </c>
      <c r="G1372" s="63" t="s">
        <v>11</v>
      </c>
    </row>
    <row r="1373" spans="3:7" ht="15" thickBot="1" x14ac:dyDescent="0.35">
      <c r="C1373" s="61">
        <v>43179</v>
      </c>
      <c r="D1373" s="62">
        <v>0.62255787037037036</v>
      </c>
      <c r="E1373" s="63" t="s">
        <v>9</v>
      </c>
      <c r="F1373" s="63">
        <v>18</v>
      </c>
      <c r="G1373" s="63" t="s">
        <v>10</v>
      </c>
    </row>
    <row r="1374" spans="3:7" ht="15" thickBot="1" x14ac:dyDescent="0.35">
      <c r="C1374" s="61">
        <v>43179</v>
      </c>
      <c r="D1374" s="62">
        <v>0.6227893518518518</v>
      </c>
      <c r="E1374" s="63" t="s">
        <v>9</v>
      </c>
      <c r="F1374" s="63">
        <v>10</v>
      </c>
      <c r="G1374" s="63" t="s">
        <v>11</v>
      </c>
    </row>
    <row r="1375" spans="3:7" ht="15" thickBot="1" x14ac:dyDescent="0.35">
      <c r="C1375" s="61">
        <v>43179</v>
      </c>
      <c r="D1375" s="62">
        <v>0.62281249999999999</v>
      </c>
      <c r="E1375" s="63" t="s">
        <v>9</v>
      </c>
      <c r="F1375" s="63">
        <v>10</v>
      </c>
      <c r="G1375" s="63" t="s">
        <v>11</v>
      </c>
    </row>
    <row r="1376" spans="3:7" ht="15" thickBot="1" x14ac:dyDescent="0.35">
      <c r="C1376" s="61">
        <v>43179</v>
      </c>
      <c r="D1376" s="62">
        <v>0.62587962962962962</v>
      </c>
      <c r="E1376" s="63" t="s">
        <v>9</v>
      </c>
      <c r="F1376" s="63">
        <v>10</v>
      </c>
      <c r="G1376" s="63" t="s">
        <v>11</v>
      </c>
    </row>
    <row r="1377" spans="3:7" ht="15" thickBot="1" x14ac:dyDescent="0.35">
      <c r="C1377" s="61">
        <v>43179</v>
      </c>
      <c r="D1377" s="62">
        <v>0.63685185185185189</v>
      </c>
      <c r="E1377" s="63" t="s">
        <v>9</v>
      </c>
      <c r="F1377" s="63">
        <v>19</v>
      </c>
      <c r="G1377" s="63" t="s">
        <v>10</v>
      </c>
    </row>
    <row r="1378" spans="3:7" ht="15" thickBot="1" x14ac:dyDescent="0.35">
      <c r="C1378" s="61">
        <v>43179</v>
      </c>
      <c r="D1378" s="62">
        <v>0.63721064814814821</v>
      </c>
      <c r="E1378" s="63" t="s">
        <v>9</v>
      </c>
      <c r="F1378" s="63">
        <v>12</v>
      </c>
      <c r="G1378" s="63" t="s">
        <v>11</v>
      </c>
    </row>
    <row r="1379" spans="3:7" ht="15" thickBot="1" x14ac:dyDescent="0.35">
      <c r="C1379" s="61">
        <v>43179</v>
      </c>
      <c r="D1379" s="62">
        <v>0.63812499999999994</v>
      </c>
      <c r="E1379" s="63" t="s">
        <v>9</v>
      </c>
      <c r="F1379" s="63">
        <v>11</v>
      </c>
      <c r="G1379" s="63" t="s">
        <v>11</v>
      </c>
    </row>
    <row r="1380" spans="3:7" ht="15" thickBot="1" x14ac:dyDescent="0.35">
      <c r="C1380" s="61">
        <v>43179</v>
      </c>
      <c r="D1380" s="62">
        <v>0.63826388888888885</v>
      </c>
      <c r="E1380" s="63" t="s">
        <v>9</v>
      </c>
      <c r="F1380" s="63">
        <v>10</v>
      </c>
      <c r="G1380" s="63" t="s">
        <v>11</v>
      </c>
    </row>
    <row r="1381" spans="3:7" ht="15" thickBot="1" x14ac:dyDescent="0.35">
      <c r="C1381" s="61">
        <v>43179</v>
      </c>
      <c r="D1381" s="62">
        <v>0.63969907407407411</v>
      </c>
      <c r="E1381" s="63" t="s">
        <v>9</v>
      </c>
      <c r="F1381" s="63">
        <v>18</v>
      </c>
      <c r="G1381" s="63" t="s">
        <v>10</v>
      </c>
    </row>
    <row r="1382" spans="3:7" ht="15" thickBot="1" x14ac:dyDescent="0.35">
      <c r="C1382" s="61">
        <v>43179</v>
      </c>
      <c r="D1382" s="62">
        <v>0.6424305555555555</v>
      </c>
      <c r="E1382" s="63" t="s">
        <v>9</v>
      </c>
      <c r="F1382" s="63">
        <v>12</v>
      </c>
      <c r="G1382" s="63" t="s">
        <v>11</v>
      </c>
    </row>
    <row r="1383" spans="3:7" ht="15" thickBot="1" x14ac:dyDescent="0.35">
      <c r="C1383" s="61">
        <v>43179</v>
      </c>
      <c r="D1383" s="62">
        <v>0.64356481481481487</v>
      </c>
      <c r="E1383" s="63" t="s">
        <v>9</v>
      </c>
      <c r="F1383" s="63">
        <v>15</v>
      </c>
      <c r="G1383" s="63" t="s">
        <v>10</v>
      </c>
    </row>
    <row r="1384" spans="3:7" ht="15" thickBot="1" x14ac:dyDescent="0.35">
      <c r="C1384" s="61">
        <v>43179</v>
      </c>
      <c r="D1384" s="62">
        <v>0.64731481481481479</v>
      </c>
      <c r="E1384" s="63" t="s">
        <v>9</v>
      </c>
      <c r="F1384" s="63">
        <v>12</v>
      </c>
      <c r="G1384" s="63" t="s">
        <v>11</v>
      </c>
    </row>
    <row r="1385" spans="3:7" ht="15" thickBot="1" x14ac:dyDescent="0.35">
      <c r="C1385" s="61">
        <v>43179</v>
      </c>
      <c r="D1385" s="62">
        <v>0.65005787037037044</v>
      </c>
      <c r="E1385" s="63" t="s">
        <v>9</v>
      </c>
      <c r="F1385" s="63">
        <v>12</v>
      </c>
      <c r="G1385" s="63" t="s">
        <v>11</v>
      </c>
    </row>
    <row r="1386" spans="3:7" ht="15" thickBot="1" x14ac:dyDescent="0.35">
      <c r="C1386" s="61">
        <v>43179</v>
      </c>
      <c r="D1386" s="62">
        <v>0.6501851851851852</v>
      </c>
      <c r="E1386" s="63" t="s">
        <v>9</v>
      </c>
      <c r="F1386" s="63">
        <v>31</v>
      </c>
      <c r="G1386" s="63" t="s">
        <v>10</v>
      </c>
    </row>
    <row r="1387" spans="3:7" ht="15" thickBot="1" x14ac:dyDescent="0.35">
      <c r="C1387" s="61">
        <v>43179</v>
      </c>
      <c r="D1387" s="62">
        <v>0.65158564814814812</v>
      </c>
      <c r="E1387" s="63" t="s">
        <v>9</v>
      </c>
      <c r="F1387" s="63">
        <v>12</v>
      </c>
      <c r="G1387" s="63" t="s">
        <v>11</v>
      </c>
    </row>
    <row r="1388" spans="3:7" ht="15" thickBot="1" x14ac:dyDescent="0.35">
      <c r="C1388" s="61">
        <v>43179</v>
      </c>
      <c r="D1388" s="62">
        <v>0.65332175925925928</v>
      </c>
      <c r="E1388" s="63" t="s">
        <v>9</v>
      </c>
      <c r="F1388" s="63">
        <v>12</v>
      </c>
      <c r="G1388" s="63" t="s">
        <v>11</v>
      </c>
    </row>
    <row r="1389" spans="3:7" ht="15" thickBot="1" x14ac:dyDescent="0.35">
      <c r="C1389" s="61">
        <v>43179</v>
      </c>
      <c r="D1389" s="62">
        <v>0.6555671296296296</v>
      </c>
      <c r="E1389" s="63" t="s">
        <v>9</v>
      </c>
      <c r="F1389" s="63">
        <v>30</v>
      </c>
      <c r="G1389" s="63" t="s">
        <v>10</v>
      </c>
    </row>
    <row r="1390" spans="3:7" ht="15" thickBot="1" x14ac:dyDescent="0.35">
      <c r="C1390" s="61">
        <v>43179</v>
      </c>
      <c r="D1390" s="62">
        <v>0.65665509259259258</v>
      </c>
      <c r="E1390" s="63" t="s">
        <v>9</v>
      </c>
      <c r="F1390" s="63">
        <v>27</v>
      </c>
      <c r="G1390" s="63" t="s">
        <v>10</v>
      </c>
    </row>
    <row r="1391" spans="3:7" ht="15" thickBot="1" x14ac:dyDescent="0.35">
      <c r="C1391" s="61">
        <v>43179</v>
      </c>
      <c r="D1391" s="62">
        <v>0.65944444444444439</v>
      </c>
      <c r="E1391" s="63" t="s">
        <v>9</v>
      </c>
      <c r="F1391" s="63">
        <v>12</v>
      </c>
      <c r="G1391" s="63" t="s">
        <v>11</v>
      </c>
    </row>
    <row r="1392" spans="3:7" ht="15" thickBot="1" x14ac:dyDescent="0.35">
      <c r="C1392" s="61">
        <v>43179</v>
      </c>
      <c r="D1392" s="62">
        <v>0.65959490740740734</v>
      </c>
      <c r="E1392" s="63" t="s">
        <v>9</v>
      </c>
      <c r="F1392" s="63">
        <v>24</v>
      </c>
      <c r="G1392" s="63" t="s">
        <v>10</v>
      </c>
    </row>
    <row r="1393" spans="3:7" ht="15" thickBot="1" x14ac:dyDescent="0.35">
      <c r="C1393" s="61">
        <v>43179</v>
      </c>
      <c r="D1393" s="62">
        <v>0.65998842592592599</v>
      </c>
      <c r="E1393" s="63" t="s">
        <v>9</v>
      </c>
      <c r="F1393" s="63">
        <v>12</v>
      </c>
      <c r="G1393" s="63" t="s">
        <v>11</v>
      </c>
    </row>
    <row r="1394" spans="3:7" ht="15" thickBot="1" x14ac:dyDescent="0.35">
      <c r="C1394" s="61">
        <v>43179</v>
      </c>
      <c r="D1394" s="62">
        <v>0.66028935185185189</v>
      </c>
      <c r="E1394" s="63" t="s">
        <v>9</v>
      </c>
      <c r="F1394" s="63">
        <v>13</v>
      </c>
      <c r="G1394" s="63" t="s">
        <v>11</v>
      </c>
    </row>
    <row r="1395" spans="3:7" ht="15" thickBot="1" x14ac:dyDescent="0.35">
      <c r="C1395" s="61">
        <v>43179</v>
      </c>
      <c r="D1395" s="62">
        <v>0.66118055555555555</v>
      </c>
      <c r="E1395" s="63" t="s">
        <v>9</v>
      </c>
      <c r="F1395" s="63">
        <v>11</v>
      </c>
      <c r="G1395" s="63" t="s">
        <v>11</v>
      </c>
    </row>
    <row r="1396" spans="3:7" ht="15" thickBot="1" x14ac:dyDescent="0.35">
      <c r="C1396" s="61">
        <v>43179</v>
      </c>
      <c r="D1396" s="62">
        <v>0.66192129629629626</v>
      </c>
      <c r="E1396" s="63" t="s">
        <v>9</v>
      </c>
      <c r="F1396" s="63">
        <v>21</v>
      </c>
      <c r="G1396" s="63" t="s">
        <v>10</v>
      </c>
    </row>
    <row r="1397" spans="3:7" ht="15" thickBot="1" x14ac:dyDescent="0.35">
      <c r="C1397" s="61">
        <v>43179</v>
      </c>
      <c r="D1397" s="62">
        <v>0.66423611111111114</v>
      </c>
      <c r="E1397" s="63" t="s">
        <v>9</v>
      </c>
      <c r="F1397" s="63">
        <v>12</v>
      </c>
      <c r="G1397" s="63" t="s">
        <v>11</v>
      </c>
    </row>
    <row r="1398" spans="3:7" ht="15" thickBot="1" x14ac:dyDescent="0.35">
      <c r="C1398" s="61">
        <v>43179</v>
      </c>
      <c r="D1398" s="62">
        <v>0.66427083333333337</v>
      </c>
      <c r="E1398" s="63" t="s">
        <v>9</v>
      </c>
      <c r="F1398" s="63">
        <v>10</v>
      </c>
      <c r="G1398" s="63" t="s">
        <v>11</v>
      </c>
    </row>
    <row r="1399" spans="3:7" ht="15" thickBot="1" x14ac:dyDescent="0.35">
      <c r="C1399" s="61">
        <v>43179</v>
      </c>
      <c r="D1399" s="62">
        <v>0.6645833333333333</v>
      </c>
      <c r="E1399" s="63" t="s">
        <v>9</v>
      </c>
      <c r="F1399" s="63">
        <v>30</v>
      </c>
      <c r="G1399" s="63" t="s">
        <v>10</v>
      </c>
    </row>
    <row r="1400" spans="3:7" ht="15" thickBot="1" x14ac:dyDescent="0.35">
      <c r="C1400" s="61">
        <v>43179</v>
      </c>
      <c r="D1400" s="62">
        <v>0.66519675925925925</v>
      </c>
      <c r="E1400" s="63" t="s">
        <v>9</v>
      </c>
      <c r="F1400" s="63">
        <v>15</v>
      </c>
      <c r="G1400" s="63" t="s">
        <v>11</v>
      </c>
    </row>
    <row r="1401" spans="3:7" ht="15" thickBot="1" x14ac:dyDescent="0.35">
      <c r="C1401" s="61">
        <v>43179</v>
      </c>
      <c r="D1401" s="62">
        <v>0.66716435185185186</v>
      </c>
      <c r="E1401" s="63" t="s">
        <v>9</v>
      </c>
      <c r="F1401" s="63">
        <v>16</v>
      </c>
      <c r="G1401" s="63" t="s">
        <v>11</v>
      </c>
    </row>
    <row r="1402" spans="3:7" ht="15" thickBot="1" x14ac:dyDescent="0.35">
      <c r="C1402" s="61">
        <v>43179</v>
      </c>
      <c r="D1402" s="62">
        <v>0.6686805555555555</v>
      </c>
      <c r="E1402" s="63" t="s">
        <v>9</v>
      </c>
      <c r="F1402" s="63">
        <v>25</v>
      </c>
      <c r="G1402" s="63" t="s">
        <v>10</v>
      </c>
    </row>
    <row r="1403" spans="3:7" ht="15" thickBot="1" x14ac:dyDescent="0.35">
      <c r="C1403" s="61">
        <v>43179</v>
      </c>
      <c r="D1403" s="62">
        <v>0.66972222222222222</v>
      </c>
      <c r="E1403" s="63" t="s">
        <v>9</v>
      </c>
      <c r="F1403" s="63">
        <v>14</v>
      </c>
      <c r="G1403" s="63" t="s">
        <v>11</v>
      </c>
    </row>
    <row r="1404" spans="3:7" ht="15" thickBot="1" x14ac:dyDescent="0.35">
      <c r="C1404" s="61">
        <v>43179</v>
      </c>
      <c r="D1404" s="62">
        <v>0.66982638888888879</v>
      </c>
      <c r="E1404" s="63" t="s">
        <v>9</v>
      </c>
      <c r="F1404" s="63">
        <v>10</v>
      </c>
      <c r="G1404" s="63" t="s">
        <v>11</v>
      </c>
    </row>
    <row r="1405" spans="3:7" ht="15" thickBot="1" x14ac:dyDescent="0.35">
      <c r="C1405" s="61">
        <v>43179</v>
      </c>
      <c r="D1405" s="62">
        <v>0.66983796296296294</v>
      </c>
      <c r="E1405" s="63" t="s">
        <v>9</v>
      </c>
      <c r="F1405" s="63">
        <v>10</v>
      </c>
      <c r="G1405" s="63" t="s">
        <v>11</v>
      </c>
    </row>
    <row r="1406" spans="3:7" ht="15" thickBot="1" x14ac:dyDescent="0.35">
      <c r="C1406" s="61">
        <v>43179</v>
      </c>
      <c r="D1406" s="62">
        <v>0.67098379629629623</v>
      </c>
      <c r="E1406" s="63" t="s">
        <v>9</v>
      </c>
      <c r="F1406" s="63">
        <v>10</v>
      </c>
      <c r="G1406" s="63" t="s">
        <v>11</v>
      </c>
    </row>
    <row r="1407" spans="3:7" ht="15" thickBot="1" x14ac:dyDescent="0.35">
      <c r="C1407" s="61">
        <v>43179</v>
      </c>
      <c r="D1407" s="62">
        <v>0.67146990740740742</v>
      </c>
      <c r="E1407" s="63" t="s">
        <v>9</v>
      </c>
      <c r="F1407" s="63">
        <v>12</v>
      </c>
      <c r="G1407" s="63" t="s">
        <v>11</v>
      </c>
    </row>
    <row r="1408" spans="3:7" ht="15" thickBot="1" x14ac:dyDescent="0.35">
      <c r="C1408" s="61">
        <v>43179</v>
      </c>
      <c r="D1408" s="62">
        <v>0.67401620370370363</v>
      </c>
      <c r="E1408" s="63" t="s">
        <v>9</v>
      </c>
      <c r="F1408" s="63">
        <v>11</v>
      </c>
      <c r="G1408" s="63" t="s">
        <v>11</v>
      </c>
    </row>
    <row r="1409" spans="3:7" ht="15" thickBot="1" x14ac:dyDescent="0.35">
      <c r="C1409" s="61">
        <v>43179</v>
      </c>
      <c r="D1409" s="62">
        <v>0.67489583333333336</v>
      </c>
      <c r="E1409" s="63" t="s">
        <v>9</v>
      </c>
      <c r="F1409" s="63">
        <v>20</v>
      </c>
      <c r="G1409" s="63" t="s">
        <v>10</v>
      </c>
    </row>
    <row r="1410" spans="3:7" ht="15" thickBot="1" x14ac:dyDescent="0.35">
      <c r="C1410" s="61">
        <v>43179</v>
      </c>
      <c r="D1410" s="62">
        <v>0.67587962962962955</v>
      </c>
      <c r="E1410" s="63" t="s">
        <v>9</v>
      </c>
      <c r="F1410" s="63">
        <v>10</v>
      </c>
      <c r="G1410" s="63" t="s">
        <v>10</v>
      </c>
    </row>
    <row r="1411" spans="3:7" ht="15" thickBot="1" x14ac:dyDescent="0.35">
      <c r="C1411" s="61">
        <v>43179</v>
      </c>
      <c r="D1411" s="62">
        <v>0.67637731481481478</v>
      </c>
      <c r="E1411" s="63" t="s">
        <v>9</v>
      </c>
      <c r="F1411" s="63">
        <v>13</v>
      </c>
      <c r="G1411" s="63" t="s">
        <v>11</v>
      </c>
    </row>
    <row r="1412" spans="3:7" ht="15" thickBot="1" x14ac:dyDescent="0.35">
      <c r="C1412" s="61">
        <v>43179</v>
      </c>
      <c r="D1412" s="62">
        <v>0.67831018518518515</v>
      </c>
      <c r="E1412" s="63" t="s">
        <v>9</v>
      </c>
      <c r="F1412" s="63">
        <v>11</v>
      </c>
      <c r="G1412" s="63" t="s">
        <v>11</v>
      </c>
    </row>
    <row r="1413" spans="3:7" ht="15" thickBot="1" x14ac:dyDescent="0.35">
      <c r="C1413" s="61">
        <v>43179</v>
      </c>
      <c r="D1413" s="62">
        <v>0.67906250000000001</v>
      </c>
      <c r="E1413" s="63" t="s">
        <v>9</v>
      </c>
      <c r="F1413" s="63">
        <v>11</v>
      </c>
      <c r="G1413" s="63" t="s">
        <v>10</v>
      </c>
    </row>
    <row r="1414" spans="3:7" ht="15" thickBot="1" x14ac:dyDescent="0.35">
      <c r="C1414" s="61">
        <v>43179</v>
      </c>
      <c r="D1414" s="62">
        <v>0.67937499999999995</v>
      </c>
      <c r="E1414" s="63" t="s">
        <v>9</v>
      </c>
      <c r="F1414" s="63">
        <v>13</v>
      </c>
      <c r="G1414" s="63" t="s">
        <v>11</v>
      </c>
    </row>
    <row r="1415" spans="3:7" ht="15" thickBot="1" x14ac:dyDescent="0.35">
      <c r="C1415" s="61">
        <v>43179</v>
      </c>
      <c r="D1415" s="62">
        <v>0.67943287037037037</v>
      </c>
      <c r="E1415" s="63" t="s">
        <v>9</v>
      </c>
      <c r="F1415" s="63">
        <v>12</v>
      </c>
      <c r="G1415" s="63" t="s">
        <v>11</v>
      </c>
    </row>
    <row r="1416" spans="3:7" ht="15" thickBot="1" x14ac:dyDescent="0.35">
      <c r="C1416" s="61">
        <v>43179</v>
      </c>
      <c r="D1416" s="62">
        <v>0.68</v>
      </c>
      <c r="E1416" s="63" t="s">
        <v>9</v>
      </c>
      <c r="F1416" s="63">
        <v>11</v>
      </c>
      <c r="G1416" s="63" t="s">
        <v>11</v>
      </c>
    </row>
    <row r="1417" spans="3:7" ht="15" thickBot="1" x14ac:dyDescent="0.35">
      <c r="C1417" s="61">
        <v>43179</v>
      </c>
      <c r="D1417" s="62">
        <v>0.68092592592592593</v>
      </c>
      <c r="E1417" s="63" t="s">
        <v>9</v>
      </c>
      <c r="F1417" s="63">
        <v>16</v>
      </c>
      <c r="G1417" s="63" t="s">
        <v>11</v>
      </c>
    </row>
    <row r="1418" spans="3:7" ht="15" thickBot="1" x14ac:dyDescent="0.35">
      <c r="C1418" s="61">
        <v>43179</v>
      </c>
      <c r="D1418" s="62">
        <v>0.68234953703703705</v>
      </c>
      <c r="E1418" s="63" t="s">
        <v>9</v>
      </c>
      <c r="F1418" s="63">
        <v>10</v>
      </c>
      <c r="G1418" s="63" t="s">
        <v>11</v>
      </c>
    </row>
    <row r="1419" spans="3:7" ht="15" thickBot="1" x14ac:dyDescent="0.35">
      <c r="C1419" s="61">
        <v>43179</v>
      </c>
      <c r="D1419" s="62">
        <v>0.68243055555555554</v>
      </c>
      <c r="E1419" s="63" t="s">
        <v>9</v>
      </c>
      <c r="F1419" s="63">
        <v>10</v>
      </c>
      <c r="G1419" s="63" t="s">
        <v>11</v>
      </c>
    </row>
    <row r="1420" spans="3:7" ht="15" thickBot="1" x14ac:dyDescent="0.35">
      <c r="C1420" s="61">
        <v>43179</v>
      </c>
      <c r="D1420" s="62">
        <v>0.68273148148148144</v>
      </c>
      <c r="E1420" s="63" t="s">
        <v>9</v>
      </c>
      <c r="F1420" s="63">
        <v>10</v>
      </c>
      <c r="G1420" s="63" t="s">
        <v>11</v>
      </c>
    </row>
    <row r="1421" spans="3:7" ht="15" thickBot="1" x14ac:dyDescent="0.35">
      <c r="C1421" s="61">
        <v>43179</v>
      </c>
      <c r="D1421" s="62">
        <v>0.68278935185185186</v>
      </c>
      <c r="E1421" s="63" t="s">
        <v>9</v>
      </c>
      <c r="F1421" s="63">
        <v>10</v>
      </c>
      <c r="G1421" s="63" t="s">
        <v>11</v>
      </c>
    </row>
    <row r="1422" spans="3:7" ht="15" thickBot="1" x14ac:dyDescent="0.35">
      <c r="C1422" s="61">
        <v>43179</v>
      </c>
      <c r="D1422" s="62">
        <v>0.68576388888888884</v>
      </c>
      <c r="E1422" s="63" t="s">
        <v>9</v>
      </c>
      <c r="F1422" s="63">
        <v>10</v>
      </c>
      <c r="G1422" s="63" t="s">
        <v>11</v>
      </c>
    </row>
    <row r="1423" spans="3:7" ht="15" thickBot="1" x14ac:dyDescent="0.35">
      <c r="C1423" s="61">
        <v>43179</v>
      </c>
      <c r="D1423" s="62">
        <v>0.68614583333333334</v>
      </c>
      <c r="E1423" s="63" t="s">
        <v>9</v>
      </c>
      <c r="F1423" s="63">
        <v>10</v>
      </c>
      <c r="G1423" s="63" t="s">
        <v>11</v>
      </c>
    </row>
    <row r="1424" spans="3:7" ht="15" thickBot="1" x14ac:dyDescent="0.35">
      <c r="C1424" s="61">
        <v>43179</v>
      </c>
      <c r="D1424" s="62">
        <v>0.68745370370370373</v>
      </c>
      <c r="E1424" s="63" t="s">
        <v>9</v>
      </c>
      <c r="F1424" s="63">
        <v>28</v>
      </c>
      <c r="G1424" s="63" t="s">
        <v>10</v>
      </c>
    </row>
    <row r="1425" spans="3:7" ht="15" thickBot="1" x14ac:dyDescent="0.35">
      <c r="C1425" s="61">
        <v>43179</v>
      </c>
      <c r="D1425" s="62">
        <v>0.68915509259259267</v>
      </c>
      <c r="E1425" s="63" t="s">
        <v>9</v>
      </c>
      <c r="F1425" s="63">
        <v>17</v>
      </c>
      <c r="G1425" s="63" t="s">
        <v>10</v>
      </c>
    </row>
    <row r="1426" spans="3:7" ht="15" thickBot="1" x14ac:dyDescent="0.35">
      <c r="C1426" s="61">
        <v>43179</v>
      </c>
      <c r="D1426" s="62">
        <v>0.6893287037037038</v>
      </c>
      <c r="E1426" s="63" t="s">
        <v>9</v>
      </c>
      <c r="F1426" s="63">
        <v>15</v>
      </c>
      <c r="G1426" s="63" t="s">
        <v>11</v>
      </c>
    </row>
    <row r="1427" spans="3:7" ht="15" thickBot="1" x14ac:dyDescent="0.35">
      <c r="C1427" s="61">
        <v>43179</v>
      </c>
      <c r="D1427" s="62">
        <v>0.6899074074074073</v>
      </c>
      <c r="E1427" s="63" t="s">
        <v>9</v>
      </c>
      <c r="F1427" s="63">
        <v>13</v>
      </c>
      <c r="G1427" s="63" t="s">
        <v>11</v>
      </c>
    </row>
    <row r="1428" spans="3:7" ht="15" thickBot="1" x14ac:dyDescent="0.35">
      <c r="C1428" s="61">
        <v>43179</v>
      </c>
      <c r="D1428" s="62">
        <v>0.69096064814814817</v>
      </c>
      <c r="E1428" s="63" t="s">
        <v>9</v>
      </c>
      <c r="F1428" s="63">
        <v>13</v>
      </c>
      <c r="G1428" s="63" t="s">
        <v>11</v>
      </c>
    </row>
    <row r="1429" spans="3:7" ht="15" thickBot="1" x14ac:dyDescent="0.35">
      <c r="C1429" s="61">
        <v>43179</v>
      </c>
      <c r="D1429" s="62">
        <v>0.6912152777777778</v>
      </c>
      <c r="E1429" s="63" t="s">
        <v>9</v>
      </c>
      <c r="F1429" s="63">
        <v>11</v>
      </c>
      <c r="G1429" s="63" t="s">
        <v>10</v>
      </c>
    </row>
    <row r="1430" spans="3:7" ht="15" thickBot="1" x14ac:dyDescent="0.35">
      <c r="C1430" s="61">
        <v>43179</v>
      </c>
      <c r="D1430" s="62">
        <v>0.69245370370370374</v>
      </c>
      <c r="E1430" s="63" t="s">
        <v>9</v>
      </c>
      <c r="F1430" s="63">
        <v>10</v>
      </c>
      <c r="G1430" s="63" t="s">
        <v>11</v>
      </c>
    </row>
    <row r="1431" spans="3:7" ht="15" thickBot="1" x14ac:dyDescent="0.35">
      <c r="C1431" s="61">
        <v>43179</v>
      </c>
      <c r="D1431" s="62">
        <v>0.69438657407407411</v>
      </c>
      <c r="E1431" s="63" t="s">
        <v>9</v>
      </c>
      <c r="F1431" s="63">
        <v>21</v>
      </c>
      <c r="G1431" s="63" t="s">
        <v>10</v>
      </c>
    </row>
    <row r="1432" spans="3:7" ht="15" thickBot="1" x14ac:dyDescent="0.35">
      <c r="C1432" s="61">
        <v>43179</v>
      </c>
      <c r="D1432" s="62">
        <v>0.69528935185185192</v>
      </c>
      <c r="E1432" s="63" t="s">
        <v>9</v>
      </c>
      <c r="F1432" s="63">
        <v>27</v>
      </c>
      <c r="G1432" s="63" t="s">
        <v>10</v>
      </c>
    </row>
    <row r="1433" spans="3:7" ht="15" thickBot="1" x14ac:dyDescent="0.35">
      <c r="C1433" s="61">
        <v>43179</v>
      </c>
      <c r="D1433" s="62">
        <v>0.69759259259259254</v>
      </c>
      <c r="E1433" s="63" t="s">
        <v>9</v>
      </c>
      <c r="F1433" s="63">
        <v>10</v>
      </c>
      <c r="G1433" s="63" t="s">
        <v>11</v>
      </c>
    </row>
    <row r="1434" spans="3:7" ht="15" thickBot="1" x14ac:dyDescent="0.35">
      <c r="C1434" s="61">
        <v>43179</v>
      </c>
      <c r="D1434" s="62">
        <v>0.69765046296296296</v>
      </c>
      <c r="E1434" s="63" t="s">
        <v>9</v>
      </c>
      <c r="F1434" s="63">
        <v>9</v>
      </c>
      <c r="G1434" s="63" t="s">
        <v>11</v>
      </c>
    </row>
    <row r="1435" spans="3:7" ht="15" thickBot="1" x14ac:dyDescent="0.35">
      <c r="C1435" s="61">
        <v>43179</v>
      </c>
      <c r="D1435" s="62">
        <v>0.6985069444444445</v>
      </c>
      <c r="E1435" s="63" t="s">
        <v>9</v>
      </c>
      <c r="F1435" s="63">
        <v>12</v>
      </c>
      <c r="G1435" s="63" t="s">
        <v>10</v>
      </c>
    </row>
    <row r="1436" spans="3:7" ht="15" thickBot="1" x14ac:dyDescent="0.35">
      <c r="C1436" s="61">
        <v>43179</v>
      </c>
      <c r="D1436" s="62">
        <v>0.69995370370370369</v>
      </c>
      <c r="E1436" s="63" t="s">
        <v>9</v>
      </c>
      <c r="F1436" s="63">
        <v>19</v>
      </c>
      <c r="G1436" s="63" t="s">
        <v>10</v>
      </c>
    </row>
    <row r="1437" spans="3:7" ht="15" thickBot="1" x14ac:dyDescent="0.35">
      <c r="C1437" s="61">
        <v>43179</v>
      </c>
      <c r="D1437" s="62">
        <v>0.70109953703703709</v>
      </c>
      <c r="E1437" s="63" t="s">
        <v>9</v>
      </c>
      <c r="F1437" s="63">
        <v>10</v>
      </c>
      <c r="G1437" s="63" t="s">
        <v>11</v>
      </c>
    </row>
    <row r="1438" spans="3:7" ht="15" thickBot="1" x14ac:dyDescent="0.35">
      <c r="C1438" s="61">
        <v>43179</v>
      </c>
      <c r="D1438" s="62">
        <v>0.70267361111111104</v>
      </c>
      <c r="E1438" s="63" t="s">
        <v>9</v>
      </c>
      <c r="F1438" s="63">
        <v>11</v>
      </c>
      <c r="G1438" s="63" t="s">
        <v>11</v>
      </c>
    </row>
    <row r="1439" spans="3:7" ht="15" thickBot="1" x14ac:dyDescent="0.35">
      <c r="C1439" s="61">
        <v>43179</v>
      </c>
      <c r="D1439" s="62">
        <v>0.70750000000000002</v>
      </c>
      <c r="E1439" s="63" t="s">
        <v>9</v>
      </c>
      <c r="F1439" s="63">
        <v>22</v>
      </c>
      <c r="G1439" s="63" t="s">
        <v>10</v>
      </c>
    </row>
    <row r="1440" spans="3:7" ht="15" thickBot="1" x14ac:dyDescent="0.35">
      <c r="C1440" s="61">
        <v>43179</v>
      </c>
      <c r="D1440" s="62">
        <v>0.71224537037037028</v>
      </c>
      <c r="E1440" s="63" t="s">
        <v>9</v>
      </c>
      <c r="F1440" s="63">
        <v>28</v>
      </c>
      <c r="G1440" s="63" t="s">
        <v>10</v>
      </c>
    </row>
    <row r="1441" spans="3:7" ht="15" thickBot="1" x14ac:dyDescent="0.35">
      <c r="C1441" s="61">
        <v>43179</v>
      </c>
      <c r="D1441" s="62">
        <v>0.71340277777777772</v>
      </c>
      <c r="E1441" s="63" t="s">
        <v>9</v>
      </c>
      <c r="F1441" s="63">
        <v>12</v>
      </c>
      <c r="G1441" s="63" t="s">
        <v>10</v>
      </c>
    </row>
    <row r="1442" spans="3:7" ht="15" thickBot="1" x14ac:dyDescent="0.35">
      <c r="C1442" s="61">
        <v>43179</v>
      </c>
      <c r="D1442" s="62">
        <v>0.71384259259259253</v>
      </c>
      <c r="E1442" s="63" t="s">
        <v>9</v>
      </c>
      <c r="F1442" s="63">
        <v>13</v>
      </c>
      <c r="G1442" s="63" t="s">
        <v>11</v>
      </c>
    </row>
    <row r="1443" spans="3:7" ht="15" thickBot="1" x14ac:dyDescent="0.35">
      <c r="C1443" s="61">
        <v>43179</v>
      </c>
      <c r="D1443" s="62">
        <v>0.71751157407407407</v>
      </c>
      <c r="E1443" s="63" t="s">
        <v>9</v>
      </c>
      <c r="F1443" s="63">
        <v>13</v>
      </c>
      <c r="G1443" s="63" t="s">
        <v>11</v>
      </c>
    </row>
    <row r="1444" spans="3:7" ht="15" thickBot="1" x14ac:dyDescent="0.35">
      <c r="C1444" s="61">
        <v>43179</v>
      </c>
      <c r="D1444" s="62">
        <v>0.72291666666666676</v>
      </c>
      <c r="E1444" s="63" t="s">
        <v>9</v>
      </c>
      <c r="F1444" s="63">
        <v>12</v>
      </c>
      <c r="G1444" s="63" t="s">
        <v>11</v>
      </c>
    </row>
    <row r="1445" spans="3:7" ht="15" thickBot="1" x14ac:dyDescent="0.35">
      <c r="C1445" s="61">
        <v>43179</v>
      </c>
      <c r="D1445" s="62">
        <v>0.72517361111111101</v>
      </c>
      <c r="E1445" s="63" t="s">
        <v>9</v>
      </c>
      <c r="F1445" s="63">
        <v>12</v>
      </c>
      <c r="G1445" s="63" t="s">
        <v>11</v>
      </c>
    </row>
    <row r="1446" spans="3:7" ht="15" thickBot="1" x14ac:dyDescent="0.35">
      <c r="C1446" s="61">
        <v>43179</v>
      </c>
      <c r="D1446" s="62">
        <v>0.72620370370370368</v>
      </c>
      <c r="E1446" s="63" t="s">
        <v>9</v>
      </c>
      <c r="F1446" s="63">
        <v>12</v>
      </c>
      <c r="G1446" s="63" t="s">
        <v>11</v>
      </c>
    </row>
    <row r="1447" spans="3:7" ht="15" thickBot="1" x14ac:dyDescent="0.35">
      <c r="C1447" s="61">
        <v>43179</v>
      </c>
      <c r="D1447" s="62">
        <v>0.72700231481481481</v>
      </c>
      <c r="E1447" s="63" t="s">
        <v>9</v>
      </c>
      <c r="F1447" s="63">
        <v>13</v>
      </c>
      <c r="G1447" s="63" t="s">
        <v>11</v>
      </c>
    </row>
    <row r="1448" spans="3:7" ht="15" thickBot="1" x14ac:dyDescent="0.35">
      <c r="C1448" s="61">
        <v>43179</v>
      </c>
      <c r="D1448" s="62">
        <v>0.72883101851851861</v>
      </c>
      <c r="E1448" s="63" t="s">
        <v>9</v>
      </c>
      <c r="F1448" s="63">
        <v>14</v>
      </c>
      <c r="G1448" s="63" t="s">
        <v>11</v>
      </c>
    </row>
    <row r="1449" spans="3:7" ht="15" thickBot="1" x14ac:dyDescent="0.35">
      <c r="C1449" s="61">
        <v>43179</v>
      </c>
      <c r="D1449" s="62">
        <v>0.73494212962962957</v>
      </c>
      <c r="E1449" s="63" t="s">
        <v>9</v>
      </c>
      <c r="F1449" s="63">
        <v>17</v>
      </c>
      <c r="G1449" s="63" t="s">
        <v>10</v>
      </c>
    </row>
    <row r="1450" spans="3:7" ht="15" thickBot="1" x14ac:dyDescent="0.35">
      <c r="C1450" s="61">
        <v>43179</v>
      </c>
      <c r="D1450" s="62">
        <v>0.73612268518518509</v>
      </c>
      <c r="E1450" s="63" t="s">
        <v>9</v>
      </c>
      <c r="F1450" s="63">
        <v>24</v>
      </c>
      <c r="G1450" s="63" t="s">
        <v>10</v>
      </c>
    </row>
    <row r="1451" spans="3:7" ht="15" thickBot="1" x14ac:dyDescent="0.35">
      <c r="C1451" s="61">
        <v>43179</v>
      </c>
      <c r="D1451" s="62">
        <v>0.73687499999999995</v>
      </c>
      <c r="E1451" s="63" t="s">
        <v>9</v>
      </c>
      <c r="F1451" s="63">
        <v>27</v>
      </c>
      <c r="G1451" s="63" t="s">
        <v>10</v>
      </c>
    </row>
    <row r="1452" spans="3:7" ht="15" thickBot="1" x14ac:dyDescent="0.35">
      <c r="C1452" s="61">
        <v>43179</v>
      </c>
      <c r="D1452" s="62">
        <v>0.73887731481481478</v>
      </c>
      <c r="E1452" s="63" t="s">
        <v>9</v>
      </c>
      <c r="F1452" s="63">
        <v>26</v>
      </c>
      <c r="G1452" s="63" t="s">
        <v>10</v>
      </c>
    </row>
    <row r="1453" spans="3:7" ht="15" thickBot="1" x14ac:dyDescent="0.35">
      <c r="C1453" s="61">
        <v>43179</v>
      </c>
      <c r="D1453" s="62">
        <v>0.74068287037037039</v>
      </c>
      <c r="E1453" s="63" t="s">
        <v>9</v>
      </c>
      <c r="F1453" s="63">
        <v>12</v>
      </c>
      <c r="G1453" s="63" t="s">
        <v>11</v>
      </c>
    </row>
    <row r="1454" spans="3:7" ht="15" thickBot="1" x14ac:dyDescent="0.35">
      <c r="C1454" s="61">
        <v>43179</v>
      </c>
      <c r="D1454" s="62">
        <v>0.74151620370370364</v>
      </c>
      <c r="E1454" s="63" t="s">
        <v>9</v>
      </c>
      <c r="F1454" s="63">
        <v>12</v>
      </c>
      <c r="G1454" s="63" t="s">
        <v>11</v>
      </c>
    </row>
    <row r="1455" spans="3:7" ht="15" thickBot="1" x14ac:dyDescent="0.35">
      <c r="C1455" s="61">
        <v>43179</v>
      </c>
      <c r="D1455" s="62">
        <v>0.75040509259259258</v>
      </c>
      <c r="E1455" s="63" t="s">
        <v>9</v>
      </c>
      <c r="F1455" s="63">
        <v>26</v>
      </c>
      <c r="G1455" s="63" t="s">
        <v>10</v>
      </c>
    </row>
    <row r="1456" spans="3:7" ht="15" thickBot="1" x14ac:dyDescent="0.35">
      <c r="C1456" s="61">
        <v>43179</v>
      </c>
      <c r="D1456" s="62">
        <v>0.75526620370370379</v>
      </c>
      <c r="E1456" s="63" t="s">
        <v>9</v>
      </c>
      <c r="F1456" s="63">
        <v>18</v>
      </c>
      <c r="G1456" s="63" t="s">
        <v>10</v>
      </c>
    </row>
    <row r="1457" spans="3:7" ht="15" thickBot="1" x14ac:dyDescent="0.35">
      <c r="C1457" s="61">
        <v>43179</v>
      </c>
      <c r="D1457" s="62">
        <v>0.75552083333333331</v>
      </c>
      <c r="E1457" s="63" t="s">
        <v>9</v>
      </c>
      <c r="F1457" s="63">
        <v>14</v>
      </c>
      <c r="G1457" s="63" t="s">
        <v>11</v>
      </c>
    </row>
    <row r="1458" spans="3:7" ht="15" thickBot="1" x14ac:dyDescent="0.35">
      <c r="C1458" s="61">
        <v>43179</v>
      </c>
      <c r="D1458" s="62">
        <v>0.75726851851851851</v>
      </c>
      <c r="E1458" s="63" t="s">
        <v>9</v>
      </c>
      <c r="F1458" s="63">
        <v>39</v>
      </c>
      <c r="G1458" s="63" t="s">
        <v>10</v>
      </c>
    </row>
    <row r="1459" spans="3:7" ht="15" thickBot="1" x14ac:dyDescent="0.35">
      <c r="C1459" s="61">
        <v>43179</v>
      </c>
      <c r="D1459" s="62">
        <v>0.7596180555555555</v>
      </c>
      <c r="E1459" s="63" t="s">
        <v>9</v>
      </c>
      <c r="F1459" s="63">
        <v>14</v>
      </c>
      <c r="G1459" s="63" t="s">
        <v>11</v>
      </c>
    </row>
    <row r="1460" spans="3:7" ht="15" thickBot="1" x14ac:dyDescent="0.35">
      <c r="C1460" s="61">
        <v>43179</v>
      </c>
      <c r="D1460" s="62">
        <v>0.76292824074074073</v>
      </c>
      <c r="E1460" s="63" t="s">
        <v>9</v>
      </c>
      <c r="F1460" s="63">
        <v>12</v>
      </c>
      <c r="G1460" s="63" t="s">
        <v>10</v>
      </c>
    </row>
    <row r="1461" spans="3:7" ht="15" thickBot="1" x14ac:dyDescent="0.35">
      <c r="C1461" s="61">
        <v>43179</v>
      </c>
      <c r="D1461" s="62">
        <v>0.76303240740740741</v>
      </c>
      <c r="E1461" s="63" t="s">
        <v>9</v>
      </c>
      <c r="F1461" s="63">
        <v>23</v>
      </c>
      <c r="G1461" s="63" t="s">
        <v>10</v>
      </c>
    </row>
    <row r="1462" spans="3:7" ht="15" thickBot="1" x14ac:dyDescent="0.35">
      <c r="C1462" s="61">
        <v>43179</v>
      </c>
      <c r="D1462" s="62">
        <v>0.77738425925925936</v>
      </c>
      <c r="E1462" s="63" t="s">
        <v>9</v>
      </c>
      <c r="F1462" s="63">
        <v>12</v>
      </c>
      <c r="G1462" s="63" t="s">
        <v>11</v>
      </c>
    </row>
    <row r="1463" spans="3:7" ht="15" thickBot="1" x14ac:dyDescent="0.35">
      <c r="C1463" s="61">
        <v>43179</v>
      </c>
      <c r="D1463" s="62">
        <v>0.7807291666666667</v>
      </c>
      <c r="E1463" s="63" t="s">
        <v>9</v>
      </c>
      <c r="F1463" s="63">
        <v>12</v>
      </c>
      <c r="G1463" s="63" t="s">
        <v>10</v>
      </c>
    </row>
    <row r="1464" spans="3:7" ht="15" thickBot="1" x14ac:dyDescent="0.35">
      <c r="C1464" s="61">
        <v>43179</v>
      </c>
      <c r="D1464" s="62">
        <v>0.78113425925925928</v>
      </c>
      <c r="E1464" s="63" t="s">
        <v>9</v>
      </c>
      <c r="F1464" s="63">
        <v>10</v>
      </c>
      <c r="G1464" s="63" t="s">
        <v>10</v>
      </c>
    </row>
    <row r="1465" spans="3:7" ht="15" thickBot="1" x14ac:dyDescent="0.35">
      <c r="C1465" s="61">
        <v>43179</v>
      </c>
      <c r="D1465" s="62">
        <v>0.78113425925925928</v>
      </c>
      <c r="E1465" s="63" t="s">
        <v>9</v>
      </c>
      <c r="F1465" s="63">
        <v>9</v>
      </c>
      <c r="G1465" s="63" t="s">
        <v>10</v>
      </c>
    </row>
    <row r="1466" spans="3:7" ht="15" thickBot="1" x14ac:dyDescent="0.35">
      <c r="C1466" s="61">
        <v>43179</v>
      </c>
      <c r="D1466" s="62">
        <v>0.78114583333333332</v>
      </c>
      <c r="E1466" s="63" t="s">
        <v>9</v>
      </c>
      <c r="F1466" s="63">
        <v>9</v>
      </c>
      <c r="G1466" s="63" t="s">
        <v>10</v>
      </c>
    </row>
    <row r="1467" spans="3:7" ht="15" thickBot="1" x14ac:dyDescent="0.35">
      <c r="C1467" s="61">
        <v>43179</v>
      </c>
      <c r="D1467" s="62">
        <v>0.78114583333333332</v>
      </c>
      <c r="E1467" s="63" t="s">
        <v>9</v>
      </c>
      <c r="F1467" s="63">
        <v>9</v>
      </c>
      <c r="G1467" s="63" t="s">
        <v>10</v>
      </c>
    </row>
    <row r="1468" spans="3:7" ht="15" thickBot="1" x14ac:dyDescent="0.35">
      <c r="C1468" s="61">
        <v>43179</v>
      </c>
      <c r="D1468" s="62">
        <v>0.78148148148148155</v>
      </c>
      <c r="E1468" s="63" t="s">
        <v>9</v>
      </c>
      <c r="F1468" s="63">
        <v>11</v>
      </c>
      <c r="G1468" s="63" t="s">
        <v>11</v>
      </c>
    </row>
    <row r="1469" spans="3:7" ht="15" thickBot="1" x14ac:dyDescent="0.35">
      <c r="C1469" s="61">
        <v>43179</v>
      </c>
      <c r="D1469" s="62">
        <v>0.78542824074074069</v>
      </c>
      <c r="E1469" s="63" t="s">
        <v>9</v>
      </c>
      <c r="F1469" s="63">
        <v>17</v>
      </c>
      <c r="G1469" s="63" t="s">
        <v>10</v>
      </c>
    </row>
    <row r="1470" spans="3:7" ht="15" thickBot="1" x14ac:dyDescent="0.35">
      <c r="C1470" s="61">
        <v>43179</v>
      </c>
      <c r="D1470" s="62">
        <v>0.78696759259259252</v>
      </c>
      <c r="E1470" s="63" t="s">
        <v>9</v>
      </c>
      <c r="F1470" s="63">
        <v>10</v>
      </c>
      <c r="G1470" s="63" t="s">
        <v>11</v>
      </c>
    </row>
    <row r="1471" spans="3:7" ht="15" thickBot="1" x14ac:dyDescent="0.35">
      <c r="C1471" s="61">
        <v>43179</v>
      </c>
      <c r="D1471" s="62">
        <v>0.78701388888888879</v>
      </c>
      <c r="E1471" s="63" t="s">
        <v>9</v>
      </c>
      <c r="F1471" s="63">
        <v>10</v>
      </c>
      <c r="G1471" s="63" t="s">
        <v>11</v>
      </c>
    </row>
    <row r="1472" spans="3:7" ht="15" thickBot="1" x14ac:dyDescent="0.35">
      <c r="C1472" s="61">
        <v>43179</v>
      </c>
      <c r="D1472" s="62">
        <v>0.79033564814814816</v>
      </c>
      <c r="E1472" s="63" t="s">
        <v>9</v>
      </c>
      <c r="F1472" s="63">
        <v>11</v>
      </c>
      <c r="G1472" s="63" t="s">
        <v>10</v>
      </c>
    </row>
    <row r="1473" spans="3:7" ht="15" thickBot="1" x14ac:dyDescent="0.35">
      <c r="C1473" s="61">
        <v>43179</v>
      </c>
      <c r="D1473" s="62">
        <v>0.79108796296296291</v>
      </c>
      <c r="E1473" s="63" t="s">
        <v>9</v>
      </c>
      <c r="F1473" s="63">
        <v>11</v>
      </c>
      <c r="G1473" s="63" t="s">
        <v>10</v>
      </c>
    </row>
    <row r="1474" spans="3:7" ht="15" thickBot="1" x14ac:dyDescent="0.35">
      <c r="C1474" s="61">
        <v>43179</v>
      </c>
      <c r="D1474" s="62">
        <v>0.79688657407407415</v>
      </c>
      <c r="E1474" s="63" t="s">
        <v>9</v>
      </c>
      <c r="F1474" s="63">
        <v>12</v>
      </c>
      <c r="G1474" s="63" t="s">
        <v>11</v>
      </c>
    </row>
    <row r="1475" spans="3:7" ht="15" thickBot="1" x14ac:dyDescent="0.35">
      <c r="C1475" s="61">
        <v>43179</v>
      </c>
      <c r="D1475" s="62">
        <v>0.80371527777777774</v>
      </c>
      <c r="E1475" s="63" t="s">
        <v>9</v>
      </c>
      <c r="F1475" s="63">
        <v>26</v>
      </c>
      <c r="G1475" s="63" t="s">
        <v>10</v>
      </c>
    </row>
    <row r="1476" spans="3:7" ht="15" thickBot="1" x14ac:dyDescent="0.35">
      <c r="C1476" s="61">
        <v>43179</v>
      </c>
      <c r="D1476" s="62">
        <v>0.80834490740740739</v>
      </c>
      <c r="E1476" s="63" t="s">
        <v>9</v>
      </c>
      <c r="F1476" s="63">
        <v>10</v>
      </c>
      <c r="G1476" s="63" t="s">
        <v>11</v>
      </c>
    </row>
    <row r="1477" spans="3:7" ht="15" thickBot="1" x14ac:dyDescent="0.35">
      <c r="C1477" s="61">
        <v>43179</v>
      </c>
      <c r="D1477" s="62">
        <v>0.80975694444444446</v>
      </c>
      <c r="E1477" s="63" t="s">
        <v>9</v>
      </c>
      <c r="F1477" s="63">
        <v>16</v>
      </c>
      <c r="G1477" s="63" t="s">
        <v>10</v>
      </c>
    </row>
    <row r="1478" spans="3:7" ht="15" thickBot="1" x14ac:dyDescent="0.35">
      <c r="C1478" s="61">
        <v>43179</v>
      </c>
      <c r="D1478" s="62">
        <v>0.81043981481481486</v>
      </c>
      <c r="E1478" s="63" t="s">
        <v>9</v>
      </c>
      <c r="F1478" s="63">
        <v>11</v>
      </c>
      <c r="G1478" s="63" t="s">
        <v>11</v>
      </c>
    </row>
    <row r="1479" spans="3:7" ht="15" thickBot="1" x14ac:dyDescent="0.35">
      <c r="C1479" s="61">
        <v>43179</v>
      </c>
      <c r="D1479" s="62">
        <v>0.8140856481481481</v>
      </c>
      <c r="E1479" s="63" t="s">
        <v>9</v>
      </c>
      <c r="F1479" s="63">
        <v>12</v>
      </c>
      <c r="G1479" s="63" t="s">
        <v>10</v>
      </c>
    </row>
    <row r="1480" spans="3:7" ht="15" thickBot="1" x14ac:dyDescent="0.35">
      <c r="C1480" s="61">
        <v>43179</v>
      </c>
      <c r="D1480" s="62">
        <v>0.82424768518518521</v>
      </c>
      <c r="E1480" s="63" t="s">
        <v>9</v>
      </c>
      <c r="F1480" s="63">
        <v>10</v>
      </c>
      <c r="G1480" s="63" t="s">
        <v>11</v>
      </c>
    </row>
    <row r="1481" spans="3:7" ht="15" thickBot="1" x14ac:dyDescent="0.35">
      <c r="C1481" s="61">
        <v>43179</v>
      </c>
      <c r="D1481" s="62">
        <v>0.82472222222222225</v>
      </c>
      <c r="E1481" s="63" t="s">
        <v>9</v>
      </c>
      <c r="F1481" s="63">
        <v>10</v>
      </c>
      <c r="G1481" s="63" t="s">
        <v>10</v>
      </c>
    </row>
    <row r="1482" spans="3:7" ht="15" thickBot="1" x14ac:dyDescent="0.35">
      <c r="C1482" s="61">
        <v>43179</v>
      </c>
      <c r="D1482" s="62">
        <v>0.83337962962962964</v>
      </c>
      <c r="E1482" s="63" t="s">
        <v>9</v>
      </c>
      <c r="F1482" s="63">
        <v>10</v>
      </c>
      <c r="G1482" s="63" t="s">
        <v>11</v>
      </c>
    </row>
    <row r="1483" spans="3:7" ht="15" thickBot="1" x14ac:dyDescent="0.35">
      <c r="C1483" s="61">
        <v>43179</v>
      </c>
      <c r="D1483" s="62">
        <v>0.84047453703703701</v>
      </c>
      <c r="E1483" s="63" t="s">
        <v>9</v>
      </c>
      <c r="F1483" s="63">
        <v>24</v>
      </c>
      <c r="G1483" s="63" t="s">
        <v>10</v>
      </c>
    </row>
    <row r="1484" spans="3:7" ht="15" thickBot="1" x14ac:dyDescent="0.35">
      <c r="C1484" s="61">
        <v>43179</v>
      </c>
      <c r="D1484" s="62">
        <v>0.84407407407407409</v>
      </c>
      <c r="E1484" s="63" t="s">
        <v>9</v>
      </c>
      <c r="F1484" s="63">
        <v>10</v>
      </c>
      <c r="G1484" s="63" t="s">
        <v>11</v>
      </c>
    </row>
    <row r="1485" spans="3:7" ht="15" thickBot="1" x14ac:dyDescent="0.35">
      <c r="C1485" s="61">
        <v>43179</v>
      </c>
      <c r="D1485" s="62">
        <v>0.84413194444444439</v>
      </c>
      <c r="E1485" s="63" t="s">
        <v>9</v>
      </c>
      <c r="F1485" s="63">
        <v>11</v>
      </c>
      <c r="G1485" s="63" t="s">
        <v>11</v>
      </c>
    </row>
    <row r="1486" spans="3:7" ht="15" thickBot="1" x14ac:dyDescent="0.35">
      <c r="C1486" s="61">
        <v>43179</v>
      </c>
      <c r="D1486" s="62">
        <v>0.84858796296296291</v>
      </c>
      <c r="E1486" s="63" t="s">
        <v>9</v>
      </c>
      <c r="F1486" s="63">
        <v>16</v>
      </c>
      <c r="G1486" s="63" t="s">
        <v>10</v>
      </c>
    </row>
    <row r="1487" spans="3:7" ht="15" thickBot="1" x14ac:dyDescent="0.35">
      <c r="C1487" s="61">
        <v>43179</v>
      </c>
      <c r="D1487" s="62">
        <v>0.84932870370370372</v>
      </c>
      <c r="E1487" s="63" t="s">
        <v>9</v>
      </c>
      <c r="F1487" s="63">
        <v>25</v>
      </c>
      <c r="G1487" s="63" t="s">
        <v>10</v>
      </c>
    </row>
    <row r="1488" spans="3:7" ht="15" thickBot="1" x14ac:dyDescent="0.35">
      <c r="C1488" s="61">
        <v>43179</v>
      </c>
      <c r="D1488" s="62">
        <v>0.84998842592592594</v>
      </c>
      <c r="E1488" s="63" t="s">
        <v>9</v>
      </c>
      <c r="F1488" s="63">
        <v>13</v>
      </c>
      <c r="G1488" s="63" t="s">
        <v>11</v>
      </c>
    </row>
    <row r="1489" spans="3:7" ht="15" thickBot="1" x14ac:dyDescent="0.35">
      <c r="C1489" s="61">
        <v>43179</v>
      </c>
      <c r="D1489" s="62">
        <v>0.85319444444444448</v>
      </c>
      <c r="E1489" s="63" t="s">
        <v>9</v>
      </c>
      <c r="F1489" s="63">
        <v>14</v>
      </c>
      <c r="G1489" s="63" t="s">
        <v>11</v>
      </c>
    </row>
    <row r="1490" spans="3:7" ht="15" thickBot="1" x14ac:dyDescent="0.35">
      <c r="C1490" s="61">
        <v>43179</v>
      </c>
      <c r="D1490" s="62">
        <v>0.85346064814814815</v>
      </c>
      <c r="E1490" s="63" t="s">
        <v>9</v>
      </c>
      <c r="F1490" s="63">
        <v>9</v>
      </c>
      <c r="G1490" s="63" t="s">
        <v>11</v>
      </c>
    </row>
    <row r="1491" spans="3:7" ht="15" thickBot="1" x14ac:dyDescent="0.35">
      <c r="C1491" s="61">
        <v>43179</v>
      </c>
      <c r="D1491" s="62">
        <v>0.85905092592592591</v>
      </c>
      <c r="E1491" s="63" t="s">
        <v>9</v>
      </c>
      <c r="F1491" s="63">
        <v>29</v>
      </c>
      <c r="G1491" s="63" t="s">
        <v>10</v>
      </c>
    </row>
    <row r="1492" spans="3:7" ht="15" thickBot="1" x14ac:dyDescent="0.35">
      <c r="C1492" s="61">
        <v>43179</v>
      </c>
      <c r="D1492" s="62">
        <v>0.85952546296296306</v>
      </c>
      <c r="E1492" s="63" t="s">
        <v>9</v>
      </c>
      <c r="F1492" s="63">
        <v>14</v>
      </c>
      <c r="G1492" s="63" t="s">
        <v>11</v>
      </c>
    </row>
    <row r="1493" spans="3:7" ht="15" thickBot="1" x14ac:dyDescent="0.35">
      <c r="C1493" s="61">
        <v>43179</v>
      </c>
      <c r="D1493" s="62">
        <v>0.86526620370370377</v>
      </c>
      <c r="E1493" s="63" t="s">
        <v>9</v>
      </c>
      <c r="F1493" s="63">
        <v>13</v>
      </c>
      <c r="G1493" s="63" t="s">
        <v>11</v>
      </c>
    </row>
    <row r="1494" spans="3:7" ht="15" thickBot="1" x14ac:dyDescent="0.35">
      <c r="C1494" s="61">
        <v>43179</v>
      </c>
      <c r="D1494" s="62">
        <v>0.87026620370370367</v>
      </c>
      <c r="E1494" s="63" t="s">
        <v>9</v>
      </c>
      <c r="F1494" s="63">
        <v>28</v>
      </c>
      <c r="G1494" s="63" t="s">
        <v>10</v>
      </c>
    </row>
    <row r="1495" spans="3:7" ht="15" thickBot="1" x14ac:dyDescent="0.35">
      <c r="C1495" s="61">
        <v>43179</v>
      </c>
      <c r="D1495" s="62">
        <v>0.87612268518518521</v>
      </c>
      <c r="E1495" s="63" t="s">
        <v>9</v>
      </c>
      <c r="F1495" s="63">
        <v>35</v>
      </c>
      <c r="G1495" s="63" t="s">
        <v>10</v>
      </c>
    </row>
    <row r="1496" spans="3:7" ht="15" thickBot="1" x14ac:dyDescent="0.35">
      <c r="C1496" s="61">
        <v>43179</v>
      </c>
      <c r="D1496" s="62">
        <v>0.88436342592592598</v>
      </c>
      <c r="E1496" s="63" t="s">
        <v>9</v>
      </c>
      <c r="F1496" s="63">
        <v>15</v>
      </c>
      <c r="G1496" s="63" t="s">
        <v>11</v>
      </c>
    </row>
    <row r="1497" spans="3:7" ht="15" thickBot="1" x14ac:dyDescent="0.35">
      <c r="C1497" s="61">
        <v>43179</v>
      </c>
      <c r="D1497" s="62">
        <v>0.88483796296296291</v>
      </c>
      <c r="E1497" s="63" t="s">
        <v>9</v>
      </c>
      <c r="F1497" s="63">
        <v>17</v>
      </c>
      <c r="G1497" s="63" t="s">
        <v>11</v>
      </c>
    </row>
    <row r="1498" spans="3:7" ht="15" thickBot="1" x14ac:dyDescent="0.35">
      <c r="C1498" s="61">
        <v>43179</v>
      </c>
      <c r="D1498" s="62">
        <v>0.88497685185185182</v>
      </c>
      <c r="E1498" s="63" t="s">
        <v>9</v>
      </c>
      <c r="F1498" s="63">
        <v>12</v>
      </c>
      <c r="G1498" s="63" t="s">
        <v>11</v>
      </c>
    </row>
    <row r="1499" spans="3:7" ht="15" thickBot="1" x14ac:dyDescent="0.35">
      <c r="C1499" s="61">
        <v>43179</v>
      </c>
      <c r="D1499" s="62">
        <v>0.88543981481481471</v>
      </c>
      <c r="E1499" s="63" t="s">
        <v>9</v>
      </c>
      <c r="F1499" s="63">
        <v>12</v>
      </c>
      <c r="G1499" s="63" t="s">
        <v>11</v>
      </c>
    </row>
    <row r="1500" spans="3:7" ht="15" thickBot="1" x14ac:dyDescent="0.35">
      <c r="C1500" s="61">
        <v>43179</v>
      </c>
      <c r="D1500" s="62">
        <v>0.8875925925925926</v>
      </c>
      <c r="E1500" s="63" t="s">
        <v>9</v>
      </c>
      <c r="F1500" s="63">
        <v>10</v>
      </c>
      <c r="G1500" s="63" t="s">
        <v>11</v>
      </c>
    </row>
    <row r="1501" spans="3:7" ht="15" thickBot="1" x14ac:dyDescent="0.35">
      <c r="C1501" s="61">
        <v>43179</v>
      </c>
      <c r="D1501" s="62">
        <v>0.88918981481481485</v>
      </c>
      <c r="E1501" s="63" t="s">
        <v>9</v>
      </c>
      <c r="F1501" s="63">
        <v>19</v>
      </c>
      <c r="G1501" s="63" t="s">
        <v>10</v>
      </c>
    </row>
    <row r="1502" spans="3:7" ht="15" thickBot="1" x14ac:dyDescent="0.35">
      <c r="C1502" s="61">
        <v>43179</v>
      </c>
      <c r="D1502" s="62">
        <v>0.89300925925925922</v>
      </c>
      <c r="E1502" s="63" t="s">
        <v>9</v>
      </c>
      <c r="F1502" s="63">
        <v>21</v>
      </c>
      <c r="G1502" s="63" t="s">
        <v>10</v>
      </c>
    </row>
    <row r="1503" spans="3:7" ht="15" thickBot="1" x14ac:dyDescent="0.35">
      <c r="C1503" s="61">
        <v>43179</v>
      </c>
      <c r="D1503" s="62">
        <v>0.89798611111111104</v>
      </c>
      <c r="E1503" s="63" t="s">
        <v>9</v>
      </c>
      <c r="F1503" s="63">
        <v>12</v>
      </c>
      <c r="G1503" s="63" t="s">
        <v>11</v>
      </c>
    </row>
    <row r="1504" spans="3:7" ht="15" thickBot="1" x14ac:dyDescent="0.35">
      <c r="C1504" s="61">
        <v>43180</v>
      </c>
      <c r="D1504" s="62">
        <v>0.10835648148148147</v>
      </c>
      <c r="E1504" s="63" t="s">
        <v>9</v>
      </c>
      <c r="F1504" s="63">
        <v>34</v>
      </c>
      <c r="G1504" s="63" t="s">
        <v>10</v>
      </c>
    </row>
    <row r="1505" spans="3:7" ht="15" thickBot="1" x14ac:dyDescent="0.35">
      <c r="C1505" s="61">
        <v>43180</v>
      </c>
      <c r="D1505" s="62">
        <v>0.11037037037037038</v>
      </c>
      <c r="E1505" s="63" t="s">
        <v>9</v>
      </c>
      <c r="F1505" s="63">
        <v>18</v>
      </c>
      <c r="G1505" s="63" t="s">
        <v>11</v>
      </c>
    </row>
    <row r="1506" spans="3:7" ht="15" thickBot="1" x14ac:dyDescent="0.35">
      <c r="C1506" s="61">
        <v>43180</v>
      </c>
      <c r="D1506" s="62">
        <v>0.18756944444444446</v>
      </c>
      <c r="E1506" s="63" t="s">
        <v>9</v>
      </c>
      <c r="F1506" s="63">
        <v>14</v>
      </c>
      <c r="G1506" s="63" t="s">
        <v>11</v>
      </c>
    </row>
    <row r="1507" spans="3:7" ht="15" thickBot="1" x14ac:dyDescent="0.35">
      <c r="C1507" s="61">
        <v>43180</v>
      </c>
      <c r="D1507" s="62">
        <v>0.23155092592592594</v>
      </c>
      <c r="E1507" s="63" t="s">
        <v>9</v>
      </c>
      <c r="F1507" s="63">
        <v>12</v>
      </c>
      <c r="G1507" s="63" t="s">
        <v>11</v>
      </c>
    </row>
    <row r="1508" spans="3:7" ht="15" thickBot="1" x14ac:dyDescent="0.35">
      <c r="C1508" s="61">
        <v>43180</v>
      </c>
      <c r="D1508" s="62">
        <v>0.24274305555555556</v>
      </c>
      <c r="E1508" s="63" t="s">
        <v>9</v>
      </c>
      <c r="F1508" s="63">
        <v>16</v>
      </c>
      <c r="G1508" s="63" t="s">
        <v>11</v>
      </c>
    </row>
    <row r="1509" spans="3:7" ht="15" thickBot="1" x14ac:dyDescent="0.35">
      <c r="C1509" s="61">
        <v>43180</v>
      </c>
      <c r="D1509" s="62">
        <v>0.24471064814814814</v>
      </c>
      <c r="E1509" s="63" t="s">
        <v>9</v>
      </c>
      <c r="F1509" s="63">
        <v>13</v>
      </c>
      <c r="G1509" s="63" t="s">
        <v>11</v>
      </c>
    </row>
    <row r="1510" spans="3:7" ht="15" thickBot="1" x14ac:dyDescent="0.35">
      <c r="C1510" s="61">
        <v>43180</v>
      </c>
      <c r="D1510" s="62">
        <v>0.24982638888888889</v>
      </c>
      <c r="E1510" s="63" t="s">
        <v>9</v>
      </c>
      <c r="F1510" s="63">
        <v>11</v>
      </c>
      <c r="G1510" s="63" t="s">
        <v>11</v>
      </c>
    </row>
    <row r="1511" spans="3:7" ht="15" thickBot="1" x14ac:dyDescent="0.35">
      <c r="C1511" s="61">
        <v>43180</v>
      </c>
      <c r="D1511" s="62">
        <v>0.25109953703703702</v>
      </c>
      <c r="E1511" s="63" t="s">
        <v>9</v>
      </c>
      <c r="F1511" s="63">
        <v>30</v>
      </c>
      <c r="G1511" s="63" t="s">
        <v>10</v>
      </c>
    </row>
    <row r="1512" spans="3:7" ht="15" thickBot="1" x14ac:dyDescent="0.35">
      <c r="C1512" s="61">
        <v>43180</v>
      </c>
      <c r="D1512" s="62">
        <v>0.26091435185185186</v>
      </c>
      <c r="E1512" s="63" t="s">
        <v>9</v>
      </c>
      <c r="F1512" s="63">
        <v>20</v>
      </c>
      <c r="G1512" s="63" t="s">
        <v>10</v>
      </c>
    </row>
    <row r="1513" spans="3:7" ht="15" thickBot="1" x14ac:dyDescent="0.35">
      <c r="C1513" s="61">
        <v>43180</v>
      </c>
      <c r="D1513" s="62">
        <v>0.26103009259259258</v>
      </c>
      <c r="E1513" s="63" t="s">
        <v>9</v>
      </c>
      <c r="F1513" s="63">
        <v>10</v>
      </c>
      <c r="G1513" s="63" t="s">
        <v>11</v>
      </c>
    </row>
    <row r="1514" spans="3:7" ht="15" thickBot="1" x14ac:dyDescent="0.35">
      <c r="C1514" s="61">
        <v>43180</v>
      </c>
      <c r="D1514" s="62">
        <v>0.26267361111111109</v>
      </c>
      <c r="E1514" s="63" t="s">
        <v>9</v>
      </c>
      <c r="F1514" s="63">
        <v>13</v>
      </c>
      <c r="G1514" s="63" t="s">
        <v>11</v>
      </c>
    </row>
    <row r="1515" spans="3:7" ht="15" thickBot="1" x14ac:dyDescent="0.35">
      <c r="C1515" s="61">
        <v>43180</v>
      </c>
      <c r="D1515" s="62">
        <v>0.26297453703703705</v>
      </c>
      <c r="E1515" s="63" t="s">
        <v>9</v>
      </c>
      <c r="F1515" s="63">
        <v>10</v>
      </c>
      <c r="G1515" s="63" t="s">
        <v>11</v>
      </c>
    </row>
    <row r="1516" spans="3:7" ht="15" thickBot="1" x14ac:dyDescent="0.35">
      <c r="C1516" s="61">
        <v>43180</v>
      </c>
      <c r="D1516" s="62">
        <v>0.26895833333333335</v>
      </c>
      <c r="E1516" s="63" t="s">
        <v>9</v>
      </c>
      <c r="F1516" s="63">
        <v>23</v>
      </c>
      <c r="G1516" s="63" t="s">
        <v>10</v>
      </c>
    </row>
    <row r="1517" spans="3:7" ht="15" thickBot="1" x14ac:dyDescent="0.35">
      <c r="C1517" s="61">
        <v>43180</v>
      </c>
      <c r="D1517" s="62">
        <v>0.26959490740740738</v>
      </c>
      <c r="E1517" s="63" t="s">
        <v>9</v>
      </c>
      <c r="F1517" s="63">
        <v>10</v>
      </c>
      <c r="G1517" s="63" t="s">
        <v>11</v>
      </c>
    </row>
    <row r="1518" spans="3:7" ht="15" thickBot="1" x14ac:dyDescent="0.35">
      <c r="C1518" s="61">
        <v>43180</v>
      </c>
      <c r="D1518" s="62">
        <v>0.26998842592592592</v>
      </c>
      <c r="E1518" s="63" t="s">
        <v>9</v>
      </c>
      <c r="F1518" s="63">
        <v>16</v>
      </c>
      <c r="G1518" s="63" t="s">
        <v>10</v>
      </c>
    </row>
    <row r="1519" spans="3:7" ht="15" thickBot="1" x14ac:dyDescent="0.35">
      <c r="C1519" s="61">
        <v>43180</v>
      </c>
      <c r="D1519" s="62">
        <v>0.27020833333333333</v>
      </c>
      <c r="E1519" s="63" t="s">
        <v>9</v>
      </c>
      <c r="F1519" s="63">
        <v>23</v>
      </c>
      <c r="G1519" s="63" t="s">
        <v>10</v>
      </c>
    </row>
    <row r="1520" spans="3:7" ht="15" thickBot="1" x14ac:dyDescent="0.35">
      <c r="C1520" s="61">
        <v>43180</v>
      </c>
      <c r="D1520" s="62">
        <v>0.27199074074074076</v>
      </c>
      <c r="E1520" s="63" t="s">
        <v>9</v>
      </c>
      <c r="F1520" s="63">
        <v>11</v>
      </c>
      <c r="G1520" s="63" t="s">
        <v>11</v>
      </c>
    </row>
    <row r="1521" spans="3:7" ht="15" thickBot="1" x14ac:dyDescent="0.35">
      <c r="C1521" s="61">
        <v>43180</v>
      </c>
      <c r="D1521" s="62">
        <v>0.27215277777777774</v>
      </c>
      <c r="E1521" s="63" t="s">
        <v>9</v>
      </c>
      <c r="F1521" s="63">
        <v>31</v>
      </c>
      <c r="G1521" s="63" t="s">
        <v>10</v>
      </c>
    </row>
    <row r="1522" spans="3:7" ht="15" thickBot="1" x14ac:dyDescent="0.35">
      <c r="C1522" s="61">
        <v>43180</v>
      </c>
      <c r="D1522" s="62">
        <v>0.27223379629629629</v>
      </c>
      <c r="E1522" s="63" t="s">
        <v>9</v>
      </c>
      <c r="F1522" s="63">
        <v>27</v>
      </c>
      <c r="G1522" s="63" t="s">
        <v>10</v>
      </c>
    </row>
    <row r="1523" spans="3:7" ht="15" thickBot="1" x14ac:dyDescent="0.35">
      <c r="C1523" s="61">
        <v>43180</v>
      </c>
      <c r="D1523" s="62">
        <v>0.27405092592592589</v>
      </c>
      <c r="E1523" s="63" t="s">
        <v>9</v>
      </c>
      <c r="F1523" s="63">
        <v>26</v>
      </c>
      <c r="G1523" s="63" t="s">
        <v>10</v>
      </c>
    </row>
    <row r="1524" spans="3:7" ht="15" thickBot="1" x14ac:dyDescent="0.35">
      <c r="C1524" s="61">
        <v>43180</v>
      </c>
      <c r="D1524" s="62">
        <v>0.27546296296296297</v>
      </c>
      <c r="E1524" s="63" t="s">
        <v>9</v>
      </c>
      <c r="F1524" s="63">
        <v>11</v>
      </c>
      <c r="G1524" s="63" t="s">
        <v>11</v>
      </c>
    </row>
    <row r="1525" spans="3:7" ht="15" thickBot="1" x14ac:dyDescent="0.35">
      <c r="C1525" s="61">
        <v>43180</v>
      </c>
      <c r="D1525" s="62">
        <v>0.27552083333333333</v>
      </c>
      <c r="E1525" s="63" t="s">
        <v>9</v>
      </c>
      <c r="F1525" s="63">
        <v>12</v>
      </c>
      <c r="G1525" s="63" t="s">
        <v>11</v>
      </c>
    </row>
    <row r="1526" spans="3:7" ht="15" thickBot="1" x14ac:dyDescent="0.35">
      <c r="C1526" s="61">
        <v>43180</v>
      </c>
      <c r="D1526" s="62">
        <v>0.27555555555555555</v>
      </c>
      <c r="E1526" s="63" t="s">
        <v>9</v>
      </c>
      <c r="F1526" s="63">
        <v>13</v>
      </c>
      <c r="G1526" s="63" t="s">
        <v>10</v>
      </c>
    </row>
    <row r="1527" spans="3:7" ht="15" thickBot="1" x14ac:dyDescent="0.35">
      <c r="C1527" s="61">
        <v>43180</v>
      </c>
      <c r="D1527" s="62">
        <v>0.27555555555555555</v>
      </c>
      <c r="E1527" s="63" t="s">
        <v>9</v>
      </c>
      <c r="F1527" s="63">
        <v>9</v>
      </c>
      <c r="G1527" s="63" t="s">
        <v>11</v>
      </c>
    </row>
    <row r="1528" spans="3:7" ht="15" thickBot="1" x14ac:dyDescent="0.35">
      <c r="C1528" s="61">
        <v>43180</v>
      </c>
      <c r="D1528" s="62">
        <v>0.27562500000000001</v>
      </c>
      <c r="E1528" s="63" t="s">
        <v>9</v>
      </c>
      <c r="F1528" s="63">
        <v>28</v>
      </c>
      <c r="G1528" s="63" t="s">
        <v>10</v>
      </c>
    </row>
    <row r="1529" spans="3:7" ht="15" thickBot="1" x14ac:dyDescent="0.35">
      <c r="C1529" s="61">
        <v>43180</v>
      </c>
      <c r="D1529" s="62">
        <v>0.27741898148148147</v>
      </c>
      <c r="E1529" s="63" t="s">
        <v>9</v>
      </c>
      <c r="F1529" s="63">
        <v>26</v>
      </c>
      <c r="G1529" s="63" t="s">
        <v>10</v>
      </c>
    </row>
    <row r="1530" spans="3:7" ht="15" thickBot="1" x14ac:dyDescent="0.35">
      <c r="C1530" s="61">
        <v>43180</v>
      </c>
      <c r="D1530" s="62">
        <v>0.27767361111111111</v>
      </c>
      <c r="E1530" s="63" t="s">
        <v>9</v>
      </c>
      <c r="F1530" s="63">
        <v>32</v>
      </c>
      <c r="G1530" s="63" t="s">
        <v>10</v>
      </c>
    </row>
    <row r="1531" spans="3:7" ht="15" thickBot="1" x14ac:dyDescent="0.35">
      <c r="C1531" s="61">
        <v>43180</v>
      </c>
      <c r="D1531" s="62">
        <v>0.27837962962962964</v>
      </c>
      <c r="E1531" s="63" t="s">
        <v>9</v>
      </c>
      <c r="F1531" s="63">
        <v>31</v>
      </c>
      <c r="G1531" s="63" t="s">
        <v>10</v>
      </c>
    </row>
    <row r="1532" spans="3:7" ht="15" thickBot="1" x14ac:dyDescent="0.35">
      <c r="C1532" s="61">
        <v>43180</v>
      </c>
      <c r="D1532" s="62">
        <v>0.27862268518518518</v>
      </c>
      <c r="E1532" s="63" t="s">
        <v>9</v>
      </c>
      <c r="F1532" s="63">
        <v>34</v>
      </c>
      <c r="G1532" s="63" t="s">
        <v>10</v>
      </c>
    </row>
    <row r="1533" spans="3:7" ht="15" thickBot="1" x14ac:dyDescent="0.35">
      <c r="C1533" s="61">
        <v>43180</v>
      </c>
      <c r="D1533" s="62">
        <v>0.27942129629629631</v>
      </c>
      <c r="E1533" s="63" t="s">
        <v>9</v>
      </c>
      <c r="F1533" s="63">
        <v>34</v>
      </c>
      <c r="G1533" s="63" t="s">
        <v>10</v>
      </c>
    </row>
    <row r="1534" spans="3:7" ht="15" thickBot="1" x14ac:dyDescent="0.35">
      <c r="C1534" s="61">
        <v>43180</v>
      </c>
      <c r="D1534" s="62">
        <v>0.27983796296296298</v>
      </c>
      <c r="E1534" s="63" t="s">
        <v>9</v>
      </c>
      <c r="F1534" s="63">
        <v>33</v>
      </c>
      <c r="G1534" s="63" t="s">
        <v>10</v>
      </c>
    </row>
    <row r="1535" spans="3:7" ht="15" thickBot="1" x14ac:dyDescent="0.35">
      <c r="C1535" s="61">
        <v>43180</v>
      </c>
      <c r="D1535" s="62">
        <v>0.28002314814814816</v>
      </c>
      <c r="E1535" s="63" t="s">
        <v>9</v>
      </c>
      <c r="F1535" s="63">
        <v>34</v>
      </c>
      <c r="G1535" s="63" t="s">
        <v>10</v>
      </c>
    </row>
    <row r="1536" spans="3:7" ht="15" thickBot="1" x14ac:dyDescent="0.35">
      <c r="C1536" s="61">
        <v>43180</v>
      </c>
      <c r="D1536" s="62">
        <v>0.28045138888888888</v>
      </c>
      <c r="E1536" s="63" t="s">
        <v>9</v>
      </c>
      <c r="F1536" s="63">
        <v>25</v>
      </c>
      <c r="G1536" s="63" t="s">
        <v>10</v>
      </c>
    </row>
    <row r="1537" spans="3:7" ht="15" thickBot="1" x14ac:dyDescent="0.35">
      <c r="C1537" s="61">
        <v>43180</v>
      </c>
      <c r="D1537" s="62">
        <v>0.28072916666666664</v>
      </c>
      <c r="E1537" s="63" t="s">
        <v>9</v>
      </c>
      <c r="F1537" s="63">
        <v>25</v>
      </c>
      <c r="G1537" s="63" t="s">
        <v>10</v>
      </c>
    </row>
    <row r="1538" spans="3:7" ht="15" thickBot="1" x14ac:dyDescent="0.35">
      <c r="C1538" s="61">
        <v>43180</v>
      </c>
      <c r="D1538" s="62">
        <v>0.28092592592592591</v>
      </c>
      <c r="E1538" s="63" t="s">
        <v>9</v>
      </c>
      <c r="F1538" s="63">
        <v>21</v>
      </c>
      <c r="G1538" s="63" t="s">
        <v>10</v>
      </c>
    </row>
    <row r="1539" spans="3:7" ht="15" thickBot="1" x14ac:dyDescent="0.35">
      <c r="C1539" s="61">
        <v>43180</v>
      </c>
      <c r="D1539" s="62">
        <v>0.28149305555555554</v>
      </c>
      <c r="E1539" s="63" t="s">
        <v>9</v>
      </c>
      <c r="F1539" s="63">
        <v>24</v>
      </c>
      <c r="G1539" s="63" t="s">
        <v>10</v>
      </c>
    </row>
    <row r="1540" spans="3:7" ht="15" thickBot="1" x14ac:dyDescent="0.35">
      <c r="C1540" s="61">
        <v>43180</v>
      </c>
      <c r="D1540" s="62">
        <v>0.2817824074074074</v>
      </c>
      <c r="E1540" s="63" t="s">
        <v>9</v>
      </c>
      <c r="F1540" s="63">
        <v>28</v>
      </c>
      <c r="G1540" s="63" t="s">
        <v>10</v>
      </c>
    </row>
    <row r="1541" spans="3:7" ht="15" thickBot="1" x14ac:dyDescent="0.35">
      <c r="C1541" s="61">
        <v>43180</v>
      </c>
      <c r="D1541" s="62">
        <v>0.28289351851851852</v>
      </c>
      <c r="E1541" s="63" t="s">
        <v>9</v>
      </c>
      <c r="F1541" s="63">
        <v>35</v>
      </c>
      <c r="G1541" s="63" t="s">
        <v>10</v>
      </c>
    </row>
    <row r="1542" spans="3:7" ht="15" thickBot="1" x14ac:dyDescent="0.35">
      <c r="C1542" s="61">
        <v>43180</v>
      </c>
      <c r="D1542" s="62">
        <v>0.28390046296296295</v>
      </c>
      <c r="E1542" s="63" t="s">
        <v>9</v>
      </c>
      <c r="F1542" s="63">
        <v>31</v>
      </c>
      <c r="G1542" s="63" t="s">
        <v>10</v>
      </c>
    </row>
    <row r="1543" spans="3:7" ht="15" thickBot="1" x14ac:dyDescent="0.35">
      <c r="C1543" s="61">
        <v>43180</v>
      </c>
      <c r="D1543" s="62">
        <v>0.28523148148148147</v>
      </c>
      <c r="E1543" s="63" t="s">
        <v>9</v>
      </c>
      <c r="F1543" s="63">
        <v>32</v>
      </c>
      <c r="G1543" s="63" t="s">
        <v>10</v>
      </c>
    </row>
    <row r="1544" spans="3:7" ht="15" thickBot="1" x14ac:dyDescent="0.35">
      <c r="C1544" s="61">
        <v>43180</v>
      </c>
      <c r="D1544" s="62">
        <v>0.28684027777777776</v>
      </c>
      <c r="E1544" s="63" t="s">
        <v>9</v>
      </c>
      <c r="F1544" s="63">
        <v>32</v>
      </c>
      <c r="G1544" s="63" t="s">
        <v>10</v>
      </c>
    </row>
    <row r="1545" spans="3:7" ht="15" thickBot="1" x14ac:dyDescent="0.35">
      <c r="C1545" s="61">
        <v>43180</v>
      </c>
      <c r="D1545" s="62">
        <v>0.28746527777777781</v>
      </c>
      <c r="E1545" s="63" t="s">
        <v>9</v>
      </c>
      <c r="F1545" s="63">
        <v>30</v>
      </c>
      <c r="G1545" s="63" t="s">
        <v>10</v>
      </c>
    </row>
    <row r="1546" spans="3:7" ht="15" thickBot="1" x14ac:dyDescent="0.35">
      <c r="C1546" s="61">
        <v>43180</v>
      </c>
      <c r="D1546" s="62">
        <v>0.28826388888888888</v>
      </c>
      <c r="E1546" s="63" t="s">
        <v>9</v>
      </c>
      <c r="F1546" s="63">
        <v>35</v>
      </c>
      <c r="G1546" s="63" t="s">
        <v>10</v>
      </c>
    </row>
    <row r="1547" spans="3:7" ht="15" thickBot="1" x14ac:dyDescent="0.35">
      <c r="C1547" s="61">
        <v>43180</v>
      </c>
      <c r="D1547" s="62">
        <v>0.29038194444444443</v>
      </c>
      <c r="E1547" s="63" t="s">
        <v>9</v>
      </c>
      <c r="F1547" s="63">
        <v>14</v>
      </c>
      <c r="G1547" s="63" t="s">
        <v>11</v>
      </c>
    </row>
    <row r="1548" spans="3:7" ht="15" thickBot="1" x14ac:dyDescent="0.35">
      <c r="C1548" s="61">
        <v>43180</v>
      </c>
      <c r="D1548" s="62">
        <v>0.29270833333333335</v>
      </c>
      <c r="E1548" s="63" t="s">
        <v>9</v>
      </c>
      <c r="F1548" s="63">
        <v>16</v>
      </c>
      <c r="G1548" s="63" t="s">
        <v>11</v>
      </c>
    </row>
    <row r="1549" spans="3:7" ht="15" thickBot="1" x14ac:dyDescent="0.35">
      <c r="C1549" s="61">
        <v>43180</v>
      </c>
      <c r="D1549" s="62">
        <v>0.29416666666666663</v>
      </c>
      <c r="E1549" s="63" t="s">
        <v>9</v>
      </c>
      <c r="F1549" s="63">
        <v>20</v>
      </c>
      <c r="G1549" s="63" t="s">
        <v>10</v>
      </c>
    </row>
    <row r="1550" spans="3:7" ht="15" thickBot="1" x14ac:dyDescent="0.35">
      <c r="C1550" s="61">
        <v>43180</v>
      </c>
      <c r="D1550" s="62">
        <v>0.29560185185185184</v>
      </c>
      <c r="E1550" s="63" t="s">
        <v>9</v>
      </c>
      <c r="F1550" s="63">
        <v>29</v>
      </c>
      <c r="G1550" s="63" t="s">
        <v>10</v>
      </c>
    </row>
    <row r="1551" spans="3:7" ht="15" thickBot="1" x14ac:dyDescent="0.35">
      <c r="C1551" s="61">
        <v>43180</v>
      </c>
      <c r="D1551" s="62">
        <v>0.2986111111111111</v>
      </c>
      <c r="E1551" s="63" t="s">
        <v>9</v>
      </c>
      <c r="F1551" s="63">
        <v>11</v>
      </c>
      <c r="G1551" s="63" t="s">
        <v>10</v>
      </c>
    </row>
    <row r="1552" spans="3:7" ht="15" thickBot="1" x14ac:dyDescent="0.35">
      <c r="C1552" s="61">
        <v>43180</v>
      </c>
      <c r="D1552" s="62">
        <v>0.2986226851851852</v>
      </c>
      <c r="E1552" s="63" t="s">
        <v>9</v>
      </c>
      <c r="F1552" s="63">
        <v>10</v>
      </c>
      <c r="G1552" s="63" t="s">
        <v>10</v>
      </c>
    </row>
    <row r="1553" spans="3:7" ht="15" thickBot="1" x14ac:dyDescent="0.35">
      <c r="C1553" s="61">
        <v>43180</v>
      </c>
      <c r="D1553" s="62">
        <v>0.30078703703703702</v>
      </c>
      <c r="E1553" s="63" t="s">
        <v>9</v>
      </c>
      <c r="F1553" s="63">
        <v>29</v>
      </c>
      <c r="G1553" s="63" t="s">
        <v>10</v>
      </c>
    </row>
    <row r="1554" spans="3:7" ht="15" thickBot="1" x14ac:dyDescent="0.35">
      <c r="C1554" s="61">
        <v>43180</v>
      </c>
      <c r="D1554" s="62">
        <v>0.3009027777777778</v>
      </c>
      <c r="E1554" s="63" t="s">
        <v>9</v>
      </c>
      <c r="F1554" s="63">
        <v>12</v>
      </c>
      <c r="G1554" s="63" t="s">
        <v>11</v>
      </c>
    </row>
    <row r="1555" spans="3:7" ht="15" thickBot="1" x14ac:dyDescent="0.35">
      <c r="C1555" s="61">
        <v>43180</v>
      </c>
      <c r="D1555" s="62">
        <v>0.3016550925925926</v>
      </c>
      <c r="E1555" s="63" t="s">
        <v>9</v>
      </c>
      <c r="F1555" s="63">
        <v>14</v>
      </c>
      <c r="G1555" s="63" t="s">
        <v>10</v>
      </c>
    </row>
    <row r="1556" spans="3:7" ht="15" thickBot="1" x14ac:dyDescent="0.35">
      <c r="C1556" s="61">
        <v>43180</v>
      </c>
      <c r="D1556" s="62">
        <v>0.30232638888888891</v>
      </c>
      <c r="E1556" s="63" t="s">
        <v>9</v>
      </c>
      <c r="F1556" s="63">
        <v>25</v>
      </c>
      <c r="G1556" s="63" t="s">
        <v>10</v>
      </c>
    </row>
    <row r="1557" spans="3:7" ht="15" thickBot="1" x14ac:dyDescent="0.35">
      <c r="C1557" s="61">
        <v>43180</v>
      </c>
      <c r="D1557" s="62">
        <v>0.30262731481481481</v>
      </c>
      <c r="E1557" s="63" t="s">
        <v>9</v>
      </c>
      <c r="F1557" s="63">
        <v>12</v>
      </c>
      <c r="G1557" s="63" t="s">
        <v>11</v>
      </c>
    </row>
    <row r="1558" spans="3:7" ht="15" thickBot="1" x14ac:dyDescent="0.35">
      <c r="C1558" s="61">
        <v>43180</v>
      </c>
      <c r="D1558" s="62">
        <v>0.30390046296296297</v>
      </c>
      <c r="E1558" s="63" t="s">
        <v>9</v>
      </c>
      <c r="F1558" s="63">
        <v>33</v>
      </c>
      <c r="G1558" s="63" t="s">
        <v>10</v>
      </c>
    </row>
    <row r="1559" spans="3:7" ht="15" thickBot="1" x14ac:dyDescent="0.35">
      <c r="C1559" s="61">
        <v>43180</v>
      </c>
      <c r="D1559" s="62">
        <v>0.30449074074074073</v>
      </c>
      <c r="E1559" s="63" t="s">
        <v>9</v>
      </c>
      <c r="F1559" s="63">
        <v>25</v>
      </c>
      <c r="G1559" s="63" t="s">
        <v>10</v>
      </c>
    </row>
    <row r="1560" spans="3:7" ht="15" thickBot="1" x14ac:dyDescent="0.35">
      <c r="C1560" s="61">
        <v>43180</v>
      </c>
      <c r="D1560" s="62">
        <v>0.3046875</v>
      </c>
      <c r="E1560" s="63" t="s">
        <v>9</v>
      </c>
      <c r="F1560" s="63">
        <v>11</v>
      </c>
      <c r="G1560" s="63" t="s">
        <v>11</v>
      </c>
    </row>
    <row r="1561" spans="3:7" ht="15" thickBot="1" x14ac:dyDescent="0.35">
      <c r="C1561" s="61">
        <v>43180</v>
      </c>
      <c r="D1561" s="62">
        <v>0.30652777777777779</v>
      </c>
      <c r="E1561" s="63" t="s">
        <v>9</v>
      </c>
      <c r="F1561" s="63">
        <v>11</v>
      </c>
      <c r="G1561" s="63" t="s">
        <v>11</v>
      </c>
    </row>
    <row r="1562" spans="3:7" ht="15" thickBot="1" x14ac:dyDescent="0.35">
      <c r="C1562" s="61">
        <v>43180</v>
      </c>
      <c r="D1562" s="62">
        <v>0.30831018518518521</v>
      </c>
      <c r="E1562" s="63" t="s">
        <v>9</v>
      </c>
      <c r="F1562" s="63">
        <v>11</v>
      </c>
      <c r="G1562" s="63" t="s">
        <v>10</v>
      </c>
    </row>
    <row r="1563" spans="3:7" ht="15" thickBot="1" x14ac:dyDescent="0.35">
      <c r="C1563" s="61">
        <v>43180</v>
      </c>
      <c r="D1563" s="62">
        <v>0.31175925925925924</v>
      </c>
      <c r="E1563" s="63" t="s">
        <v>9</v>
      </c>
      <c r="F1563" s="63">
        <v>15</v>
      </c>
      <c r="G1563" s="63" t="s">
        <v>10</v>
      </c>
    </row>
    <row r="1564" spans="3:7" ht="15" thickBot="1" x14ac:dyDescent="0.35">
      <c r="C1564" s="61">
        <v>43180</v>
      </c>
      <c r="D1564" s="62">
        <v>0.31534722222222222</v>
      </c>
      <c r="E1564" s="63" t="s">
        <v>9</v>
      </c>
      <c r="F1564" s="63">
        <v>19</v>
      </c>
      <c r="G1564" s="63" t="s">
        <v>10</v>
      </c>
    </row>
    <row r="1565" spans="3:7" ht="15" thickBot="1" x14ac:dyDescent="0.35">
      <c r="C1565" s="61">
        <v>43180</v>
      </c>
      <c r="D1565" s="62">
        <v>0.31832175925925926</v>
      </c>
      <c r="E1565" s="63" t="s">
        <v>9</v>
      </c>
      <c r="F1565" s="63">
        <v>12</v>
      </c>
      <c r="G1565" s="63" t="s">
        <v>10</v>
      </c>
    </row>
    <row r="1566" spans="3:7" ht="15" thickBot="1" x14ac:dyDescent="0.35">
      <c r="C1566" s="61">
        <v>43180</v>
      </c>
      <c r="D1566" s="62">
        <v>0.31851851851851848</v>
      </c>
      <c r="E1566" s="63" t="s">
        <v>9</v>
      </c>
      <c r="F1566" s="63">
        <v>12</v>
      </c>
      <c r="G1566" s="63" t="s">
        <v>11</v>
      </c>
    </row>
    <row r="1567" spans="3:7" ht="15" thickBot="1" x14ac:dyDescent="0.35">
      <c r="C1567" s="61">
        <v>43180</v>
      </c>
      <c r="D1567" s="62">
        <v>0.31903935185185184</v>
      </c>
      <c r="E1567" s="63" t="s">
        <v>9</v>
      </c>
      <c r="F1567" s="63">
        <v>11</v>
      </c>
      <c r="G1567" s="63" t="s">
        <v>11</v>
      </c>
    </row>
    <row r="1568" spans="3:7" ht="15" thickBot="1" x14ac:dyDescent="0.35">
      <c r="C1568" s="61">
        <v>43180</v>
      </c>
      <c r="D1568" s="62">
        <v>0.32188657407407406</v>
      </c>
      <c r="E1568" s="63" t="s">
        <v>9</v>
      </c>
      <c r="F1568" s="63">
        <v>32</v>
      </c>
      <c r="G1568" s="63" t="s">
        <v>10</v>
      </c>
    </row>
    <row r="1569" spans="3:7" ht="15" thickBot="1" x14ac:dyDescent="0.35">
      <c r="C1569" s="61">
        <v>43180</v>
      </c>
      <c r="D1569" s="62">
        <v>0.3225810185185185</v>
      </c>
      <c r="E1569" s="63" t="s">
        <v>9</v>
      </c>
      <c r="F1569" s="63">
        <v>23</v>
      </c>
      <c r="G1569" s="63" t="s">
        <v>10</v>
      </c>
    </row>
    <row r="1570" spans="3:7" ht="15" thickBot="1" x14ac:dyDescent="0.35">
      <c r="C1570" s="61">
        <v>43180</v>
      </c>
      <c r="D1570" s="62">
        <v>0.32351851851851854</v>
      </c>
      <c r="E1570" s="63" t="s">
        <v>9</v>
      </c>
      <c r="F1570" s="63">
        <v>23</v>
      </c>
      <c r="G1570" s="63" t="s">
        <v>10</v>
      </c>
    </row>
    <row r="1571" spans="3:7" ht="15" thickBot="1" x14ac:dyDescent="0.35">
      <c r="C1571" s="61">
        <v>43180</v>
      </c>
      <c r="D1571" s="62">
        <v>0.32362268518518517</v>
      </c>
      <c r="E1571" s="63" t="s">
        <v>9</v>
      </c>
      <c r="F1571" s="63">
        <v>24</v>
      </c>
      <c r="G1571" s="63" t="s">
        <v>10</v>
      </c>
    </row>
    <row r="1572" spans="3:7" ht="15" thickBot="1" x14ac:dyDescent="0.35">
      <c r="C1572" s="61">
        <v>43180</v>
      </c>
      <c r="D1572" s="62">
        <v>0.32556712962962964</v>
      </c>
      <c r="E1572" s="63" t="s">
        <v>9</v>
      </c>
      <c r="F1572" s="63">
        <v>10</v>
      </c>
      <c r="G1572" s="63" t="s">
        <v>11</v>
      </c>
    </row>
    <row r="1573" spans="3:7" ht="15" thickBot="1" x14ac:dyDescent="0.35">
      <c r="C1573" s="61">
        <v>43180</v>
      </c>
      <c r="D1573" s="62">
        <v>0.32605324074074077</v>
      </c>
      <c r="E1573" s="63" t="s">
        <v>9</v>
      </c>
      <c r="F1573" s="63">
        <v>9</v>
      </c>
      <c r="G1573" s="63" t="s">
        <v>10</v>
      </c>
    </row>
    <row r="1574" spans="3:7" ht="15" thickBot="1" x14ac:dyDescent="0.35">
      <c r="C1574" s="61">
        <v>43180</v>
      </c>
      <c r="D1574" s="62">
        <v>0.32618055555555553</v>
      </c>
      <c r="E1574" s="63" t="s">
        <v>9</v>
      </c>
      <c r="F1574" s="63">
        <v>14</v>
      </c>
      <c r="G1574" s="63" t="s">
        <v>10</v>
      </c>
    </row>
    <row r="1575" spans="3:7" ht="15" thickBot="1" x14ac:dyDescent="0.35">
      <c r="C1575" s="61">
        <v>43180</v>
      </c>
      <c r="D1575" s="62">
        <v>0.33005787037037038</v>
      </c>
      <c r="E1575" s="63" t="s">
        <v>9</v>
      </c>
      <c r="F1575" s="63">
        <v>13</v>
      </c>
      <c r="G1575" s="63" t="s">
        <v>11</v>
      </c>
    </row>
    <row r="1576" spans="3:7" ht="15" thickBot="1" x14ac:dyDescent="0.35">
      <c r="C1576" s="61">
        <v>43180</v>
      </c>
      <c r="D1576" s="62">
        <v>0.33013888888888893</v>
      </c>
      <c r="E1576" s="63" t="s">
        <v>9</v>
      </c>
      <c r="F1576" s="63">
        <v>11</v>
      </c>
      <c r="G1576" s="63" t="s">
        <v>11</v>
      </c>
    </row>
    <row r="1577" spans="3:7" ht="15" thickBot="1" x14ac:dyDescent="0.35">
      <c r="C1577" s="61">
        <v>43180</v>
      </c>
      <c r="D1577" s="62">
        <v>0.33015046296296297</v>
      </c>
      <c r="E1577" s="63" t="s">
        <v>9</v>
      </c>
      <c r="F1577" s="63">
        <v>10</v>
      </c>
      <c r="G1577" s="63" t="s">
        <v>11</v>
      </c>
    </row>
    <row r="1578" spans="3:7" ht="15" thickBot="1" x14ac:dyDescent="0.35">
      <c r="C1578" s="61">
        <v>43180</v>
      </c>
      <c r="D1578" s="62">
        <v>0.33409722222222221</v>
      </c>
      <c r="E1578" s="63" t="s">
        <v>9</v>
      </c>
      <c r="F1578" s="63">
        <v>12</v>
      </c>
      <c r="G1578" s="63" t="s">
        <v>11</v>
      </c>
    </row>
    <row r="1579" spans="3:7" ht="15" thickBot="1" x14ac:dyDescent="0.35">
      <c r="C1579" s="61">
        <v>43180</v>
      </c>
      <c r="D1579" s="62">
        <v>0.33557870370370368</v>
      </c>
      <c r="E1579" s="63" t="s">
        <v>9</v>
      </c>
      <c r="F1579" s="63">
        <v>11</v>
      </c>
      <c r="G1579" s="63" t="s">
        <v>11</v>
      </c>
    </row>
    <row r="1580" spans="3:7" ht="15" thickBot="1" x14ac:dyDescent="0.35">
      <c r="C1580" s="61">
        <v>43180</v>
      </c>
      <c r="D1580" s="62">
        <v>0.33576388888888892</v>
      </c>
      <c r="E1580" s="63" t="s">
        <v>9</v>
      </c>
      <c r="F1580" s="63">
        <v>11</v>
      </c>
      <c r="G1580" s="63" t="s">
        <v>11</v>
      </c>
    </row>
    <row r="1581" spans="3:7" ht="15" thickBot="1" x14ac:dyDescent="0.35">
      <c r="C1581" s="61">
        <v>43180</v>
      </c>
      <c r="D1581" s="62">
        <v>0.33596064814814813</v>
      </c>
      <c r="E1581" s="63" t="s">
        <v>9</v>
      </c>
      <c r="F1581" s="63">
        <v>32</v>
      </c>
      <c r="G1581" s="63" t="s">
        <v>10</v>
      </c>
    </row>
    <row r="1582" spans="3:7" ht="15" thickBot="1" x14ac:dyDescent="0.35">
      <c r="C1582" s="61">
        <v>43180</v>
      </c>
      <c r="D1582" s="62">
        <v>0.33733796296296298</v>
      </c>
      <c r="E1582" s="63" t="s">
        <v>9</v>
      </c>
      <c r="F1582" s="63">
        <v>11</v>
      </c>
      <c r="G1582" s="63" t="s">
        <v>11</v>
      </c>
    </row>
    <row r="1583" spans="3:7" ht="15" thickBot="1" x14ac:dyDescent="0.35">
      <c r="C1583" s="61">
        <v>43180</v>
      </c>
      <c r="D1583" s="62">
        <v>0.33793981481481478</v>
      </c>
      <c r="E1583" s="63" t="s">
        <v>9</v>
      </c>
      <c r="F1583" s="63">
        <v>10</v>
      </c>
      <c r="G1583" s="63" t="s">
        <v>11</v>
      </c>
    </row>
    <row r="1584" spans="3:7" ht="15" thickBot="1" x14ac:dyDescent="0.35">
      <c r="C1584" s="61">
        <v>43180</v>
      </c>
      <c r="D1584" s="62">
        <v>0.33818287037037037</v>
      </c>
      <c r="E1584" s="63" t="s">
        <v>9</v>
      </c>
      <c r="F1584" s="63">
        <v>12</v>
      </c>
      <c r="G1584" s="63" t="s">
        <v>11</v>
      </c>
    </row>
    <row r="1585" spans="3:7" ht="15" thickBot="1" x14ac:dyDescent="0.35">
      <c r="C1585" s="61">
        <v>43180</v>
      </c>
      <c r="D1585" s="62">
        <v>0.3414699074074074</v>
      </c>
      <c r="E1585" s="63" t="s">
        <v>9</v>
      </c>
      <c r="F1585" s="63">
        <v>22</v>
      </c>
      <c r="G1585" s="63" t="s">
        <v>10</v>
      </c>
    </row>
    <row r="1586" spans="3:7" ht="15" thickBot="1" x14ac:dyDescent="0.35">
      <c r="C1586" s="61">
        <v>43180</v>
      </c>
      <c r="D1586" s="62">
        <v>0.34361111111111109</v>
      </c>
      <c r="E1586" s="63" t="s">
        <v>9</v>
      </c>
      <c r="F1586" s="63">
        <v>28</v>
      </c>
      <c r="G1586" s="63" t="s">
        <v>10</v>
      </c>
    </row>
    <row r="1587" spans="3:7" ht="15" thickBot="1" x14ac:dyDescent="0.35">
      <c r="C1587" s="61">
        <v>43180</v>
      </c>
      <c r="D1587" s="62">
        <v>0.34628472222222223</v>
      </c>
      <c r="E1587" s="63" t="s">
        <v>9</v>
      </c>
      <c r="F1587" s="63">
        <v>27</v>
      </c>
      <c r="G1587" s="63" t="s">
        <v>10</v>
      </c>
    </row>
    <row r="1588" spans="3:7" ht="15" thickBot="1" x14ac:dyDescent="0.35">
      <c r="C1588" s="61">
        <v>43180</v>
      </c>
      <c r="D1588" s="62">
        <v>0.34729166666666672</v>
      </c>
      <c r="E1588" s="63" t="s">
        <v>9</v>
      </c>
      <c r="F1588" s="63">
        <v>33</v>
      </c>
      <c r="G1588" s="63" t="s">
        <v>10</v>
      </c>
    </row>
    <row r="1589" spans="3:7" ht="15" thickBot="1" x14ac:dyDescent="0.35">
      <c r="C1589" s="61">
        <v>43180</v>
      </c>
      <c r="D1589" s="62">
        <v>0.35170138888888891</v>
      </c>
      <c r="E1589" s="63" t="s">
        <v>9</v>
      </c>
      <c r="F1589" s="63">
        <v>25</v>
      </c>
      <c r="G1589" s="63" t="s">
        <v>10</v>
      </c>
    </row>
    <row r="1590" spans="3:7" ht="15" thickBot="1" x14ac:dyDescent="0.35">
      <c r="C1590" s="61">
        <v>43180</v>
      </c>
      <c r="D1590" s="62">
        <v>0.35520833333333335</v>
      </c>
      <c r="E1590" s="63" t="s">
        <v>9</v>
      </c>
      <c r="F1590" s="63">
        <v>26</v>
      </c>
      <c r="G1590" s="63" t="s">
        <v>10</v>
      </c>
    </row>
    <row r="1591" spans="3:7" ht="15" thickBot="1" x14ac:dyDescent="0.35">
      <c r="C1591" s="61">
        <v>43180</v>
      </c>
      <c r="D1591" s="62">
        <v>0.38128472222222221</v>
      </c>
      <c r="E1591" s="63" t="s">
        <v>9</v>
      </c>
      <c r="F1591" s="63">
        <v>34</v>
      </c>
      <c r="G1591" s="63" t="s">
        <v>10</v>
      </c>
    </row>
    <row r="1592" spans="3:7" ht="15" thickBot="1" x14ac:dyDescent="0.35">
      <c r="C1592" s="61">
        <v>43180</v>
      </c>
      <c r="D1592" s="62">
        <v>0.38133101851851853</v>
      </c>
      <c r="E1592" s="63" t="s">
        <v>9</v>
      </c>
      <c r="F1592" s="63">
        <v>27</v>
      </c>
      <c r="G1592" s="63" t="s">
        <v>10</v>
      </c>
    </row>
    <row r="1593" spans="3:7" ht="15" thickBot="1" x14ac:dyDescent="0.35">
      <c r="C1593" s="61">
        <v>43180</v>
      </c>
      <c r="D1593" s="62">
        <v>0.38144675925925925</v>
      </c>
      <c r="E1593" s="63" t="s">
        <v>9</v>
      </c>
      <c r="F1593" s="63">
        <v>21</v>
      </c>
      <c r="G1593" s="63" t="s">
        <v>10</v>
      </c>
    </row>
    <row r="1594" spans="3:7" ht="15" thickBot="1" x14ac:dyDescent="0.35">
      <c r="C1594" s="61">
        <v>43180</v>
      </c>
      <c r="D1594" s="62">
        <v>0.38195601851851851</v>
      </c>
      <c r="E1594" s="63" t="s">
        <v>9</v>
      </c>
      <c r="F1594" s="63">
        <v>11</v>
      </c>
      <c r="G1594" s="63" t="s">
        <v>11</v>
      </c>
    </row>
    <row r="1595" spans="3:7" ht="15" thickBot="1" x14ac:dyDescent="0.35">
      <c r="C1595" s="61">
        <v>43180</v>
      </c>
      <c r="D1595" s="62">
        <v>0.38369212962962962</v>
      </c>
      <c r="E1595" s="63" t="s">
        <v>9</v>
      </c>
      <c r="F1595" s="63">
        <v>31</v>
      </c>
      <c r="G1595" s="63" t="s">
        <v>10</v>
      </c>
    </row>
    <row r="1596" spans="3:7" ht="15" thickBot="1" x14ac:dyDescent="0.35">
      <c r="C1596" s="61">
        <v>43180</v>
      </c>
      <c r="D1596" s="62">
        <v>0.38435185185185183</v>
      </c>
      <c r="E1596" s="63" t="s">
        <v>9</v>
      </c>
      <c r="F1596" s="63">
        <v>12</v>
      </c>
      <c r="G1596" s="63" t="s">
        <v>11</v>
      </c>
    </row>
    <row r="1597" spans="3:7" ht="15" thickBot="1" x14ac:dyDescent="0.35">
      <c r="C1597" s="61">
        <v>43180</v>
      </c>
      <c r="D1597" s="62">
        <v>0.38438657407407412</v>
      </c>
      <c r="E1597" s="63" t="s">
        <v>9</v>
      </c>
      <c r="F1597" s="63">
        <v>11</v>
      </c>
      <c r="G1597" s="63" t="s">
        <v>11</v>
      </c>
    </row>
    <row r="1598" spans="3:7" ht="15" thickBot="1" x14ac:dyDescent="0.35">
      <c r="C1598" s="61">
        <v>43180</v>
      </c>
      <c r="D1598" s="62">
        <v>0.38627314814814812</v>
      </c>
      <c r="E1598" s="63" t="s">
        <v>9</v>
      </c>
      <c r="F1598" s="63">
        <v>11</v>
      </c>
      <c r="G1598" s="63" t="s">
        <v>11</v>
      </c>
    </row>
    <row r="1599" spans="3:7" ht="15" thickBot="1" x14ac:dyDescent="0.35">
      <c r="C1599" s="61">
        <v>43180</v>
      </c>
      <c r="D1599" s="62">
        <v>0.38967592592592593</v>
      </c>
      <c r="E1599" s="63" t="s">
        <v>9</v>
      </c>
      <c r="F1599" s="63">
        <v>23</v>
      </c>
      <c r="G1599" s="63" t="s">
        <v>10</v>
      </c>
    </row>
    <row r="1600" spans="3:7" ht="15" thickBot="1" x14ac:dyDescent="0.35">
      <c r="C1600" s="61">
        <v>43180</v>
      </c>
      <c r="D1600" s="62">
        <v>0.39451388888888889</v>
      </c>
      <c r="E1600" s="63" t="s">
        <v>9</v>
      </c>
      <c r="F1600" s="63">
        <v>13</v>
      </c>
      <c r="G1600" s="63" t="s">
        <v>11</v>
      </c>
    </row>
    <row r="1601" spans="3:7" ht="15" thickBot="1" x14ac:dyDescent="0.35">
      <c r="C1601" s="61">
        <v>43180</v>
      </c>
      <c r="D1601" s="62">
        <v>0.40657407407407403</v>
      </c>
      <c r="E1601" s="63" t="s">
        <v>9</v>
      </c>
      <c r="F1601" s="63">
        <v>31</v>
      </c>
      <c r="G1601" s="63" t="s">
        <v>10</v>
      </c>
    </row>
    <row r="1602" spans="3:7" ht="15" thickBot="1" x14ac:dyDescent="0.35">
      <c r="C1602" s="61">
        <v>43180</v>
      </c>
      <c r="D1602" s="62">
        <v>0.41340277777777779</v>
      </c>
      <c r="E1602" s="63" t="s">
        <v>9</v>
      </c>
      <c r="F1602" s="63">
        <v>36</v>
      </c>
      <c r="G1602" s="63" t="s">
        <v>10</v>
      </c>
    </row>
    <row r="1603" spans="3:7" ht="15" thickBot="1" x14ac:dyDescent="0.35">
      <c r="C1603" s="61">
        <v>43180</v>
      </c>
      <c r="D1603" s="62">
        <v>0.4148148148148148</v>
      </c>
      <c r="E1603" s="63" t="s">
        <v>9</v>
      </c>
      <c r="F1603" s="63">
        <v>15</v>
      </c>
      <c r="G1603" s="63" t="s">
        <v>10</v>
      </c>
    </row>
    <row r="1604" spans="3:7" ht="15" thickBot="1" x14ac:dyDescent="0.35">
      <c r="C1604" s="61">
        <v>43180</v>
      </c>
      <c r="D1604" s="62">
        <v>0.4153587962962963</v>
      </c>
      <c r="E1604" s="63" t="s">
        <v>9</v>
      </c>
      <c r="F1604" s="63">
        <v>29</v>
      </c>
      <c r="G1604" s="63" t="s">
        <v>10</v>
      </c>
    </row>
    <row r="1605" spans="3:7" ht="15" thickBot="1" x14ac:dyDescent="0.35">
      <c r="C1605" s="61">
        <v>43180</v>
      </c>
      <c r="D1605" s="62">
        <v>0.42245370370370372</v>
      </c>
      <c r="E1605" s="63" t="s">
        <v>9</v>
      </c>
      <c r="F1605" s="63">
        <v>18</v>
      </c>
      <c r="G1605" s="63" t="s">
        <v>10</v>
      </c>
    </row>
    <row r="1606" spans="3:7" ht="15" thickBot="1" x14ac:dyDescent="0.35">
      <c r="C1606" s="61">
        <v>43180</v>
      </c>
      <c r="D1606" s="62">
        <v>0.42837962962962961</v>
      </c>
      <c r="E1606" s="63" t="s">
        <v>9</v>
      </c>
      <c r="F1606" s="63">
        <v>20</v>
      </c>
      <c r="G1606" s="63" t="s">
        <v>11</v>
      </c>
    </row>
    <row r="1607" spans="3:7" ht="15" thickBot="1" x14ac:dyDescent="0.35">
      <c r="C1607" s="61">
        <v>43180</v>
      </c>
      <c r="D1607" s="62">
        <v>0.4283912037037037</v>
      </c>
      <c r="E1607" s="63" t="s">
        <v>9</v>
      </c>
      <c r="F1607" s="63">
        <v>17</v>
      </c>
      <c r="G1607" s="63" t="s">
        <v>11</v>
      </c>
    </row>
    <row r="1608" spans="3:7" ht="15" thickBot="1" x14ac:dyDescent="0.35">
      <c r="C1608" s="61">
        <v>43180</v>
      </c>
      <c r="D1608" s="62">
        <v>0.42840277777777774</v>
      </c>
      <c r="E1608" s="63" t="s">
        <v>9</v>
      </c>
      <c r="F1608" s="63">
        <v>20</v>
      </c>
      <c r="G1608" s="63" t="s">
        <v>11</v>
      </c>
    </row>
    <row r="1609" spans="3:7" ht="15" thickBot="1" x14ac:dyDescent="0.35">
      <c r="C1609" s="61">
        <v>43180</v>
      </c>
      <c r="D1609" s="62">
        <v>0.42840277777777774</v>
      </c>
      <c r="E1609" s="63" t="s">
        <v>9</v>
      </c>
      <c r="F1609" s="63">
        <v>10</v>
      </c>
      <c r="G1609" s="63" t="s">
        <v>11</v>
      </c>
    </row>
    <row r="1610" spans="3:7" ht="15" thickBot="1" x14ac:dyDescent="0.35">
      <c r="C1610" s="61">
        <v>43180</v>
      </c>
      <c r="D1610" s="62">
        <v>0.42842592592592593</v>
      </c>
      <c r="E1610" s="63" t="s">
        <v>9</v>
      </c>
      <c r="F1610" s="63">
        <v>18</v>
      </c>
      <c r="G1610" s="63" t="s">
        <v>11</v>
      </c>
    </row>
    <row r="1611" spans="3:7" ht="15" thickBot="1" x14ac:dyDescent="0.35">
      <c r="C1611" s="61">
        <v>43180</v>
      </c>
      <c r="D1611" s="62">
        <v>0.42843750000000003</v>
      </c>
      <c r="E1611" s="63" t="s">
        <v>9</v>
      </c>
      <c r="F1611" s="63">
        <v>18</v>
      </c>
      <c r="G1611" s="63" t="s">
        <v>11</v>
      </c>
    </row>
    <row r="1612" spans="3:7" ht="15" thickBot="1" x14ac:dyDescent="0.35">
      <c r="C1612" s="61">
        <v>43180</v>
      </c>
      <c r="D1612" s="62">
        <v>0.42965277777777783</v>
      </c>
      <c r="E1612" s="63" t="s">
        <v>9</v>
      </c>
      <c r="F1612" s="63">
        <v>30</v>
      </c>
      <c r="G1612" s="63" t="s">
        <v>10</v>
      </c>
    </row>
    <row r="1613" spans="3:7" ht="15" thickBot="1" x14ac:dyDescent="0.35">
      <c r="C1613" s="61">
        <v>43180</v>
      </c>
      <c r="D1613" s="62">
        <v>0.43053240740740745</v>
      </c>
      <c r="E1613" s="63" t="s">
        <v>9</v>
      </c>
      <c r="F1613" s="63">
        <v>11</v>
      </c>
      <c r="G1613" s="63" t="s">
        <v>11</v>
      </c>
    </row>
    <row r="1614" spans="3:7" ht="15" thickBot="1" x14ac:dyDescent="0.35">
      <c r="C1614" s="61">
        <v>43180</v>
      </c>
      <c r="D1614" s="62">
        <v>0.43311342592592594</v>
      </c>
      <c r="E1614" s="63" t="s">
        <v>9</v>
      </c>
      <c r="F1614" s="63">
        <v>10</v>
      </c>
      <c r="G1614" s="63" t="s">
        <v>10</v>
      </c>
    </row>
    <row r="1615" spans="3:7" ht="15" thickBot="1" x14ac:dyDescent="0.35">
      <c r="C1615" s="61">
        <v>43180</v>
      </c>
      <c r="D1615" s="62">
        <v>0.43324074074074076</v>
      </c>
      <c r="E1615" s="63" t="s">
        <v>9</v>
      </c>
      <c r="F1615" s="63">
        <v>22</v>
      </c>
      <c r="G1615" s="63" t="s">
        <v>10</v>
      </c>
    </row>
    <row r="1616" spans="3:7" ht="15" thickBot="1" x14ac:dyDescent="0.35">
      <c r="C1616" s="61">
        <v>43180</v>
      </c>
      <c r="D1616" s="62">
        <v>0.43425925925925929</v>
      </c>
      <c r="E1616" s="63" t="s">
        <v>9</v>
      </c>
      <c r="F1616" s="63">
        <v>24</v>
      </c>
      <c r="G1616" s="63" t="s">
        <v>10</v>
      </c>
    </row>
    <row r="1617" spans="3:7" ht="15" thickBot="1" x14ac:dyDescent="0.35">
      <c r="C1617" s="61">
        <v>43180</v>
      </c>
      <c r="D1617" s="62">
        <v>0.43729166666666663</v>
      </c>
      <c r="E1617" s="63" t="s">
        <v>9</v>
      </c>
      <c r="F1617" s="63">
        <v>12</v>
      </c>
      <c r="G1617" s="63" t="s">
        <v>11</v>
      </c>
    </row>
    <row r="1618" spans="3:7" ht="15" thickBot="1" x14ac:dyDescent="0.35">
      <c r="C1618" s="61">
        <v>43180</v>
      </c>
      <c r="D1618" s="62">
        <v>0.43730324074074073</v>
      </c>
      <c r="E1618" s="63" t="s">
        <v>9</v>
      </c>
      <c r="F1618" s="63">
        <v>10</v>
      </c>
      <c r="G1618" s="63" t="s">
        <v>11</v>
      </c>
    </row>
    <row r="1619" spans="3:7" ht="15" thickBot="1" x14ac:dyDescent="0.35">
      <c r="C1619" s="61">
        <v>43180</v>
      </c>
      <c r="D1619" s="62">
        <v>0.43891203703703702</v>
      </c>
      <c r="E1619" s="63" t="s">
        <v>9</v>
      </c>
      <c r="F1619" s="63">
        <v>9</v>
      </c>
      <c r="G1619" s="63" t="s">
        <v>11</v>
      </c>
    </row>
    <row r="1620" spans="3:7" ht="15" thickBot="1" x14ac:dyDescent="0.35">
      <c r="C1620" s="61">
        <v>43180</v>
      </c>
      <c r="D1620" s="62">
        <v>0.43894675925925924</v>
      </c>
      <c r="E1620" s="63" t="s">
        <v>9</v>
      </c>
      <c r="F1620" s="63">
        <v>11</v>
      </c>
      <c r="G1620" s="63" t="s">
        <v>11</v>
      </c>
    </row>
    <row r="1621" spans="3:7" ht="15" thickBot="1" x14ac:dyDescent="0.35">
      <c r="C1621" s="61">
        <v>43180</v>
      </c>
      <c r="D1621" s="62">
        <v>0.44407407407407407</v>
      </c>
      <c r="E1621" s="63" t="s">
        <v>9</v>
      </c>
      <c r="F1621" s="63">
        <v>10</v>
      </c>
      <c r="G1621" s="63" t="s">
        <v>11</v>
      </c>
    </row>
    <row r="1622" spans="3:7" ht="15" thickBot="1" x14ac:dyDescent="0.35">
      <c r="C1622" s="61">
        <v>43180</v>
      </c>
      <c r="D1622" s="62">
        <v>0.4470486111111111</v>
      </c>
      <c r="E1622" s="63" t="s">
        <v>9</v>
      </c>
      <c r="F1622" s="63">
        <v>23</v>
      </c>
      <c r="G1622" s="63" t="s">
        <v>10</v>
      </c>
    </row>
    <row r="1623" spans="3:7" ht="15" thickBot="1" x14ac:dyDescent="0.35">
      <c r="C1623" s="61">
        <v>43180</v>
      </c>
      <c r="D1623" s="62">
        <v>0.45031249999999995</v>
      </c>
      <c r="E1623" s="63" t="s">
        <v>9</v>
      </c>
      <c r="F1623" s="63">
        <v>31</v>
      </c>
      <c r="G1623" s="63" t="s">
        <v>10</v>
      </c>
    </row>
    <row r="1624" spans="3:7" ht="15" thickBot="1" x14ac:dyDescent="0.35">
      <c r="C1624" s="61">
        <v>43180</v>
      </c>
      <c r="D1624" s="62">
        <v>0.45291666666666663</v>
      </c>
      <c r="E1624" s="63" t="s">
        <v>9</v>
      </c>
      <c r="F1624" s="63">
        <v>23</v>
      </c>
      <c r="G1624" s="63" t="s">
        <v>10</v>
      </c>
    </row>
    <row r="1625" spans="3:7" ht="15" thickBot="1" x14ac:dyDescent="0.35">
      <c r="C1625" s="61">
        <v>43180</v>
      </c>
      <c r="D1625" s="62">
        <v>0.45329861111111108</v>
      </c>
      <c r="E1625" s="63" t="s">
        <v>9</v>
      </c>
      <c r="F1625" s="63">
        <v>10</v>
      </c>
      <c r="G1625" s="63" t="s">
        <v>10</v>
      </c>
    </row>
    <row r="1626" spans="3:7" ht="15" thickBot="1" x14ac:dyDescent="0.35">
      <c r="C1626" s="61">
        <v>43180</v>
      </c>
      <c r="D1626" s="62">
        <v>0.45341435185185186</v>
      </c>
      <c r="E1626" s="63" t="s">
        <v>9</v>
      </c>
      <c r="F1626" s="63">
        <v>15</v>
      </c>
      <c r="G1626" s="63" t="s">
        <v>11</v>
      </c>
    </row>
    <row r="1627" spans="3:7" ht="15" thickBot="1" x14ac:dyDescent="0.35">
      <c r="C1627" s="61">
        <v>43180</v>
      </c>
      <c r="D1627" s="62">
        <v>0.4539583333333333</v>
      </c>
      <c r="E1627" s="63" t="s">
        <v>9</v>
      </c>
      <c r="F1627" s="63">
        <v>17</v>
      </c>
      <c r="G1627" s="63" t="s">
        <v>10</v>
      </c>
    </row>
    <row r="1628" spans="3:7" ht="15" thickBot="1" x14ac:dyDescent="0.35">
      <c r="C1628" s="61">
        <v>43180</v>
      </c>
      <c r="D1628" s="62">
        <v>0.45405092592592594</v>
      </c>
      <c r="E1628" s="63" t="s">
        <v>9</v>
      </c>
      <c r="F1628" s="63">
        <v>11</v>
      </c>
      <c r="G1628" s="63" t="s">
        <v>11</v>
      </c>
    </row>
    <row r="1629" spans="3:7" ht="15" thickBot="1" x14ac:dyDescent="0.35">
      <c r="C1629" s="61">
        <v>43180</v>
      </c>
      <c r="D1629" s="62">
        <v>0.45420138888888889</v>
      </c>
      <c r="E1629" s="63" t="s">
        <v>9</v>
      </c>
      <c r="F1629" s="63">
        <v>10</v>
      </c>
      <c r="G1629" s="63" t="s">
        <v>11</v>
      </c>
    </row>
    <row r="1630" spans="3:7" ht="15" thickBot="1" x14ac:dyDescent="0.35">
      <c r="C1630" s="61">
        <v>43180</v>
      </c>
      <c r="D1630" s="62">
        <v>0.45457175925925924</v>
      </c>
      <c r="E1630" s="63" t="s">
        <v>9</v>
      </c>
      <c r="F1630" s="63">
        <v>19</v>
      </c>
      <c r="G1630" s="63" t="s">
        <v>10</v>
      </c>
    </row>
    <row r="1631" spans="3:7" ht="15" thickBot="1" x14ac:dyDescent="0.35">
      <c r="C1631" s="61">
        <v>43180</v>
      </c>
      <c r="D1631" s="62">
        <v>0.45630787037037041</v>
      </c>
      <c r="E1631" s="63" t="s">
        <v>9</v>
      </c>
      <c r="F1631" s="63">
        <v>19</v>
      </c>
      <c r="G1631" s="63" t="s">
        <v>10</v>
      </c>
    </row>
    <row r="1632" spans="3:7" ht="15" thickBot="1" x14ac:dyDescent="0.35">
      <c r="C1632" s="61">
        <v>43180</v>
      </c>
      <c r="D1632" s="62">
        <v>0.45666666666666672</v>
      </c>
      <c r="E1632" s="63" t="s">
        <v>9</v>
      </c>
      <c r="F1632" s="63">
        <v>11</v>
      </c>
      <c r="G1632" s="63" t="s">
        <v>11</v>
      </c>
    </row>
    <row r="1633" spans="3:7" ht="15" thickBot="1" x14ac:dyDescent="0.35">
      <c r="C1633" s="61">
        <v>43180</v>
      </c>
      <c r="D1633" s="62">
        <v>0.45822916666666669</v>
      </c>
      <c r="E1633" s="63" t="s">
        <v>9</v>
      </c>
      <c r="F1633" s="63">
        <v>14</v>
      </c>
      <c r="G1633" s="63" t="s">
        <v>11</v>
      </c>
    </row>
    <row r="1634" spans="3:7" ht="15" thickBot="1" x14ac:dyDescent="0.35">
      <c r="C1634" s="61">
        <v>43180</v>
      </c>
      <c r="D1634" s="62">
        <v>0.45899305555555553</v>
      </c>
      <c r="E1634" s="63" t="s">
        <v>9</v>
      </c>
      <c r="F1634" s="63">
        <v>12</v>
      </c>
      <c r="G1634" s="63" t="s">
        <v>11</v>
      </c>
    </row>
    <row r="1635" spans="3:7" ht="15" thickBot="1" x14ac:dyDescent="0.35">
      <c r="C1635" s="61">
        <v>43180</v>
      </c>
      <c r="D1635" s="62">
        <v>0.45930555555555558</v>
      </c>
      <c r="E1635" s="63" t="s">
        <v>9</v>
      </c>
      <c r="F1635" s="63">
        <v>10</v>
      </c>
      <c r="G1635" s="63" t="s">
        <v>11</v>
      </c>
    </row>
    <row r="1636" spans="3:7" ht="15" thickBot="1" x14ac:dyDescent="0.35">
      <c r="C1636" s="61">
        <v>43180</v>
      </c>
      <c r="D1636" s="62">
        <v>0.45982638888888888</v>
      </c>
      <c r="E1636" s="63" t="s">
        <v>9</v>
      </c>
      <c r="F1636" s="63">
        <v>10</v>
      </c>
      <c r="G1636" s="63" t="s">
        <v>11</v>
      </c>
    </row>
    <row r="1637" spans="3:7" ht="15" thickBot="1" x14ac:dyDescent="0.35">
      <c r="C1637" s="61">
        <v>43180</v>
      </c>
      <c r="D1637" s="62">
        <v>0.45984953703703701</v>
      </c>
      <c r="E1637" s="63" t="s">
        <v>9</v>
      </c>
      <c r="F1637" s="63">
        <v>17</v>
      </c>
      <c r="G1637" s="63" t="s">
        <v>11</v>
      </c>
    </row>
    <row r="1638" spans="3:7" ht="15" thickBot="1" x14ac:dyDescent="0.35">
      <c r="C1638" s="61">
        <v>43180</v>
      </c>
      <c r="D1638" s="62">
        <v>0.45984953703703701</v>
      </c>
      <c r="E1638" s="63" t="s">
        <v>9</v>
      </c>
      <c r="F1638" s="63">
        <v>18</v>
      </c>
      <c r="G1638" s="63" t="s">
        <v>11</v>
      </c>
    </row>
    <row r="1639" spans="3:7" ht="15" thickBot="1" x14ac:dyDescent="0.35">
      <c r="C1639" s="61">
        <v>43180</v>
      </c>
      <c r="D1639" s="62">
        <v>0.45986111111111111</v>
      </c>
      <c r="E1639" s="63" t="s">
        <v>9</v>
      </c>
      <c r="F1639" s="63">
        <v>16</v>
      </c>
      <c r="G1639" s="63" t="s">
        <v>11</v>
      </c>
    </row>
    <row r="1640" spans="3:7" ht="15" thickBot="1" x14ac:dyDescent="0.35">
      <c r="C1640" s="61">
        <v>43180</v>
      </c>
      <c r="D1640" s="62">
        <v>0.45987268518518515</v>
      </c>
      <c r="E1640" s="63" t="s">
        <v>9</v>
      </c>
      <c r="F1640" s="63">
        <v>20</v>
      </c>
      <c r="G1640" s="63" t="s">
        <v>11</v>
      </c>
    </row>
    <row r="1641" spans="3:7" ht="15" thickBot="1" x14ac:dyDescent="0.35">
      <c r="C1641" s="61">
        <v>43180</v>
      </c>
      <c r="D1641" s="62">
        <v>0.4598842592592593</v>
      </c>
      <c r="E1641" s="63" t="s">
        <v>9</v>
      </c>
      <c r="F1641" s="63">
        <v>13</v>
      </c>
      <c r="G1641" s="63" t="s">
        <v>11</v>
      </c>
    </row>
    <row r="1642" spans="3:7" ht="15" thickBot="1" x14ac:dyDescent="0.35">
      <c r="C1642" s="61">
        <v>43180</v>
      </c>
      <c r="D1642" s="62">
        <v>0.45989583333333334</v>
      </c>
      <c r="E1642" s="63" t="s">
        <v>9</v>
      </c>
      <c r="F1642" s="63">
        <v>10</v>
      </c>
      <c r="G1642" s="63" t="s">
        <v>11</v>
      </c>
    </row>
    <row r="1643" spans="3:7" ht="15" thickBot="1" x14ac:dyDescent="0.35">
      <c r="C1643" s="61">
        <v>43180</v>
      </c>
      <c r="D1643" s="62">
        <v>0.45990740740740743</v>
      </c>
      <c r="E1643" s="63" t="s">
        <v>9</v>
      </c>
      <c r="F1643" s="63">
        <v>10</v>
      </c>
      <c r="G1643" s="63" t="s">
        <v>11</v>
      </c>
    </row>
    <row r="1644" spans="3:7" ht="15" thickBot="1" x14ac:dyDescent="0.35">
      <c r="C1644" s="61">
        <v>43180</v>
      </c>
      <c r="D1644" s="62">
        <v>0.45991898148148147</v>
      </c>
      <c r="E1644" s="63" t="s">
        <v>9</v>
      </c>
      <c r="F1644" s="63">
        <v>9</v>
      </c>
      <c r="G1644" s="63" t="s">
        <v>11</v>
      </c>
    </row>
    <row r="1645" spans="3:7" ht="15" thickBot="1" x14ac:dyDescent="0.35">
      <c r="C1645" s="61">
        <v>43180</v>
      </c>
      <c r="D1645" s="62">
        <v>0.46003472222222225</v>
      </c>
      <c r="E1645" s="63" t="s">
        <v>9</v>
      </c>
      <c r="F1645" s="63">
        <v>8</v>
      </c>
      <c r="G1645" s="63" t="s">
        <v>10</v>
      </c>
    </row>
    <row r="1646" spans="3:7" ht="15" thickBot="1" x14ac:dyDescent="0.35">
      <c r="C1646" s="61">
        <v>43180</v>
      </c>
      <c r="D1646" s="62">
        <v>0.46005787037037038</v>
      </c>
      <c r="E1646" s="63" t="s">
        <v>9</v>
      </c>
      <c r="F1646" s="63">
        <v>17</v>
      </c>
      <c r="G1646" s="63" t="s">
        <v>10</v>
      </c>
    </row>
    <row r="1647" spans="3:7" ht="15" thickBot="1" x14ac:dyDescent="0.35">
      <c r="C1647" s="61">
        <v>43180</v>
      </c>
      <c r="D1647" s="62">
        <v>0.46016203703703701</v>
      </c>
      <c r="E1647" s="63" t="s">
        <v>9</v>
      </c>
      <c r="F1647" s="63">
        <v>16</v>
      </c>
      <c r="G1647" s="63" t="s">
        <v>10</v>
      </c>
    </row>
    <row r="1648" spans="3:7" ht="15" thickBot="1" x14ac:dyDescent="0.35">
      <c r="C1648" s="61">
        <v>43180</v>
      </c>
      <c r="D1648" s="62">
        <v>0.46077546296296296</v>
      </c>
      <c r="E1648" s="63" t="s">
        <v>9</v>
      </c>
      <c r="F1648" s="63">
        <v>10</v>
      </c>
      <c r="G1648" s="63" t="s">
        <v>11</v>
      </c>
    </row>
    <row r="1649" spans="3:7" ht="15" thickBot="1" x14ac:dyDescent="0.35">
      <c r="C1649" s="61">
        <v>43180</v>
      </c>
      <c r="D1649" s="62">
        <v>0.46207175925925931</v>
      </c>
      <c r="E1649" s="63" t="s">
        <v>9</v>
      </c>
      <c r="F1649" s="63">
        <v>10</v>
      </c>
      <c r="G1649" s="63" t="s">
        <v>11</v>
      </c>
    </row>
    <row r="1650" spans="3:7" ht="15" thickBot="1" x14ac:dyDescent="0.35">
      <c r="C1650" s="61">
        <v>43180</v>
      </c>
      <c r="D1650" s="62">
        <v>0.46597222222222223</v>
      </c>
      <c r="E1650" s="63" t="s">
        <v>9</v>
      </c>
      <c r="F1650" s="63">
        <v>24</v>
      </c>
      <c r="G1650" s="63" t="s">
        <v>10</v>
      </c>
    </row>
    <row r="1651" spans="3:7" ht="15" thickBot="1" x14ac:dyDescent="0.35">
      <c r="C1651" s="61">
        <v>43180</v>
      </c>
      <c r="D1651" s="62">
        <v>0.46710648148148143</v>
      </c>
      <c r="E1651" s="63" t="s">
        <v>9</v>
      </c>
      <c r="F1651" s="63">
        <v>11</v>
      </c>
      <c r="G1651" s="63" t="s">
        <v>11</v>
      </c>
    </row>
    <row r="1652" spans="3:7" ht="15" thickBot="1" x14ac:dyDescent="0.35">
      <c r="C1652" s="61">
        <v>43180</v>
      </c>
      <c r="D1652" s="62">
        <v>0.46762731481481484</v>
      </c>
      <c r="E1652" s="63" t="s">
        <v>9</v>
      </c>
      <c r="F1652" s="63">
        <v>16</v>
      </c>
      <c r="G1652" s="63" t="s">
        <v>10</v>
      </c>
    </row>
    <row r="1653" spans="3:7" ht="15" thickBot="1" x14ac:dyDescent="0.35">
      <c r="C1653" s="61">
        <v>43180</v>
      </c>
      <c r="D1653" s="62">
        <v>0.46934027777777776</v>
      </c>
      <c r="E1653" s="63" t="s">
        <v>9</v>
      </c>
      <c r="F1653" s="63">
        <v>12</v>
      </c>
      <c r="G1653" s="63" t="s">
        <v>11</v>
      </c>
    </row>
    <row r="1654" spans="3:7" ht="15" thickBot="1" x14ac:dyDescent="0.35">
      <c r="C1654" s="61">
        <v>43180</v>
      </c>
      <c r="D1654" s="62">
        <v>0.47021990740740738</v>
      </c>
      <c r="E1654" s="63" t="s">
        <v>9</v>
      </c>
      <c r="F1654" s="63">
        <v>26</v>
      </c>
      <c r="G1654" s="63" t="s">
        <v>10</v>
      </c>
    </row>
    <row r="1655" spans="3:7" ht="15" thickBot="1" x14ac:dyDescent="0.35">
      <c r="C1655" s="61">
        <v>43180</v>
      </c>
      <c r="D1655" s="62">
        <v>0.47414351851851855</v>
      </c>
      <c r="E1655" s="63" t="s">
        <v>9</v>
      </c>
      <c r="F1655" s="63">
        <v>10</v>
      </c>
      <c r="G1655" s="63" t="s">
        <v>11</v>
      </c>
    </row>
    <row r="1656" spans="3:7" ht="15" thickBot="1" x14ac:dyDescent="0.35">
      <c r="C1656" s="61">
        <v>43180</v>
      </c>
      <c r="D1656" s="62">
        <v>0.4748263888888889</v>
      </c>
      <c r="E1656" s="63" t="s">
        <v>9</v>
      </c>
      <c r="F1656" s="63">
        <v>20</v>
      </c>
      <c r="G1656" s="63" t="s">
        <v>10</v>
      </c>
    </row>
    <row r="1657" spans="3:7" ht="15" thickBot="1" x14ac:dyDescent="0.35">
      <c r="C1657" s="61">
        <v>43180</v>
      </c>
      <c r="D1657" s="62">
        <v>0.47493055555555558</v>
      </c>
      <c r="E1657" s="63" t="s">
        <v>9</v>
      </c>
      <c r="F1657" s="63">
        <v>16</v>
      </c>
      <c r="G1657" s="63" t="s">
        <v>10</v>
      </c>
    </row>
    <row r="1658" spans="3:7" ht="15" thickBot="1" x14ac:dyDescent="0.35">
      <c r="C1658" s="61">
        <v>43180</v>
      </c>
      <c r="D1658" s="62">
        <v>0.47498842592592588</v>
      </c>
      <c r="E1658" s="63" t="s">
        <v>9</v>
      </c>
      <c r="F1658" s="63">
        <v>21</v>
      </c>
      <c r="G1658" s="63" t="s">
        <v>10</v>
      </c>
    </row>
    <row r="1659" spans="3:7" ht="15" thickBot="1" x14ac:dyDescent="0.35">
      <c r="C1659" s="61">
        <v>43180</v>
      </c>
      <c r="D1659" s="62">
        <v>0.47545138888888888</v>
      </c>
      <c r="E1659" s="63" t="s">
        <v>9</v>
      </c>
      <c r="F1659" s="63">
        <v>24</v>
      </c>
      <c r="G1659" s="63" t="s">
        <v>10</v>
      </c>
    </row>
    <row r="1660" spans="3:7" ht="15" thickBot="1" x14ac:dyDescent="0.35">
      <c r="C1660" s="61">
        <v>43180</v>
      </c>
      <c r="D1660" s="62">
        <v>0.47740740740740745</v>
      </c>
      <c r="E1660" s="63" t="s">
        <v>9</v>
      </c>
      <c r="F1660" s="63">
        <v>22</v>
      </c>
      <c r="G1660" s="63" t="s">
        <v>10</v>
      </c>
    </row>
    <row r="1661" spans="3:7" ht="15" thickBot="1" x14ac:dyDescent="0.35">
      <c r="C1661" s="61">
        <v>43180</v>
      </c>
      <c r="D1661" s="62">
        <v>0.47910879629629632</v>
      </c>
      <c r="E1661" s="63" t="s">
        <v>9</v>
      </c>
      <c r="F1661" s="63">
        <v>30</v>
      </c>
      <c r="G1661" s="63" t="s">
        <v>10</v>
      </c>
    </row>
    <row r="1662" spans="3:7" ht="15" thickBot="1" x14ac:dyDescent="0.35">
      <c r="C1662" s="61">
        <v>43180</v>
      </c>
      <c r="D1662" s="62">
        <v>0.47986111111111113</v>
      </c>
      <c r="E1662" s="63" t="s">
        <v>9</v>
      </c>
      <c r="F1662" s="63">
        <v>34</v>
      </c>
      <c r="G1662" s="63" t="s">
        <v>10</v>
      </c>
    </row>
    <row r="1663" spans="3:7" ht="15" thickBot="1" x14ac:dyDescent="0.35">
      <c r="C1663" s="61">
        <v>43180</v>
      </c>
      <c r="D1663" s="62">
        <v>0.48136574074074073</v>
      </c>
      <c r="E1663" s="63" t="s">
        <v>9</v>
      </c>
      <c r="F1663" s="63">
        <v>12</v>
      </c>
      <c r="G1663" s="63" t="s">
        <v>11</v>
      </c>
    </row>
    <row r="1664" spans="3:7" ht="15" thickBot="1" x14ac:dyDescent="0.35">
      <c r="C1664" s="61">
        <v>43180</v>
      </c>
      <c r="D1664" s="62">
        <v>0.48153935185185182</v>
      </c>
      <c r="E1664" s="63" t="s">
        <v>9</v>
      </c>
      <c r="F1664" s="63">
        <v>13</v>
      </c>
      <c r="G1664" s="63" t="s">
        <v>10</v>
      </c>
    </row>
    <row r="1665" spans="3:7" ht="15" thickBot="1" x14ac:dyDescent="0.35">
      <c r="C1665" s="61">
        <v>43180</v>
      </c>
      <c r="D1665" s="62">
        <v>0.4817939814814815</v>
      </c>
      <c r="E1665" s="63" t="s">
        <v>9</v>
      </c>
      <c r="F1665" s="63">
        <v>24</v>
      </c>
      <c r="G1665" s="63" t="s">
        <v>10</v>
      </c>
    </row>
    <row r="1666" spans="3:7" ht="15" thickBot="1" x14ac:dyDescent="0.35">
      <c r="C1666" s="61">
        <v>43180</v>
      </c>
      <c r="D1666" s="62">
        <v>0.48333333333333334</v>
      </c>
      <c r="E1666" s="63" t="s">
        <v>9</v>
      </c>
      <c r="F1666" s="63">
        <v>31</v>
      </c>
      <c r="G1666" s="63" t="s">
        <v>10</v>
      </c>
    </row>
    <row r="1667" spans="3:7" ht="15" thickBot="1" x14ac:dyDescent="0.35">
      <c r="C1667" s="61">
        <v>43180</v>
      </c>
      <c r="D1667" s="62">
        <v>0.48390046296296302</v>
      </c>
      <c r="E1667" s="63" t="s">
        <v>9</v>
      </c>
      <c r="F1667" s="63">
        <v>13</v>
      </c>
      <c r="G1667" s="63" t="s">
        <v>11</v>
      </c>
    </row>
    <row r="1668" spans="3:7" ht="15" thickBot="1" x14ac:dyDescent="0.35">
      <c r="C1668" s="61">
        <v>43180</v>
      </c>
      <c r="D1668" s="62">
        <v>0.48410879629629627</v>
      </c>
      <c r="E1668" s="63" t="s">
        <v>9</v>
      </c>
      <c r="F1668" s="63">
        <v>11</v>
      </c>
      <c r="G1668" s="63" t="s">
        <v>11</v>
      </c>
    </row>
    <row r="1669" spans="3:7" ht="15" thickBot="1" x14ac:dyDescent="0.35">
      <c r="C1669" s="61">
        <v>43180</v>
      </c>
      <c r="D1669" s="62">
        <v>0.48486111111111113</v>
      </c>
      <c r="E1669" s="63" t="s">
        <v>9</v>
      </c>
      <c r="F1669" s="63">
        <v>11</v>
      </c>
      <c r="G1669" s="63" t="s">
        <v>11</v>
      </c>
    </row>
    <row r="1670" spans="3:7" ht="15" thickBot="1" x14ac:dyDescent="0.35">
      <c r="C1670" s="61">
        <v>43180</v>
      </c>
      <c r="D1670" s="62">
        <v>0.48501157407407408</v>
      </c>
      <c r="E1670" s="63" t="s">
        <v>9</v>
      </c>
      <c r="F1670" s="63">
        <v>10</v>
      </c>
      <c r="G1670" s="63" t="s">
        <v>11</v>
      </c>
    </row>
    <row r="1671" spans="3:7" ht="15" thickBot="1" x14ac:dyDescent="0.35">
      <c r="C1671" s="61">
        <v>43180</v>
      </c>
      <c r="D1671" s="62">
        <v>0.4861111111111111</v>
      </c>
      <c r="E1671" s="63" t="s">
        <v>9</v>
      </c>
      <c r="F1671" s="63">
        <v>18</v>
      </c>
      <c r="G1671" s="63" t="s">
        <v>10</v>
      </c>
    </row>
    <row r="1672" spans="3:7" ht="15" thickBot="1" x14ac:dyDescent="0.35">
      <c r="C1672" s="61">
        <v>43180</v>
      </c>
      <c r="D1672" s="62">
        <v>0.48620370370370369</v>
      </c>
      <c r="E1672" s="63" t="s">
        <v>9</v>
      </c>
      <c r="F1672" s="63">
        <v>14</v>
      </c>
      <c r="G1672" s="63" t="s">
        <v>11</v>
      </c>
    </row>
    <row r="1673" spans="3:7" ht="15" thickBot="1" x14ac:dyDescent="0.35">
      <c r="C1673" s="61">
        <v>43180</v>
      </c>
      <c r="D1673" s="62">
        <v>0.48796296296296293</v>
      </c>
      <c r="E1673" s="63" t="s">
        <v>9</v>
      </c>
      <c r="F1673" s="63">
        <v>10</v>
      </c>
      <c r="G1673" s="63" t="s">
        <v>11</v>
      </c>
    </row>
    <row r="1674" spans="3:7" ht="15" thickBot="1" x14ac:dyDescent="0.35">
      <c r="C1674" s="61">
        <v>43180</v>
      </c>
      <c r="D1674" s="62">
        <v>0.48878472222222219</v>
      </c>
      <c r="E1674" s="63" t="s">
        <v>9</v>
      </c>
      <c r="F1674" s="63">
        <v>14</v>
      </c>
      <c r="G1674" s="63" t="s">
        <v>11</v>
      </c>
    </row>
    <row r="1675" spans="3:7" ht="15" thickBot="1" x14ac:dyDescent="0.35">
      <c r="C1675" s="61">
        <v>43180</v>
      </c>
      <c r="D1675" s="62">
        <v>0.48929398148148145</v>
      </c>
      <c r="E1675" s="63" t="s">
        <v>9</v>
      </c>
      <c r="F1675" s="63">
        <v>36</v>
      </c>
      <c r="G1675" s="63" t="s">
        <v>10</v>
      </c>
    </row>
    <row r="1676" spans="3:7" ht="15" thickBot="1" x14ac:dyDescent="0.35">
      <c r="C1676" s="61">
        <v>43180</v>
      </c>
      <c r="D1676" s="62">
        <v>0.49002314814814812</v>
      </c>
      <c r="E1676" s="63" t="s">
        <v>9</v>
      </c>
      <c r="F1676" s="63">
        <v>34</v>
      </c>
      <c r="G1676" s="63" t="s">
        <v>10</v>
      </c>
    </row>
    <row r="1677" spans="3:7" ht="15" thickBot="1" x14ac:dyDescent="0.35">
      <c r="C1677" s="61">
        <v>43180</v>
      </c>
      <c r="D1677" s="62">
        <v>0.49141203703703701</v>
      </c>
      <c r="E1677" s="63" t="s">
        <v>9</v>
      </c>
      <c r="F1677" s="63">
        <v>20</v>
      </c>
      <c r="G1677" s="63" t="s">
        <v>10</v>
      </c>
    </row>
    <row r="1678" spans="3:7" ht="15" thickBot="1" x14ac:dyDescent="0.35">
      <c r="C1678" s="61">
        <v>43180</v>
      </c>
      <c r="D1678" s="62">
        <v>0.49153935185185182</v>
      </c>
      <c r="E1678" s="63" t="s">
        <v>9</v>
      </c>
      <c r="F1678" s="63">
        <v>24</v>
      </c>
      <c r="G1678" s="63" t="s">
        <v>10</v>
      </c>
    </row>
    <row r="1679" spans="3:7" ht="15" thickBot="1" x14ac:dyDescent="0.35">
      <c r="C1679" s="61">
        <v>43180</v>
      </c>
      <c r="D1679" s="62">
        <v>0.49228009259259259</v>
      </c>
      <c r="E1679" s="63" t="s">
        <v>9</v>
      </c>
      <c r="F1679" s="63">
        <v>20</v>
      </c>
      <c r="G1679" s="63" t="s">
        <v>10</v>
      </c>
    </row>
    <row r="1680" spans="3:7" ht="15" thickBot="1" x14ac:dyDescent="0.35">
      <c r="C1680" s="61">
        <v>43180</v>
      </c>
      <c r="D1680" s="62">
        <v>0.49249999999999999</v>
      </c>
      <c r="E1680" s="63" t="s">
        <v>9</v>
      </c>
      <c r="F1680" s="63">
        <v>18</v>
      </c>
      <c r="G1680" s="63" t="s">
        <v>10</v>
      </c>
    </row>
    <row r="1681" spans="3:7" ht="15" thickBot="1" x14ac:dyDescent="0.35">
      <c r="C1681" s="61">
        <v>43180</v>
      </c>
      <c r="D1681" s="62">
        <v>0.49402777777777779</v>
      </c>
      <c r="E1681" s="63" t="s">
        <v>9</v>
      </c>
      <c r="F1681" s="63">
        <v>13</v>
      </c>
      <c r="G1681" s="63" t="s">
        <v>11</v>
      </c>
    </row>
    <row r="1682" spans="3:7" ht="15" thickBot="1" x14ac:dyDescent="0.35">
      <c r="C1682" s="61">
        <v>43180</v>
      </c>
      <c r="D1682" s="62">
        <v>0.49464120370370374</v>
      </c>
      <c r="E1682" s="63" t="s">
        <v>9</v>
      </c>
      <c r="F1682" s="63">
        <v>16</v>
      </c>
      <c r="G1682" s="63" t="s">
        <v>11</v>
      </c>
    </row>
    <row r="1683" spans="3:7" ht="15" thickBot="1" x14ac:dyDescent="0.35">
      <c r="C1683" s="61">
        <v>43180</v>
      </c>
      <c r="D1683" s="62">
        <v>0.49565972222222227</v>
      </c>
      <c r="E1683" s="63" t="s">
        <v>9</v>
      </c>
      <c r="F1683" s="63">
        <v>13</v>
      </c>
      <c r="G1683" s="63" t="s">
        <v>11</v>
      </c>
    </row>
    <row r="1684" spans="3:7" ht="15" thickBot="1" x14ac:dyDescent="0.35">
      <c r="C1684" s="61">
        <v>43180</v>
      </c>
      <c r="D1684" s="62">
        <v>0.4956712962962963</v>
      </c>
      <c r="E1684" s="63" t="s">
        <v>9</v>
      </c>
      <c r="F1684" s="63">
        <v>11</v>
      </c>
      <c r="G1684" s="63" t="s">
        <v>10</v>
      </c>
    </row>
    <row r="1685" spans="3:7" ht="15" thickBot="1" x14ac:dyDescent="0.35">
      <c r="C1685" s="61">
        <v>43180</v>
      </c>
      <c r="D1685" s="62">
        <v>0.49570601851851853</v>
      </c>
      <c r="E1685" s="63" t="s">
        <v>9</v>
      </c>
      <c r="F1685" s="63">
        <v>11</v>
      </c>
      <c r="G1685" s="63" t="s">
        <v>11</v>
      </c>
    </row>
    <row r="1686" spans="3:7" ht="15" thickBot="1" x14ac:dyDescent="0.35">
      <c r="C1686" s="61">
        <v>43180</v>
      </c>
      <c r="D1686" s="62">
        <v>0.49572916666666672</v>
      </c>
      <c r="E1686" s="63" t="s">
        <v>9</v>
      </c>
      <c r="F1686" s="63">
        <v>11</v>
      </c>
      <c r="G1686" s="63" t="s">
        <v>10</v>
      </c>
    </row>
    <row r="1687" spans="3:7" ht="15" thickBot="1" x14ac:dyDescent="0.35">
      <c r="C1687" s="61">
        <v>43180</v>
      </c>
      <c r="D1687" s="62">
        <v>0.49687500000000001</v>
      </c>
      <c r="E1687" s="63" t="s">
        <v>9</v>
      </c>
      <c r="F1687" s="63">
        <v>19</v>
      </c>
      <c r="G1687" s="63" t="s">
        <v>10</v>
      </c>
    </row>
    <row r="1688" spans="3:7" ht="15" thickBot="1" x14ac:dyDescent="0.35">
      <c r="C1688" s="61">
        <v>43180</v>
      </c>
      <c r="D1688" s="62">
        <v>0.4974189814814815</v>
      </c>
      <c r="E1688" s="63" t="s">
        <v>9</v>
      </c>
      <c r="F1688" s="63">
        <v>29</v>
      </c>
      <c r="G1688" s="63" t="s">
        <v>10</v>
      </c>
    </row>
    <row r="1689" spans="3:7" ht="15" thickBot="1" x14ac:dyDescent="0.35">
      <c r="C1689" s="61">
        <v>43180</v>
      </c>
      <c r="D1689" s="62">
        <v>0.49837962962962962</v>
      </c>
      <c r="E1689" s="63" t="s">
        <v>9</v>
      </c>
      <c r="F1689" s="63">
        <v>13</v>
      </c>
      <c r="G1689" s="63" t="s">
        <v>11</v>
      </c>
    </row>
    <row r="1690" spans="3:7" ht="15" thickBot="1" x14ac:dyDescent="0.35">
      <c r="C1690" s="61">
        <v>43180</v>
      </c>
      <c r="D1690" s="62">
        <v>0.49850694444444449</v>
      </c>
      <c r="E1690" s="63" t="s">
        <v>9</v>
      </c>
      <c r="F1690" s="63">
        <v>26</v>
      </c>
      <c r="G1690" s="63" t="s">
        <v>10</v>
      </c>
    </row>
    <row r="1691" spans="3:7" ht="15" thickBot="1" x14ac:dyDescent="0.35">
      <c r="C1691" s="61">
        <v>43180</v>
      </c>
      <c r="D1691" s="62">
        <v>0.49876157407407407</v>
      </c>
      <c r="E1691" s="63" t="s">
        <v>9</v>
      </c>
      <c r="F1691" s="63">
        <v>10</v>
      </c>
      <c r="G1691" s="63" t="s">
        <v>11</v>
      </c>
    </row>
    <row r="1692" spans="3:7" ht="15" thickBot="1" x14ac:dyDescent="0.35">
      <c r="C1692" s="61">
        <v>43180</v>
      </c>
      <c r="D1692" s="62">
        <v>0.50042824074074077</v>
      </c>
      <c r="E1692" s="63" t="s">
        <v>9</v>
      </c>
      <c r="F1692" s="63">
        <v>22</v>
      </c>
      <c r="G1692" s="63" t="s">
        <v>10</v>
      </c>
    </row>
    <row r="1693" spans="3:7" ht="15" thickBot="1" x14ac:dyDescent="0.35">
      <c r="C1693" s="61">
        <v>43180</v>
      </c>
      <c r="D1693" s="62">
        <v>0.50086805555555558</v>
      </c>
      <c r="E1693" s="63" t="s">
        <v>9</v>
      </c>
      <c r="F1693" s="63">
        <v>21</v>
      </c>
      <c r="G1693" s="63" t="s">
        <v>10</v>
      </c>
    </row>
    <row r="1694" spans="3:7" ht="15" thickBot="1" x14ac:dyDescent="0.35">
      <c r="C1694" s="61">
        <v>43180</v>
      </c>
      <c r="D1694" s="62">
        <v>0.50103009259259257</v>
      </c>
      <c r="E1694" s="63" t="s">
        <v>9</v>
      </c>
      <c r="F1694" s="63">
        <v>29</v>
      </c>
      <c r="G1694" s="63" t="s">
        <v>10</v>
      </c>
    </row>
    <row r="1695" spans="3:7" ht="15" thickBot="1" x14ac:dyDescent="0.35">
      <c r="C1695" s="61">
        <v>43180</v>
      </c>
      <c r="D1695" s="62">
        <v>0.50341435185185179</v>
      </c>
      <c r="E1695" s="63" t="s">
        <v>9</v>
      </c>
      <c r="F1695" s="63">
        <v>22</v>
      </c>
      <c r="G1695" s="63" t="s">
        <v>10</v>
      </c>
    </row>
    <row r="1696" spans="3:7" ht="15" thickBot="1" x14ac:dyDescent="0.35">
      <c r="C1696" s="61">
        <v>43180</v>
      </c>
      <c r="D1696" s="62">
        <v>0.50458333333333327</v>
      </c>
      <c r="E1696" s="63" t="s">
        <v>9</v>
      </c>
      <c r="F1696" s="63">
        <v>27</v>
      </c>
      <c r="G1696" s="63" t="s">
        <v>10</v>
      </c>
    </row>
    <row r="1697" spans="3:7" ht="15" thickBot="1" x14ac:dyDescent="0.35">
      <c r="C1697" s="61">
        <v>43180</v>
      </c>
      <c r="D1697" s="62">
        <v>0.51188657407407401</v>
      </c>
      <c r="E1697" s="63" t="s">
        <v>9</v>
      </c>
      <c r="F1697" s="63">
        <v>13</v>
      </c>
      <c r="G1697" s="63" t="s">
        <v>11</v>
      </c>
    </row>
    <row r="1698" spans="3:7" ht="15" thickBot="1" x14ac:dyDescent="0.35">
      <c r="C1698" s="61">
        <v>43180</v>
      </c>
      <c r="D1698" s="62">
        <v>0.51244212962962965</v>
      </c>
      <c r="E1698" s="63" t="s">
        <v>9</v>
      </c>
      <c r="F1698" s="63">
        <v>32</v>
      </c>
      <c r="G1698" s="63" t="s">
        <v>10</v>
      </c>
    </row>
    <row r="1699" spans="3:7" ht="15" thickBot="1" x14ac:dyDescent="0.35">
      <c r="C1699" s="61">
        <v>43180</v>
      </c>
      <c r="D1699" s="62">
        <v>0.51542824074074078</v>
      </c>
      <c r="E1699" s="63" t="s">
        <v>9</v>
      </c>
      <c r="F1699" s="63">
        <v>10</v>
      </c>
      <c r="G1699" s="63" t="s">
        <v>11</v>
      </c>
    </row>
    <row r="1700" spans="3:7" ht="15" thickBot="1" x14ac:dyDescent="0.35">
      <c r="C1700" s="61">
        <v>43180</v>
      </c>
      <c r="D1700" s="62">
        <v>0.5154629629629629</v>
      </c>
      <c r="E1700" s="63" t="s">
        <v>9</v>
      </c>
      <c r="F1700" s="63">
        <v>10</v>
      </c>
      <c r="G1700" s="63" t="s">
        <v>11</v>
      </c>
    </row>
    <row r="1701" spans="3:7" ht="15" thickBot="1" x14ac:dyDescent="0.35">
      <c r="C1701" s="61">
        <v>43180</v>
      </c>
      <c r="D1701" s="62">
        <v>0.51761574074074079</v>
      </c>
      <c r="E1701" s="63" t="s">
        <v>9</v>
      </c>
      <c r="F1701" s="63">
        <v>27</v>
      </c>
      <c r="G1701" s="63" t="s">
        <v>10</v>
      </c>
    </row>
    <row r="1702" spans="3:7" ht="15" thickBot="1" x14ac:dyDescent="0.35">
      <c r="C1702" s="61">
        <v>43180</v>
      </c>
      <c r="D1702" s="62">
        <v>0.52027777777777773</v>
      </c>
      <c r="E1702" s="63" t="s">
        <v>9</v>
      </c>
      <c r="F1702" s="63">
        <v>15</v>
      </c>
      <c r="G1702" s="63" t="s">
        <v>11</v>
      </c>
    </row>
    <row r="1703" spans="3:7" ht="15" thickBot="1" x14ac:dyDescent="0.35">
      <c r="C1703" s="61">
        <v>43180</v>
      </c>
      <c r="D1703" s="62">
        <v>0.52060185185185182</v>
      </c>
      <c r="E1703" s="63" t="s">
        <v>9</v>
      </c>
      <c r="F1703" s="63">
        <v>11</v>
      </c>
      <c r="G1703" s="63" t="s">
        <v>11</v>
      </c>
    </row>
    <row r="1704" spans="3:7" ht="15" thickBot="1" x14ac:dyDescent="0.35">
      <c r="C1704" s="61">
        <v>43180</v>
      </c>
      <c r="D1704" s="62">
        <v>0.52171296296296299</v>
      </c>
      <c r="E1704" s="63" t="s">
        <v>9</v>
      </c>
      <c r="F1704" s="63">
        <v>12</v>
      </c>
      <c r="G1704" s="63" t="s">
        <v>11</v>
      </c>
    </row>
    <row r="1705" spans="3:7" ht="15" thickBot="1" x14ac:dyDescent="0.35">
      <c r="C1705" s="61">
        <v>43180</v>
      </c>
      <c r="D1705" s="62">
        <v>0.52542824074074079</v>
      </c>
      <c r="E1705" s="63" t="s">
        <v>9</v>
      </c>
      <c r="F1705" s="63">
        <v>19</v>
      </c>
      <c r="G1705" s="63" t="s">
        <v>10</v>
      </c>
    </row>
    <row r="1706" spans="3:7" ht="15" thickBot="1" x14ac:dyDescent="0.35">
      <c r="C1706" s="61">
        <v>43180</v>
      </c>
      <c r="D1706" s="62">
        <v>0.52657407407407408</v>
      </c>
      <c r="E1706" s="63" t="s">
        <v>9</v>
      </c>
      <c r="F1706" s="63">
        <v>11</v>
      </c>
      <c r="G1706" s="63" t="s">
        <v>10</v>
      </c>
    </row>
    <row r="1707" spans="3:7" ht="15" thickBot="1" x14ac:dyDescent="0.35">
      <c r="C1707" s="61">
        <v>43180</v>
      </c>
      <c r="D1707" s="62">
        <v>0.52773148148148141</v>
      </c>
      <c r="E1707" s="63" t="s">
        <v>9</v>
      </c>
      <c r="F1707" s="63">
        <v>12</v>
      </c>
      <c r="G1707" s="63" t="s">
        <v>11</v>
      </c>
    </row>
    <row r="1708" spans="3:7" ht="15" thickBot="1" x14ac:dyDescent="0.35">
      <c r="C1708" s="61">
        <v>43180</v>
      </c>
      <c r="D1708" s="62">
        <v>0.52785879629629628</v>
      </c>
      <c r="E1708" s="63" t="s">
        <v>9</v>
      </c>
      <c r="F1708" s="63">
        <v>22</v>
      </c>
      <c r="G1708" s="63" t="s">
        <v>10</v>
      </c>
    </row>
    <row r="1709" spans="3:7" ht="15" thickBot="1" x14ac:dyDescent="0.35">
      <c r="C1709" s="61">
        <v>43180</v>
      </c>
      <c r="D1709" s="62">
        <v>0.53040509259259261</v>
      </c>
      <c r="E1709" s="63" t="s">
        <v>9</v>
      </c>
      <c r="F1709" s="63">
        <v>11</v>
      </c>
      <c r="G1709" s="63" t="s">
        <v>11</v>
      </c>
    </row>
    <row r="1710" spans="3:7" ht="15" thickBot="1" x14ac:dyDescent="0.35">
      <c r="C1710" s="61">
        <v>43180</v>
      </c>
      <c r="D1710" s="62">
        <v>0.53047453703703706</v>
      </c>
      <c r="E1710" s="63" t="s">
        <v>9</v>
      </c>
      <c r="F1710" s="63">
        <v>10</v>
      </c>
      <c r="G1710" s="63" t="s">
        <v>11</v>
      </c>
    </row>
    <row r="1711" spans="3:7" ht="15" thickBot="1" x14ac:dyDescent="0.35">
      <c r="C1711" s="61">
        <v>43180</v>
      </c>
      <c r="D1711" s="62">
        <v>0.53211805555555558</v>
      </c>
      <c r="E1711" s="63" t="s">
        <v>9</v>
      </c>
      <c r="F1711" s="63">
        <v>23</v>
      </c>
      <c r="G1711" s="63" t="s">
        <v>10</v>
      </c>
    </row>
    <row r="1712" spans="3:7" ht="15" thickBot="1" x14ac:dyDescent="0.35">
      <c r="C1712" s="61">
        <v>43180</v>
      </c>
      <c r="D1712" s="62">
        <v>0.53339120370370374</v>
      </c>
      <c r="E1712" s="63" t="s">
        <v>9</v>
      </c>
      <c r="F1712" s="63">
        <v>10</v>
      </c>
      <c r="G1712" s="63" t="s">
        <v>11</v>
      </c>
    </row>
    <row r="1713" spans="3:7" ht="15" thickBot="1" x14ac:dyDescent="0.35">
      <c r="C1713" s="61">
        <v>43180</v>
      </c>
      <c r="D1713" s="62">
        <v>0.53385416666666663</v>
      </c>
      <c r="E1713" s="63" t="s">
        <v>9</v>
      </c>
      <c r="F1713" s="63">
        <v>11</v>
      </c>
      <c r="G1713" s="63" t="s">
        <v>11</v>
      </c>
    </row>
    <row r="1714" spans="3:7" ht="15" thickBot="1" x14ac:dyDescent="0.35">
      <c r="C1714" s="61">
        <v>43180</v>
      </c>
      <c r="D1714" s="62">
        <v>0.53612268518518513</v>
      </c>
      <c r="E1714" s="63" t="s">
        <v>9</v>
      </c>
      <c r="F1714" s="63">
        <v>11</v>
      </c>
      <c r="G1714" s="63" t="s">
        <v>10</v>
      </c>
    </row>
    <row r="1715" spans="3:7" ht="15" thickBot="1" x14ac:dyDescent="0.35">
      <c r="C1715" s="61">
        <v>43180</v>
      </c>
      <c r="D1715" s="62">
        <v>0.53656249999999994</v>
      </c>
      <c r="E1715" s="63" t="s">
        <v>9</v>
      </c>
      <c r="F1715" s="63">
        <v>34</v>
      </c>
      <c r="G1715" s="63" t="s">
        <v>10</v>
      </c>
    </row>
    <row r="1716" spans="3:7" ht="15" thickBot="1" x14ac:dyDescent="0.35">
      <c r="C1716" s="61">
        <v>43180</v>
      </c>
      <c r="D1716" s="62">
        <v>0.53773148148148142</v>
      </c>
      <c r="E1716" s="63" t="s">
        <v>9</v>
      </c>
      <c r="F1716" s="63">
        <v>11</v>
      </c>
      <c r="G1716" s="63" t="s">
        <v>11</v>
      </c>
    </row>
    <row r="1717" spans="3:7" ht="15" thickBot="1" x14ac:dyDescent="0.35">
      <c r="C1717" s="61">
        <v>43180</v>
      </c>
      <c r="D1717" s="62">
        <v>0.53795138888888883</v>
      </c>
      <c r="E1717" s="63" t="s">
        <v>9</v>
      </c>
      <c r="F1717" s="63">
        <v>11</v>
      </c>
      <c r="G1717" s="63" t="s">
        <v>11</v>
      </c>
    </row>
    <row r="1718" spans="3:7" ht="15" thickBot="1" x14ac:dyDescent="0.35">
      <c r="C1718" s="61">
        <v>43180</v>
      </c>
      <c r="D1718" s="62">
        <v>0.53806712962962966</v>
      </c>
      <c r="E1718" s="63" t="s">
        <v>9</v>
      </c>
      <c r="F1718" s="63">
        <v>12</v>
      </c>
      <c r="G1718" s="63" t="s">
        <v>11</v>
      </c>
    </row>
    <row r="1719" spans="3:7" ht="15" thickBot="1" x14ac:dyDescent="0.35">
      <c r="C1719" s="61">
        <v>43180</v>
      </c>
      <c r="D1719" s="62">
        <v>0.54030092592592593</v>
      </c>
      <c r="E1719" s="63" t="s">
        <v>9</v>
      </c>
      <c r="F1719" s="63">
        <v>10</v>
      </c>
      <c r="G1719" s="63" t="s">
        <v>11</v>
      </c>
    </row>
    <row r="1720" spans="3:7" ht="15" thickBot="1" x14ac:dyDescent="0.35">
      <c r="C1720" s="61">
        <v>43180</v>
      </c>
      <c r="D1720" s="62">
        <v>0.54033564814814816</v>
      </c>
      <c r="E1720" s="63" t="s">
        <v>9</v>
      </c>
      <c r="F1720" s="63">
        <v>10</v>
      </c>
      <c r="G1720" s="63" t="s">
        <v>11</v>
      </c>
    </row>
    <row r="1721" spans="3:7" ht="15" thickBot="1" x14ac:dyDescent="0.35">
      <c r="C1721" s="61">
        <v>43180</v>
      </c>
      <c r="D1721" s="62">
        <v>0.54087962962962965</v>
      </c>
      <c r="E1721" s="63" t="s">
        <v>9</v>
      </c>
      <c r="F1721" s="63">
        <v>26</v>
      </c>
      <c r="G1721" s="63" t="s">
        <v>10</v>
      </c>
    </row>
    <row r="1722" spans="3:7" ht="15" thickBot="1" x14ac:dyDescent="0.35">
      <c r="C1722" s="61">
        <v>43180</v>
      </c>
      <c r="D1722" s="62">
        <v>0.54140046296296296</v>
      </c>
      <c r="E1722" s="63" t="s">
        <v>9</v>
      </c>
      <c r="F1722" s="63">
        <v>26</v>
      </c>
      <c r="G1722" s="63" t="s">
        <v>11</v>
      </c>
    </row>
    <row r="1723" spans="3:7" ht="15" thickBot="1" x14ac:dyDescent="0.35">
      <c r="C1723" s="61">
        <v>43180</v>
      </c>
      <c r="D1723" s="62">
        <v>0.54153935185185187</v>
      </c>
      <c r="E1723" s="63" t="s">
        <v>9</v>
      </c>
      <c r="F1723" s="63">
        <v>12</v>
      </c>
      <c r="G1723" s="63" t="s">
        <v>11</v>
      </c>
    </row>
    <row r="1724" spans="3:7" ht="15" thickBot="1" x14ac:dyDescent="0.35">
      <c r="C1724" s="61">
        <v>43180</v>
      </c>
      <c r="D1724" s="62">
        <v>0.54287037037037034</v>
      </c>
      <c r="E1724" s="63" t="s">
        <v>9</v>
      </c>
      <c r="F1724" s="63">
        <v>33</v>
      </c>
      <c r="G1724" s="63" t="s">
        <v>10</v>
      </c>
    </row>
    <row r="1725" spans="3:7" ht="15" thickBot="1" x14ac:dyDescent="0.35">
      <c r="C1725" s="61">
        <v>43180</v>
      </c>
      <c r="D1725" s="62">
        <v>0.54614583333333333</v>
      </c>
      <c r="E1725" s="63" t="s">
        <v>9</v>
      </c>
      <c r="F1725" s="63">
        <v>18</v>
      </c>
      <c r="G1725" s="63" t="s">
        <v>10</v>
      </c>
    </row>
    <row r="1726" spans="3:7" ht="15" thickBot="1" x14ac:dyDescent="0.35">
      <c r="C1726" s="61">
        <v>43180</v>
      </c>
      <c r="D1726" s="62">
        <v>0.547337962962963</v>
      </c>
      <c r="E1726" s="63" t="s">
        <v>9</v>
      </c>
      <c r="F1726" s="63">
        <v>32</v>
      </c>
      <c r="G1726" s="63" t="s">
        <v>10</v>
      </c>
    </row>
    <row r="1727" spans="3:7" ht="15" thickBot="1" x14ac:dyDescent="0.35">
      <c r="C1727" s="61">
        <v>43180</v>
      </c>
      <c r="D1727" s="62">
        <v>0.54814814814814816</v>
      </c>
      <c r="E1727" s="63" t="s">
        <v>9</v>
      </c>
      <c r="F1727" s="63">
        <v>24</v>
      </c>
      <c r="G1727" s="63" t="s">
        <v>10</v>
      </c>
    </row>
    <row r="1728" spans="3:7" ht="15" thickBot="1" x14ac:dyDescent="0.35">
      <c r="C1728" s="61">
        <v>43180</v>
      </c>
      <c r="D1728" s="62">
        <v>0.5496064814814815</v>
      </c>
      <c r="E1728" s="63" t="s">
        <v>9</v>
      </c>
      <c r="F1728" s="63">
        <v>22</v>
      </c>
      <c r="G1728" s="63" t="s">
        <v>10</v>
      </c>
    </row>
    <row r="1729" spans="3:7" ht="15" thickBot="1" x14ac:dyDescent="0.35">
      <c r="C1729" s="61">
        <v>43180</v>
      </c>
      <c r="D1729" s="62">
        <v>0.5496875</v>
      </c>
      <c r="E1729" s="63" t="s">
        <v>9</v>
      </c>
      <c r="F1729" s="63">
        <v>10</v>
      </c>
      <c r="G1729" s="63" t="s">
        <v>11</v>
      </c>
    </row>
    <row r="1730" spans="3:7" ht="15" thickBot="1" x14ac:dyDescent="0.35">
      <c r="C1730" s="61">
        <v>43180</v>
      </c>
      <c r="D1730" s="62">
        <v>0.55075231481481479</v>
      </c>
      <c r="E1730" s="63" t="s">
        <v>9</v>
      </c>
      <c r="F1730" s="63">
        <v>12</v>
      </c>
      <c r="G1730" s="63" t="s">
        <v>11</v>
      </c>
    </row>
    <row r="1731" spans="3:7" ht="15" thickBot="1" x14ac:dyDescent="0.35">
      <c r="C1731" s="61">
        <v>43180</v>
      </c>
      <c r="D1731" s="62">
        <v>0.55104166666666665</v>
      </c>
      <c r="E1731" s="63" t="s">
        <v>9</v>
      </c>
      <c r="F1731" s="63">
        <v>11</v>
      </c>
      <c r="G1731" s="63" t="s">
        <v>11</v>
      </c>
    </row>
    <row r="1732" spans="3:7" ht="15" thickBot="1" x14ac:dyDescent="0.35">
      <c r="C1732" s="61">
        <v>43180</v>
      </c>
      <c r="D1732" s="62">
        <v>0.55197916666666669</v>
      </c>
      <c r="E1732" s="63" t="s">
        <v>9</v>
      </c>
      <c r="F1732" s="63">
        <v>14</v>
      </c>
      <c r="G1732" s="63" t="s">
        <v>11</v>
      </c>
    </row>
    <row r="1733" spans="3:7" ht="15" thickBot="1" x14ac:dyDescent="0.35">
      <c r="C1733" s="61">
        <v>43180</v>
      </c>
      <c r="D1733" s="62">
        <v>0.55300925925925926</v>
      </c>
      <c r="E1733" s="63" t="s">
        <v>9</v>
      </c>
      <c r="F1733" s="63">
        <v>11</v>
      </c>
      <c r="G1733" s="63" t="s">
        <v>11</v>
      </c>
    </row>
    <row r="1734" spans="3:7" ht="15" thickBot="1" x14ac:dyDescent="0.35">
      <c r="C1734" s="61">
        <v>43180</v>
      </c>
      <c r="D1734" s="62">
        <v>0.55347222222222225</v>
      </c>
      <c r="E1734" s="63" t="s">
        <v>9</v>
      </c>
      <c r="F1734" s="63">
        <v>10</v>
      </c>
      <c r="G1734" s="63" t="s">
        <v>11</v>
      </c>
    </row>
    <row r="1735" spans="3:7" ht="15" thickBot="1" x14ac:dyDescent="0.35">
      <c r="C1735" s="61">
        <v>43180</v>
      </c>
      <c r="D1735" s="62">
        <v>0.55385416666666665</v>
      </c>
      <c r="E1735" s="63" t="s">
        <v>9</v>
      </c>
      <c r="F1735" s="63">
        <v>31</v>
      </c>
      <c r="G1735" s="63" t="s">
        <v>10</v>
      </c>
    </row>
    <row r="1736" spans="3:7" ht="15" thickBot="1" x14ac:dyDescent="0.35">
      <c r="C1736" s="61">
        <v>43180</v>
      </c>
      <c r="D1736" s="62">
        <v>0.55655092592592592</v>
      </c>
      <c r="E1736" s="63" t="s">
        <v>9</v>
      </c>
      <c r="F1736" s="63">
        <v>10</v>
      </c>
      <c r="G1736" s="63" t="s">
        <v>11</v>
      </c>
    </row>
    <row r="1737" spans="3:7" ht="15" thickBot="1" x14ac:dyDescent="0.35">
      <c r="C1737" s="61">
        <v>43180</v>
      </c>
      <c r="D1737" s="62">
        <v>0.55659722222222219</v>
      </c>
      <c r="E1737" s="63" t="s">
        <v>9</v>
      </c>
      <c r="F1737" s="63">
        <v>25</v>
      </c>
      <c r="G1737" s="63" t="s">
        <v>10</v>
      </c>
    </row>
    <row r="1738" spans="3:7" ht="15" thickBot="1" x14ac:dyDescent="0.35">
      <c r="C1738" s="61">
        <v>43180</v>
      </c>
      <c r="D1738" s="62">
        <v>0.55849537037037034</v>
      </c>
      <c r="E1738" s="63" t="s">
        <v>9</v>
      </c>
      <c r="F1738" s="63">
        <v>15</v>
      </c>
      <c r="G1738" s="63" t="s">
        <v>10</v>
      </c>
    </row>
    <row r="1739" spans="3:7" ht="15" thickBot="1" x14ac:dyDescent="0.35">
      <c r="C1739" s="61">
        <v>43180</v>
      </c>
      <c r="D1739" s="62">
        <v>0.5603703703703703</v>
      </c>
      <c r="E1739" s="63" t="s">
        <v>9</v>
      </c>
      <c r="F1739" s="63">
        <v>25</v>
      </c>
      <c r="G1739" s="63" t="s">
        <v>10</v>
      </c>
    </row>
    <row r="1740" spans="3:7" ht="15" thickBot="1" x14ac:dyDescent="0.35">
      <c r="C1740" s="61">
        <v>43180</v>
      </c>
      <c r="D1740" s="62">
        <v>0.56157407407407411</v>
      </c>
      <c r="E1740" s="63" t="s">
        <v>9</v>
      </c>
      <c r="F1740" s="63">
        <v>10</v>
      </c>
      <c r="G1740" s="63" t="s">
        <v>11</v>
      </c>
    </row>
    <row r="1741" spans="3:7" ht="15" thickBot="1" x14ac:dyDescent="0.35">
      <c r="C1741" s="61">
        <v>43180</v>
      </c>
      <c r="D1741" s="62">
        <v>0.56212962962962965</v>
      </c>
      <c r="E1741" s="63" t="s">
        <v>9</v>
      </c>
      <c r="F1741" s="63">
        <v>14</v>
      </c>
      <c r="G1741" s="63" t="s">
        <v>11</v>
      </c>
    </row>
    <row r="1742" spans="3:7" ht="15" thickBot="1" x14ac:dyDescent="0.35">
      <c r="C1742" s="61">
        <v>43180</v>
      </c>
      <c r="D1742" s="62">
        <v>0.56317129629629636</v>
      </c>
      <c r="E1742" s="63" t="s">
        <v>9</v>
      </c>
      <c r="F1742" s="63">
        <v>11</v>
      </c>
      <c r="G1742" s="63" t="s">
        <v>11</v>
      </c>
    </row>
    <row r="1743" spans="3:7" ht="15" thickBot="1" x14ac:dyDescent="0.35">
      <c r="C1743" s="61">
        <v>43180</v>
      </c>
      <c r="D1743" s="62">
        <v>0.56754629629629627</v>
      </c>
      <c r="E1743" s="63" t="s">
        <v>9</v>
      </c>
      <c r="F1743" s="63">
        <v>14</v>
      </c>
      <c r="G1743" s="63" t="s">
        <v>11</v>
      </c>
    </row>
    <row r="1744" spans="3:7" ht="15" thickBot="1" x14ac:dyDescent="0.35">
      <c r="C1744" s="61">
        <v>43180</v>
      </c>
      <c r="D1744" s="62">
        <v>0.56876157407407402</v>
      </c>
      <c r="E1744" s="63" t="s">
        <v>9</v>
      </c>
      <c r="F1744" s="63">
        <v>22</v>
      </c>
      <c r="G1744" s="63" t="s">
        <v>10</v>
      </c>
    </row>
    <row r="1745" spans="3:7" ht="15" thickBot="1" x14ac:dyDescent="0.35">
      <c r="C1745" s="61">
        <v>43180</v>
      </c>
      <c r="D1745" s="62">
        <v>0.57075231481481481</v>
      </c>
      <c r="E1745" s="63" t="s">
        <v>9</v>
      </c>
      <c r="F1745" s="63">
        <v>10</v>
      </c>
      <c r="G1745" s="63" t="s">
        <v>11</v>
      </c>
    </row>
    <row r="1746" spans="3:7" ht="15" thickBot="1" x14ac:dyDescent="0.35">
      <c r="C1746" s="61">
        <v>43180</v>
      </c>
      <c r="D1746" s="62">
        <v>0.57421296296296298</v>
      </c>
      <c r="E1746" s="63" t="s">
        <v>9</v>
      </c>
      <c r="F1746" s="63">
        <v>22</v>
      </c>
      <c r="G1746" s="63" t="s">
        <v>10</v>
      </c>
    </row>
    <row r="1747" spans="3:7" ht="15" thickBot="1" x14ac:dyDescent="0.35">
      <c r="C1747" s="61">
        <v>43180</v>
      </c>
      <c r="D1747" s="62">
        <v>0.57442129629629635</v>
      </c>
      <c r="E1747" s="63" t="s">
        <v>9</v>
      </c>
      <c r="F1747" s="63">
        <v>12</v>
      </c>
      <c r="G1747" s="63" t="s">
        <v>11</v>
      </c>
    </row>
    <row r="1748" spans="3:7" ht="15" thickBot="1" x14ac:dyDescent="0.35">
      <c r="C1748" s="61">
        <v>43180</v>
      </c>
      <c r="D1748" s="62">
        <v>0.57608796296296294</v>
      </c>
      <c r="E1748" s="63" t="s">
        <v>9</v>
      </c>
      <c r="F1748" s="63">
        <v>30</v>
      </c>
      <c r="G1748" s="63" t="s">
        <v>10</v>
      </c>
    </row>
    <row r="1749" spans="3:7" ht="15" thickBot="1" x14ac:dyDescent="0.35">
      <c r="C1749" s="61">
        <v>43180</v>
      </c>
      <c r="D1749" s="62">
        <v>0.57752314814814809</v>
      </c>
      <c r="E1749" s="63" t="s">
        <v>9</v>
      </c>
      <c r="F1749" s="63">
        <v>10</v>
      </c>
      <c r="G1749" s="63" t="s">
        <v>10</v>
      </c>
    </row>
    <row r="1750" spans="3:7" ht="15" thickBot="1" x14ac:dyDescent="0.35">
      <c r="C1750" s="61">
        <v>43180</v>
      </c>
      <c r="D1750" s="62">
        <v>0.57873842592592595</v>
      </c>
      <c r="E1750" s="63" t="s">
        <v>9</v>
      </c>
      <c r="F1750" s="63">
        <v>15</v>
      </c>
      <c r="G1750" s="63" t="s">
        <v>11</v>
      </c>
    </row>
    <row r="1751" spans="3:7" ht="15" thickBot="1" x14ac:dyDescent="0.35">
      <c r="C1751" s="61">
        <v>43180</v>
      </c>
      <c r="D1751" s="62">
        <v>0.58756944444444448</v>
      </c>
      <c r="E1751" s="63" t="s">
        <v>9</v>
      </c>
      <c r="F1751" s="63">
        <v>26</v>
      </c>
      <c r="G1751" s="63" t="s">
        <v>10</v>
      </c>
    </row>
    <row r="1752" spans="3:7" ht="15" thickBot="1" x14ac:dyDescent="0.35">
      <c r="C1752" s="61">
        <v>43180</v>
      </c>
      <c r="D1752" s="62">
        <v>0.5912384259259259</v>
      </c>
      <c r="E1752" s="63" t="s">
        <v>9</v>
      </c>
      <c r="F1752" s="63">
        <v>40</v>
      </c>
      <c r="G1752" s="63" t="s">
        <v>10</v>
      </c>
    </row>
    <row r="1753" spans="3:7" ht="15" thickBot="1" x14ac:dyDescent="0.35">
      <c r="C1753" s="61">
        <v>43180</v>
      </c>
      <c r="D1753" s="62">
        <v>0.59327546296296296</v>
      </c>
      <c r="E1753" s="63" t="s">
        <v>9</v>
      </c>
      <c r="F1753" s="63">
        <v>25</v>
      </c>
      <c r="G1753" s="63" t="s">
        <v>10</v>
      </c>
    </row>
    <row r="1754" spans="3:7" ht="15" thickBot="1" x14ac:dyDescent="0.35">
      <c r="C1754" s="61">
        <v>43180</v>
      </c>
      <c r="D1754" s="62">
        <v>0.59415509259259258</v>
      </c>
      <c r="E1754" s="63" t="s">
        <v>9</v>
      </c>
      <c r="F1754" s="63">
        <v>13</v>
      </c>
      <c r="G1754" s="63" t="s">
        <v>11</v>
      </c>
    </row>
    <row r="1755" spans="3:7" ht="15" thickBot="1" x14ac:dyDescent="0.35">
      <c r="C1755" s="61">
        <v>43180</v>
      </c>
      <c r="D1755" s="62">
        <v>0.59696759259259258</v>
      </c>
      <c r="E1755" s="63" t="s">
        <v>9</v>
      </c>
      <c r="F1755" s="63">
        <v>24</v>
      </c>
      <c r="G1755" s="63" t="s">
        <v>10</v>
      </c>
    </row>
    <row r="1756" spans="3:7" ht="15" thickBot="1" x14ac:dyDescent="0.35">
      <c r="C1756" s="61">
        <v>43180</v>
      </c>
      <c r="D1756" s="62">
        <v>0.60174768518518518</v>
      </c>
      <c r="E1756" s="63" t="s">
        <v>9</v>
      </c>
      <c r="F1756" s="63">
        <v>11</v>
      </c>
      <c r="G1756" s="63" t="s">
        <v>11</v>
      </c>
    </row>
    <row r="1757" spans="3:7" ht="15" thickBot="1" x14ac:dyDescent="0.35">
      <c r="C1757" s="61">
        <v>43180</v>
      </c>
      <c r="D1757" s="62">
        <v>0.60180555555555559</v>
      </c>
      <c r="E1757" s="63" t="s">
        <v>9</v>
      </c>
      <c r="F1757" s="63">
        <v>10</v>
      </c>
      <c r="G1757" s="63" t="s">
        <v>11</v>
      </c>
    </row>
    <row r="1758" spans="3:7" ht="15" thickBot="1" x14ac:dyDescent="0.35">
      <c r="C1758" s="61">
        <v>43180</v>
      </c>
      <c r="D1758" s="62">
        <v>0.60387731481481477</v>
      </c>
      <c r="E1758" s="63" t="s">
        <v>9</v>
      </c>
      <c r="F1758" s="63">
        <v>28</v>
      </c>
      <c r="G1758" s="63" t="s">
        <v>10</v>
      </c>
    </row>
    <row r="1759" spans="3:7" ht="15" thickBot="1" x14ac:dyDescent="0.35">
      <c r="C1759" s="61">
        <v>43180</v>
      </c>
      <c r="D1759" s="62">
        <v>0.60918981481481482</v>
      </c>
      <c r="E1759" s="63" t="s">
        <v>9</v>
      </c>
      <c r="F1759" s="63">
        <v>11</v>
      </c>
      <c r="G1759" s="63" t="s">
        <v>11</v>
      </c>
    </row>
    <row r="1760" spans="3:7" ht="15" thickBot="1" x14ac:dyDescent="0.35">
      <c r="C1760" s="61">
        <v>43180</v>
      </c>
      <c r="D1760" s="62">
        <v>0.60920138888888886</v>
      </c>
      <c r="E1760" s="63" t="s">
        <v>9</v>
      </c>
      <c r="F1760" s="63">
        <v>10</v>
      </c>
      <c r="G1760" s="63" t="s">
        <v>11</v>
      </c>
    </row>
    <row r="1761" spans="3:7" ht="15" thickBot="1" x14ac:dyDescent="0.35">
      <c r="C1761" s="61">
        <v>43180</v>
      </c>
      <c r="D1761" s="62">
        <v>0.61320601851851853</v>
      </c>
      <c r="E1761" s="63" t="s">
        <v>9</v>
      </c>
      <c r="F1761" s="63">
        <v>11</v>
      </c>
      <c r="G1761" s="63" t="s">
        <v>11</v>
      </c>
    </row>
    <row r="1762" spans="3:7" ht="15" thickBot="1" x14ac:dyDescent="0.35">
      <c r="C1762" s="61">
        <v>43180</v>
      </c>
      <c r="D1762" s="62">
        <v>0.61325231481481479</v>
      </c>
      <c r="E1762" s="63" t="s">
        <v>9</v>
      </c>
      <c r="F1762" s="63">
        <v>10</v>
      </c>
      <c r="G1762" s="63" t="s">
        <v>11</v>
      </c>
    </row>
    <row r="1763" spans="3:7" ht="15" thickBot="1" x14ac:dyDescent="0.35">
      <c r="C1763" s="61">
        <v>43180</v>
      </c>
      <c r="D1763" s="62">
        <v>0.61502314814814818</v>
      </c>
      <c r="E1763" s="63" t="s">
        <v>9</v>
      </c>
      <c r="F1763" s="63">
        <v>14</v>
      </c>
      <c r="G1763" s="63" t="s">
        <v>11</v>
      </c>
    </row>
    <row r="1764" spans="3:7" ht="15" thickBot="1" x14ac:dyDescent="0.35">
      <c r="C1764" s="61">
        <v>43180</v>
      </c>
      <c r="D1764" s="62">
        <v>0.61767361111111108</v>
      </c>
      <c r="E1764" s="63" t="s">
        <v>9</v>
      </c>
      <c r="F1764" s="63">
        <v>34</v>
      </c>
      <c r="G1764" s="63" t="s">
        <v>10</v>
      </c>
    </row>
    <row r="1765" spans="3:7" ht="15" thickBot="1" x14ac:dyDescent="0.35">
      <c r="C1765" s="61">
        <v>43180</v>
      </c>
      <c r="D1765" s="62">
        <v>0.61943287037037031</v>
      </c>
      <c r="E1765" s="63" t="s">
        <v>9</v>
      </c>
      <c r="F1765" s="63">
        <v>17</v>
      </c>
      <c r="G1765" s="63" t="s">
        <v>11</v>
      </c>
    </row>
    <row r="1766" spans="3:7" ht="15" thickBot="1" x14ac:dyDescent="0.35">
      <c r="C1766" s="61">
        <v>43180</v>
      </c>
      <c r="D1766" s="62">
        <v>0.62326388888888895</v>
      </c>
      <c r="E1766" s="63" t="s">
        <v>9</v>
      </c>
      <c r="F1766" s="63">
        <v>22</v>
      </c>
      <c r="G1766" s="63" t="s">
        <v>10</v>
      </c>
    </row>
    <row r="1767" spans="3:7" ht="15" thickBot="1" x14ac:dyDescent="0.35">
      <c r="C1767" s="61">
        <v>43180</v>
      </c>
      <c r="D1767" s="62">
        <v>0.62690972222222219</v>
      </c>
      <c r="E1767" s="63" t="s">
        <v>9</v>
      </c>
      <c r="F1767" s="63">
        <v>27</v>
      </c>
      <c r="G1767" s="63" t="s">
        <v>10</v>
      </c>
    </row>
    <row r="1768" spans="3:7" ht="15" thickBot="1" x14ac:dyDescent="0.35">
      <c r="C1768" s="61">
        <v>43180</v>
      </c>
      <c r="D1768" s="62">
        <v>0.62825231481481481</v>
      </c>
      <c r="E1768" s="63" t="s">
        <v>9</v>
      </c>
      <c r="F1768" s="63">
        <v>11</v>
      </c>
      <c r="G1768" s="63" t="s">
        <v>11</v>
      </c>
    </row>
    <row r="1769" spans="3:7" ht="15" thickBot="1" x14ac:dyDescent="0.35">
      <c r="C1769" s="61">
        <v>43180</v>
      </c>
      <c r="D1769" s="62">
        <v>0.62864583333333335</v>
      </c>
      <c r="E1769" s="63" t="s">
        <v>9</v>
      </c>
      <c r="F1769" s="63">
        <v>10</v>
      </c>
      <c r="G1769" s="63" t="s">
        <v>11</v>
      </c>
    </row>
    <row r="1770" spans="3:7" ht="15" thickBot="1" x14ac:dyDescent="0.35">
      <c r="C1770" s="61">
        <v>43180</v>
      </c>
      <c r="D1770" s="62">
        <v>0.62958333333333327</v>
      </c>
      <c r="E1770" s="63" t="s">
        <v>9</v>
      </c>
      <c r="F1770" s="63">
        <v>13</v>
      </c>
      <c r="G1770" s="63" t="s">
        <v>11</v>
      </c>
    </row>
    <row r="1771" spans="3:7" ht="15" thickBot="1" x14ac:dyDescent="0.35">
      <c r="C1771" s="61">
        <v>43180</v>
      </c>
      <c r="D1771" s="62">
        <v>0.63012731481481488</v>
      </c>
      <c r="E1771" s="63" t="s">
        <v>9</v>
      </c>
      <c r="F1771" s="63">
        <v>19</v>
      </c>
      <c r="G1771" s="63" t="s">
        <v>10</v>
      </c>
    </row>
    <row r="1772" spans="3:7" ht="15" thickBot="1" x14ac:dyDescent="0.35">
      <c r="C1772" s="61">
        <v>43180</v>
      </c>
      <c r="D1772" s="62">
        <v>0.63017361111111114</v>
      </c>
      <c r="E1772" s="63" t="s">
        <v>9</v>
      </c>
      <c r="F1772" s="63">
        <v>10</v>
      </c>
      <c r="G1772" s="63" t="s">
        <v>11</v>
      </c>
    </row>
    <row r="1773" spans="3:7" ht="15" thickBot="1" x14ac:dyDescent="0.35">
      <c r="C1773" s="61">
        <v>43180</v>
      </c>
      <c r="D1773" s="62">
        <v>0.63020833333333337</v>
      </c>
      <c r="E1773" s="63" t="s">
        <v>9</v>
      </c>
      <c r="F1773" s="63">
        <v>10</v>
      </c>
      <c r="G1773" s="63" t="s">
        <v>11</v>
      </c>
    </row>
    <row r="1774" spans="3:7" ht="15" thickBot="1" x14ac:dyDescent="0.35">
      <c r="C1774" s="61">
        <v>43180</v>
      </c>
      <c r="D1774" s="62">
        <v>0.63037037037037036</v>
      </c>
      <c r="E1774" s="63" t="s">
        <v>9</v>
      </c>
      <c r="F1774" s="63">
        <v>11</v>
      </c>
      <c r="G1774" s="63" t="s">
        <v>11</v>
      </c>
    </row>
    <row r="1775" spans="3:7" ht="15" thickBot="1" x14ac:dyDescent="0.35">
      <c r="C1775" s="61">
        <v>43180</v>
      </c>
      <c r="D1775" s="62">
        <v>0.63134259259259262</v>
      </c>
      <c r="E1775" s="63" t="s">
        <v>9</v>
      </c>
      <c r="F1775" s="63">
        <v>29</v>
      </c>
      <c r="G1775" s="63" t="s">
        <v>10</v>
      </c>
    </row>
    <row r="1776" spans="3:7" ht="15" thickBot="1" x14ac:dyDescent="0.35">
      <c r="C1776" s="61">
        <v>43180</v>
      </c>
      <c r="D1776" s="62">
        <v>0.63216435185185182</v>
      </c>
      <c r="E1776" s="63" t="s">
        <v>9</v>
      </c>
      <c r="F1776" s="63">
        <v>25</v>
      </c>
      <c r="G1776" s="63" t="s">
        <v>10</v>
      </c>
    </row>
    <row r="1777" spans="3:7" ht="15" thickBot="1" x14ac:dyDescent="0.35">
      <c r="C1777" s="61">
        <v>43180</v>
      </c>
      <c r="D1777" s="62">
        <v>0.63277777777777777</v>
      </c>
      <c r="E1777" s="63" t="s">
        <v>9</v>
      </c>
      <c r="F1777" s="63">
        <v>30</v>
      </c>
      <c r="G1777" s="63" t="s">
        <v>10</v>
      </c>
    </row>
    <row r="1778" spans="3:7" ht="15" thickBot="1" x14ac:dyDescent="0.35">
      <c r="C1778" s="61">
        <v>43180</v>
      </c>
      <c r="D1778" s="62">
        <v>0.63782407407407404</v>
      </c>
      <c r="E1778" s="63" t="s">
        <v>9</v>
      </c>
      <c r="F1778" s="63">
        <v>11</v>
      </c>
      <c r="G1778" s="63" t="s">
        <v>11</v>
      </c>
    </row>
    <row r="1779" spans="3:7" ht="15" thickBot="1" x14ac:dyDescent="0.35">
      <c r="C1779" s="61">
        <v>43180</v>
      </c>
      <c r="D1779" s="62">
        <v>0.64184027777777775</v>
      </c>
      <c r="E1779" s="63" t="s">
        <v>9</v>
      </c>
      <c r="F1779" s="63">
        <v>27</v>
      </c>
      <c r="G1779" s="63" t="s">
        <v>10</v>
      </c>
    </row>
    <row r="1780" spans="3:7" ht="15" thickBot="1" x14ac:dyDescent="0.35">
      <c r="C1780" s="61">
        <v>43180</v>
      </c>
      <c r="D1780" s="62">
        <v>0.64284722222222224</v>
      </c>
      <c r="E1780" s="63" t="s">
        <v>9</v>
      </c>
      <c r="F1780" s="63">
        <v>16</v>
      </c>
      <c r="G1780" s="63" t="s">
        <v>11</v>
      </c>
    </row>
    <row r="1781" spans="3:7" ht="15" thickBot="1" x14ac:dyDescent="0.35">
      <c r="C1781" s="61">
        <v>43180</v>
      </c>
      <c r="D1781" s="62">
        <v>0.64374999999999993</v>
      </c>
      <c r="E1781" s="63" t="s">
        <v>9</v>
      </c>
      <c r="F1781" s="63">
        <v>11</v>
      </c>
      <c r="G1781" s="63" t="s">
        <v>11</v>
      </c>
    </row>
    <row r="1782" spans="3:7" ht="15" thickBot="1" x14ac:dyDescent="0.35">
      <c r="C1782" s="61">
        <v>43180</v>
      </c>
      <c r="D1782" s="62">
        <v>0.64451388888888894</v>
      </c>
      <c r="E1782" s="63" t="s">
        <v>9</v>
      </c>
      <c r="F1782" s="63">
        <v>26</v>
      </c>
      <c r="G1782" s="63" t="s">
        <v>10</v>
      </c>
    </row>
    <row r="1783" spans="3:7" ht="15" thickBot="1" x14ac:dyDescent="0.35">
      <c r="C1783" s="61">
        <v>43180</v>
      </c>
      <c r="D1783" s="62">
        <v>0.64657407407407408</v>
      </c>
      <c r="E1783" s="63" t="s">
        <v>9</v>
      </c>
      <c r="F1783" s="63">
        <v>13</v>
      </c>
      <c r="G1783" s="63" t="s">
        <v>11</v>
      </c>
    </row>
    <row r="1784" spans="3:7" ht="15" thickBot="1" x14ac:dyDescent="0.35">
      <c r="C1784" s="61">
        <v>43180</v>
      </c>
      <c r="D1784" s="62">
        <v>0.64956018518518521</v>
      </c>
      <c r="E1784" s="63" t="s">
        <v>9</v>
      </c>
      <c r="F1784" s="63">
        <v>27</v>
      </c>
      <c r="G1784" s="63" t="s">
        <v>10</v>
      </c>
    </row>
    <row r="1785" spans="3:7" ht="15" thickBot="1" x14ac:dyDescent="0.35">
      <c r="C1785" s="61">
        <v>43180</v>
      </c>
      <c r="D1785" s="62">
        <v>0.65075231481481477</v>
      </c>
      <c r="E1785" s="63" t="s">
        <v>9</v>
      </c>
      <c r="F1785" s="63">
        <v>27</v>
      </c>
      <c r="G1785" s="63" t="s">
        <v>10</v>
      </c>
    </row>
    <row r="1786" spans="3:7" ht="15" thickBot="1" x14ac:dyDescent="0.35">
      <c r="C1786" s="61">
        <v>43180</v>
      </c>
      <c r="D1786" s="62">
        <v>0.65163194444444439</v>
      </c>
      <c r="E1786" s="63" t="s">
        <v>9</v>
      </c>
      <c r="F1786" s="63">
        <v>31</v>
      </c>
      <c r="G1786" s="63" t="s">
        <v>10</v>
      </c>
    </row>
    <row r="1787" spans="3:7" ht="15" thickBot="1" x14ac:dyDescent="0.35">
      <c r="C1787" s="61">
        <v>43180</v>
      </c>
      <c r="D1787" s="62">
        <v>0.65185185185185179</v>
      </c>
      <c r="E1787" s="63" t="s">
        <v>9</v>
      </c>
      <c r="F1787" s="63">
        <v>16</v>
      </c>
      <c r="G1787" s="63" t="s">
        <v>10</v>
      </c>
    </row>
    <row r="1788" spans="3:7" ht="15" thickBot="1" x14ac:dyDescent="0.35">
      <c r="C1788" s="61">
        <v>43180</v>
      </c>
      <c r="D1788" s="62">
        <v>0.65500000000000003</v>
      </c>
      <c r="E1788" s="63" t="s">
        <v>9</v>
      </c>
      <c r="F1788" s="63">
        <v>14</v>
      </c>
      <c r="G1788" s="63" t="s">
        <v>11</v>
      </c>
    </row>
    <row r="1789" spans="3:7" ht="15" thickBot="1" x14ac:dyDescent="0.35">
      <c r="C1789" s="61">
        <v>43180</v>
      </c>
      <c r="D1789" s="62">
        <v>0.65567129629629628</v>
      </c>
      <c r="E1789" s="63" t="s">
        <v>9</v>
      </c>
      <c r="F1789" s="63">
        <v>13</v>
      </c>
      <c r="G1789" s="63" t="s">
        <v>11</v>
      </c>
    </row>
    <row r="1790" spans="3:7" ht="15" thickBot="1" x14ac:dyDescent="0.35">
      <c r="C1790" s="61">
        <v>43180</v>
      </c>
      <c r="D1790" s="62">
        <v>0.65733796296296299</v>
      </c>
      <c r="E1790" s="63" t="s">
        <v>9</v>
      </c>
      <c r="F1790" s="63">
        <v>11</v>
      </c>
      <c r="G1790" s="63" t="s">
        <v>11</v>
      </c>
    </row>
    <row r="1791" spans="3:7" ht="15" thickBot="1" x14ac:dyDescent="0.35">
      <c r="C1791" s="61">
        <v>43180</v>
      </c>
      <c r="D1791" s="62">
        <v>0.65976851851851859</v>
      </c>
      <c r="E1791" s="63" t="s">
        <v>9</v>
      </c>
      <c r="F1791" s="63">
        <v>10</v>
      </c>
      <c r="G1791" s="63" t="s">
        <v>10</v>
      </c>
    </row>
    <row r="1792" spans="3:7" ht="15" thickBot="1" x14ac:dyDescent="0.35">
      <c r="C1792" s="61">
        <v>43180</v>
      </c>
      <c r="D1792" s="62">
        <v>0.66082175925925923</v>
      </c>
      <c r="E1792" s="63" t="s">
        <v>9</v>
      </c>
      <c r="F1792" s="63">
        <v>10</v>
      </c>
      <c r="G1792" s="63" t="s">
        <v>11</v>
      </c>
    </row>
    <row r="1793" spans="3:7" ht="15" thickBot="1" x14ac:dyDescent="0.35">
      <c r="C1793" s="61">
        <v>43180</v>
      </c>
      <c r="D1793" s="62">
        <v>0.66085648148148146</v>
      </c>
      <c r="E1793" s="63" t="s">
        <v>9</v>
      </c>
      <c r="F1793" s="63">
        <v>9</v>
      </c>
      <c r="G1793" s="63" t="s">
        <v>11</v>
      </c>
    </row>
    <row r="1794" spans="3:7" ht="15" thickBot="1" x14ac:dyDescent="0.35">
      <c r="C1794" s="61">
        <v>43180</v>
      </c>
      <c r="D1794" s="62">
        <v>0.66206018518518517</v>
      </c>
      <c r="E1794" s="63" t="s">
        <v>9</v>
      </c>
      <c r="F1794" s="63">
        <v>31</v>
      </c>
      <c r="G1794" s="63" t="s">
        <v>10</v>
      </c>
    </row>
    <row r="1795" spans="3:7" ht="15" thickBot="1" x14ac:dyDescent="0.35">
      <c r="C1795" s="61">
        <v>43180</v>
      </c>
      <c r="D1795" s="62">
        <v>0.66254629629629636</v>
      </c>
      <c r="E1795" s="63" t="s">
        <v>9</v>
      </c>
      <c r="F1795" s="63">
        <v>26</v>
      </c>
      <c r="G1795" s="63" t="s">
        <v>10</v>
      </c>
    </row>
    <row r="1796" spans="3:7" ht="15" thickBot="1" x14ac:dyDescent="0.35">
      <c r="C1796" s="61">
        <v>43180</v>
      </c>
      <c r="D1796" s="62">
        <v>0.66349537037037043</v>
      </c>
      <c r="E1796" s="63" t="s">
        <v>9</v>
      </c>
      <c r="F1796" s="63">
        <v>24</v>
      </c>
      <c r="G1796" s="63" t="s">
        <v>10</v>
      </c>
    </row>
    <row r="1797" spans="3:7" ht="15" thickBot="1" x14ac:dyDescent="0.35">
      <c r="C1797" s="61">
        <v>43180</v>
      </c>
      <c r="D1797" s="62">
        <v>0.66478009259259252</v>
      </c>
      <c r="E1797" s="63" t="s">
        <v>9</v>
      </c>
      <c r="F1797" s="63">
        <v>10</v>
      </c>
      <c r="G1797" s="63" t="s">
        <v>10</v>
      </c>
    </row>
    <row r="1798" spans="3:7" ht="15" thickBot="1" x14ac:dyDescent="0.35">
      <c r="C1798" s="61">
        <v>43180</v>
      </c>
      <c r="D1798" s="62">
        <v>0.66532407407407412</v>
      </c>
      <c r="E1798" s="63" t="s">
        <v>9</v>
      </c>
      <c r="F1798" s="63">
        <v>11</v>
      </c>
      <c r="G1798" s="63" t="s">
        <v>11</v>
      </c>
    </row>
    <row r="1799" spans="3:7" ht="15" thickBot="1" x14ac:dyDescent="0.35">
      <c r="C1799" s="61">
        <v>43180</v>
      </c>
      <c r="D1799" s="62">
        <v>0.66561342592592598</v>
      </c>
      <c r="E1799" s="63" t="s">
        <v>9</v>
      </c>
      <c r="F1799" s="63">
        <v>14</v>
      </c>
      <c r="G1799" s="63" t="s">
        <v>11</v>
      </c>
    </row>
    <row r="1800" spans="3:7" ht="15" thickBot="1" x14ac:dyDescent="0.35">
      <c r="C1800" s="61">
        <v>43180</v>
      </c>
      <c r="D1800" s="62">
        <v>0.66576388888888893</v>
      </c>
      <c r="E1800" s="63" t="s">
        <v>9</v>
      </c>
      <c r="F1800" s="63">
        <v>11</v>
      </c>
      <c r="G1800" s="63" t="s">
        <v>11</v>
      </c>
    </row>
    <row r="1801" spans="3:7" ht="15" thickBot="1" x14ac:dyDescent="0.35">
      <c r="C1801" s="61">
        <v>43180</v>
      </c>
      <c r="D1801" s="62">
        <v>0.66760416666666667</v>
      </c>
      <c r="E1801" s="63" t="s">
        <v>9</v>
      </c>
      <c r="F1801" s="63">
        <v>11</v>
      </c>
      <c r="G1801" s="63" t="s">
        <v>11</v>
      </c>
    </row>
    <row r="1802" spans="3:7" ht="15" thickBot="1" x14ac:dyDescent="0.35">
      <c r="C1802" s="61">
        <v>43180</v>
      </c>
      <c r="D1802" s="62">
        <v>0.66782407407407407</v>
      </c>
      <c r="E1802" s="63" t="s">
        <v>9</v>
      </c>
      <c r="F1802" s="63">
        <v>11</v>
      </c>
      <c r="G1802" s="63" t="s">
        <v>11</v>
      </c>
    </row>
    <row r="1803" spans="3:7" ht="15" thickBot="1" x14ac:dyDescent="0.35">
      <c r="C1803" s="61">
        <v>43180</v>
      </c>
      <c r="D1803" s="62">
        <v>0.6678587962962963</v>
      </c>
      <c r="E1803" s="63" t="s">
        <v>9</v>
      </c>
      <c r="F1803" s="63">
        <v>10</v>
      </c>
      <c r="G1803" s="63" t="s">
        <v>11</v>
      </c>
    </row>
    <row r="1804" spans="3:7" ht="15" thickBot="1" x14ac:dyDescent="0.35">
      <c r="C1804" s="61">
        <v>43180</v>
      </c>
      <c r="D1804" s="62">
        <v>0.66813657407407412</v>
      </c>
      <c r="E1804" s="63" t="s">
        <v>9</v>
      </c>
      <c r="F1804" s="63">
        <v>11</v>
      </c>
      <c r="G1804" s="63" t="s">
        <v>11</v>
      </c>
    </row>
    <row r="1805" spans="3:7" ht="15" thickBot="1" x14ac:dyDescent="0.35">
      <c r="C1805" s="61">
        <v>43180</v>
      </c>
      <c r="D1805" s="62">
        <v>0.66872685185185177</v>
      </c>
      <c r="E1805" s="63" t="s">
        <v>9</v>
      </c>
      <c r="F1805" s="63">
        <v>13</v>
      </c>
      <c r="G1805" s="63" t="s">
        <v>10</v>
      </c>
    </row>
    <row r="1806" spans="3:7" ht="15" thickBot="1" x14ac:dyDescent="0.35">
      <c r="C1806" s="61">
        <v>43180</v>
      </c>
      <c r="D1806" s="62">
        <v>0.66937500000000005</v>
      </c>
      <c r="E1806" s="63" t="s">
        <v>9</v>
      </c>
      <c r="F1806" s="63">
        <v>11</v>
      </c>
      <c r="G1806" s="63" t="s">
        <v>11</v>
      </c>
    </row>
    <row r="1807" spans="3:7" ht="15" thickBot="1" x14ac:dyDescent="0.35">
      <c r="C1807" s="61">
        <v>43180</v>
      </c>
      <c r="D1807" s="62">
        <v>0.67053240740740738</v>
      </c>
      <c r="E1807" s="63" t="s">
        <v>9</v>
      </c>
      <c r="F1807" s="63">
        <v>10</v>
      </c>
      <c r="G1807" s="63" t="s">
        <v>11</v>
      </c>
    </row>
    <row r="1808" spans="3:7" ht="15" thickBot="1" x14ac:dyDescent="0.35">
      <c r="C1808" s="61">
        <v>43180</v>
      </c>
      <c r="D1808" s="62">
        <v>0.6708101851851852</v>
      </c>
      <c r="E1808" s="63" t="s">
        <v>9</v>
      </c>
      <c r="F1808" s="63">
        <v>27</v>
      </c>
      <c r="G1808" s="63" t="s">
        <v>10</v>
      </c>
    </row>
    <row r="1809" spans="3:7" ht="15" thickBot="1" x14ac:dyDescent="0.35">
      <c r="C1809" s="61">
        <v>43180</v>
      </c>
      <c r="D1809" s="62">
        <v>0.67100694444444453</v>
      </c>
      <c r="E1809" s="63" t="s">
        <v>9</v>
      </c>
      <c r="F1809" s="63">
        <v>13</v>
      </c>
      <c r="G1809" s="63" t="s">
        <v>11</v>
      </c>
    </row>
    <row r="1810" spans="3:7" ht="15" thickBot="1" x14ac:dyDescent="0.35">
      <c r="C1810" s="61">
        <v>43180</v>
      </c>
      <c r="D1810" s="62">
        <v>0.67126157407407405</v>
      </c>
      <c r="E1810" s="63" t="s">
        <v>9</v>
      </c>
      <c r="F1810" s="63">
        <v>13</v>
      </c>
      <c r="G1810" s="63" t="s">
        <v>11</v>
      </c>
    </row>
    <row r="1811" spans="3:7" ht="15" thickBot="1" x14ac:dyDescent="0.35">
      <c r="C1811" s="61">
        <v>43180</v>
      </c>
      <c r="D1811" s="62">
        <v>0.67156249999999995</v>
      </c>
      <c r="E1811" s="63" t="s">
        <v>9</v>
      </c>
      <c r="F1811" s="63">
        <v>12</v>
      </c>
      <c r="G1811" s="63" t="s">
        <v>11</v>
      </c>
    </row>
    <row r="1812" spans="3:7" ht="15" thickBot="1" x14ac:dyDescent="0.35">
      <c r="C1812" s="61">
        <v>43180</v>
      </c>
      <c r="D1812" s="62">
        <v>0.67178240740740736</v>
      </c>
      <c r="E1812" s="63" t="s">
        <v>9</v>
      </c>
      <c r="F1812" s="63">
        <v>13</v>
      </c>
      <c r="G1812" s="63" t="s">
        <v>11</v>
      </c>
    </row>
    <row r="1813" spans="3:7" ht="15" thickBot="1" x14ac:dyDescent="0.35">
      <c r="C1813" s="61">
        <v>43180</v>
      </c>
      <c r="D1813" s="62">
        <v>0.67214120370370367</v>
      </c>
      <c r="E1813" s="63" t="s">
        <v>9</v>
      </c>
      <c r="F1813" s="63">
        <v>13</v>
      </c>
      <c r="G1813" s="63" t="s">
        <v>10</v>
      </c>
    </row>
    <row r="1814" spans="3:7" ht="15" thickBot="1" x14ac:dyDescent="0.35">
      <c r="C1814" s="61">
        <v>43180</v>
      </c>
      <c r="D1814" s="62">
        <v>0.67222222222222217</v>
      </c>
      <c r="E1814" s="63" t="s">
        <v>9</v>
      </c>
      <c r="F1814" s="63">
        <v>10</v>
      </c>
      <c r="G1814" s="63" t="s">
        <v>11</v>
      </c>
    </row>
    <row r="1815" spans="3:7" ht="15" thickBot="1" x14ac:dyDescent="0.35">
      <c r="C1815" s="61">
        <v>43180</v>
      </c>
      <c r="D1815" s="62">
        <v>0.67447916666666663</v>
      </c>
      <c r="E1815" s="63" t="s">
        <v>9</v>
      </c>
      <c r="F1815" s="63">
        <v>31</v>
      </c>
      <c r="G1815" s="63" t="s">
        <v>10</v>
      </c>
    </row>
    <row r="1816" spans="3:7" ht="15" thickBot="1" x14ac:dyDescent="0.35">
      <c r="C1816" s="61">
        <v>43180</v>
      </c>
      <c r="D1816" s="62">
        <v>0.67465277777777777</v>
      </c>
      <c r="E1816" s="63" t="s">
        <v>9</v>
      </c>
      <c r="F1816" s="63">
        <v>19</v>
      </c>
      <c r="G1816" s="63" t="s">
        <v>11</v>
      </c>
    </row>
    <row r="1817" spans="3:7" ht="15" thickBot="1" x14ac:dyDescent="0.35">
      <c r="C1817" s="61">
        <v>43180</v>
      </c>
      <c r="D1817" s="62">
        <v>0.67466435185185192</v>
      </c>
      <c r="E1817" s="63" t="s">
        <v>9</v>
      </c>
      <c r="F1817" s="63">
        <v>17</v>
      </c>
      <c r="G1817" s="63" t="s">
        <v>11</v>
      </c>
    </row>
    <row r="1818" spans="3:7" ht="15" thickBot="1" x14ac:dyDescent="0.35">
      <c r="C1818" s="61">
        <v>43180</v>
      </c>
      <c r="D1818" s="62">
        <v>0.67467592592592596</v>
      </c>
      <c r="E1818" s="63" t="s">
        <v>9</v>
      </c>
      <c r="F1818" s="63">
        <v>18</v>
      </c>
      <c r="G1818" s="63" t="s">
        <v>11</v>
      </c>
    </row>
    <row r="1819" spans="3:7" ht="15" thickBot="1" x14ac:dyDescent="0.35">
      <c r="C1819" s="61">
        <v>43180</v>
      </c>
      <c r="D1819" s="62">
        <v>0.6746875</v>
      </c>
      <c r="E1819" s="63" t="s">
        <v>9</v>
      </c>
      <c r="F1819" s="63">
        <v>13</v>
      </c>
      <c r="G1819" s="63" t="s">
        <v>11</v>
      </c>
    </row>
    <row r="1820" spans="3:7" ht="15" thickBot="1" x14ac:dyDescent="0.35">
      <c r="C1820" s="61">
        <v>43180</v>
      </c>
      <c r="D1820" s="62">
        <v>0.67471064814814818</v>
      </c>
      <c r="E1820" s="63" t="s">
        <v>9</v>
      </c>
      <c r="F1820" s="63">
        <v>15</v>
      </c>
      <c r="G1820" s="63" t="s">
        <v>11</v>
      </c>
    </row>
    <row r="1821" spans="3:7" ht="15" thickBot="1" x14ac:dyDescent="0.35">
      <c r="C1821" s="61">
        <v>43180</v>
      </c>
      <c r="D1821" s="62">
        <v>0.67592592592592593</v>
      </c>
      <c r="E1821" s="63" t="s">
        <v>9</v>
      </c>
      <c r="F1821" s="63">
        <v>14</v>
      </c>
      <c r="G1821" s="63" t="s">
        <v>11</v>
      </c>
    </row>
    <row r="1822" spans="3:7" ht="15" thickBot="1" x14ac:dyDescent="0.35">
      <c r="C1822" s="61">
        <v>43180</v>
      </c>
      <c r="D1822" s="62">
        <v>0.67657407407407411</v>
      </c>
      <c r="E1822" s="63" t="s">
        <v>9</v>
      </c>
      <c r="F1822" s="63">
        <v>11</v>
      </c>
      <c r="G1822" s="63" t="s">
        <v>11</v>
      </c>
    </row>
    <row r="1823" spans="3:7" ht="15" thickBot="1" x14ac:dyDescent="0.35">
      <c r="C1823" s="61">
        <v>43180</v>
      </c>
      <c r="D1823" s="62">
        <v>0.67663194444444441</v>
      </c>
      <c r="E1823" s="63" t="s">
        <v>9</v>
      </c>
      <c r="F1823" s="63">
        <v>11</v>
      </c>
      <c r="G1823" s="63" t="s">
        <v>11</v>
      </c>
    </row>
    <row r="1824" spans="3:7" ht="15" thickBot="1" x14ac:dyDescent="0.35">
      <c r="C1824" s="61">
        <v>43180</v>
      </c>
      <c r="D1824" s="62">
        <v>0.67804398148148148</v>
      </c>
      <c r="E1824" s="63" t="s">
        <v>9</v>
      </c>
      <c r="F1824" s="63">
        <v>12</v>
      </c>
      <c r="G1824" s="63" t="s">
        <v>11</v>
      </c>
    </row>
    <row r="1825" spans="3:7" ht="15" thickBot="1" x14ac:dyDescent="0.35">
      <c r="C1825" s="61">
        <v>43180</v>
      </c>
      <c r="D1825" s="62">
        <v>0.68091435185185178</v>
      </c>
      <c r="E1825" s="63" t="s">
        <v>9</v>
      </c>
      <c r="F1825" s="63">
        <v>15</v>
      </c>
      <c r="G1825" s="63" t="s">
        <v>11</v>
      </c>
    </row>
    <row r="1826" spans="3:7" ht="15" thickBot="1" x14ac:dyDescent="0.35">
      <c r="C1826" s="61">
        <v>43180</v>
      </c>
      <c r="D1826" s="62">
        <v>0.68113425925925919</v>
      </c>
      <c r="E1826" s="63" t="s">
        <v>9</v>
      </c>
      <c r="F1826" s="63">
        <v>10</v>
      </c>
      <c r="G1826" s="63" t="s">
        <v>11</v>
      </c>
    </row>
    <row r="1827" spans="3:7" ht="15" thickBot="1" x14ac:dyDescent="0.35">
      <c r="C1827" s="61">
        <v>43180</v>
      </c>
      <c r="D1827" s="62">
        <v>0.6830208333333333</v>
      </c>
      <c r="E1827" s="63" t="s">
        <v>9</v>
      </c>
      <c r="F1827" s="63">
        <v>11</v>
      </c>
      <c r="G1827" s="63" t="s">
        <v>11</v>
      </c>
    </row>
    <row r="1828" spans="3:7" ht="15" thickBot="1" x14ac:dyDescent="0.35">
      <c r="C1828" s="61">
        <v>43180</v>
      </c>
      <c r="D1828" s="62">
        <v>0.68362268518518521</v>
      </c>
      <c r="E1828" s="63" t="s">
        <v>9</v>
      </c>
      <c r="F1828" s="63">
        <v>13</v>
      </c>
      <c r="G1828" s="63" t="s">
        <v>10</v>
      </c>
    </row>
    <row r="1829" spans="3:7" ht="15" thickBot="1" x14ac:dyDescent="0.35">
      <c r="C1829" s="61">
        <v>43180</v>
      </c>
      <c r="D1829" s="62">
        <v>0.68376157407407412</v>
      </c>
      <c r="E1829" s="63" t="s">
        <v>9</v>
      </c>
      <c r="F1829" s="63">
        <v>10</v>
      </c>
      <c r="G1829" s="63" t="s">
        <v>11</v>
      </c>
    </row>
    <row r="1830" spans="3:7" ht="15" thickBot="1" x14ac:dyDescent="0.35">
      <c r="C1830" s="61">
        <v>43180</v>
      </c>
      <c r="D1830" s="62">
        <v>0.68427083333333327</v>
      </c>
      <c r="E1830" s="63" t="s">
        <v>9</v>
      </c>
      <c r="F1830" s="63">
        <v>22</v>
      </c>
      <c r="G1830" s="63" t="s">
        <v>10</v>
      </c>
    </row>
    <row r="1831" spans="3:7" ht="15" thickBot="1" x14ac:dyDescent="0.35">
      <c r="C1831" s="61">
        <v>43180</v>
      </c>
      <c r="D1831" s="62">
        <v>0.68557870370370377</v>
      </c>
      <c r="E1831" s="63" t="s">
        <v>9</v>
      </c>
      <c r="F1831" s="63">
        <v>10</v>
      </c>
      <c r="G1831" s="63" t="s">
        <v>11</v>
      </c>
    </row>
    <row r="1832" spans="3:7" ht="15" thickBot="1" x14ac:dyDescent="0.35">
      <c r="C1832" s="61">
        <v>43180</v>
      </c>
      <c r="D1832" s="62">
        <v>0.68626157407407407</v>
      </c>
      <c r="E1832" s="63" t="s">
        <v>9</v>
      </c>
      <c r="F1832" s="63">
        <v>13</v>
      </c>
      <c r="G1832" s="63" t="s">
        <v>11</v>
      </c>
    </row>
    <row r="1833" spans="3:7" ht="15" thickBot="1" x14ac:dyDescent="0.35">
      <c r="C1833" s="61">
        <v>43180</v>
      </c>
      <c r="D1833" s="62">
        <v>0.68627314814814822</v>
      </c>
      <c r="E1833" s="63" t="s">
        <v>9</v>
      </c>
      <c r="F1833" s="63">
        <v>14</v>
      </c>
      <c r="G1833" s="63" t="s">
        <v>10</v>
      </c>
    </row>
    <row r="1834" spans="3:7" ht="15" thickBot="1" x14ac:dyDescent="0.35">
      <c r="C1834" s="61">
        <v>43180</v>
      </c>
      <c r="D1834" s="62">
        <v>0.68965277777777778</v>
      </c>
      <c r="E1834" s="63" t="s">
        <v>9</v>
      </c>
      <c r="F1834" s="63">
        <v>11</v>
      </c>
      <c r="G1834" s="63" t="s">
        <v>11</v>
      </c>
    </row>
    <row r="1835" spans="3:7" ht="15" thickBot="1" x14ac:dyDescent="0.35">
      <c r="C1835" s="61">
        <v>43180</v>
      </c>
      <c r="D1835" s="62">
        <v>0.69070601851851843</v>
      </c>
      <c r="E1835" s="63" t="s">
        <v>9</v>
      </c>
      <c r="F1835" s="63">
        <v>25</v>
      </c>
      <c r="G1835" s="63" t="s">
        <v>10</v>
      </c>
    </row>
    <row r="1836" spans="3:7" ht="15" thickBot="1" x14ac:dyDescent="0.35">
      <c r="C1836" s="61">
        <v>43180</v>
      </c>
      <c r="D1836" s="62">
        <v>0.69127314814814811</v>
      </c>
      <c r="E1836" s="63" t="s">
        <v>9</v>
      </c>
      <c r="F1836" s="63">
        <v>39</v>
      </c>
      <c r="G1836" s="63" t="s">
        <v>10</v>
      </c>
    </row>
    <row r="1837" spans="3:7" ht="15" thickBot="1" x14ac:dyDescent="0.35">
      <c r="C1837" s="61">
        <v>43180</v>
      </c>
      <c r="D1837" s="62">
        <v>0.69335648148148143</v>
      </c>
      <c r="E1837" s="63" t="s">
        <v>9</v>
      </c>
      <c r="F1837" s="63">
        <v>13</v>
      </c>
      <c r="G1837" s="63" t="s">
        <v>11</v>
      </c>
    </row>
    <row r="1838" spans="3:7" ht="15" thickBot="1" x14ac:dyDescent="0.35">
      <c r="C1838" s="61">
        <v>43180</v>
      </c>
      <c r="D1838" s="62">
        <v>0.69385416666666666</v>
      </c>
      <c r="E1838" s="63" t="s">
        <v>9</v>
      </c>
      <c r="F1838" s="63">
        <v>11</v>
      </c>
      <c r="G1838" s="63" t="s">
        <v>11</v>
      </c>
    </row>
    <row r="1839" spans="3:7" ht="15" thickBot="1" x14ac:dyDescent="0.35">
      <c r="C1839" s="61">
        <v>43180</v>
      </c>
      <c r="D1839" s="62">
        <v>0.69519675925925928</v>
      </c>
      <c r="E1839" s="63" t="s">
        <v>9</v>
      </c>
      <c r="F1839" s="63">
        <v>19</v>
      </c>
      <c r="G1839" s="63" t="s">
        <v>10</v>
      </c>
    </row>
    <row r="1840" spans="3:7" ht="15" thickBot="1" x14ac:dyDescent="0.35">
      <c r="C1840" s="61">
        <v>43180</v>
      </c>
      <c r="D1840" s="62">
        <v>0.70105324074074071</v>
      </c>
      <c r="E1840" s="63" t="s">
        <v>9</v>
      </c>
      <c r="F1840" s="63">
        <v>35</v>
      </c>
      <c r="G1840" s="63" t="s">
        <v>10</v>
      </c>
    </row>
    <row r="1841" spans="3:7" ht="15" thickBot="1" x14ac:dyDescent="0.35">
      <c r="C1841" s="61">
        <v>43180</v>
      </c>
      <c r="D1841" s="62">
        <v>0.70152777777777775</v>
      </c>
      <c r="E1841" s="63" t="s">
        <v>9</v>
      </c>
      <c r="F1841" s="63">
        <v>10</v>
      </c>
      <c r="G1841" s="63" t="s">
        <v>11</v>
      </c>
    </row>
    <row r="1842" spans="3:7" ht="15" thickBot="1" x14ac:dyDescent="0.35">
      <c r="C1842" s="61">
        <v>43180</v>
      </c>
      <c r="D1842" s="62">
        <v>0.7038078703703704</v>
      </c>
      <c r="E1842" s="63" t="s">
        <v>9</v>
      </c>
      <c r="F1842" s="63">
        <v>11</v>
      </c>
      <c r="G1842" s="63" t="s">
        <v>11</v>
      </c>
    </row>
    <row r="1843" spans="3:7" ht="15" thickBot="1" x14ac:dyDescent="0.35">
      <c r="C1843" s="61">
        <v>43180</v>
      </c>
      <c r="D1843" s="62">
        <v>0.70509259259259249</v>
      </c>
      <c r="E1843" s="63" t="s">
        <v>9</v>
      </c>
      <c r="F1843" s="63">
        <v>11</v>
      </c>
      <c r="G1843" s="63" t="s">
        <v>10</v>
      </c>
    </row>
    <row r="1844" spans="3:7" ht="15" thickBot="1" x14ac:dyDescent="0.35">
      <c r="C1844" s="61">
        <v>43180</v>
      </c>
      <c r="D1844" s="62">
        <v>0.70750000000000002</v>
      </c>
      <c r="E1844" s="63" t="s">
        <v>9</v>
      </c>
      <c r="F1844" s="63">
        <v>12</v>
      </c>
      <c r="G1844" s="63" t="s">
        <v>10</v>
      </c>
    </row>
    <row r="1845" spans="3:7" ht="15" thickBot="1" x14ac:dyDescent="0.35">
      <c r="C1845" s="61">
        <v>43180</v>
      </c>
      <c r="D1845" s="62">
        <v>0.7125231481481481</v>
      </c>
      <c r="E1845" s="63" t="s">
        <v>9</v>
      </c>
      <c r="F1845" s="63">
        <v>14</v>
      </c>
      <c r="G1845" s="63" t="s">
        <v>11</v>
      </c>
    </row>
    <row r="1846" spans="3:7" ht="15" thickBot="1" x14ac:dyDescent="0.35">
      <c r="C1846" s="61">
        <v>43180</v>
      </c>
      <c r="D1846" s="62">
        <v>0.71393518518518517</v>
      </c>
      <c r="E1846" s="63" t="s">
        <v>9</v>
      </c>
      <c r="F1846" s="63">
        <v>12</v>
      </c>
      <c r="G1846" s="63" t="s">
        <v>11</v>
      </c>
    </row>
    <row r="1847" spans="3:7" ht="15" thickBot="1" x14ac:dyDescent="0.35">
      <c r="C1847" s="61">
        <v>43180</v>
      </c>
      <c r="D1847" s="62">
        <v>0.71399305555555559</v>
      </c>
      <c r="E1847" s="63" t="s">
        <v>9</v>
      </c>
      <c r="F1847" s="63">
        <v>10</v>
      </c>
      <c r="G1847" s="63" t="s">
        <v>11</v>
      </c>
    </row>
    <row r="1848" spans="3:7" ht="15" thickBot="1" x14ac:dyDescent="0.35">
      <c r="C1848" s="61">
        <v>43180</v>
      </c>
      <c r="D1848" s="62">
        <v>0.7162384259259259</v>
      </c>
      <c r="E1848" s="63" t="s">
        <v>9</v>
      </c>
      <c r="F1848" s="63">
        <v>24</v>
      </c>
      <c r="G1848" s="63" t="s">
        <v>10</v>
      </c>
    </row>
    <row r="1849" spans="3:7" ht="15" thickBot="1" x14ac:dyDescent="0.35">
      <c r="C1849" s="61">
        <v>43180</v>
      </c>
      <c r="D1849" s="62">
        <v>0.72388888888888892</v>
      </c>
      <c r="E1849" s="63" t="s">
        <v>9</v>
      </c>
      <c r="F1849" s="63">
        <v>13</v>
      </c>
      <c r="G1849" s="63" t="s">
        <v>11</v>
      </c>
    </row>
    <row r="1850" spans="3:7" ht="15" thickBot="1" x14ac:dyDescent="0.35">
      <c r="C1850" s="61">
        <v>43180</v>
      </c>
      <c r="D1850" s="62">
        <v>0.72440972222222222</v>
      </c>
      <c r="E1850" s="63" t="s">
        <v>9</v>
      </c>
      <c r="F1850" s="63">
        <v>12</v>
      </c>
      <c r="G1850" s="63" t="s">
        <v>11</v>
      </c>
    </row>
    <row r="1851" spans="3:7" ht="15" thickBot="1" x14ac:dyDescent="0.35">
      <c r="C1851" s="61">
        <v>43180</v>
      </c>
      <c r="D1851" s="62">
        <v>0.72504629629629624</v>
      </c>
      <c r="E1851" s="63" t="s">
        <v>9</v>
      </c>
      <c r="F1851" s="63">
        <v>18</v>
      </c>
      <c r="G1851" s="63" t="s">
        <v>10</v>
      </c>
    </row>
    <row r="1852" spans="3:7" ht="15" thickBot="1" x14ac:dyDescent="0.35">
      <c r="C1852" s="61">
        <v>43180</v>
      </c>
      <c r="D1852" s="62">
        <v>0.72876157407407405</v>
      </c>
      <c r="E1852" s="63" t="s">
        <v>9</v>
      </c>
      <c r="F1852" s="63">
        <v>23</v>
      </c>
      <c r="G1852" s="63" t="s">
        <v>10</v>
      </c>
    </row>
    <row r="1853" spans="3:7" ht="15" thickBot="1" x14ac:dyDescent="0.35">
      <c r="C1853" s="61">
        <v>43180</v>
      </c>
      <c r="D1853" s="62">
        <v>0.73640046296296291</v>
      </c>
      <c r="E1853" s="63" t="s">
        <v>9</v>
      </c>
      <c r="F1853" s="63">
        <v>12</v>
      </c>
      <c r="G1853" s="63" t="s">
        <v>11</v>
      </c>
    </row>
    <row r="1854" spans="3:7" ht="15" thickBot="1" x14ac:dyDescent="0.35">
      <c r="C1854" s="61">
        <v>43180</v>
      </c>
      <c r="D1854" s="62">
        <v>0.73738425925925932</v>
      </c>
      <c r="E1854" s="63" t="s">
        <v>9</v>
      </c>
      <c r="F1854" s="63">
        <v>12</v>
      </c>
      <c r="G1854" s="63" t="s">
        <v>11</v>
      </c>
    </row>
    <row r="1855" spans="3:7" ht="15" thickBot="1" x14ac:dyDescent="0.35">
      <c r="C1855" s="61">
        <v>43180</v>
      </c>
      <c r="D1855" s="62">
        <v>0.73833333333333329</v>
      </c>
      <c r="E1855" s="63" t="s">
        <v>9</v>
      </c>
      <c r="F1855" s="63">
        <v>10</v>
      </c>
      <c r="G1855" s="63" t="s">
        <v>10</v>
      </c>
    </row>
    <row r="1856" spans="3:7" ht="15" thickBot="1" x14ac:dyDescent="0.35">
      <c r="C1856" s="61">
        <v>43180</v>
      </c>
      <c r="D1856" s="62">
        <v>0.73840277777777785</v>
      </c>
      <c r="E1856" s="63" t="s">
        <v>9</v>
      </c>
      <c r="F1856" s="63">
        <v>9</v>
      </c>
      <c r="G1856" s="63" t="s">
        <v>10</v>
      </c>
    </row>
    <row r="1857" spans="3:7" ht="15" thickBot="1" x14ac:dyDescent="0.35">
      <c r="C1857" s="61">
        <v>43180</v>
      </c>
      <c r="D1857" s="62">
        <v>0.73841435185185189</v>
      </c>
      <c r="E1857" s="63" t="s">
        <v>9</v>
      </c>
      <c r="F1857" s="63">
        <v>10</v>
      </c>
      <c r="G1857" s="63" t="s">
        <v>10</v>
      </c>
    </row>
    <row r="1858" spans="3:7" ht="15" thickBot="1" x14ac:dyDescent="0.35">
      <c r="C1858" s="61">
        <v>43180</v>
      </c>
      <c r="D1858" s="62">
        <v>0.73842592592592593</v>
      </c>
      <c r="E1858" s="63" t="s">
        <v>9</v>
      </c>
      <c r="F1858" s="63">
        <v>10</v>
      </c>
      <c r="G1858" s="63" t="s">
        <v>10</v>
      </c>
    </row>
    <row r="1859" spans="3:7" ht="15" thickBot="1" x14ac:dyDescent="0.35">
      <c r="C1859" s="61">
        <v>43180</v>
      </c>
      <c r="D1859" s="62">
        <v>0.73842592592592593</v>
      </c>
      <c r="E1859" s="63" t="s">
        <v>9</v>
      </c>
      <c r="F1859" s="63">
        <v>9</v>
      </c>
      <c r="G1859" s="63" t="s">
        <v>10</v>
      </c>
    </row>
    <row r="1860" spans="3:7" ht="15" thickBot="1" x14ac:dyDescent="0.35">
      <c r="C1860" s="61">
        <v>43180</v>
      </c>
      <c r="D1860" s="62">
        <v>0.73843749999999997</v>
      </c>
      <c r="E1860" s="63" t="s">
        <v>9</v>
      </c>
      <c r="F1860" s="63">
        <v>10</v>
      </c>
      <c r="G1860" s="63" t="s">
        <v>10</v>
      </c>
    </row>
    <row r="1861" spans="3:7" ht="15" thickBot="1" x14ac:dyDescent="0.35">
      <c r="C1861" s="61">
        <v>43180</v>
      </c>
      <c r="D1861" s="62">
        <v>0.73843749999999997</v>
      </c>
      <c r="E1861" s="63" t="s">
        <v>9</v>
      </c>
      <c r="F1861" s="63">
        <v>9</v>
      </c>
      <c r="G1861" s="63" t="s">
        <v>10</v>
      </c>
    </row>
    <row r="1862" spans="3:7" ht="15" thickBot="1" x14ac:dyDescent="0.35">
      <c r="C1862" s="61">
        <v>43180</v>
      </c>
      <c r="D1862" s="62">
        <v>0.73844907407407412</v>
      </c>
      <c r="E1862" s="63" t="s">
        <v>9</v>
      </c>
      <c r="F1862" s="63">
        <v>9</v>
      </c>
      <c r="G1862" s="63" t="s">
        <v>10</v>
      </c>
    </row>
    <row r="1863" spans="3:7" ht="15" thickBot="1" x14ac:dyDescent="0.35">
      <c r="C1863" s="61">
        <v>43180</v>
      </c>
      <c r="D1863" s="62">
        <v>0.73846064814814805</v>
      </c>
      <c r="E1863" s="63" t="s">
        <v>9</v>
      </c>
      <c r="F1863" s="63">
        <v>10</v>
      </c>
      <c r="G1863" s="63" t="s">
        <v>10</v>
      </c>
    </row>
    <row r="1864" spans="3:7" ht="15" thickBot="1" x14ac:dyDescent="0.35">
      <c r="C1864" s="61">
        <v>43180</v>
      </c>
      <c r="D1864" s="62">
        <v>0.7384722222222222</v>
      </c>
      <c r="E1864" s="63" t="s">
        <v>9</v>
      </c>
      <c r="F1864" s="63">
        <v>10</v>
      </c>
      <c r="G1864" s="63" t="s">
        <v>10</v>
      </c>
    </row>
    <row r="1865" spans="3:7" ht="15" thickBot="1" x14ac:dyDescent="0.35">
      <c r="C1865" s="61">
        <v>43180</v>
      </c>
      <c r="D1865" s="62">
        <v>0.7384722222222222</v>
      </c>
      <c r="E1865" s="63" t="s">
        <v>9</v>
      </c>
      <c r="F1865" s="63">
        <v>10</v>
      </c>
      <c r="G1865" s="63" t="s">
        <v>10</v>
      </c>
    </row>
    <row r="1866" spans="3:7" ht="15" thickBot="1" x14ac:dyDescent="0.35">
      <c r="C1866" s="61">
        <v>43180</v>
      </c>
      <c r="D1866" s="62">
        <v>0.73848379629629635</v>
      </c>
      <c r="E1866" s="63" t="s">
        <v>9</v>
      </c>
      <c r="F1866" s="63">
        <v>9</v>
      </c>
      <c r="G1866" s="63" t="s">
        <v>10</v>
      </c>
    </row>
    <row r="1867" spans="3:7" ht="15" thickBot="1" x14ac:dyDescent="0.35">
      <c r="C1867" s="61">
        <v>43180</v>
      </c>
      <c r="D1867" s="62">
        <v>0.73848379629629635</v>
      </c>
      <c r="E1867" s="63" t="s">
        <v>9</v>
      </c>
      <c r="F1867" s="63">
        <v>9</v>
      </c>
      <c r="G1867" s="63" t="s">
        <v>10</v>
      </c>
    </row>
    <row r="1868" spans="3:7" ht="15" thickBot="1" x14ac:dyDescent="0.35">
      <c r="C1868" s="61">
        <v>43180</v>
      </c>
      <c r="D1868" s="62">
        <v>0.73896990740740742</v>
      </c>
      <c r="E1868" s="63" t="s">
        <v>9</v>
      </c>
      <c r="F1868" s="63">
        <v>10</v>
      </c>
      <c r="G1868" s="63" t="s">
        <v>11</v>
      </c>
    </row>
    <row r="1869" spans="3:7" ht="15" thickBot="1" x14ac:dyDescent="0.35">
      <c r="C1869" s="61">
        <v>43180</v>
      </c>
      <c r="D1869" s="62">
        <v>0.74097222222222225</v>
      </c>
      <c r="E1869" s="63" t="s">
        <v>9</v>
      </c>
      <c r="F1869" s="63">
        <v>28</v>
      </c>
      <c r="G1869" s="63" t="s">
        <v>10</v>
      </c>
    </row>
    <row r="1870" spans="3:7" ht="15" thickBot="1" x14ac:dyDescent="0.35">
      <c r="C1870" s="61">
        <v>43180</v>
      </c>
      <c r="D1870" s="62">
        <v>0.74138888888888888</v>
      </c>
      <c r="E1870" s="63" t="s">
        <v>9</v>
      </c>
      <c r="F1870" s="63">
        <v>23</v>
      </c>
      <c r="G1870" s="63" t="s">
        <v>10</v>
      </c>
    </row>
    <row r="1871" spans="3:7" ht="15" thickBot="1" x14ac:dyDescent="0.35">
      <c r="C1871" s="61">
        <v>43180</v>
      </c>
      <c r="D1871" s="62">
        <v>0.76777777777777778</v>
      </c>
      <c r="E1871" s="63" t="s">
        <v>9</v>
      </c>
      <c r="F1871" s="63">
        <v>12</v>
      </c>
      <c r="G1871" s="63" t="s">
        <v>11</v>
      </c>
    </row>
    <row r="1872" spans="3:7" ht="15" thickBot="1" x14ac:dyDescent="0.35">
      <c r="C1872" s="61">
        <v>43180</v>
      </c>
      <c r="D1872" s="62">
        <v>0.76996527777777779</v>
      </c>
      <c r="E1872" s="63" t="s">
        <v>9</v>
      </c>
      <c r="F1872" s="63">
        <v>28</v>
      </c>
      <c r="G1872" s="63" t="s">
        <v>10</v>
      </c>
    </row>
    <row r="1873" spans="3:7" ht="15" thickBot="1" x14ac:dyDescent="0.35">
      <c r="C1873" s="61">
        <v>43180</v>
      </c>
      <c r="D1873" s="62">
        <v>0.77030092592592592</v>
      </c>
      <c r="E1873" s="63" t="s">
        <v>9</v>
      </c>
      <c r="F1873" s="63">
        <v>17</v>
      </c>
      <c r="G1873" s="63" t="s">
        <v>10</v>
      </c>
    </row>
    <row r="1874" spans="3:7" ht="15" thickBot="1" x14ac:dyDescent="0.35">
      <c r="C1874" s="61">
        <v>43180</v>
      </c>
      <c r="D1874" s="62">
        <v>0.78160879629629632</v>
      </c>
      <c r="E1874" s="63" t="s">
        <v>9</v>
      </c>
      <c r="F1874" s="63">
        <v>10</v>
      </c>
      <c r="G1874" s="63" t="s">
        <v>10</v>
      </c>
    </row>
    <row r="1875" spans="3:7" ht="15" thickBot="1" x14ac:dyDescent="0.35">
      <c r="C1875" s="61">
        <v>43180</v>
      </c>
      <c r="D1875" s="62">
        <v>0.78401620370370362</v>
      </c>
      <c r="E1875" s="63" t="s">
        <v>9</v>
      </c>
      <c r="F1875" s="63">
        <v>16</v>
      </c>
      <c r="G1875" s="63" t="s">
        <v>10</v>
      </c>
    </row>
    <row r="1876" spans="3:7" ht="15" thickBot="1" x14ac:dyDescent="0.35">
      <c r="C1876" s="61">
        <v>43180</v>
      </c>
      <c r="D1876" s="62">
        <v>0.78596064814814814</v>
      </c>
      <c r="E1876" s="63" t="s">
        <v>9</v>
      </c>
      <c r="F1876" s="63">
        <v>28</v>
      </c>
      <c r="G1876" s="63" t="s">
        <v>10</v>
      </c>
    </row>
    <row r="1877" spans="3:7" ht="15" thickBot="1" x14ac:dyDescent="0.35">
      <c r="C1877" s="61">
        <v>43180</v>
      </c>
      <c r="D1877" s="62">
        <v>0.79479166666666667</v>
      </c>
      <c r="E1877" s="63" t="s">
        <v>9</v>
      </c>
      <c r="F1877" s="63">
        <v>30</v>
      </c>
      <c r="G1877" s="63" t="s">
        <v>10</v>
      </c>
    </row>
    <row r="1878" spans="3:7" ht="15" thickBot="1" x14ac:dyDescent="0.35">
      <c r="C1878" s="61">
        <v>43180</v>
      </c>
      <c r="D1878" s="62">
        <v>0.80820601851851848</v>
      </c>
      <c r="E1878" s="63" t="s">
        <v>9</v>
      </c>
      <c r="F1878" s="63">
        <v>29</v>
      </c>
      <c r="G1878" s="63" t="s">
        <v>10</v>
      </c>
    </row>
    <row r="1879" spans="3:7" ht="15" thickBot="1" x14ac:dyDescent="0.35">
      <c r="C1879" s="61">
        <v>43180</v>
      </c>
      <c r="D1879" s="62">
        <v>0.81730324074074068</v>
      </c>
      <c r="E1879" s="63" t="s">
        <v>9</v>
      </c>
      <c r="F1879" s="63">
        <v>14</v>
      </c>
      <c r="G1879" s="63" t="s">
        <v>11</v>
      </c>
    </row>
    <row r="1880" spans="3:7" ht="15" thickBot="1" x14ac:dyDescent="0.35">
      <c r="C1880" s="61">
        <v>43180</v>
      </c>
      <c r="D1880" s="62">
        <v>0.83451388888888889</v>
      </c>
      <c r="E1880" s="63" t="s">
        <v>9</v>
      </c>
      <c r="F1880" s="63">
        <v>13</v>
      </c>
      <c r="G1880" s="63" t="s">
        <v>11</v>
      </c>
    </row>
    <row r="1881" spans="3:7" ht="15" thickBot="1" x14ac:dyDescent="0.35">
      <c r="C1881" s="61">
        <v>43180</v>
      </c>
      <c r="D1881" s="62">
        <v>0.83648148148148149</v>
      </c>
      <c r="E1881" s="63" t="s">
        <v>9</v>
      </c>
      <c r="F1881" s="63">
        <v>12</v>
      </c>
      <c r="G1881" s="63" t="s">
        <v>11</v>
      </c>
    </row>
    <row r="1882" spans="3:7" ht="15" thickBot="1" x14ac:dyDescent="0.35">
      <c r="C1882" s="61">
        <v>43180</v>
      </c>
      <c r="D1882" s="62">
        <v>0.83833333333333337</v>
      </c>
      <c r="E1882" s="63" t="s">
        <v>9</v>
      </c>
      <c r="F1882" s="63">
        <v>12</v>
      </c>
      <c r="G1882" s="63" t="s">
        <v>11</v>
      </c>
    </row>
    <row r="1883" spans="3:7" ht="15" thickBot="1" x14ac:dyDescent="0.35">
      <c r="C1883" s="61">
        <v>43180</v>
      </c>
      <c r="D1883" s="62">
        <v>0.84221064814814817</v>
      </c>
      <c r="E1883" s="63" t="s">
        <v>9</v>
      </c>
      <c r="F1883" s="63">
        <v>11</v>
      </c>
      <c r="G1883" s="63" t="s">
        <v>11</v>
      </c>
    </row>
    <row r="1884" spans="3:7" ht="15" thickBot="1" x14ac:dyDescent="0.35">
      <c r="C1884" s="61">
        <v>43180</v>
      </c>
      <c r="D1884" s="62">
        <v>0.84249999999999992</v>
      </c>
      <c r="E1884" s="63" t="s">
        <v>9</v>
      </c>
      <c r="F1884" s="63">
        <v>31</v>
      </c>
      <c r="G1884" s="63" t="s">
        <v>10</v>
      </c>
    </row>
    <row r="1885" spans="3:7" ht="15" thickBot="1" x14ac:dyDescent="0.35">
      <c r="C1885" s="61">
        <v>43180</v>
      </c>
      <c r="D1885" s="62">
        <v>0.84358796296296301</v>
      </c>
      <c r="E1885" s="63" t="s">
        <v>9</v>
      </c>
      <c r="F1885" s="63">
        <v>11</v>
      </c>
      <c r="G1885" s="63" t="s">
        <v>11</v>
      </c>
    </row>
    <row r="1886" spans="3:7" ht="15" thickBot="1" x14ac:dyDescent="0.35">
      <c r="C1886" s="61">
        <v>43180</v>
      </c>
      <c r="D1886" s="62">
        <v>0.85141203703703694</v>
      </c>
      <c r="E1886" s="63" t="s">
        <v>9</v>
      </c>
      <c r="F1886" s="63">
        <v>22</v>
      </c>
      <c r="G1886" s="63" t="s">
        <v>10</v>
      </c>
    </row>
    <row r="1887" spans="3:7" ht="15" thickBot="1" x14ac:dyDescent="0.35">
      <c r="C1887" s="61">
        <v>43180</v>
      </c>
      <c r="D1887" s="62">
        <v>0.85296296296296292</v>
      </c>
      <c r="E1887" s="63" t="s">
        <v>9</v>
      </c>
      <c r="F1887" s="63">
        <v>20</v>
      </c>
      <c r="G1887" s="63" t="s">
        <v>10</v>
      </c>
    </row>
    <row r="1888" spans="3:7" ht="15" thickBot="1" x14ac:dyDescent="0.35">
      <c r="C1888" s="61">
        <v>43180</v>
      </c>
      <c r="D1888" s="62">
        <v>0.85415509259259259</v>
      </c>
      <c r="E1888" s="63" t="s">
        <v>9</v>
      </c>
      <c r="F1888" s="63">
        <v>12</v>
      </c>
      <c r="G1888" s="63" t="s">
        <v>11</v>
      </c>
    </row>
    <row r="1889" spans="3:7" ht="15" thickBot="1" x14ac:dyDescent="0.35">
      <c r="C1889" s="61">
        <v>43180</v>
      </c>
      <c r="D1889" s="62">
        <v>0.8545949074074074</v>
      </c>
      <c r="E1889" s="63" t="s">
        <v>9</v>
      </c>
      <c r="F1889" s="63">
        <v>11</v>
      </c>
      <c r="G1889" s="63" t="s">
        <v>11</v>
      </c>
    </row>
    <row r="1890" spans="3:7" ht="15" thickBot="1" x14ac:dyDescent="0.35">
      <c r="C1890" s="61">
        <v>43180</v>
      </c>
      <c r="D1890" s="62">
        <v>0.85490740740740734</v>
      </c>
      <c r="E1890" s="63" t="s">
        <v>9</v>
      </c>
      <c r="F1890" s="63">
        <v>27</v>
      </c>
      <c r="G1890" s="63" t="s">
        <v>10</v>
      </c>
    </row>
    <row r="1891" spans="3:7" ht="15" thickBot="1" x14ac:dyDescent="0.35">
      <c r="C1891" s="61">
        <v>43180</v>
      </c>
      <c r="D1891" s="62">
        <v>0.85819444444444448</v>
      </c>
      <c r="E1891" s="63" t="s">
        <v>9</v>
      </c>
      <c r="F1891" s="63">
        <v>38</v>
      </c>
      <c r="G1891" s="63" t="s">
        <v>10</v>
      </c>
    </row>
    <row r="1892" spans="3:7" ht="15" thickBot="1" x14ac:dyDescent="0.35">
      <c r="C1892" s="61">
        <v>43180</v>
      </c>
      <c r="D1892" s="62">
        <v>0.85958333333333325</v>
      </c>
      <c r="E1892" s="63" t="s">
        <v>9</v>
      </c>
      <c r="F1892" s="63">
        <v>35</v>
      </c>
      <c r="G1892" s="63" t="s">
        <v>10</v>
      </c>
    </row>
    <row r="1893" spans="3:7" ht="15" thickBot="1" x14ac:dyDescent="0.35">
      <c r="C1893" s="61">
        <v>43180</v>
      </c>
      <c r="D1893" s="62">
        <v>0.86173611111111104</v>
      </c>
      <c r="E1893" s="63" t="s">
        <v>9</v>
      </c>
      <c r="F1893" s="63">
        <v>11</v>
      </c>
      <c r="G1893" s="63" t="s">
        <v>10</v>
      </c>
    </row>
    <row r="1894" spans="3:7" ht="15" thickBot="1" x14ac:dyDescent="0.35">
      <c r="C1894" s="61">
        <v>43180</v>
      </c>
      <c r="D1894" s="62">
        <v>0.86515046296296294</v>
      </c>
      <c r="E1894" s="63" t="s">
        <v>9</v>
      </c>
      <c r="F1894" s="63">
        <v>13</v>
      </c>
      <c r="G1894" s="63" t="s">
        <v>11</v>
      </c>
    </row>
    <row r="1895" spans="3:7" ht="15" thickBot="1" x14ac:dyDescent="0.35">
      <c r="C1895" s="61">
        <v>43180</v>
      </c>
      <c r="D1895" s="62">
        <v>0.8705208333333333</v>
      </c>
      <c r="E1895" s="63" t="s">
        <v>9</v>
      </c>
      <c r="F1895" s="63">
        <v>13</v>
      </c>
      <c r="G1895" s="63" t="s">
        <v>11</v>
      </c>
    </row>
    <row r="1896" spans="3:7" ht="15" thickBot="1" x14ac:dyDescent="0.35">
      <c r="C1896" s="61">
        <v>43180</v>
      </c>
      <c r="D1896" s="62">
        <v>0.87221064814814808</v>
      </c>
      <c r="E1896" s="63" t="s">
        <v>9</v>
      </c>
      <c r="F1896" s="63">
        <v>11</v>
      </c>
      <c r="G1896" s="63" t="s">
        <v>11</v>
      </c>
    </row>
    <row r="1897" spans="3:7" ht="15" thickBot="1" x14ac:dyDescent="0.35">
      <c r="C1897" s="61">
        <v>43180</v>
      </c>
      <c r="D1897" s="62">
        <v>0.87753472222222229</v>
      </c>
      <c r="E1897" s="63" t="s">
        <v>9</v>
      </c>
      <c r="F1897" s="63">
        <v>26</v>
      </c>
      <c r="G1897" s="63" t="s">
        <v>10</v>
      </c>
    </row>
    <row r="1898" spans="3:7" ht="15" thickBot="1" x14ac:dyDescent="0.35">
      <c r="C1898" s="61">
        <v>43180</v>
      </c>
      <c r="D1898" s="62">
        <v>0.87942129629629628</v>
      </c>
      <c r="E1898" s="63" t="s">
        <v>9</v>
      </c>
      <c r="F1898" s="63">
        <v>12</v>
      </c>
      <c r="G1898" s="63" t="s">
        <v>11</v>
      </c>
    </row>
    <row r="1899" spans="3:7" ht="15" thickBot="1" x14ac:dyDescent="0.35">
      <c r="C1899" s="61">
        <v>43180</v>
      </c>
      <c r="D1899" s="62">
        <v>0.87950231481481478</v>
      </c>
      <c r="E1899" s="63" t="s">
        <v>9</v>
      </c>
      <c r="F1899" s="63">
        <v>26</v>
      </c>
      <c r="G1899" s="63" t="s">
        <v>10</v>
      </c>
    </row>
    <row r="1900" spans="3:7" ht="15" thickBot="1" x14ac:dyDescent="0.35">
      <c r="C1900" s="61">
        <v>43180</v>
      </c>
      <c r="D1900" s="62">
        <v>0.88056712962962969</v>
      </c>
      <c r="E1900" s="63" t="s">
        <v>9</v>
      </c>
      <c r="F1900" s="63">
        <v>13</v>
      </c>
      <c r="G1900" s="63" t="s">
        <v>11</v>
      </c>
    </row>
    <row r="1901" spans="3:7" ht="15" thickBot="1" x14ac:dyDescent="0.35">
      <c r="C1901" s="61">
        <v>43180</v>
      </c>
      <c r="D1901" s="62">
        <v>0.88289351851851849</v>
      </c>
      <c r="E1901" s="63" t="s">
        <v>9</v>
      </c>
      <c r="F1901" s="63">
        <v>14</v>
      </c>
      <c r="G1901" s="63" t="s">
        <v>11</v>
      </c>
    </row>
    <row r="1902" spans="3:7" ht="15" thickBot="1" x14ac:dyDescent="0.35">
      <c r="C1902" s="61">
        <v>43180</v>
      </c>
      <c r="D1902" s="62">
        <v>0.8846180555555555</v>
      </c>
      <c r="E1902" s="63" t="s">
        <v>9</v>
      </c>
      <c r="F1902" s="63">
        <v>13</v>
      </c>
      <c r="G1902" s="63" t="s">
        <v>11</v>
      </c>
    </row>
    <row r="1903" spans="3:7" ht="15" thickBot="1" x14ac:dyDescent="0.35">
      <c r="C1903" s="61">
        <v>43180</v>
      </c>
      <c r="D1903" s="62">
        <v>0.89287037037037031</v>
      </c>
      <c r="E1903" s="63" t="s">
        <v>9</v>
      </c>
      <c r="F1903" s="63">
        <v>16</v>
      </c>
      <c r="G1903" s="63" t="s">
        <v>11</v>
      </c>
    </row>
    <row r="1904" spans="3:7" ht="15" thickBot="1" x14ac:dyDescent="0.35">
      <c r="C1904" s="61">
        <v>43180</v>
      </c>
      <c r="D1904" s="62">
        <v>0.90049768518518514</v>
      </c>
      <c r="E1904" s="63" t="s">
        <v>9</v>
      </c>
      <c r="F1904" s="63">
        <v>30</v>
      </c>
      <c r="G1904" s="63" t="s">
        <v>10</v>
      </c>
    </row>
    <row r="1905" spans="3:7" ht="15" thickBot="1" x14ac:dyDescent="0.35">
      <c r="C1905" s="61">
        <v>43180</v>
      </c>
      <c r="D1905" s="62">
        <v>0.95192129629629629</v>
      </c>
      <c r="E1905" s="63" t="s">
        <v>9</v>
      </c>
      <c r="F1905" s="63">
        <v>14</v>
      </c>
      <c r="G1905" s="63" t="s">
        <v>11</v>
      </c>
    </row>
    <row r="1906" spans="3:7" ht="15" thickBot="1" x14ac:dyDescent="0.35">
      <c r="C1906" s="61">
        <v>43180</v>
      </c>
      <c r="D1906" s="62">
        <v>0.96218750000000008</v>
      </c>
      <c r="E1906" s="63" t="s">
        <v>9</v>
      </c>
      <c r="F1906" s="63">
        <v>12</v>
      </c>
      <c r="G1906" s="63" t="s">
        <v>10</v>
      </c>
    </row>
    <row r="1907" spans="3:7" ht="15" thickBot="1" x14ac:dyDescent="0.35">
      <c r="C1907" s="61">
        <v>43180</v>
      </c>
      <c r="D1907" s="62">
        <v>0.99252314814814813</v>
      </c>
      <c r="E1907" s="63" t="s">
        <v>9</v>
      </c>
      <c r="F1907" s="63">
        <v>12</v>
      </c>
      <c r="G1907" s="63" t="s">
        <v>11</v>
      </c>
    </row>
    <row r="1908" spans="3:7" ht="15" thickBot="1" x14ac:dyDescent="0.35">
      <c r="C1908" s="61">
        <v>43180</v>
      </c>
      <c r="D1908" s="62">
        <v>0.99572916666666667</v>
      </c>
      <c r="E1908" s="63" t="s">
        <v>9</v>
      </c>
      <c r="F1908" s="63">
        <v>11</v>
      </c>
      <c r="G1908" s="63" t="s">
        <v>11</v>
      </c>
    </row>
    <row r="1909" spans="3:7" ht="15" thickBot="1" x14ac:dyDescent="0.35">
      <c r="C1909" s="61">
        <v>43180</v>
      </c>
      <c r="D1909" s="62">
        <v>0.99702546296296291</v>
      </c>
      <c r="E1909" s="63" t="s">
        <v>9</v>
      </c>
      <c r="F1909" s="63">
        <v>10</v>
      </c>
      <c r="G1909" s="63" t="s">
        <v>11</v>
      </c>
    </row>
    <row r="1910" spans="3:7" ht="15" thickBot="1" x14ac:dyDescent="0.35">
      <c r="C1910" s="61">
        <v>43181</v>
      </c>
      <c r="D1910" s="62">
        <v>1.119212962962963E-2</v>
      </c>
      <c r="E1910" s="63" t="s">
        <v>9</v>
      </c>
      <c r="F1910" s="63">
        <v>31</v>
      </c>
      <c r="G1910" s="63" t="s">
        <v>10</v>
      </c>
    </row>
    <row r="1911" spans="3:7" ht="15" thickBot="1" x14ac:dyDescent="0.35">
      <c r="C1911" s="61">
        <v>43181</v>
      </c>
      <c r="D1911" s="62">
        <v>0.10103009259259259</v>
      </c>
      <c r="E1911" s="63" t="s">
        <v>9</v>
      </c>
      <c r="F1911" s="63">
        <v>33</v>
      </c>
      <c r="G1911" s="63" t="s">
        <v>10</v>
      </c>
    </row>
    <row r="1912" spans="3:7" ht="15" thickBot="1" x14ac:dyDescent="0.35">
      <c r="C1912" s="61">
        <v>43181</v>
      </c>
      <c r="D1912" s="62">
        <v>0.10353009259259259</v>
      </c>
      <c r="E1912" s="63" t="s">
        <v>9</v>
      </c>
      <c r="F1912" s="63">
        <v>14</v>
      </c>
      <c r="G1912" s="63" t="s">
        <v>11</v>
      </c>
    </row>
    <row r="1913" spans="3:7" ht="15" thickBot="1" x14ac:dyDescent="0.35">
      <c r="C1913" s="61">
        <v>43181</v>
      </c>
      <c r="D1913" s="62">
        <v>0.22221064814814814</v>
      </c>
      <c r="E1913" s="63" t="s">
        <v>9</v>
      </c>
      <c r="F1913" s="63">
        <v>27</v>
      </c>
      <c r="G1913" s="63" t="s">
        <v>10</v>
      </c>
    </row>
    <row r="1914" spans="3:7" ht="15" thickBot="1" x14ac:dyDescent="0.35">
      <c r="C1914" s="61">
        <v>43181</v>
      </c>
      <c r="D1914" s="62">
        <v>0.22738425925925929</v>
      </c>
      <c r="E1914" s="63" t="s">
        <v>9</v>
      </c>
      <c r="F1914" s="63">
        <v>10</v>
      </c>
      <c r="G1914" s="63" t="s">
        <v>11</v>
      </c>
    </row>
    <row r="1915" spans="3:7" ht="15" thickBot="1" x14ac:dyDescent="0.35">
      <c r="C1915" s="61">
        <v>43181</v>
      </c>
      <c r="D1915" s="62">
        <v>0.22839120370370369</v>
      </c>
      <c r="E1915" s="63" t="s">
        <v>9</v>
      </c>
      <c r="F1915" s="63">
        <v>11</v>
      </c>
      <c r="G1915" s="63" t="s">
        <v>11</v>
      </c>
    </row>
    <row r="1916" spans="3:7" ht="15" thickBot="1" x14ac:dyDescent="0.35">
      <c r="C1916" s="61">
        <v>43181</v>
      </c>
      <c r="D1916" s="62">
        <v>0.24462962962962964</v>
      </c>
      <c r="E1916" s="63" t="s">
        <v>9</v>
      </c>
      <c r="F1916" s="63">
        <v>10</v>
      </c>
      <c r="G1916" s="63" t="s">
        <v>11</v>
      </c>
    </row>
    <row r="1917" spans="3:7" ht="15" thickBot="1" x14ac:dyDescent="0.35">
      <c r="C1917" s="61">
        <v>43181</v>
      </c>
      <c r="D1917" s="62">
        <v>0.24949074074074074</v>
      </c>
      <c r="E1917" s="63" t="s">
        <v>9</v>
      </c>
      <c r="F1917" s="63">
        <v>13</v>
      </c>
      <c r="G1917" s="63" t="s">
        <v>11</v>
      </c>
    </row>
    <row r="1918" spans="3:7" ht="15" thickBot="1" x14ac:dyDescent="0.35">
      <c r="C1918" s="61">
        <v>43181</v>
      </c>
      <c r="D1918" s="62">
        <v>0.25092592592592594</v>
      </c>
      <c r="E1918" s="63" t="s">
        <v>9</v>
      </c>
      <c r="F1918" s="63">
        <v>12</v>
      </c>
      <c r="G1918" s="63" t="s">
        <v>11</v>
      </c>
    </row>
    <row r="1919" spans="3:7" ht="15" thickBot="1" x14ac:dyDescent="0.35">
      <c r="C1919" s="61">
        <v>43181</v>
      </c>
      <c r="D1919" s="62">
        <v>0.25178240740740737</v>
      </c>
      <c r="E1919" s="63" t="s">
        <v>9</v>
      </c>
      <c r="F1919" s="63">
        <v>11</v>
      </c>
      <c r="G1919" s="63" t="s">
        <v>11</v>
      </c>
    </row>
    <row r="1920" spans="3:7" ht="15" thickBot="1" x14ac:dyDescent="0.35">
      <c r="C1920" s="61">
        <v>43181</v>
      </c>
      <c r="D1920" s="62">
        <v>0.25421296296296297</v>
      </c>
      <c r="E1920" s="63" t="s">
        <v>9</v>
      </c>
      <c r="F1920" s="63">
        <v>26</v>
      </c>
      <c r="G1920" s="63" t="s">
        <v>10</v>
      </c>
    </row>
    <row r="1921" spans="3:7" ht="15" thickBot="1" x14ac:dyDescent="0.35">
      <c r="C1921" s="61">
        <v>43181</v>
      </c>
      <c r="D1921" s="62">
        <v>0.26043981481481482</v>
      </c>
      <c r="E1921" s="63" t="s">
        <v>9</v>
      </c>
      <c r="F1921" s="63">
        <v>10</v>
      </c>
      <c r="G1921" s="63" t="s">
        <v>11</v>
      </c>
    </row>
    <row r="1922" spans="3:7" ht="15" thickBot="1" x14ac:dyDescent="0.35">
      <c r="C1922" s="61">
        <v>43181</v>
      </c>
      <c r="D1922" s="62">
        <v>0.26050925925925927</v>
      </c>
      <c r="E1922" s="63" t="s">
        <v>9</v>
      </c>
      <c r="F1922" s="63">
        <v>11</v>
      </c>
      <c r="G1922" s="63" t="s">
        <v>11</v>
      </c>
    </row>
    <row r="1923" spans="3:7" ht="15" thickBot="1" x14ac:dyDescent="0.35">
      <c r="C1923" s="61">
        <v>43181</v>
      </c>
      <c r="D1923" s="62">
        <v>0.26072916666666668</v>
      </c>
      <c r="E1923" s="63" t="s">
        <v>9</v>
      </c>
      <c r="F1923" s="63">
        <v>30</v>
      </c>
      <c r="G1923" s="63" t="s">
        <v>10</v>
      </c>
    </row>
    <row r="1924" spans="3:7" ht="15" thickBot="1" x14ac:dyDescent="0.35">
      <c r="C1924" s="61">
        <v>43181</v>
      </c>
      <c r="D1924" s="62">
        <v>0.26293981481481482</v>
      </c>
      <c r="E1924" s="63" t="s">
        <v>9</v>
      </c>
      <c r="F1924" s="63">
        <v>10</v>
      </c>
      <c r="G1924" s="63" t="s">
        <v>11</v>
      </c>
    </row>
    <row r="1925" spans="3:7" ht="15" thickBot="1" x14ac:dyDescent="0.35">
      <c r="C1925" s="61">
        <v>43181</v>
      </c>
      <c r="D1925" s="62">
        <v>0.26855324074074077</v>
      </c>
      <c r="E1925" s="63" t="s">
        <v>9</v>
      </c>
      <c r="F1925" s="63">
        <v>27</v>
      </c>
      <c r="G1925" s="63" t="s">
        <v>10</v>
      </c>
    </row>
    <row r="1926" spans="3:7" ht="15" thickBot="1" x14ac:dyDescent="0.35">
      <c r="C1926" s="61">
        <v>43181</v>
      </c>
      <c r="D1926" s="62">
        <v>0.26871527777777776</v>
      </c>
      <c r="E1926" s="63" t="s">
        <v>9</v>
      </c>
      <c r="F1926" s="63">
        <v>27</v>
      </c>
      <c r="G1926" s="63" t="s">
        <v>10</v>
      </c>
    </row>
    <row r="1927" spans="3:7" ht="15" thickBot="1" x14ac:dyDescent="0.35">
      <c r="C1927" s="61">
        <v>43181</v>
      </c>
      <c r="D1927" s="62">
        <v>0.27033564814814814</v>
      </c>
      <c r="E1927" s="63" t="s">
        <v>9</v>
      </c>
      <c r="F1927" s="63">
        <v>20</v>
      </c>
      <c r="G1927" s="63" t="s">
        <v>10</v>
      </c>
    </row>
    <row r="1928" spans="3:7" ht="15" thickBot="1" x14ac:dyDescent="0.35">
      <c r="C1928" s="61">
        <v>43181</v>
      </c>
      <c r="D1928" s="62">
        <v>0.27041666666666669</v>
      </c>
      <c r="E1928" s="63" t="s">
        <v>9</v>
      </c>
      <c r="F1928" s="63">
        <v>14</v>
      </c>
      <c r="G1928" s="63" t="s">
        <v>11</v>
      </c>
    </row>
    <row r="1929" spans="3:7" ht="15" thickBot="1" x14ac:dyDescent="0.35">
      <c r="C1929" s="61">
        <v>43181</v>
      </c>
      <c r="D1929" s="62">
        <v>0.27045138888888892</v>
      </c>
      <c r="E1929" s="63" t="s">
        <v>9</v>
      </c>
      <c r="F1929" s="63">
        <v>10</v>
      </c>
      <c r="G1929" s="63" t="s">
        <v>11</v>
      </c>
    </row>
    <row r="1930" spans="3:7" ht="15" thickBot="1" x14ac:dyDescent="0.35">
      <c r="C1930" s="61">
        <v>43181</v>
      </c>
      <c r="D1930" s="62">
        <v>0.2741898148148148</v>
      </c>
      <c r="E1930" s="63" t="s">
        <v>9</v>
      </c>
      <c r="F1930" s="63">
        <v>24</v>
      </c>
      <c r="G1930" s="63" t="s">
        <v>10</v>
      </c>
    </row>
    <row r="1931" spans="3:7" ht="15" thickBot="1" x14ac:dyDescent="0.35">
      <c r="C1931" s="61">
        <v>43181</v>
      </c>
      <c r="D1931" s="62">
        <v>0.27496527777777779</v>
      </c>
      <c r="E1931" s="63" t="s">
        <v>9</v>
      </c>
      <c r="F1931" s="63">
        <v>32</v>
      </c>
      <c r="G1931" s="63" t="s">
        <v>10</v>
      </c>
    </row>
    <row r="1932" spans="3:7" ht="15" thickBot="1" x14ac:dyDescent="0.35">
      <c r="C1932" s="61">
        <v>43181</v>
      </c>
      <c r="D1932" s="62">
        <v>0.27682870370370372</v>
      </c>
      <c r="E1932" s="63" t="s">
        <v>9</v>
      </c>
      <c r="F1932" s="63">
        <v>10</v>
      </c>
      <c r="G1932" s="63" t="s">
        <v>11</v>
      </c>
    </row>
    <row r="1933" spans="3:7" ht="15" thickBot="1" x14ac:dyDescent="0.35">
      <c r="C1933" s="61">
        <v>43181</v>
      </c>
      <c r="D1933" s="62">
        <v>0.27775462962962966</v>
      </c>
      <c r="E1933" s="63" t="s">
        <v>9</v>
      </c>
      <c r="F1933" s="63">
        <v>20</v>
      </c>
      <c r="G1933" s="63" t="s">
        <v>10</v>
      </c>
    </row>
    <row r="1934" spans="3:7" ht="15" thickBot="1" x14ac:dyDescent="0.35">
      <c r="C1934" s="61">
        <v>43181</v>
      </c>
      <c r="D1934" s="62">
        <v>0.27829861111111115</v>
      </c>
      <c r="E1934" s="63" t="s">
        <v>9</v>
      </c>
      <c r="F1934" s="63">
        <v>20</v>
      </c>
      <c r="G1934" s="63" t="s">
        <v>10</v>
      </c>
    </row>
    <row r="1935" spans="3:7" ht="15" thickBot="1" x14ac:dyDescent="0.35">
      <c r="C1935" s="61">
        <v>43181</v>
      </c>
      <c r="D1935" s="62">
        <v>0.27886574074074072</v>
      </c>
      <c r="E1935" s="63" t="s">
        <v>9</v>
      </c>
      <c r="F1935" s="63">
        <v>12</v>
      </c>
      <c r="G1935" s="63" t="s">
        <v>11</v>
      </c>
    </row>
    <row r="1936" spans="3:7" ht="15" thickBot="1" x14ac:dyDescent="0.35">
      <c r="C1936" s="61">
        <v>43181</v>
      </c>
      <c r="D1936" s="62">
        <v>0.28059027777777779</v>
      </c>
      <c r="E1936" s="63" t="s">
        <v>9</v>
      </c>
      <c r="F1936" s="63">
        <v>26</v>
      </c>
      <c r="G1936" s="63" t="s">
        <v>10</v>
      </c>
    </row>
    <row r="1937" spans="3:7" ht="15" thickBot="1" x14ac:dyDescent="0.35">
      <c r="C1937" s="61">
        <v>43181</v>
      </c>
      <c r="D1937" s="62">
        <v>0.28136574074074078</v>
      </c>
      <c r="E1937" s="63" t="s">
        <v>9</v>
      </c>
      <c r="F1937" s="63">
        <v>23</v>
      </c>
      <c r="G1937" s="63" t="s">
        <v>10</v>
      </c>
    </row>
    <row r="1938" spans="3:7" ht="15" thickBot="1" x14ac:dyDescent="0.35">
      <c r="C1938" s="61">
        <v>43181</v>
      </c>
      <c r="D1938" s="62">
        <v>0.28158564814814818</v>
      </c>
      <c r="E1938" s="63" t="s">
        <v>9</v>
      </c>
      <c r="F1938" s="63">
        <v>11</v>
      </c>
      <c r="G1938" s="63" t="s">
        <v>11</v>
      </c>
    </row>
    <row r="1939" spans="3:7" ht="15" thickBot="1" x14ac:dyDescent="0.35">
      <c r="C1939" s="61">
        <v>43181</v>
      </c>
      <c r="D1939" s="62">
        <v>0.28167824074074072</v>
      </c>
      <c r="E1939" s="63" t="s">
        <v>9</v>
      </c>
      <c r="F1939" s="63">
        <v>23</v>
      </c>
      <c r="G1939" s="63" t="s">
        <v>10</v>
      </c>
    </row>
    <row r="1940" spans="3:7" ht="15" thickBot="1" x14ac:dyDescent="0.35">
      <c r="C1940" s="61">
        <v>43181</v>
      </c>
      <c r="D1940" s="62">
        <v>0.28407407407407409</v>
      </c>
      <c r="E1940" s="63" t="s">
        <v>9</v>
      </c>
      <c r="F1940" s="63">
        <v>30</v>
      </c>
      <c r="G1940" s="63" t="s">
        <v>10</v>
      </c>
    </row>
    <row r="1941" spans="3:7" ht="15" thickBot="1" x14ac:dyDescent="0.35">
      <c r="C1941" s="61">
        <v>43181</v>
      </c>
      <c r="D1941" s="62">
        <v>0.28458333333333335</v>
      </c>
      <c r="E1941" s="63" t="s">
        <v>9</v>
      </c>
      <c r="F1941" s="63">
        <v>22</v>
      </c>
      <c r="G1941" s="63" t="s">
        <v>10</v>
      </c>
    </row>
    <row r="1942" spans="3:7" ht="15" thickBot="1" x14ac:dyDescent="0.35">
      <c r="C1942" s="61">
        <v>43181</v>
      </c>
      <c r="D1942" s="62">
        <v>0.28621527777777778</v>
      </c>
      <c r="E1942" s="63" t="s">
        <v>9</v>
      </c>
      <c r="F1942" s="63">
        <v>26</v>
      </c>
      <c r="G1942" s="63" t="s">
        <v>10</v>
      </c>
    </row>
    <row r="1943" spans="3:7" ht="15" thickBot="1" x14ac:dyDescent="0.35">
      <c r="C1943" s="61">
        <v>43181</v>
      </c>
      <c r="D1943" s="62">
        <v>0.28637731481481482</v>
      </c>
      <c r="E1943" s="63" t="s">
        <v>9</v>
      </c>
      <c r="F1943" s="63">
        <v>10</v>
      </c>
      <c r="G1943" s="63" t="s">
        <v>10</v>
      </c>
    </row>
    <row r="1944" spans="3:7" ht="15" thickBot="1" x14ac:dyDescent="0.35">
      <c r="C1944" s="61">
        <v>43181</v>
      </c>
      <c r="D1944" s="62">
        <v>0.28644675925925928</v>
      </c>
      <c r="E1944" s="63" t="s">
        <v>9</v>
      </c>
      <c r="F1944" s="63">
        <v>16</v>
      </c>
      <c r="G1944" s="63" t="s">
        <v>11</v>
      </c>
    </row>
    <row r="1945" spans="3:7" ht="15" thickBot="1" x14ac:dyDescent="0.35">
      <c r="C1945" s="61">
        <v>43181</v>
      </c>
      <c r="D1945" s="62">
        <v>0.28771990740740744</v>
      </c>
      <c r="E1945" s="63" t="s">
        <v>9</v>
      </c>
      <c r="F1945" s="63">
        <v>23</v>
      </c>
      <c r="G1945" s="63" t="s">
        <v>10</v>
      </c>
    </row>
    <row r="1946" spans="3:7" ht="15" thickBot="1" x14ac:dyDescent="0.35">
      <c r="C1946" s="61">
        <v>43181</v>
      </c>
      <c r="D1946" s="62">
        <v>0.2885300925925926</v>
      </c>
      <c r="E1946" s="63" t="s">
        <v>9</v>
      </c>
      <c r="F1946" s="63">
        <v>12</v>
      </c>
      <c r="G1946" s="63" t="s">
        <v>11</v>
      </c>
    </row>
    <row r="1947" spans="3:7" ht="15" thickBot="1" x14ac:dyDescent="0.35">
      <c r="C1947" s="61">
        <v>43181</v>
      </c>
      <c r="D1947" s="62">
        <v>0.29305555555555557</v>
      </c>
      <c r="E1947" s="63" t="s">
        <v>9</v>
      </c>
      <c r="F1947" s="63">
        <v>30</v>
      </c>
      <c r="G1947" s="63" t="s">
        <v>10</v>
      </c>
    </row>
    <row r="1948" spans="3:7" ht="15" thickBot="1" x14ac:dyDescent="0.35">
      <c r="C1948" s="61">
        <v>43181</v>
      </c>
      <c r="D1948" s="62">
        <v>0.29702546296296295</v>
      </c>
      <c r="E1948" s="63" t="s">
        <v>9</v>
      </c>
      <c r="F1948" s="63">
        <v>29</v>
      </c>
      <c r="G1948" s="63" t="s">
        <v>10</v>
      </c>
    </row>
    <row r="1949" spans="3:7" ht="15" thickBot="1" x14ac:dyDescent="0.35">
      <c r="C1949" s="61">
        <v>43181</v>
      </c>
      <c r="D1949" s="62">
        <v>0.29711805555555554</v>
      </c>
      <c r="E1949" s="63" t="s">
        <v>9</v>
      </c>
      <c r="F1949" s="63">
        <v>11</v>
      </c>
      <c r="G1949" s="63" t="s">
        <v>11</v>
      </c>
    </row>
    <row r="1950" spans="3:7" ht="15" thickBot="1" x14ac:dyDescent="0.35">
      <c r="C1950" s="61">
        <v>43181</v>
      </c>
      <c r="D1950" s="62">
        <v>0.29755787037037035</v>
      </c>
      <c r="E1950" s="63" t="s">
        <v>9</v>
      </c>
      <c r="F1950" s="63">
        <v>30</v>
      </c>
      <c r="G1950" s="63" t="s">
        <v>10</v>
      </c>
    </row>
    <row r="1951" spans="3:7" ht="15" thickBot="1" x14ac:dyDescent="0.35">
      <c r="C1951" s="61">
        <v>43181</v>
      </c>
      <c r="D1951" s="62">
        <v>0.29824074074074075</v>
      </c>
      <c r="E1951" s="63" t="s">
        <v>9</v>
      </c>
      <c r="F1951" s="63">
        <v>38</v>
      </c>
      <c r="G1951" s="63" t="s">
        <v>10</v>
      </c>
    </row>
    <row r="1952" spans="3:7" ht="15" thickBot="1" x14ac:dyDescent="0.35">
      <c r="C1952" s="61">
        <v>43181</v>
      </c>
      <c r="D1952" s="62">
        <v>0.29922453703703705</v>
      </c>
      <c r="E1952" s="63" t="s">
        <v>9</v>
      </c>
      <c r="F1952" s="63">
        <v>27</v>
      </c>
      <c r="G1952" s="63" t="s">
        <v>10</v>
      </c>
    </row>
    <row r="1953" spans="3:7" ht="15" thickBot="1" x14ac:dyDescent="0.35">
      <c r="C1953" s="61">
        <v>43181</v>
      </c>
      <c r="D1953" s="62">
        <v>0.29932870370370374</v>
      </c>
      <c r="E1953" s="63" t="s">
        <v>9</v>
      </c>
      <c r="F1953" s="63">
        <v>14</v>
      </c>
      <c r="G1953" s="63" t="s">
        <v>11</v>
      </c>
    </row>
    <row r="1954" spans="3:7" ht="15" thickBot="1" x14ac:dyDescent="0.35">
      <c r="C1954" s="61">
        <v>43181</v>
      </c>
      <c r="D1954" s="62">
        <v>0.3004398148148148</v>
      </c>
      <c r="E1954" s="63" t="s">
        <v>9</v>
      </c>
      <c r="F1954" s="63">
        <v>24</v>
      </c>
      <c r="G1954" s="63" t="s">
        <v>10</v>
      </c>
    </row>
    <row r="1955" spans="3:7" ht="15" thickBot="1" x14ac:dyDescent="0.35">
      <c r="C1955" s="61">
        <v>43181</v>
      </c>
      <c r="D1955" s="62">
        <v>0.30201388888888886</v>
      </c>
      <c r="E1955" s="63" t="s">
        <v>9</v>
      </c>
      <c r="F1955" s="63">
        <v>13</v>
      </c>
      <c r="G1955" s="63" t="s">
        <v>11</v>
      </c>
    </row>
    <row r="1956" spans="3:7" ht="15" thickBot="1" x14ac:dyDescent="0.35">
      <c r="C1956" s="61">
        <v>43181</v>
      </c>
      <c r="D1956" s="62">
        <v>0.30693287037037037</v>
      </c>
      <c r="E1956" s="63" t="s">
        <v>9</v>
      </c>
      <c r="F1956" s="63">
        <v>32</v>
      </c>
      <c r="G1956" s="63" t="s">
        <v>10</v>
      </c>
    </row>
    <row r="1957" spans="3:7" ht="15" thickBot="1" x14ac:dyDescent="0.35">
      <c r="C1957" s="61">
        <v>43181</v>
      </c>
      <c r="D1957" s="62">
        <v>0.30898148148148147</v>
      </c>
      <c r="E1957" s="63" t="s">
        <v>9</v>
      </c>
      <c r="F1957" s="63">
        <v>17</v>
      </c>
      <c r="G1957" s="63" t="s">
        <v>10</v>
      </c>
    </row>
    <row r="1958" spans="3:7" ht="15" thickBot="1" x14ac:dyDescent="0.35">
      <c r="C1958" s="61">
        <v>43181</v>
      </c>
      <c r="D1958" s="62">
        <v>0.31001157407407409</v>
      </c>
      <c r="E1958" s="63" t="s">
        <v>9</v>
      </c>
      <c r="F1958" s="63">
        <v>12</v>
      </c>
      <c r="G1958" s="63" t="s">
        <v>11</v>
      </c>
    </row>
    <row r="1959" spans="3:7" ht="15" thickBot="1" x14ac:dyDescent="0.35">
      <c r="C1959" s="61">
        <v>43181</v>
      </c>
      <c r="D1959" s="62">
        <v>0.31503472222222223</v>
      </c>
      <c r="E1959" s="63" t="s">
        <v>9</v>
      </c>
      <c r="F1959" s="63">
        <v>12</v>
      </c>
      <c r="G1959" s="63" t="s">
        <v>11</v>
      </c>
    </row>
    <row r="1960" spans="3:7" ht="15" thickBot="1" x14ac:dyDescent="0.35">
      <c r="C1960" s="61">
        <v>43181</v>
      </c>
      <c r="D1960" s="62">
        <v>0.31532407407407409</v>
      </c>
      <c r="E1960" s="63" t="s">
        <v>9</v>
      </c>
      <c r="F1960" s="63">
        <v>16</v>
      </c>
      <c r="G1960" s="63" t="s">
        <v>10</v>
      </c>
    </row>
    <row r="1961" spans="3:7" ht="15" thickBot="1" x14ac:dyDescent="0.35">
      <c r="C1961" s="61">
        <v>43181</v>
      </c>
      <c r="D1961" s="62">
        <v>0.31556712962962963</v>
      </c>
      <c r="E1961" s="63" t="s">
        <v>9</v>
      </c>
      <c r="F1961" s="63">
        <v>23</v>
      </c>
      <c r="G1961" s="63" t="s">
        <v>10</v>
      </c>
    </row>
    <row r="1962" spans="3:7" ht="15" thickBot="1" x14ac:dyDescent="0.35">
      <c r="C1962" s="61">
        <v>43181</v>
      </c>
      <c r="D1962" s="62">
        <v>0.31699074074074074</v>
      </c>
      <c r="E1962" s="63" t="s">
        <v>9</v>
      </c>
      <c r="F1962" s="63">
        <v>24</v>
      </c>
      <c r="G1962" s="63" t="s">
        <v>10</v>
      </c>
    </row>
    <row r="1963" spans="3:7" ht="15" thickBot="1" x14ac:dyDescent="0.35">
      <c r="C1963" s="61">
        <v>43181</v>
      </c>
      <c r="D1963" s="62">
        <v>0.33111111111111108</v>
      </c>
      <c r="E1963" s="63" t="s">
        <v>9</v>
      </c>
      <c r="F1963" s="63">
        <v>14</v>
      </c>
      <c r="G1963" s="63" t="s">
        <v>11</v>
      </c>
    </row>
    <row r="1964" spans="3:7" ht="15" thickBot="1" x14ac:dyDescent="0.35">
      <c r="C1964" s="61">
        <v>43181</v>
      </c>
      <c r="D1964" s="62">
        <v>0.33465277777777774</v>
      </c>
      <c r="E1964" s="63" t="s">
        <v>9</v>
      </c>
      <c r="F1964" s="63">
        <v>12</v>
      </c>
      <c r="G1964" s="63" t="s">
        <v>11</v>
      </c>
    </row>
    <row r="1965" spans="3:7" ht="15" thickBot="1" x14ac:dyDescent="0.35">
      <c r="C1965" s="61">
        <v>43181</v>
      </c>
      <c r="D1965" s="62">
        <v>0.33501157407407406</v>
      </c>
      <c r="E1965" s="63" t="s">
        <v>9</v>
      </c>
      <c r="F1965" s="63">
        <v>27</v>
      </c>
      <c r="G1965" s="63" t="s">
        <v>10</v>
      </c>
    </row>
    <row r="1966" spans="3:7" ht="15" thickBot="1" x14ac:dyDescent="0.35">
      <c r="C1966" s="61">
        <v>43181</v>
      </c>
      <c r="D1966" s="62">
        <v>0.33618055555555554</v>
      </c>
      <c r="E1966" s="63" t="s">
        <v>9</v>
      </c>
      <c r="F1966" s="63">
        <v>22</v>
      </c>
      <c r="G1966" s="63" t="s">
        <v>10</v>
      </c>
    </row>
    <row r="1967" spans="3:7" ht="15" thickBot="1" x14ac:dyDescent="0.35">
      <c r="C1967" s="61">
        <v>43181</v>
      </c>
      <c r="D1967" s="62">
        <v>0.33936342592592594</v>
      </c>
      <c r="E1967" s="63" t="s">
        <v>9</v>
      </c>
      <c r="F1967" s="63">
        <v>13</v>
      </c>
      <c r="G1967" s="63" t="s">
        <v>11</v>
      </c>
    </row>
    <row r="1968" spans="3:7" ht="15" thickBot="1" x14ac:dyDescent="0.35">
      <c r="C1968" s="61">
        <v>43181</v>
      </c>
      <c r="D1968" s="62">
        <v>0.34099537037037037</v>
      </c>
      <c r="E1968" s="63" t="s">
        <v>9</v>
      </c>
      <c r="F1968" s="63">
        <v>25</v>
      </c>
      <c r="G1968" s="63" t="s">
        <v>10</v>
      </c>
    </row>
    <row r="1969" spans="3:7" ht="15" thickBot="1" x14ac:dyDescent="0.35">
      <c r="C1969" s="61">
        <v>43181</v>
      </c>
      <c r="D1969" s="62">
        <v>0.34298611111111116</v>
      </c>
      <c r="E1969" s="63" t="s">
        <v>9</v>
      </c>
      <c r="F1969" s="63">
        <v>28</v>
      </c>
      <c r="G1969" s="63" t="s">
        <v>10</v>
      </c>
    </row>
    <row r="1970" spans="3:7" ht="15" thickBot="1" x14ac:dyDescent="0.35">
      <c r="C1970" s="61">
        <v>43181</v>
      </c>
      <c r="D1970" s="62">
        <v>0.34392361111111108</v>
      </c>
      <c r="E1970" s="63" t="s">
        <v>9</v>
      </c>
      <c r="F1970" s="63">
        <v>10</v>
      </c>
      <c r="G1970" s="63" t="s">
        <v>11</v>
      </c>
    </row>
    <row r="1971" spans="3:7" ht="15" thickBot="1" x14ac:dyDescent="0.35">
      <c r="C1971" s="61">
        <v>43181</v>
      </c>
      <c r="D1971" s="62">
        <v>0.34392361111111108</v>
      </c>
      <c r="E1971" s="63" t="s">
        <v>9</v>
      </c>
      <c r="F1971" s="63">
        <v>9</v>
      </c>
      <c r="G1971" s="63" t="s">
        <v>11</v>
      </c>
    </row>
    <row r="1972" spans="3:7" ht="15" thickBot="1" x14ac:dyDescent="0.35">
      <c r="C1972" s="61">
        <v>43181</v>
      </c>
      <c r="D1972" s="62">
        <v>0.34393518518518523</v>
      </c>
      <c r="E1972" s="63" t="s">
        <v>9</v>
      </c>
      <c r="F1972" s="63">
        <v>9</v>
      </c>
      <c r="G1972" s="63" t="s">
        <v>11</v>
      </c>
    </row>
    <row r="1973" spans="3:7" ht="15" thickBot="1" x14ac:dyDescent="0.35">
      <c r="C1973" s="61">
        <v>43181</v>
      </c>
      <c r="D1973" s="62">
        <v>0.34642361111111114</v>
      </c>
      <c r="E1973" s="63" t="s">
        <v>9</v>
      </c>
      <c r="F1973" s="63">
        <v>23</v>
      </c>
      <c r="G1973" s="63" t="s">
        <v>10</v>
      </c>
    </row>
    <row r="1974" spans="3:7" ht="15" thickBot="1" x14ac:dyDescent="0.35">
      <c r="C1974" s="61">
        <v>43181</v>
      </c>
      <c r="D1974" s="62">
        <v>0.34986111111111112</v>
      </c>
      <c r="E1974" s="63" t="s">
        <v>9</v>
      </c>
      <c r="F1974" s="63">
        <v>13</v>
      </c>
      <c r="G1974" s="63" t="s">
        <v>11</v>
      </c>
    </row>
    <row r="1975" spans="3:7" ht="15" thickBot="1" x14ac:dyDescent="0.35">
      <c r="C1975" s="61">
        <v>43181</v>
      </c>
      <c r="D1975" s="62">
        <v>0.35125000000000001</v>
      </c>
      <c r="E1975" s="63" t="s">
        <v>9</v>
      </c>
      <c r="F1975" s="63">
        <v>34</v>
      </c>
      <c r="G1975" s="63" t="s">
        <v>10</v>
      </c>
    </row>
    <row r="1976" spans="3:7" ht="15" thickBot="1" x14ac:dyDescent="0.35">
      <c r="C1976" s="61">
        <v>43181</v>
      </c>
      <c r="D1976" s="62">
        <v>0.35164351851851849</v>
      </c>
      <c r="E1976" s="63" t="s">
        <v>9</v>
      </c>
      <c r="F1976" s="63">
        <v>25</v>
      </c>
      <c r="G1976" s="63" t="s">
        <v>10</v>
      </c>
    </row>
    <row r="1977" spans="3:7" ht="15" thickBot="1" x14ac:dyDescent="0.35">
      <c r="C1977" s="61">
        <v>43181</v>
      </c>
      <c r="D1977" s="62">
        <v>0.35949074074074078</v>
      </c>
      <c r="E1977" s="63" t="s">
        <v>9</v>
      </c>
      <c r="F1977" s="63">
        <v>30</v>
      </c>
      <c r="G1977" s="63" t="s">
        <v>10</v>
      </c>
    </row>
    <row r="1978" spans="3:7" ht="15" thickBot="1" x14ac:dyDescent="0.35">
      <c r="C1978" s="61">
        <v>43181</v>
      </c>
      <c r="D1978" s="62">
        <v>0.35961805555555554</v>
      </c>
      <c r="E1978" s="63" t="s">
        <v>9</v>
      </c>
      <c r="F1978" s="63">
        <v>36</v>
      </c>
      <c r="G1978" s="63" t="s">
        <v>10</v>
      </c>
    </row>
    <row r="1979" spans="3:7" ht="15" thickBot="1" x14ac:dyDescent="0.35">
      <c r="C1979" s="61">
        <v>43181</v>
      </c>
      <c r="D1979" s="62">
        <v>0.36098379629629629</v>
      </c>
      <c r="E1979" s="63" t="s">
        <v>9</v>
      </c>
      <c r="F1979" s="63">
        <v>28</v>
      </c>
      <c r="G1979" s="63" t="s">
        <v>10</v>
      </c>
    </row>
    <row r="1980" spans="3:7" ht="15" thickBot="1" x14ac:dyDescent="0.35">
      <c r="C1980" s="61">
        <v>43181</v>
      </c>
      <c r="D1980" s="62">
        <v>0.36104166666666665</v>
      </c>
      <c r="E1980" s="63" t="s">
        <v>9</v>
      </c>
      <c r="F1980" s="63">
        <v>9</v>
      </c>
      <c r="G1980" s="63" t="s">
        <v>11</v>
      </c>
    </row>
    <row r="1981" spans="3:7" ht="15" thickBot="1" x14ac:dyDescent="0.35">
      <c r="C1981" s="61">
        <v>43181</v>
      </c>
      <c r="D1981" s="62">
        <v>0.36319444444444443</v>
      </c>
      <c r="E1981" s="63" t="s">
        <v>9</v>
      </c>
      <c r="F1981" s="63">
        <v>10</v>
      </c>
      <c r="G1981" s="63" t="s">
        <v>10</v>
      </c>
    </row>
    <row r="1982" spans="3:7" ht="15" thickBot="1" x14ac:dyDescent="0.35">
      <c r="C1982" s="61">
        <v>43181</v>
      </c>
      <c r="D1982" s="62">
        <v>0.36631944444444442</v>
      </c>
      <c r="E1982" s="63" t="s">
        <v>9</v>
      </c>
      <c r="F1982" s="63">
        <v>18</v>
      </c>
      <c r="G1982" s="63" t="s">
        <v>10</v>
      </c>
    </row>
    <row r="1983" spans="3:7" ht="15" thickBot="1" x14ac:dyDescent="0.35">
      <c r="C1983" s="61">
        <v>43181</v>
      </c>
      <c r="D1983" s="62">
        <v>0.36749999999999999</v>
      </c>
      <c r="E1983" s="63" t="s">
        <v>9</v>
      </c>
      <c r="F1983" s="63">
        <v>23</v>
      </c>
      <c r="G1983" s="63" t="s">
        <v>10</v>
      </c>
    </row>
    <row r="1984" spans="3:7" ht="15" thickBot="1" x14ac:dyDescent="0.35">
      <c r="C1984" s="61">
        <v>43181</v>
      </c>
      <c r="D1984" s="62">
        <v>0.37520833333333337</v>
      </c>
      <c r="E1984" s="63" t="s">
        <v>9</v>
      </c>
      <c r="F1984" s="63">
        <v>12</v>
      </c>
      <c r="G1984" s="63" t="s">
        <v>11</v>
      </c>
    </row>
    <row r="1985" spans="3:7" ht="15" thickBot="1" x14ac:dyDescent="0.35">
      <c r="C1985" s="61">
        <v>43181</v>
      </c>
      <c r="D1985" s="62">
        <v>0.37528935185185186</v>
      </c>
      <c r="E1985" s="63" t="s">
        <v>9</v>
      </c>
      <c r="F1985" s="63">
        <v>10</v>
      </c>
      <c r="G1985" s="63" t="s">
        <v>11</v>
      </c>
    </row>
    <row r="1986" spans="3:7" ht="15" thickBot="1" x14ac:dyDescent="0.35">
      <c r="C1986" s="61">
        <v>43181</v>
      </c>
      <c r="D1986" s="62">
        <v>0.37609953703703702</v>
      </c>
      <c r="E1986" s="63" t="s">
        <v>9</v>
      </c>
      <c r="F1986" s="63">
        <v>10</v>
      </c>
      <c r="G1986" s="63" t="s">
        <v>11</v>
      </c>
    </row>
    <row r="1987" spans="3:7" ht="15" thickBot="1" x14ac:dyDescent="0.35">
      <c r="C1987" s="61">
        <v>43181</v>
      </c>
      <c r="D1987" s="62">
        <v>0.37612268518518516</v>
      </c>
      <c r="E1987" s="63" t="s">
        <v>9</v>
      </c>
      <c r="F1987" s="63">
        <v>10</v>
      </c>
      <c r="G1987" s="63" t="s">
        <v>11</v>
      </c>
    </row>
    <row r="1988" spans="3:7" ht="15" thickBot="1" x14ac:dyDescent="0.35">
      <c r="C1988" s="61">
        <v>43181</v>
      </c>
      <c r="D1988" s="62">
        <v>0.37615740740740744</v>
      </c>
      <c r="E1988" s="63" t="s">
        <v>9</v>
      </c>
      <c r="F1988" s="63">
        <v>11</v>
      </c>
      <c r="G1988" s="63" t="s">
        <v>11</v>
      </c>
    </row>
    <row r="1989" spans="3:7" ht="15" thickBot="1" x14ac:dyDescent="0.35">
      <c r="C1989" s="61">
        <v>43181</v>
      </c>
      <c r="D1989" s="62">
        <v>0.37809027777777776</v>
      </c>
      <c r="E1989" s="63" t="s">
        <v>9</v>
      </c>
      <c r="F1989" s="63">
        <v>14</v>
      </c>
      <c r="G1989" s="63" t="s">
        <v>11</v>
      </c>
    </row>
    <row r="1990" spans="3:7" ht="15" thickBot="1" x14ac:dyDescent="0.35">
      <c r="C1990" s="61">
        <v>43181</v>
      </c>
      <c r="D1990" s="62">
        <v>0.38306712962962958</v>
      </c>
      <c r="E1990" s="63" t="s">
        <v>9</v>
      </c>
      <c r="F1990" s="63">
        <v>11</v>
      </c>
      <c r="G1990" s="63" t="s">
        <v>11</v>
      </c>
    </row>
    <row r="1991" spans="3:7" ht="15" thickBot="1" x14ac:dyDescent="0.35">
      <c r="C1991" s="61">
        <v>43181</v>
      </c>
      <c r="D1991" s="62">
        <v>0.38384259259259257</v>
      </c>
      <c r="E1991" s="63" t="s">
        <v>9</v>
      </c>
      <c r="F1991" s="63">
        <v>13</v>
      </c>
      <c r="G1991" s="63" t="s">
        <v>11</v>
      </c>
    </row>
    <row r="1992" spans="3:7" ht="15" thickBot="1" x14ac:dyDescent="0.35">
      <c r="C1992" s="61">
        <v>43181</v>
      </c>
      <c r="D1992" s="62">
        <v>0.38853009259259258</v>
      </c>
      <c r="E1992" s="63" t="s">
        <v>9</v>
      </c>
      <c r="F1992" s="63">
        <v>24</v>
      </c>
      <c r="G1992" s="63" t="s">
        <v>10</v>
      </c>
    </row>
    <row r="1993" spans="3:7" ht="15" thickBot="1" x14ac:dyDescent="0.35">
      <c r="C1993" s="61">
        <v>43181</v>
      </c>
      <c r="D1993" s="62">
        <v>0.39685185185185184</v>
      </c>
      <c r="E1993" s="63" t="s">
        <v>9</v>
      </c>
      <c r="F1993" s="63">
        <v>20</v>
      </c>
      <c r="G1993" s="63" t="s">
        <v>10</v>
      </c>
    </row>
    <row r="1994" spans="3:7" ht="15" thickBot="1" x14ac:dyDescent="0.35">
      <c r="C1994" s="61">
        <v>43181</v>
      </c>
      <c r="D1994" s="62">
        <v>0.40388888888888891</v>
      </c>
      <c r="E1994" s="63" t="s">
        <v>9</v>
      </c>
      <c r="F1994" s="63">
        <v>11</v>
      </c>
      <c r="G1994" s="63" t="s">
        <v>11</v>
      </c>
    </row>
    <row r="1995" spans="3:7" ht="15" thickBot="1" x14ac:dyDescent="0.35">
      <c r="C1995" s="61">
        <v>43181</v>
      </c>
      <c r="D1995" s="62">
        <v>0.40431712962962968</v>
      </c>
      <c r="E1995" s="63" t="s">
        <v>9</v>
      </c>
      <c r="F1995" s="63">
        <v>13</v>
      </c>
      <c r="G1995" s="63" t="s">
        <v>11</v>
      </c>
    </row>
    <row r="1996" spans="3:7" ht="15" thickBot="1" x14ac:dyDescent="0.35">
      <c r="C1996" s="61">
        <v>43181</v>
      </c>
      <c r="D1996" s="62">
        <v>0.40567129629629628</v>
      </c>
      <c r="E1996" s="63" t="s">
        <v>9</v>
      </c>
      <c r="F1996" s="63">
        <v>11</v>
      </c>
      <c r="G1996" s="63" t="s">
        <v>11</v>
      </c>
    </row>
    <row r="1997" spans="3:7" ht="15" thickBot="1" x14ac:dyDescent="0.35">
      <c r="C1997" s="61">
        <v>43181</v>
      </c>
      <c r="D1997" s="62">
        <v>0.41003472222222226</v>
      </c>
      <c r="E1997" s="63" t="s">
        <v>9</v>
      </c>
      <c r="F1997" s="63">
        <v>23</v>
      </c>
      <c r="G1997" s="63" t="s">
        <v>10</v>
      </c>
    </row>
    <row r="1998" spans="3:7" ht="15" thickBot="1" x14ac:dyDescent="0.35">
      <c r="C1998" s="61">
        <v>43181</v>
      </c>
      <c r="D1998" s="62">
        <v>0.41450231481481481</v>
      </c>
      <c r="E1998" s="63" t="s">
        <v>9</v>
      </c>
      <c r="F1998" s="63">
        <v>14</v>
      </c>
      <c r="G1998" s="63" t="s">
        <v>10</v>
      </c>
    </row>
    <row r="1999" spans="3:7" ht="15" thickBot="1" x14ac:dyDescent="0.35">
      <c r="C1999" s="61">
        <v>43181</v>
      </c>
      <c r="D1999" s="62">
        <v>0.42225694444444445</v>
      </c>
      <c r="E1999" s="63" t="s">
        <v>9</v>
      </c>
      <c r="F1999" s="63">
        <v>10</v>
      </c>
      <c r="G1999" s="63" t="s">
        <v>11</v>
      </c>
    </row>
    <row r="2000" spans="3:7" ht="15" thickBot="1" x14ac:dyDescent="0.35">
      <c r="C2000" s="61">
        <v>43181</v>
      </c>
      <c r="D2000" s="62">
        <v>0.42407407407407405</v>
      </c>
      <c r="E2000" s="63" t="s">
        <v>9</v>
      </c>
      <c r="F2000" s="63">
        <v>14</v>
      </c>
      <c r="G2000" s="63" t="s">
        <v>11</v>
      </c>
    </row>
    <row r="2001" spans="3:7" ht="15" thickBot="1" x14ac:dyDescent="0.35">
      <c r="C2001" s="61">
        <v>43181</v>
      </c>
      <c r="D2001" s="62">
        <v>0.42473379629629626</v>
      </c>
      <c r="E2001" s="63" t="s">
        <v>9</v>
      </c>
      <c r="F2001" s="63">
        <v>12</v>
      </c>
      <c r="G2001" s="63" t="s">
        <v>11</v>
      </c>
    </row>
    <row r="2002" spans="3:7" ht="15" thickBot="1" x14ac:dyDescent="0.35">
      <c r="C2002" s="61">
        <v>43181</v>
      </c>
      <c r="D2002" s="62">
        <v>0.42488425925925927</v>
      </c>
      <c r="E2002" s="63" t="s">
        <v>9</v>
      </c>
      <c r="F2002" s="63">
        <v>10</v>
      </c>
      <c r="G2002" s="63" t="s">
        <v>11</v>
      </c>
    </row>
    <row r="2003" spans="3:7" ht="15" thickBot="1" x14ac:dyDescent="0.35">
      <c r="C2003" s="61">
        <v>43181</v>
      </c>
      <c r="D2003" s="62">
        <v>0.42491898148148149</v>
      </c>
      <c r="E2003" s="63" t="s">
        <v>9</v>
      </c>
      <c r="F2003" s="63">
        <v>10</v>
      </c>
      <c r="G2003" s="63" t="s">
        <v>11</v>
      </c>
    </row>
    <row r="2004" spans="3:7" ht="15" thickBot="1" x14ac:dyDescent="0.35">
      <c r="C2004" s="61">
        <v>43181</v>
      </c>
      <c r="D2004" s="62">
        <v>0.4253587962962963</v>
      </c>
      <c r="E2004" s="63" t="s">
        <v>9</v>
      </c>
      <c r="F2004" s="63">
        <v>11</v>
      </c>
      <c r="G2004" s="63" t="s">
        <v>11</v>
      </c>
    </row>
    <row r="2005" spans="3:7" ht="15" thickBot="1" x14ac:dyDescent="0.35">
      <c r="C2005" s="61">
        <v>43181</v>
      </c>
      <c r="D2005" s="62">
        <v>0.42550925925925925</v>
      </c>
      <c r="E2005" s="63" t="s">
        <v>9</v>
      </c>
      <c r="F2005" s="63">
        <v>10</v>
      </c>
      <c r="G2005" s="63" t="s">
        <v>11</v>
      </c>
    </row>
    <row r="2006" spans="3:7" ht="15" thickBot="1" x14ac:dyDescent="0.35">
      <c r="C2006" s="61">
        <v>43181</v>
      </c>
      <c r="D2006" s="62">
        <v>0.42552083333333335</v>
      </c>
      <c r="E2006" s="63" t="s">
        <v>9</v>
      </c>
      <c r="F2006" s="63">
        <v>20</v>
      </c>
      <c r="G2006" s="63" t="s">
        <v>10</v>
      </c>
    </row>
    <row r="2007" spans="3:7" ht="15" thickBot="1" x14ac:dyDescent="0.35">
      <c r="C2007" s="61">
        <v>43181</v>
      </c>
      <c r="D2007" s="62">
        <v>0.42681712962962964</v>
      </c>
      <c r="E2007" s="63" t="s">
        <v>9</v>
      </c>
      <c r="F2007" s="63">
        <v>10</v>
      </c>
      <c r="G2007" s="63" t="s">
        <v>11</v>
      </c>
    </row>
    <row r="2008" spans="3:7" ht="15" thickBot="1" x14ac:dyDescent="0.35">
      <c r="C2008" s="61">
        <v>43181</v>
      </c>
      <c r="D2008" s="62">
        <v>0.42682870370370374</v>
      </c>
      <c r="E2008" s="63" t="s">
        <v>9</v>
      </c>
      <c r="F2008" s="63">
        <v>9</v>
      </c>
      <c r="G2008" s="63" t="s">
        <v>11</v>
      </c>
    </row>
    <row r="2009" spans="3:7" ht="15" thickBot="1" x14ac:dyDescent="0.35">
      <c r="C2009" s="61">
        <v>43181</v>
      </c>
      <c r="D2009" s="62">
        <v>0.43027777777777776</v>
      </c>
      <c r="E2009" s="63" t="s">
        <v>9</v>
      </c>
      <c r="F2009" s="63">
        <v>22</v>
      </c>
      <c r="G2009" s="63" t="s">
        <v>10</v>
      </c>
    </row>
    <row r="2010" spans="3:7" ht="15" thickBot="1" x14ac:dyDescent="0.35">
      <c r="C2010" s="61">
        <v>43181</v>
      </c>
      <c r="D2010" s="62">
        <v>0.43302083333333335</v>
      </c>
      <c r="E2010" s="63" t="s">
        <v>9</v>
      </c>
      <c r="F2010" s="63">
        <v>18</v>
      </c>
      <c r="G2010" s="63" t="s">
        <v>10</v>
      </c>
    </row>
    <row r="2011" spans="3:7" ht="15" thickBot="1" x14ac:dyDescent="0.35">
      <c r="C2011" s="61">
        <v>43181</v>
      </c>
      <c r="D2011" s="62">
        <v>0.43309027777777781</v>
      </c>
      <c r="E2011" s="63" t="s">
        <v>9</v>
      </c>
      <c r="F2011" s="63">
        <v>22</v>
      </c>
      <c r="G2011" s="63" t="s">
        <v>10</v>
      </c>
    </row>
    <row r="2012" spans="3:7" ht="15" thickBot="1" x14ac:dyDescent="0.35">
      <c r="C2012" s="61">
        <v>43181</v>
      </c>
      <c r="D2012" s="62">
        <v>0.43413194444444447</v>
      </c>
      <c r="E2012" s="63" t="s">
        <v>9</v>
      </c>
      <c r="F2012" s="63">
        <v>10</v>
      </c>
      <c r="G2012" s="63" t="s">
        <v>11</v>
      </c>
    </row>
    <row r="2013" spans="3:7" ht="15" thickBot="1" x14ac:dyDescent="0.35">
      <c r="C2013" s="61">
        <v>43181</v>
      </c>
      <c r="D2013" s="62">
        <v>0.44063657407407408</v>
      </c>
      <c r="E2013" s="63" t="s">
        <v>9</v>
      </c>
      <c r="F2013" s="63">
        <v>31</v>
      </c>
      <c r="G2013" s="63" t="s">
        <v>10</v>
      </c>
    </row>
    <row r="2014" spans="3:7" ht="15" thickBot="1" x14ac:dyDescent="0.35">
      <c r="C2014" s="61">
        <v>43181</v>
      </c>
      <c r="D2014" s="62">
        <v>0.44244212962962964</v>
      </c>
      <c r="E2014" s="63" t="s">
        <v>9</v>
      </c>
      <c r="F2014" s="63">
        <v>24</v>
      </c>
      <c r="G2014" s="63" t="s">
        <v>10</v>
      </c>
    </row>
    <row r="2015" spans="3:7" ht="15" thickBot="1" x14ac:dyDescent="0.35">
      <c r="C2015" s="61">
        <v>43181</v>
      </c>
      <c r="D2015" s="62">
        <v>0.44329861111111107</v>
      </c>
      <c r="E2015" s="63" t="s">
        <v>9</v>
      </c>
      <c r="F2015" s="63">
        <v>14</v>
      </c>
      <c r="G2015" s="63" t="s">
        <v>11</v>
      </c>
    </row>
    <row r="2016" spans="3:7" ht="15" thickBot="1" x14ac:dyDescent="0.35">
      <c r="C2016" s="61">
        <v>43181</v>
      </c>
      <c r="D2016" s="62">
        <v>0.44549768518518523</v>
      </c>
      <c r="E2016" s="63" t="s">
        <v>9</v>
      </c>
      <c r="F2016" s="63">
        <v>11</v>
      </c>
      <c r="G2016" s="63" t="s">
        <v>11</v>
      </c>
    </row>
    <row r="2017" spans="3:7" ht="15" thickBot="1" x14ac:dyDescent="0.35">
      <c r="C2017" s="61">
        <v>43181</v>
      </c>
      <c r="D2017" s="62">
        <v>0.4455324074074074</v>
      </c>
      <c r="E2017" s="63" t="s">
        <v>9</v>
      </c>
      <c r="F2017" s="63">
        <v>15</v>
      </c>
      <c r="G2017" s="63" t="s">
        <v>10</v>
      </c>
    </row>
    <row r="2018" spans="3:7" ht="15" thickBot="1" x14ac:dyDescent="0.35">
      <c r="C2018" s="61">
        <v>43181</v>
      </c>
      <c r="D2018" s="62">
        <v>0.44565972222222222</v>
      </c>
      <c r="E2018" s="63" t="s">
        <v>9</v>
      </c>
      <c r="F2018" s="63">
        <v>18</v>
      </c>
      <c r="G2018" s="63" t="s">
        <v>10</v>
      </c>
    </row>
    <row r="2019" spans="3:7" ht="15" thickBot="1" x14ac:dyDescent="0.35">
      <c r="C2019" s="61">
        <v>43181</v>
      </c>
      <c r="D2019" s="62">
        <v>0.44908564814814816</v>
      </c>
      <c r="E2019" s="63" t="s">
        <v>9</v>
      </c>
      <c r="F2019" s="63">
        <v>17</v>
      </c>
      <c r="G2019" s="63" t="s">
        <v>10</v>
      </c>
    </row>
    <row r="2020" spans="3:7" ht="15" thickBot="1" x14ac:dyDescent="0.35">
      <c r="C2020" s="61">
        <v>43181</v>
      </c>
      <c r="D2020" s="62">
        <v>0.44987268518518514</v>
      </c>
      <c r="E2020" s="63" t="s">
        <v>9</v>
      </c>
      <c r="F2020" s="63">
        <v>19</v>
      </c>
      <c r="G2020" s="63" t="s">
        <v>10</v>
      </c>
    </row>
    <row r="2021" spans="3:7" ht="15" thickBot="1" x14ac:dyDescent="0.35">
      <c r="C2021" s="61">
        <v>43181</v>
      </c>
      <c r="D2021" s="62">
        <v>0.45009259259259254</v>
      </c>
      <c r="E2021" s="63" t="s">
        <v>9</v>
      </c>
      <c r="F2021" s="63">
        <v>10</v>
      </c>
      <c r="G2021" s="63" t="s">
        <v>11</v>
      </c>
    </row>
    <row r="2022" spans="3:7" ht="15" thickBot="1" x14ac:dyDescent="0.35">
      <c r="C2022" s="61">
        <v>43181</v>
      </c>
      <c r="D2022" s="62">
        <v>0.45347222222222222</v>
      </c>
      <c r="E2022" s="63" t="s">
        <v>9</v>
      </c>
      <c r="F2022" s="63">
        <v>11</v>
      </c>
      <c r="G2022" s="63" t="s">
        <v>11</v>
      </c>
    </row>
    <row r="2023" spans="3:7" ht="15" thickBot="1" x14ac:dyDescent="0.35">
      <c r="C2023" s="61">
        <v>43181</v>
      </c>
      <c r="D2023" s="62">
        <v>0.45371527777777776</v>
      </c>
      <c r="E2023" s="63" t="s">
        <v>9</v>
      </c>
      <c r="F2023" s="63">
        <v>11</v>
      </c>
      <c r="G2023" s="63" t="s">
        <v>11</v>
      </c>
    </row>
    <row r="2024" spans="3:7" ht="15" thickBot="1" x14ac:dyDescent="0.35">
      <c r="C2024" s="61">
        <v>43181</v>
      </c>
      <c r="D2024" s="62">
        <v>0.45457175925925924</v>
      </c>
      <c r="E2024" s="63" t="s">
        <v>9</v>
      </c>
      <c r="F2024" s="63">
        <v>11</v>
      </c>
      <c r="G2024" s="63" t="s">
        <v>11</v>
      </c>
    </row>
    <row r="2025" spans="3:7" ht="15" thickBot="1" x14ac:dyDescent="0.35">
      <c r="C2025" s="61">
        <v>43181</v>
      </c>
      <c r="D2025" s="62">
        <v>0.45646990740740739</v>
      </c>
      <c r="E2025" s="63" t="s">
        <v>9</v>
      </c>
      <c r="F2025" s="63">
        <v>23</v>
      </c>
      <c r="G2025" s="63" t="s">
        <v>10</v>
      </c>
    </row>
    <row r="2026" spans="3:7" ht="15" thickBot="1" x14ac:dyDescent="0.35">
      <c r="C2026" s="61">
        <v>43181</v>
      </c>
      <c r="D2026" s="62">
        <v>0.45689814814814816</v>
      </c>
      <c r="E2026" s="63" t="s">
        <v>9</v>
      </c>
      <c r="F2026" s="63">
        <v>10</v>
      </c>
      <c r="G2026" s="63" t="s">
        <v>10</v>
      </c>
    </row>
    <row r="2027" spans="3:7" ht="15" thickBot="1" x14ac:dyDescent="0.35">
      <c r="C2027" s="61">
        <v>43181</v>
      </c>
      <c r="D2027" s="62">
        <v>0.45781250000000001</v>
      </c>
      <c r="E2027" s="63" t="s">
        <v>9</v>
      </c>
      <c r="F2027" s="63">
        <v>11</v>
      </c>
      <c r="G2027" s="63" t="s">
        <v>11</v>
      </c>
    </row>
    <row r="2028" spans="3:7" ht="15" thickBot="1" x14ac:dyDescent="0.35">
      <c r="C2028" s="61">
        <v>43181</v>
      </c>
      <c r="D2028" s="62">
        <v>0.45837962962962964</v>
      </c>
      <c r="E2028" s="63" t="s">
        <v>9</v>
      </c>
      <c r="F2028" s="63">
        <v>24</v>
      </c>
      <c r="G2028" s="63" t="s">
        <v>10</v>
      </c>
    </row>
    <row r="2029" spans="3:7" ht="15" thickBot="1" x14ac:dyDescent="0.35">
      <c r="C2029" s="61">
        <v>43181</v>
      </c>
      <c r="D2029" s="62">
        <v>0.46173611111111112</v>
      </c>
      <c r="E2029" s="63" t="s">
        <v>9</v>
      </c>
      <c r="F2029" s="63">
        <v>11</v>
      </c>
      <c r="G2029" s="63" t="s">
        <v>11</v>
      </c>
    </row>
    <row r="2030" spans="3:7" ht="15" thickBot="1" x14ac:dyDescent="0.35">
      <c r="C2030" s="61">
        <v>43181</v>
      </c>
      <c r="D2030" s="62">
        <v>0.46248842592592593</v>
      </c>
      <c r="E2030" s="63" t="s">
        <v>9</v>
      </c>
      <c r="F2030" s="63">
        <v>40</v>
      </c>
      <c r="G2030" s="63" t="s">
        <v>10</v>
      </c>
    </row>
    <row r="2031" spans="3:7" ht="15" thickBot="1" x14ac:dyDescent="0.35">
      <c r="C2031" s="61">
        <v>43181</v>
      </c>
      <c r="D2031" s="62">
        <v>0.46512731481481479</v>
      </c>
      <c r="E2031" s="63" t="s">
        <v>9</v>
      </c>
      <c r="F2031" s="63">
        <v>24</v>
      </c>
      <c r="G2031" s="63" t="s">
        <v>10</v>
      </c>
    </row>
    <row r="2032" spans="3:7" ht="15" thickBot="1" x14ac:dyDescent="0.35">
      <c r="C2032" s="61">
        <v>43181</v>
      </c>
      <c r="D2032" s="62">
        <v>0.46618055555555554</v>
      </c>
      <c r="E2032" s="63" t="s">
        <v>9</v>
      </c>
      <c r="F2032" s="63">
        <v>37</v>
      </c>
      <c r="G2032" s="63" t="s">
        <v>10</v>
      </c>
    </row>
    <row r="2033" spans="3:7" ht="15" thickBot="1" x14ac:dyDescent="0.35">
      <c r="C2033" s="61">
        <v>43181</v>
      </c>
      <c r="D2033" s="62">
        <v>0.46788194444444442</v>
      </c>
      <c r="E2033" s="63" t="s">
        <v>9</v>
      </c>
      <c r="F2033" s="63">
        <v>12</v>
      </c>
      <c r="G2033" s="63" t="s">
        <v>10</v>
      </c>
    </row>
    <row r="2034" spans="3:7" ht="15" thickBot="1" x14ac:dyDescent="0.35">
      <c r="C2034" s="61">
        <v>43181</v>
      </c>
      <c r="D2034" s="62">
        <v>0.46972222222222221</v>
      </c>
      <c r="E2034" s="63" t="s">
        <v>9</v>
      </c>
      <c r="F2034" s="63">
        <v>25</v>
      </c>
      <c r="G2034" s="63" t="s">
        <v>10</v>
      </c>
    </row>
    <row r="2035" spans="3:7" ht="15" thickBot="1" x14ac:dyDescent="0.35">
      <c r="C2035" s="61">
        <v>43181</v>
      </c>
      <c r="D2035" s="62">
        <v>0.47065972222222219</v>
      </c>
      <c r="E2035" s="63" t="s">
        <v>9</v>
      </c>
      <c r="F2035" s="63">
        <v>31</v>
      </c>
      <c r="G2035" s="63" t="s">
        <v>10</v>
      </c>
    </row>
    <row r="2036" spans="3:7" ht="15" thickBot="1" x14ac:dyDescent="0.35">
      <c r="C2036" s="61">
        <v>43181</v>
      </c>
      <c r="D2036" s="62">
        <v>0.47125</v>
      </c>
      <c r="E2036" s="63" t="s">
        <v>9</v>
      </c>
      <c r="F2036" s="63">
        <v>34</v>
      </c>
      <c r="G2036" s="63" t="s">
        <v>10</v>
      </c>
    </row>
    <row r="2037" spans="3:7" ht="15" thickBot="1" x14ac:dyDescent="0.35">
      <c r="C2037" s="61">
        <v>43181</v>
      </c>
      <c r="D2037" s="62">
        <v>0.47172453703703704</v>
      </c>
      <c r="E2037" s="63" t="s">
        <v>9</v>
      </c>
      <c r="F2037" s="63">
        <v>13</v>
      </c>
      <c r="G2037" s="63" t="s">
        <v>11</v>
      </c>
    </row>
    <row r="2038" spans="3:7" ht="15" thickBot="1" x14ac:dyDescent="0.35">
      <c r="C2038" s="61">
        <v>43181</v>
      </c>
      <c r="D2038" s="62">
        <v>0.47255787037037034</v>
      </c>
      <c r="E2038" s="63" t="s">
        <v>9</v>
      </c>
      <c r="F2038" s="63">
        <v>25</v>
      </c>
      <c r="G2038" s="63" t="s">
        <v>10</v>
      </c>
    </row>
    <row r="2039" spans="3:7" ht="15" thickBot="1" x14ac:dyDescent="0.35">
      <c r="C2039" s="61">
        <v>43181</v>
      </c>
      <c r="D2039" s="62">
        <v>0.47285879629629629</v>
      </c>
      <c r="E2039" s="63" t="s">
        <v>9</v>
      </c>
      <c r="F2039" s="63">
        <v>19</v>
      </c>
      <c r="G2039" s="63" t="s">
        <v>10</v>
      </c>
    </row>
    <row r="2040" spans="3:7" ht="15" thickBot="1" x14ac:dyDescent="0.35">
      <c r="C2040" s="61">
        <v>43181</v>
      </c>
      <c r="D2040" s="62">
        <v>0.47305555555555556</v>
      </c>
      <c r="E2040" s="63" t="s">
        <v>9</v>
      </c>
      <c r="F2040" s="63">
        <v>23</v>
      </c>
      <c r="G2040" s="63" t="s">
        <v>10</v>
      </c>
    </row>
    <row r="2041" spans="3:7" ht="15" thickBot="1" x14ac:dyDescent="0.35">
      <c r="C2041" s="61">
        <v>43181</v>
      </c>
      <c r="D2041" s="62">
        <v>0.47396990740740735</v>
      </c>
      <c r="E2041" s="63" t="s">
        <v>9</v>
      </c>
      <c r="F2041" s="63">
        <v>29</v>
      </c>
      <c r="G2041" s="63" t="s">
        <v>10</v>
      </c>
    </row>
    <row r="2042" spans="3:7" ht="15" thickBot="1" x14ac:dyDescent="0.35">
      <c r="C2042" s="61">
        <v>43181</v>
      </c>
      <c r="D2042" s="62">
        <v>0.47408564814814813</v>
      </c>
      <c r="E2042" s="63" t="s">
        <v>9</v>
      </c>
      <c r="F2042" s="63">
        <v>12</v>
      </c>
      <c r="G2042" s="63" t="s">
        <v>11</v>
      </c>
    </row>
    <row r="2043" spans="3:7" ht="15" thickBot="1" x14ac:dyDescent="0.35">
      <c r="C2043" s="61">
        <v>43181</v>
      </c>
      <c r="D2043" s="62">
        <v>0.47447916666666662</v>
      </c>
      <c r="E2043" s="63" t="s">
        <v>9</v>
      </c>
      <c r="F2043" s="63">
        <v>10</v>
      </c>
      <c r="G2043" s="63" t="s">
        <v>11</v>
      </c>
    </row>
    <row r="2044" spans="3:7" ht="15" thickBot="1" x14ac:dyDescent="0.35">
      <c r="C2044" s="61">
        <v>43181</v>
      </c>
      <c r="D2044" s="62">
        <v>0.47497685185185184</v>
      </c>
      <c r="E2044" s="63" t="s">
        <v>9</v>
      </c>
      <c r="F2044" s="63">
        <v>15</v>
      </c>
      <c r="G2044" s="63" t="s">
        <v>11</v>
      </c>
    </row>
    <row r="2045" spans="3:7" ht="15" thickBot="1" x14ac:dyDescent="0.35">
      <c r="C2045" s="61">
        <v>43181</v>
      </c>
      <c r="D2045" s="62">
        <v>0.47513888888888883</v>
      </c>
      <c r="E2045" s="63" t="s">
        <v>9</v>
      </c>
      <c r="F2045" s="63">
        <v>35</v>
      </c>
      <c r="G2045" s="63" t="s">
        <v>10</v>
      </c>
    </row>
    <row r="2046" spans="3:7" ht="15" thickBot="1" x14ac:dyDescent="0.35">
      <c r="C2046" s="61">
        <v>43181</v>
      </c>
      <c r="D2046" s="62">
        <v>0.47542824074074069</v>
      </c>
      <c r="E2046" s="63" t="s">
        <v>9</v>
      </c>
      <c r="F2046" s="63">
        <v>14</v>
      </c>
      <c r="G2046" s="63" t="s">
        <v>11</v>
      </c>
    </row>
    <row r="2047" spans="3:7" ht="15" thickBot="1" x14ac:dyDescent="0.35">
      <c r="C2047" s="61">
        <v>43181</v>
      </c>
      <c r="D2047" s="62">
        <v>0.47620370370370368</v>
      </c>
      <c r="E2047" s="63" t="s">
        <v>9</v>
      </c>
      <c r="F2047" s="63">
        <v>25</v>
      </c>
      <c r="G2047" s="63" t="s">
        <v>10</v>
      </c>
    </row>
    <row r="2048" spans="3:7" ht="15" thickBot="1" x14ac:dyDescent="0.35">
      <c r="C2048" s="61">
        <v>43181</v>
      </c>
      <c r="D2048" s="62">
        <v>0.47631944444444446</v>
      </c>
      <c r="E2048" s="63" t="s">
        <v>9</v>
      </c>
      <c r="F2048" s="63">
        <v>13</v>
      </c>
      <c r="G2048" s="63" t="s">
        <v>11</v>
      </c>
    </row>
    <row r="2049" spans="3:7" ht="15" thickBot="1" x14ac:dyDescent="0.35">
      <c r="C2049" s="61">
        <v>43181</v>
      </c>
      <c r="D2049" s="62">
        <v>0.47662037037037036</v>
      </c>
      <c r="E2049" s="63" t="s">
        <v>9</v>
      </c>
      <c r="F2049" s="63">
        <v>12</v>
      </c>
      <c r="G2049" s="63" t="s">
        <v>11</v>
      </c>
    </row>
    <row r="2050" spans="3:7" ht="15" thickBot="1" x14ac:dyDescent="0.35">
      <c r="C2050" s="61">
        <v>43181</v>
      </c>
      <c r="D2050" s="62">
        <v>0.4770833333333333</v>
      </c>
      <c r="E2050" s="63" t="s">
        <v>9</v>
      </c>
      <c r="F2050" s="63">
        <v>11</v>
      </c>
      <c r="G2050" s="63" t="s">
        <v>11</v>
      </c>
    </row>
    <row r="2051" spans="3:7" ht="15" thickBot="1" x14ac:dyDescent="0.35">
      <c r="C2051" s="61">
        <v>43181</v>
      </c>
      <c r="D2051" s="62">
        <v>0.47768518518518516</v>
      </c>
      <c r="E2051" s="63" t="s">
        <v>9</v>
      </c>
      <c r="F2051" s="63">
        <v>25</v>
      </c>
      <c r="G2051" s="63" t="s">
        <v>10</v>
      </c>
    </row>
    <row r="2052" spans="3:7" ht="15" thickBot="1" x14ac:dyDescent="0.35">
      <c r="C2052" s="61">
        <v>43181</v>
      </c>
      <c r="D2052" s="62">
        <v>0.47979166666666667</v>
      </c>
      <c r="E2052" s="63" t="s">
        <v>9</v>
      </c>
      <c r="F2052" s="63">
        <v>25</v>
      </c>
      <c r="G2052" s="63" t="s">
        <v>10</v>
      </c>
    </row>
    <row r="2053" spans="3:7" ht="15" thickBot="1" x14ac:dyDescent="0.35">
      <c r="C2053" s="61">
        <v>43181</v>
      </c>
      <c r="D2053" s="62">
        <v>0.48101851851851851</v>
      </c>
      <c r="E2053" s="63" t="s">
        <v>9</v>
      </c>
      <c r="F2053" s="63">
        <v>10</v>
      </c>
      <c r="G2053" s="63" t="s">
        <v>11</v>
      </c>
    </row>
    <row r="2054" spans="3:7" ht="15" thickBot="1" x14ac:dyDescent="0.35">
      <c r="C2054" s="61">
        <v>43181</v>
      </c>
      <c r="D2054" s="62">
        <v>0.48131944444444441</v>
      </c>
      <c r="E2054" s="63" t="s">
        <v>9</v>
      </c>
      <c r="F2054" s="63">
        <v>12</v>
      </c>
      <c r="G2054" s="63" t="s">
        <v>11</v>
      </c>
    </row>
    <row r="2055" spans="3:7" ht="15" thickBot="1" x14ac:dyDescent="0.35">
      <c r="C2055" s="61">
        <v>43181</v>
      </c>
      <c r="D2055" s="62">
        <v>0.481412037037037</v>
      </c>
      <c r="E2055" s="63" t="s">
        <v>9</v>
      </c>
      <c r="F2055" s="63">
        <v>24</v>
      </c>
      <c r="G2055" s="63" t="s">
        <v>10</v>
      </c>
    </row>
    <row r="2056" spans="3:7" ht="15" thickBot="1" x14ac:dyDescent="0.35">
      <c r="C2056" s="61">
        <v>43181</v>
      </c>
      <c r="D2056" s="62">
        <v>0.48328703703703701</v>
      </c>
      <c r="E2056" s="63" t="s">
        <v>9</v>
      </c>
      <c r="F2056" s="63">
        <v>25</v>
      </c>
      <c r="G2056" s="63" t="s">
        <v>10</v>
      </c>
    </row>
    <row r="2057" spans="3:7" ht="15" thickBot="1" x14ac:dyDescent="0.35">
      <c r="C2057" s="61">
        <v>43181</v>
      </c>
      <c r="D2057" s="62">
        <v>0.48340277777777779</v>
      </c>
      <c r="E2057" s="63" t="s">
        <v>9</v>
      </c>
      <c r="F2057" s="63">
        <v>11</v>
      </c>
      <c r="G2057" s="63" t="s">
        <v>11</v>
      </c>
    </row>
    <row r="2058" spans="3:7" ht="15" thickBot="1" x14ac:dyDescent="0.35">
      <c r="C2058" s="61">
        <v>43181</v>
      </c>
      <c r="D2058" s="62">
        <v>0.4834606481481481</v>
      </c>
      <c r="E2058" s="63" t="s">
        <v>9</v>
      </c>
      <c r="F2058" s="63">
        <v>10</v>
      </c>
      <c r="G2058" s="63" t="s">
        <v>11</v>
      </c>
    </row>
    <row r="2059" spans="3:7" ht="15" thickBot="1" x14ac:dyDescent="0.35">
      <c r="C2059" s="61">
        <v>43181</v>
      </c>
      <c r="D2059" s="62">
        <v>0.48523148148148149</v>
      </c>
      <c r="E2059" s="63" t="s">
        <v>9</v>
      </c>
      <c r="F2059" s="63">
        <v>25</v>
      </c>
      <c r="G2059" s="63" t="s">
        <v>10</v>
      </c>
    </row>
    <row r="2060" spans="3:7" ht="15" thickBot="1" x14ac:dyDescent="0.35">
      <c r="C2060" s="61">
        <v>43181</v>
      </c>
      <c r="D2060" s="62">
        <v>0.48871527777777773</v>
      </c>
      <c r="E2060" s="63" t="s">
        <v>9</v>
      </c>
      <c r="F2060" s="63">
        <v>10</v>
      </c>
      <c r="G2060" s="63" t="s">
        <v>11</v>
      </c>
    </row>
    <row r="2061" spans="3:7" ht="15" thickBot="1" x14ac:dyDescent="0.35">
      <c r="C2061" s="61">
        <v>43181</v>
      </c>
      <c r="D2061" s="62">
        <v>0.48915509259259254</v>
      </c>
      <c r="E2061" s="63" t="s">
        <v>9</v>
      </c>
      <c r="F2061" s="63">
        <v>11</v>
      </c>
      <c r="G2061" s="63" t="s">
        <v>11</v>
      </c>
    </row>
    <row r="2062" spans="3:7" ht="15" thickBot="1" x14ac:dyDescent="0.35">
      <c r="C2062" s="61">
        <v>43181</v>
      </c>
      <c r="D2062" s="62">
        <v>0.49500000000000005</v>
      </c>
      <c r="E2062" s="63" t="s">
        <v>9</v>
      </c>
      <c r="F2062" s="63">
        <v>11</v>
      </c>
      <c r="G2062" s="63" t="s">
        <v>11</v>
      </c>
    </row>
    <row r="2063" spans="3:7" ht="15" thickBot="1" x14ac:dyDescent="0.35">
      <c r="C2063" s="61">
        <v>43181</v>
      </c>
      <c r="D2063" s="62">
        <v>0.49582175925925925</v>
      </c>
      <c r="E2063" s="63" t="s">
        <v>9</v>
      </c>
      <c r="F2063" s="63">
        <v>11</v>
      </c>
      <c r="G2063" s="63" t="s">
        <v>11</v>
      </c>
    </row>
    <row r="2064" spans="3:7" ht="15" thickBot="1" x14ac:dyDescent="0.35">
      <c r="C2064" s="61">
        <v>43181</v>
      </c>
      <c r="D2064" s="62">
        <v>0.49813657407407402</v>
      </c>
      <c r="E2064" s="63" t="s">
        <v>9</v>
      </c>
      <c r="F2064" s="63">
        <v>14</v>
      </c>
      <c r="G2064" s="63" t="s">
        <v>11</v>
      </c>
    </row>
    <row r="2065" spans="3:7" ht="15" thickBot="1" x14ac:dyDescent="0.35">
      <c r="C2065" s="61">
        <v>43181</v>
      </c>
      <c r="D2065" s="62">
        <v>0.49847222222222221</v>
      </c>
      <c r="E2065" s="63" t="s">
        <v>9</v>
      </c>
      <c r="F2065" s="63">
        <v>10</v>
      </c>
      <c r="G2065" s="63" t="s">
        <v>10</v>
      </c>
    </row>
    <row r="2066" spans="3:7" ht="15" thickBot="1" x14ac:dyDescent="0.35">
      <c r="C2066" s="61">
        <v>43181</v>
      </c>
      <c r="D2066" s="62">
        <v>0.49862268518518515</v>
      </c>
      <c r="E2066" s="63" t="s">
        <v>9</v>
      </c>
      <c r="F2066" s="63">
        <v>13</v>
      </c>
      <c r="G2066" s="63" t="s">
        <v>10</v>
      </c>
    </row>
    <row r="2067" spans="3:7" ht="15" thickBot="1" x14ac:dyDescent="0.35">
      <c r="C2067" s="61">
        <v>43181</v>
      </c>
      <c r="D2067" s="62">
        <v>0.4993055555555555</v>
      </c>
      <c r="E2067" s="63" t="s">
        <v>9</v>
      </c>
      <c r="F2067" s="63">
        <v>15</v>
      </c>
      <c r="G2067" s="63" t="s">
        <v>11</v>
      </c>
    </row>
    <row r="2068" spans="3:7" ht="15" thickBot="1" x14ac:dyDescent="0.35">
      <c r="C2068" s="61">
        <v>43181</v>
      </c>
      <c r="D2068" s="62">
        <v>0.49961805555555555</v>
      </c>
      <c r="E2068" s="63" t="s">
        <v>9</v>
      </c>
      <c r="F2068" s="63">
        <v>12</v>
      </c>
      <c r="G2068" s="63" t="s">
        <v>11</v>
      </c>
    </row>
    <row r="2069" spans="3:7" ht="15" thickBot="1" x14ac:dyDescent="0.35">
      <c r="C2069" s="61">
        <v>43181</v>
      </c>
      <c r="D2069" s="62">
        <v>0.49991898148148151</v>
      </c>
      <c r="E2069" s="63" t="s">
        <v>9</v>
      </c>
      <c r="F2069" s="63">
        <v>28</v>
      </c>
      <c r="G2069" s="63" t="s">
        <v>10</v>
      </c>
    </row>
    <row r="2070" spans="3:7" ht="15" thickBot="1" x14ac:dyDescent="0.35">
      <c r="C2070" s="61">
        <v>43181</v>
      </c>
      <c r="D2070" s="62">
        <v>0.5018055555555555</v>
      </c>
      <c r="E2070" s="63" t="s">
        <v>9</v>
      </c>
      <c r="F2070" s="63">
        <v>21</v>
      </c>
      <c r="G2070" s="63" t="s">
        <v>10</v>
      </c>
    </row>
    <row r="2071" spans="3:7" ht="15" thickBot="1" x14ac:dyDescent="0.35">
      <c r="C2071" s="61">
        <v>43181</v>
      </c>
      <c r="D2071" s="62">
        <v>0.50231481481481477</v>
      </c>
      <c r="E2071" s="63" t="s">
        <v>9</v>
      </c>
      <c r="F2071" s="63">
        <v>11</v>
      </c>
      <c r="G2071" s="63" t="s">
        <v>11</v>
      </c>
    </row>
    <row r="2072" spans="3:7" ht="15" thickBot="1" x14ac:dyDescent="0.35">
      <c r="C2072" s="61">
        <v>43181</v>
      </c>
      <c r="D2072" s="62">
        <v>0.50247685185185187</v>
      </c>
      <c r="E2072" s="63" t="s">
        <v>9</v>
      </c>
      <c r="F2072" s="63">
        <v>28</v>
      </c>
      <c r="G2072" s="63" t="s">
        <v>10</v>
      </c>
    </row>
    <row r="2073" spans="3:7" ht="15" thickBot="1" x14ac:dyDescent="0.35">
      <c r="C2073" s="61">
        <v>43181</v>
      </c>
      <c r="D2073" s="62">
        <v>0.50429398148148141</v>
      </c>
      <c r="E2073" s="63" t="s">
        <v>9</v>
      </c>
      <c r="F2073" s="63">
        <v>10</v>
      </c>
      <c r="G2073" s="63" t="s">
        <v>11</v>
      </c>
    </row>
    <row r="2074" spans="3:7" ht="15" thickBot="1" x14ac:dyDescent="0.35">
      <c r="C2074" s="61">
        <v>43181</v>
      </c>
      <c r="D2074" s="62">
        <v>0.50479166666666664</v>
      </c>
      <c r="E2074" s="63" t="s">
        <v>9</v>
      </c>
      <c r="F2074" s="63">
        <v>35</v>
      </c>
      <c r="G2074" s="63" t="s">
        <v>10</v>
      </c>
    </row>
    <row r="2075" spans="3:7" ht="15" thickBot="1" x14ac:dyDescent="0.35">
      <c r="C2075" s="61">
        <v>43181</v>
      </c>
      <c r="D2075" s="62">
        <v>0.50701388888888888</v>
      </c>
      <c r="E2075" s="63" t="s">
        <v>9</v>
      </c>
      <c r="F2075" s="63">
        <v>11</v>
      </c>
      <c r="G2075" s="63" t="s">
        <v>11</v>
      </c>
    </row>
    <row r="2076" spans="3:7" ht="15" thickBot="1" x14ac:dyDescent="0.35">
      <c r="C2076" s="61">
        <v>43181</v>
      </c>
      <c r="D2076" s="62">
        <v>0.50714120370370364</v>
      </c>
      <c r="E2076" s="63" t="s">
        <v>9</v>
      </c>
      <c r="F2076" s="63">
        <v>13</v>
      </c>
      <c r="G2076" s="63" t="s">
        <v>11</v>
      </c>
    </row>
    <row r="2077" spans="3:7" ht="15" thickBot="1" x14ac:dyDescent="0.35">
      <c r="C2077" s="61">
        <v>43181</v>
      </c>
      <c r="D2077" s="62">
        <v>0.50937500000000002</v>
      </c>
      <c r="E2077" s="63" t="s">
        <v>9</v>
      </c>
      <c r="F2077" s="63">
        <v>12</v>
      </c>
      <c r="G2077" s="63" t="s">
        <v>11</v>
      </c>
    </row>
    <row r="2078" spans="3:7" ht="15" thickBot="1" x14ac:dyDescent="0.35">
      <c r="C2078" s="61">
        <v>43181</v>
      </c>
      <c r="D2078" s="62">
        <v>0.51329861111111108</v>
      </c>
      <c r="E2078" s="63" t="s">
        <v>9</v>
      </c>
      <c r="F2078" s="63">
        <v>36</v>
      </c>
      <c r="G2078" s="63" t="s">
        <v>10</v>
      </c>
    </row>
    <row r="2079" spans="3:7" ht="15" thickBot="1" x14ac:dyDescent="0.35">
      <c r="C2079" s="61">
        <v>43181</v>
      </c>
      <c r="D2079" s="62">
        <v>0.51363425925925921</v>
      </c>
      <c r="E2079" s="63" t="s">
        <v>9</v>
      </c>
      <c r="F2079" s="63">
        <v>9</v>
      </c>
      <c r="G2079" s="63" t="s">
        <v>11</v>
      </c>
    </row>
    <row r="2080" spans="3:7" ht="15" thickBot="1" x14ac:dyDescent="0.35">
      <c r="C2080" s="61">
        <v>43181</v>
      </c>
      <c r="D2080" s="62">
        <v>0.51421296296296293</v>
      </c>
      <c r="E2080" s="63" t="s">
        <v>9</v>
      </c>
      <c r="F2080" s="63">
        <v>19</v>
      </c>
      <c r="G2080" s="63" t="s">
        <v>10</v>
      </c>
    </row>
    <row r="2081" spans="3:7" ht="15" thickBot="1" x14ac:dyDescent="0.35">
      <c r="C2081" s="61">
        <v>43181</v>
      </c>
      <c r="D2081" s="62">
        <v>0.51888888888888884</v>
      </c>
      <c r="E2081" s="63" t="s">
        <v>9</v>
      </c>
      <c r="F2081" s="63">
        <v>11</v>
      </c>
      <c r="G2081" s="63" t="s">
        <v>11</v>
      </c>
    </row>
    <row r="2082" spans="3:7" ht="15" thickBot="1" x14ac:dyDescent="0.35">
      <c r="C2082" s="61">
        <v>43181</v>
      </c>
      <c r="D2082" s="62">
        <v>0.51890046296296299</v>
      </c>
      <c r="E2082" s="63" t="s">
        <v>9</v>
      </c>
      <c r="F2082" s="63">
        <v>10</v>
      </c>
      <c r="G2082" s="63" t="s">
        <v>11</v>
      </c>
    </row>
    <row r="2083" spans="3:7" ht="15" thickBot="1" x14ac:dyDescent="0.35">
      <c r="C2083" s="61">
        <v>43181</v>
      </c>
      <c r="D2083" s="62">
        <v>0.52157407407407408</v>
      </c>
      <c r="E2083" s="63" t="s">
        <v>9</v>
      </c>
      <c r="F2083" s="63">
        <v>13</v>
      </c>
      <c r="G2083" s="63" t="s">
        <v>11</v>
      </c>
    </row>
    <row r="2084" spans="3:7" ht="15" thickBot="1" x14ac:dyDescent="0.35">
      <c r="C2084" s="61">
        <v>43181</v>
      </c>
      <c r="D2084" s="62">
        <v>0.52315972222222229</v>
      </c>
      <c r="E2084" s="63" t="s">
        <v>9</v>
      </c>
      <c r="F2084" s="63">
        <v>27</v>
      </c>
      <c r="G2084" s="63" t="s">
        <v>10</v>
      </c>
    </row>
    <row r="2085" spans="3:7" ht="15" thickBot="1" x14ac:dyDescent="0.35">
      <c r="C2085" s="61">
        <v>43181</v>
      </c>
      <c r="D2085" s="62">
        <v>0.52344907407407404</v>
      </c>
      <c r="E2085" s="63" t="s">
        <v>9</v>
      </c>
      <c r="F2085" s="63">
        <v>26</v>
      </c>
      <c r="G2085" s="63" t="s">
        <v>10</v>
      </c>
    </row>
    <row r="2086" spans="3:7" ht="15" thickBot="1" x14ac:dyDescent="0.35">
      <c r="C2086" s="61">
        <v>43181</v>
      </c>
      <c r="D2086" s="62">
        <v>0.52415509259259252</v>
      </c>
      <c r="E2086" s="63" t="s">
        <v>9</v>
      </c>
      <c r="F2086" s="63">
        <v>12</v>
      </c>
      <c r="G2086" s="63" t="s">
        <v>11</v>
      </c>
    </row>
    <row r="2087" spans="3:7" ht="15" thickBot="1" x14ac:dyDescent="0.35">
      <c r="C2087" s="61">
        <v>43181</v>
      </c>
      <c r="D2087" s="62">
        <v>0.52576388888888892</v>
      </c>
      <c r="E2087" s="63" t="s">
        <v>9</v>
      </c>
      <c r="F2087" s="63">
        <v>10</v>
      </c>
      <c r="G2087" s="63" t="s">
        <v>11</v>
      </c>
    </row>
    <row r="2088" spans="3:7" ht="15" thickBot="1" x14ac:dyDescent="0.35">
      <c r="C2088" s="61">
        <v>43181</v>
      </c>
      <c r="D2088" s="62">
        <v>0.52826388888888887</v>
      </c>
      <c r="E2088" s="63" t="s">
        <v>9</v>
      </c>
      <c r="F2088" s="63">
        <v>12</v>
      </c>
      <c r="G2088" s="63" t="s">
        <v>11</v>
      </c>
    </row>
    <row r="2089" spans="3:7" ht="15" thickBot="1" x14ac:dyDescent="0.35">
      <c r="C2089" s="61">
        <v>43181</v>
      </c>
      <c r="D2089" s="62">
        <v>0.52850694444444446</v>
      </c>
      <c r="E2089" s="63" t="s">
        <v>9</v>
      </c>
      <c r="F2089" s="63">
        <v>12</v>
      </c>
      <c r="G2089" s="63" t="s">
        <v>11</v>
      </c>
    </row>
    <row r="2090" spans="3:7" ht="15" thickBot="1" x14ac:dyDescent="0.35">
      <c r="C2090" s="61">
        <v>43181</v>
      </c>
      <c r="D2090" s="62">
        <v>0.5294444444444445</v>
      </c>
      <c r="E2090" s="63" t="s">
        <v>9</v>
      </c>
      <c r="F2090" s="63">
        <v>11</v>
      </c>
      <c r="G2090" s="63" t="s">
        <v>10</v>
      </c>
    </row>
    <row r="2091" spans="3:7" ht="15" thickBot="1" x14ac:dyDescent="0.35">
      <c r="C2091" s="61">
        <v>43181</v>
      </c>
      <c r="D2091" s="62">
        <v>0.52959490740740744</v>
      </c>
      <c r="E2091" s="63" t="s">
        <v>9</v>
      </c>
      <c r="F2091" s="63">
        <v>12</v>
      </c>
      <c r="G2091" s="63" t="s">
        <v>11</v>
      </c>
    </row>
    <row r="2092" spans="3:7" ht="15" thickBot="1" x14ac:dyDescent="0.35">
      <c r="C2092" s="61">
        <v>43181</v>
      </c>
      <c r="D2092" s="62">
        <v>0.53491898148148154</v>
      </c>
      <c r="E2092" s="63" t="s">
        <v>9</v>
      </c>
      <c r="F2092" s="63">
        <v>11</v>
      </c>
      <c r="G2092" s="63" t="s">
        <v>11</v>
      </c>
    </row>
    <row r="2093" spans="3:7" ht="15" thickBot="1" x14ac:dyDescent="0.35">
      <c r="C2093" s="61">
        <v>43181</v>
      </c>
      <c r="D2093" s="62">
        <v>0.53630787037037042</v>
      </c>
      <c r="E2093" s="63" t="s">
        <v>9</v>
      </c>
      <c r="F2093" s="63">
        <v>12</v>
      </c>
      <c r="G2093" s="63" t="s">
        <v>11</v>
      </c>
    </row>
    <row r="2094" spans="3:7" ht="15" thickBot="1" x14ac:dyDescent="0.35">
      <c r="C2094" s="61">
        <v>43181</v>
      </c>
      <c r="D2094" s="62">
        <v>0.5363310185185185</v>
      </c>
      <c r="E2094" s="63" t="s">
        <v>9</v>
      </c>
      <c r="F2094" s="63">
        <v>12</v>
      </c>
      <c r="G2094" s="63" t="s">
        <v>11</v>
      </c>
    </row>
    <row r="2095" spans="3:7" ht="15" thickBot="1" x14ac:dyDescent="0.35">
      <c r="C2095" s="61">
        <v>43181</v>
      </c>
      <c r="D2095" s="62">
        <v>0.53634259259259254</v>
      </c>
      <c r="E2095" s="63" t="s">
        <v>9</v>
      </c>
      <c r="F2095" s="63">
        <v>12</v>
      </c>
      <c r="G2095" s="63" t="s">
        <v>11</v>
      </c>
    </row>
    <row r="2096" spans="3:7" ht="15" thickBot="1" x14ac:dyDescent="0.35">
      <c r="C2096" s="61">
        <v>43181</v>
      </c>
      <c r="D2096" s="62">
        <v>0.54248842592592594</v>
      </c>
      <c r="E2096" s="63" t="s">
        <v>9</v>
      </c>
      <c r="F2096" s="63">
        <v>31</v>
      </c>
      <c r="G2096" s="63" t="s">
        <v>10</v>
      </c>
    </row>
    <row r="2097" spans="3:7" ht="15" thickBot="1" x14ac:dyDescent="0.35">
      <c r="C2097" s="61">
        <v>43181</v>
      </c>
      <c r="D2097" s="62">
        <v>0.54270833333333335</v>
      </c>
      <c r="E2097" s="63" t="s">
        <v>9</v>
      </c>
      <c r="F2097" s="63">
        <v>31</v>
      </c>
      <c r="G2097" s="63" t="s">
        <v>10</v>
      </c>
    </row>
    <row r="2098" spans="3:7" ht="15" thickBot="1" x14ac:dyDescent="0.35">
      <c r="C2098" s="61">
        <v>43181</v>
      </c>
      <c r="D2098" s="62">
        <v>0.54451388888888885</v>
      </c>
      <c r="E2098" s="63" t="s">
        <v>9</v>
      </c>
      <c r="F2098" s="63">
        <v>31</v>
      </c>
      <c r="G2098" s="63" t="s">
        <v>10</v>
      </c>
    </row>
    <row r="2099" spans="3:7" ht="15" thickBot="1" x14ac:dyDescent="0.35">
      <c r="C2099" s="61">
        <v>43181</v>
      </c>
      <c r="D2099" s="62">
        <v>0.54542824074074081</v>
      </c>
      <c r="E2099" s="63" t="s">
        <v>9</v>
      </c>
      <c r="F2099" s="63">
        <v>11</v>
      </c>
      <c r="G2099" s="63" t="s">
        <v>11</v>
      </c>
    </row>
    <row r="2100" spans="3:7" ht="15" thickBot="1" x14ac:dyDescent="0.35">
      <c r="C2100" s="61">
        <v>43181</v>
      </c>
      <c r="D2100" s="62">
        <v>0.54723379629629632</v>
      </c>
      <c r="E2100" s="63" t="s">
        <v>9</v>
      </c>
      <c r="F2100" s="63">
        <v>12</v>
      </c>
      <c r="G2100" s="63" t="s">
        <v>11</v>
      </c>
    </row>
    <row r="2101" spans="3:7" ht="15" thickBot="1" x14ac:dyDescent="0.35">
      <c r="C2101" s="61">
        <v>43181</v>
      </c>
      <c r="D2101" s="62">
        <v>0.54891203703703706</v>
      </c>
      <c r="E2101" s="63" t="s">
        <v>9</v>
      </c>
      <c r="F2101" s="63">
        <v>15</v>
      </c>
      <c r="G2101" s="63" t="s">
        <v>10</v>
      </c>
    </row>
    <row r="2102" spans="3:7" ht="15" thickBot="1" x14ac:dyDescent="0.35">
      <c r="C2102" s="61">
        <v>43181</v>
      </c>
      <c r="D2102" s="62">
        <v>0.54922453703703711</v>
      </c>
      <c r="E2102" s="63" t="s">
        <v>9</v>
      </c>
      <c r="F2102" s="63">
        <v>30</v>
      </c>
      <c r="G2102" s="63" t="s">
        <v>10</v>
      </c>
    </row>
    <row r="2103" spans="3:7" ht="15" thickBot="1" x14ac:dyDescent="0.35">
      <c r="C2103" s="61">
        <v>43181</v>
      </c>
      <c r="D2103" s="62">
        <v>0.55164351851851856</v>
      </c>
      <c r="E2103" s="63" t="s">
        <v>9</v>
      </c>
      <c r="F2103" s="63">
        <v>13</v>
      </c>
      <c r="G2103" s="63" t="s">
        <v>11</v>
      </c>
    </row>
    <row r="2104" spans="3:7" ht="15" thickBot="1" x14ac:dyDescent="0.35">
      <c r="C2104" s="61">
        <v>43181</v>
      </c>
      <c r="D2104" s="62">
        <v>0.55435185185185187</v>
      </c>
      <c r="E2104" s="63" t="s">
        <v>9</v>
      </c>
      <c r="F2104" s="63">
        <v>16</v>
      </c>
      <c r="G2104" s="63" t="s">
        <v>11</v>
      </c>
    </row>
    <row r="2105" spans="3:7" ht="15" thickBot="1" x14ac:dyDescent="0.35">
      <c r="C2105" s="61">
        <v>43181</v>
      </c>
      <c r="D2105" s="62">
        <v>0.5568171296296297</v>
      </c>
      <c r="E2105" s="63" t="s">
        <v>9</v>
      </c>
      <c r="F2105" s="63">
        <v>12</v>
      </c>
      <c r="G2105" s="63" t="s">
        <v>10</v>
      </c>
    </row>
    <row r="2106" spans="3:7" ht="15" thickBot="1" x14ac:dyDescent="0.35">
      <c r="C2106" s="61">
        <v>43181</v>
      </c>
      <c r="D2106" s="62">
        <v>0.55997685185185186</v>
      </c>
      <c r="E2106" s="63" t="s">
        <v>9</v>
      </c>
      <c r="F2106" s="63">
        <v>30</v>
      </c>
      <c r="G2106" s="63" t="s">
        <v>10</v>
      </c>
    </row>
    <row r="2107" spans="3:7" ht="15" thickBot="1" x14ac:dyDescent="0.35">
      <c r="C2107" s="61">
        <v>43181</v>
      </c>
      <c r="D2107" s="62">
        <v>0.56040509259259264</v>
      </c>
      <c r="E2107" s="63" t="s">
        <v>9</v>
      </c>
      <c r="F2107" s="63">
        <v>20</v>
      </c>
      <c r="G2107" s="63" t="s">
        <v>10</v>
      </c>
    </row>
    <row r="2108" spans="3:7" ht="15" thickBot="1" x14ac:dyDescent="0.35">
      <c r="C2108" s="61">
        <v>43181</v>
      </c>
      <c r="D2108" s="62">
        <v>0.56054398148148155</v>
      </c>
      <c r="E2108" s="63" t="s">
        <v>9</v>
      </c>
      <c r="F2108" s="63">
        <v>11</v>
      </c>
      <c r="G2108" s="63" t="s">
        <v>11</v>
      </c>
    </row>
    <row r="2109" spans="3:7" ht="15" thickBot="1" x14ac:dyDescent="0.35">
      <c r="C2109" s="61">
        <v>43181</v>
      </c>
      <c r="D2109" s="62">
        <v>0.56085648148148148</v>
      </c>
      <c r="E2109" s="63" t="s">
        <v>9</v>
      </c>
      <c r="F2109" s="63">
        <v>29</v>
      </c>
      <c r="G2109" s="63" t="s">
        <v>10</v>
      </c>
    </row>
    <row r="2110" spans="3:7" ht="15" thickBot="1" x14ac:dyDescent="0.35">
      <c r="C2110" s="61">
        <v>43181</v>
      </c>
      <c r="D2110" s="62">
        <v>0.56144675925925924</v>
      </c>
      <c r="E2110" s="63" t="s">
        <v>9</v>
      </c>
      <c r="F2110" s="63">
        <v>16</v>
      </c>
      <c r="G2110" s="63" t="s">
        <v>11</v>
      </c>
    </row>
    <row r="2111" spans="3:7" ht="15" thickBot="1" x14ac:dyDescent="0.35">
      <c r="C2111" s="61">
        <v>43181</v>
      </c>
      <c r="D2111" s="62">
        <v>0.56299768518518511</v>
      </c>
      <c r="E2111" s="63" t="s">
        <v>9</v>
      </c>
      <c r="F2111" s="63">
        <v>10</v>
      </c>
      <c r="G2111" s="63" t="s">
        <v>11</v>
      </c>
    </row>
    <row r="2112" spans="3:7" ht="15" thickBot="1" x14ac:dyDescent="0.35">
      <c r="C2112" s="61">
        <v>43181</v>
      </c>
      <c r="D2112" s="62">
        <v>0.56354166666666672</v>
      </c>
      <c r="E2112" s="63" t="s">
        <v>9</v>
      </c>
      <c r="F2112" s="63">
        <v>28</v>
      </c>
      <c r="G2112" s="63" t="s">
        <v>10</v>
      </c>
    </row>
    <row r="2113" spans="3:7" ht="15" thickBot="1" x14ac:dyDescent="0.35">
      <c r="C2113" s="61">
        <v>43181</v>
      </c>
      <c r="D2113" s="62">
        <v>0.56700231481481478</v>
      </c>
      <c r="E2113" s="63" t="s">
        <v>9</v>
      </c>
      <c r="F2113" s="63">
        <v>26</v>
      </c>
      <c r="G2113" s="63" t="s">
        <v>10</v>
      </c>
    </row>
    <row r="2114" spans="3:7" ht="15" thickBot="1" x14ac:dyDescent="0.35">
      <c r="C2114" s="61">
        <v>43181</v>
      </c>
      <c r="D2114" s="62">
        <v>0.56800925925925927</v>
      </c>
      <c r="E2114" s="63" t="s">
        <v>9</v>
      </c>
      <c r="F2114" s="63">
        <v>31</v>
      </c>
      <c r="G2114" s="63" t="s">
        <v>10</v>
      </c>
    </row>
    <row r="2115" spans="3:7" ht="15" thickBot="1" x14ac:dyDescent="0.35">
      <c r="C2115" s="61">
        <v>43181</v>
      </c>
      <c r="D2115" s="62">
        <v>0.56809027777777776</v>
      </c>
      <c r="E2115" s="63" t="s">
        <v>9</v>
      </c>
      <c r="F2115" s="63">
        <v>12</v>
      </c>
      <c r="G2115" s="63" t="s">
        <v>11</v>
      </c>
    </row>
    <row r="2116" spans="3:7" ht="15" thickBot="1" x14ac:dyDescent="0.35">
      <c r="C2116" s="61">
        <v>43181</v>
      </c>
      <c r="D2116" s="62">
        <v>0.56813657407407414</v>
      </c>
      <c r="E2116" s="63" t="s">
        <v>9</v>
      </c>
      <c r="F2116" s="63">
        <v>10</v>
      </c>
      <c r="G2116" s="63" t="s">
        <v>11</v>
      </c>
    </row>
    <row r="2117" spans="3:7" ht="15" thickBot="1" x14ac:dyDescent="0.35">
      <c r="C2117" s="61">
        <v>43181</v>
      </c>
      <c r="D2117" s="62">
        <v>0.57104166666666667</v>
      </c>
      <c r="E2117" s="63" t="s">
        <v>9</v>
      </c>
      <c r="F2117" s="63">
        <v>39</v>
      </c>
      <c r="G2117" s="63" t="s">
        <v>10</v>
      </c>
    </row>
    <row r="2118" spans="3:7" ht="15" thickBot="1" x14ac:dyDescent="0.35">
      <c r="C2118" s="61">
        <v>43181</v>
      </c>
      <c r="D2118" s="62">
        <v>0.57162037037037039</v>
      </c>
      <c r="E2118" s="63" t="s">
        <v>9</v>
      </c>
      <c r="F2118" s="63">
        <v>20</v>
      </c>
      <c r="G2118" s="63" t="s">
        <v>10</v>
      </c>
    </row>
    <row r="2119" spans="3:7" ht="15" thickBot="1" x14ac:dyDescent="0.35">
      <c r="C2119" s="61">
        <v>43181</v>
      </c>
      <c r="D2119" s="62">
        <v>0.57459490740740737</v>
      </c>
      <c r="E2119" s="63" t="s">
        <v>9</v>
      </c>
      <c r="F2119" s="63">
        <v>24</v>
      </c>
      <c r="G2119" s="63" t="s">
        <v>10</v>
      </c>
    </row>
    <row r="2120" spans="3:7" ht="15" thickBot="1" x14ac:dyDescent="0.35">
      <c r="C2120" s="61">
        <v>43181</v>
      </c>
      <c r="D2120" s="62">
        <v>0.57468750000000002</v>
      </c>
      <c r="E2120" s="63" t="s">
        <v>9</v>
      </c>
      <c r="F2120" s="63">
        <v>35</v>
      </c>
      <c r="G2120" s="63" t="s">
        <v>10</v>
      </c>
    </row>
    <row r="2121" spans="3:7" ht="15" thickBot="1" x14ac:dyDescent="0.35">
      <c r="C2121" s="61">
        <v>43181</v>
      </c>
      <c r="D2121" s="62">
        <v>0.57513888888888887</v>
      </c>
      <c r="E2121" s="63" t="s">
        <v>9</v>
      </c>
      <c r="F2121" s="63">
        <v>10</v>
      </c>
      <c r="G2121" s="63" t="s">
        <v>11</v>
      </c>
    </row>
    <row r="2122" spans="3:7" ht="15" thickBot="1" x14ac:dyDescent="0.35">
      <c r="C2122" s="61">
        <v>43181</v>
      </c>
      <c r="D2122" s="62">
        <v>0.57638888888888895</v>
      </c>
      <c r="E2122" s="63" t="s">
        <v>9</v>
      </c>
      <c r="F2122" s="63">
        <v>12</v>
      </c>
      <c r="G2122" s="63" t="s">
        <v>11</v>
      </c>
    </row>
    <row r="2123" spans="3:7" ht="15" thickBot="1" x14ac:dyDescent="0.35">
      <c r="C2123" s="61">
        <v>43181</v>
      </c>
      <c r="D2123" s="62">
        <v>0.57778935185185187</v>
      </c>
      <c r="E2123" s="63" t="s">
        <v>9</v>
      </c>
      <c r="F2123" s="63">
        <v>26</v>
      </c>
      <c r="G2123" s="63" t="s">
        <v>10</v>
      </c>
    </row>
    <row r="2124" spans="3:7" ht="15" thickBot="1" x14ac:dyDescent="0.35">
      <c r="C2124" s="61">
        <v>43181</v>
      </c>
      <c r="D2124" s="62">
        <v>0.57909722222222226</v>
      </c>
      <c r="E2124" s="63" t="s">
        <v>9</v>
      </c>
      <c r="F2124" s="63">
        <v>10</v>
      </c>
      <c r="G2124" s="63" t="s">
        <v>11</v>
      </c>
    </row>
    <row r="2125" spans="3:7" ht="15" thickBot="1" x14ac:dyDescent="0.35">
      <c r="C2125" s="61">
        <v>43181</v>
      </c>
      <c r="D2125" s="62">
        <v>0.58060185185185187</v>
      </c>
      <c r="E2125" s="63" t="s">
        <v>9</v>
      </c>
      <c r="F2125" s="63">
        <v>10</v>
      </c>
      <c r="G2125" s="63" t="s">
        <v>11</v>
      </c>
    </row>
    <row r="2126" spans="3:7" ht="15" thickBot="1" x14ac:dyDescent="0.35">
      <c r="C2126" s="61">
        <v>43181</v>
      </c>
      <c r="D2126" s="62">
        <v>0.58265046296296297</v>
      </c>
      <c r="E2126" s="63" t="s">
        <v>9</v>
      </c>
      <c r="F2126" s="63">
        <v>24</v>
      </c>
      <c r="G2126" s="63" t="s">
        <v>10</v>
      </c>
    </row>
    <row r="2127" spans="3:7" ht="15" thickBot="1" x14ac:dyDescent="0.35">
      <c r="C2127" s="61">
        <v>43181</v>
      </c>
      <c r="D2127" s="62">
        <v>0.58276620370370369</v>
      </c>
      <c r="E2127" s="63" t="s">
        <v>9</v>
      </c>
      <c r="F2127" s="63">
        <v>13</v>
      </c>
      <c r="G2127" s="63" t="s">
        <v>11</v>
      </c>
    </row>
    <row r="2128" spans="3:7" ht="15" thickBot="1" x14ac:dyDescent="0.35">
      <c r="C2128" s="61">
        <v>43181</v>
      </c>
      <c r="D2128" s="62">
        <v>0.58603009259259264</v>
      </c>
      <c r="E2128" s="63" t="s">
        <v>9</v>
      </c>
      <c r="F2128" s="63">
        <v>10</v>
      </c>
      <c r="G2128" s="63" t="s">
        <v>11</v>
      </c>
    </row>
    <row r="2129" spans="3:7" ht="15" thickBot="1" x14ac:dyDescent="0.35">
      <c r="C2129" s="61">
        <v>43181</v>
      </c>
      <c r="D2129" s="62">
        <v>0.58946759259259263</v>
      </c>
      <c r="E2129" s="63" t="s">
        <v>9</v>
      </c>
      <c r="F2129" s="63">
        <v>10</v>
      </c>
      <c r="G2129" s="63" t="s">
        <v>10</v>
      </c>
    </row>
    <row r="2130" spans="3:7" ht="15" thickBot="1" x14ac:dyDescent="0.35">
      <c r="C2130" s="61">
        <v>43181</v>
      </c>
      <c r="D2130" s="62">
        <v>0.59053240740740742</v>
      </c>
      <c r="E2130" s="63" t="s">
        <v>9</v>
      </c>
      <c r="F2130" s="63">
        <v>35</v>
      </c>
      <c r="G2130" s="63" t="s">
        <v>10</v>
      </c>
    </row>
    <row r="2131" spans="3:7" ht="15" thickBot="1" x14ac:dyDescent="0.35">
      <c r="C2131" s="61">
        <v>43181</v>
      </c>
      <c r="D2131" s="62">
        <v>0.59299768518518514</v>
      </c>
      <c r="E2131" s="63" t="s">
        <v>9</v>
      </c>
      <c r="F2131" s="63">
        <v>17</v>
      </c>
      <c r="G2131" s="63" t="s">
        <v>10</v>
      </c>
    </row>
    <row r="2132" spans="3:7" ht="15" thickBot="1" x14ac:dyDescent="0.35">
      <c r="C2132" s="61">
        <v>43181</v>
      </c>
      <c r="D2132" s="62">
        <v>0.59508101851851858</v>
      </c>
      <c r="E2132" s="63" t="s">
        <v>9</v>
      </c>
      <c r="F2132" s="63">
        <v>16</v>
      </c>
      <c r="G2132" s="63" t="s">
        <v>10</v>
      </c>
    </row>
    <row r="2133" spans="3:7" ht="15" thickBot="1" x14ac:dyDescent="0.35">
      <c r="C2133" s="61">
        <v>43181</v>
      </c>
      <c r="D2133" s="62">
        <v>0.59523148148148153</v>
      </c>
      <c r="E2133" s="63" t="s">
        <v>9</v>
      </c>
      <c r="F2133" s="63">
        <v>13</v>
      </c>
      <c r="G2133" s="63" t="s">
        <v>11</v>
      </c>
    </row>
    <row r="2134" spans="3:7" ht="15" thickBot="1" x14ac:dyDescent="0.35">
      <c r="C2134" s="61">
        <v>43181</v>
      </c>
      <c r="D2134" s="62">
        <v>0.5982291666666667</v>
      </c>
      <c r="E2134" s="63" t="s">
        <v>9</v>
      </c>
      <c r="F2134" s="63">
        <v>12</v>
      </c>
      <c r="G2134" s="63" t="s">
        <v>11</v>
      </c>
    </row>
    <row r="2135" spans="3:7" ht="15" thickBot="1" x14ac:dyDescent="0.35">
      <c r="C2135" s="61">
        <v>43181</v>
      </c>
      <c r="D2135" s="62">
        <v>0.60646990740740747</v>
      </c>
      <c r="E2135" s="63" t="s">
        <v>9</v>
      </c>
      <c r="F2135" s="63">
        <v>14</v>
      </c>
      <c r="G2135" s="63" t="s">
        <v>11</v>
      </c>
    </row>
    <row r="2136" spans="3:7" ht="15" thickBot="1" x14ac:dyDescent="0.35">
      <c r="C2136" s="61">
        <v>43181</v>
      </c>
      <c r="D2136" s="62">
        <v>0.60667824074074073</v>
      </c>
      <c r="E2136" s="63" t="s">
        <v>9</v>
      </c>
      <c r="F2136" s="63">
        <v>29</v>
      </c>
      <c r="G2136" s="63" t="s">
        <v>10</v>
      </c>
    </row>
    <row r="2137" spans="3:7" ht="15" thickBot="1" x14ac:dyDescent="0.35">
      <c r="C2137" s="61">
        <v>43181</v>
      </c>
      <c r="D2137" s="62">
        <v>0.61224537037037041</v>
      </c>
      <c r="E2137" s="63" t="s">
        <v>9</v>
      </c>
      <c r="F2137" s="63">
        <v>14</v>
      </c>
      <c r="G2137" s="63" t="s">
        <v>11</v>
      </c>
    </row>
    <row r="2138" spans="3:7" ht="15" thickBot="1" x14ac:dyDescent="0.35">
      <c r="C2138" s="61">
        <v>43181</v>
      </c>
      <c r="D2138" s="62">
        <v>0.61579861111111112</v>
      </c>
      <c r="E2138" s="63" t="s">
        <v>9</v>
      </c>
      <c r="F2138" s="63">
        <v>22</v>
      </c>
      <c r="G2138" s="63" t="s">
        <v>10</v>
      </c>
    </row>
    <row r="2139" spans="3:7" ht="15" thickBot="1" x14ac:dyDescent="0.35">
      <c r="C2139" s="61">
        <v>43181</v>
      </c>
      <c r="D2139" s="62">
        <v>0.61591435185185184</v>
      </c>
      <c r="E2139" s="63" t="s">
        <v>9</v>
      </c>
      <c r="F2139" s="63">
        <v>21</v>
      </c>
      <c r="G2139" s="63" t="s">
        <v>10</v>
      </c>
    </row>
    <row r="2140" spans="3:7" ht="15" thickBot="1" x14ac:dyDescent="0.35">
      <c r="C2140" s="61">
        <v>43181</v>
      </c>
      <c r="D2140" s="62">
        <v>0.61684027777777783</v>
      </c>
      <c r="E2140" s="63" t="s">
        <v>9</v>
      </c>
      <c r="F2140" s="63">
        <v>15</v>
      </c>
      <c r="G2140" s="63" t="s">
        <v>11</v>
      </c>
    </row>
    <row r="2141" spans="3:7" ht="15" thickBot="1" x14ac:dyDescent="0.35">
      <c r="C2141" s="61">
        <v>43181</v>
      </c>
      <c r="D2141" s="62">
        <v>0.6174074074074074</v>
      </c>
      <c r="E2141" s="63" t="s">
        <v>9</v>
      </c>
      <c r="F2141" s="63">
        <v>13</v>
      </c>
      <c r="G2141" s="63" t="s">
        <v>11</v>
      </c>
    </row>
    <row r="2142" spans="3:7" ht="15" thickBot="1" x14ac:dyDescent="0.35">
      <c r="C2142" s="61">
        <v>43181</v>
      </c>
      <c r="D2142" s="62">
        <v>0.62076388888888889</v>
      </c>
      <c r="E2142" s="63" t="s">
        <v>9</v>
      </c>
      <c r="F2142" s="63">
        <v>17</v>
      </c>
      <c r="G2142" s="63" t="s">
        <v>11</v>
      </c>
    </row>
    <row r="2143" spans="3:7" ht="15" thickBot="1" x14ac:dyDescent="0.35">
      <c r="C2143" s="61">
        <v>43181</v>
      </c>
      <c r="D2143" s="62">
        <v>0.62105324074074075</v>
      </c>
      <c r="E2143" s="63" t="s">
        <v>9</v>
      </c>
      <c r="F2143" s="63">
        <v>11</v>
      </c>
      <c r="G2143" s="63" t="s">
        <v>11</v>
      </c>
    </row>
    <row r="2144" spans="3:7" ht="15" thickBot="1" x14ac:dyDescent="0.35">
      <c r="C2144" s="61">
        <v>43181</v>
      </c>
      <c r="D2144" s="62">
        <v>0.62262731481481481</v>
      </c>
      <c r="E2144" s="63" t="s">
        <v>9</v>
      </c>
      <c r="F2144" s="63">
        <v>14</v>
      </c>
      <c r="G2144" s="63" t="s">
        <v>11</v>
      </c>
    </row>
    <row r="2145" spans="3:7" ht="15" thickBot="1" x14ac:dyDescent="0.35">
      <c r="C2145" s="61">
        <v>43181</v>
      </c>
      <c r="D2145" s="62">
        <v>0.62564814814814818</v>
      </c>
      <c r="E2145" s="63" t="s">
        <v>9</v>
      </c>
      <c r="F2145" s="63">
        <v>11</v>
      </c>
      <c r="G2145" s="63" t="s">
        <v>11</v>
      </c>
    </row>
    <row r="2146" spans="3:7" ht="15" thickBot="1" x14ac:dyDescent="0.35">
      <c r="C2146" s="61">
        <v>43181</v>
      </c>
      <c r="D2146" s="62">
        <v>0.62870370370370365</v>
      </c>
      <c r="E2146" s="63" t="s">
        <v>9</v>
      </c>
      <c r="F2146" s="63">
        <v>21</v>
      </c>
      <c r="G2146" s="63" t="s">
        <v>10</v>
      </c>
    </row>
    <row r="2147" spans="3:7" ht="15" thickBot="1" x14ac:dyDescent="0.35">
      <c r="C2147" s="61">
        <v>43181</v>
      </c>
      <c r="D2147" s="62">
        <v>0.6331134259259259</v>
      </c>
      <c r="E2147" s="63" t="s">
        <v>9</v>
      </c>
      <c r="F2147" s="63">
        <v>16</v>
      </c>
      <c r="G2147" s="63" t="s">
        <v>10</v>
      </c>
    </row>
    <row r="2148" spans="3:7" ht="15" thickBot="1" x14ac:dyDescent="0.35">
      <c r="C2148" s="61">
        <v>43181</v>
      </c>
      <c r="D2148" s="62">
        <v>0.63601851851851854</v>
      </c>
      <c r="E2148" s="63" t="s">
        <v>9</v>
      </c>
      <c r="F2148" s="63">
        <v>11</v>
      </c>
      <c r="G2148" s="63" t="s">
        <v>11</v>
      </c>
    </row>
    <row r="2149" spans="3:7" ht="15" thickBot="1" x14ac:dyDescent="0.35">
      <c r="C2149" s="61">
        <v>43181</v>
      </c>
      <c r="D2149" s="62">
        <v>0.63635416666666667</v>
      </c>
      <c r="E2149" s="63" t="s">
        <v>9</v>
      </c>
      <c r="F2149" s="63">
        <v>25</v>
      </c>
      <c r="G2149" s="63" t="s">
        <v>10</v>
      </c>
    </row>
    <row r="2150" spans="3:7" ht="15" thickBot="1" x14ac:dyDescent="0.35">
      <c r="C2150" s="61">
        <v>43181</v>
      </c>
      <c r="D2150" s="62">
        <v>0.63739583333333327</v>
      </c>
      <c r="E2150" s="63" t="s">
        <v>9</v>
      </c>
      <c r="F2150" s="63">
        <v>17</v>
      </c>
      <c r="G2150" s="63" t="s">
        <v>10</v>
      </c>
    </row>
    <row r="2151" spans="3:7" ht="15" thickBot="1" x14ac:dyDescent="0.35">
      <c r="C2151" s="61">
        <v>43181</v>
      </c>
      <c r="D2151" s="62">
        <v>0.64314814814814814</v>
      </c>
      <c r="E2151" s="63" t="s">
        <v>9</v>
      </c>
      <c r="F2151" s="63">
        <v>15</v>
      </c>
      <c r="G2151" s="63" t="s">
        <v>11</v>
      </c>
    </row>
    <row r="2152" spans="3:7" ht="15" thickBot="1" x14ac:dyDescent="0.35">
      <c r="C2152" s="61">
        <v>43181</v>
      </c>
      <c r="D2152" s="62">
        <v>0.64414351851851859</v>
      </c>
      <c r="E2152" s="63" t="s">
        <v>9</v>
      </c>
      <c r="F2152" s="63">
        <v>11</v>
      </c>
      <c r="G2152" s="63" t="s">
        <v>11</v>
      </c>
    </row>
    <row r="2153" spans="3:7" ht="15" thickBot="1" x14ac:dyDescent="0.35">
      <c r="C2153" s="61">
        <v>43181</v>
      </c>
      <c r="D2153" s="62">
        <v>0.64436342592592599</v>
      </c>
      <c r="E2153" s="63" t="s">
        <v>9</v>
      </c>
      <c r="F2153" s="63">
        <v>23</v>
      </c>
      <c r="G2153" s="63" t="s">
        <v>10</v>
      </c>
    </row>
    <row r="2154" spans="3:7" ht="15" thickBot="1" x14ac:dyDescent="0.35">
      <c r="C2154" s="61">
        <v>43181</v>
      </c>
      <c r="D2154" s="62">
        <v>0.64574074074074073</v>
      </c>
      <c r="E2154" s="63" t="s">
        <v>9</v>
      </c>
      <c r="F2154" s="63">
        <v>31</v>
      </c>
      <c r="G2154" s="63" t="s">
        <v>10</v>
      </c>
    </row>
    <row r="2155" spans="3:7" ht="15" thickBot="1" x14ac:dyDescent="0.35">
      <c r="C2155" s="61">
        <v>43181</v>
      </c>
      <c r="D2155" s="62">
        <v>0.64758101851851857</v>
      </c>
      <c r="E2155" s="63" t="s">
        <v>9</v>
      </c>
      <c r="F2155" s="63">
        <v>31</v>
      </c>
      <c r="G2155" s="63" t="s">
        <v>10</v>
      </c>
    </row>
    <row r="2156" spans="3:7" ht="15" thickBot="1" x14ac:dyDescent="0.35">
      <c r="C2156" s="61">
        <v>43181</v>
      </c>
      <c r="D2156" s="62">
        <v>0.64839120370370373</v>
      </c>
      <c r="E2156" s="63" t="s">
        <v>9</v>
      </c>
      <c r="F2156" s="63">
        <v>25</v>
      </c>
      <c r="G2156" s="63" t="s">
        <v>10</v>
      </c>
    </row>
    <row r="2157" spans="3:7" ht="15" thickBot="1" x14ac:dyDescent="0.35">
      <c r="C2157" s="61">
        <v>43181</v>
      </c>
      <c r="D2157" s="62">
        <v>0.64869212962962963</v>
      </c>
      <c r="E2157" s="63" t="s">
        <v>9</v>
      </c>
      <c r="F2157" s="63">
        <v>12</v>
      </c>
      <c r="G2157" s="63" t="s">
        <v>10</v>
      </c>
    </row>
    <row r="2158" spans="3:7" ht="15" thickBot="1" x14ac:dyDescent="0.35">
      <c r="C2158" s="61">
        <v>43181</v>
      </c>
      <c r="D2158" s="62">
        <v>0.64964120370370371</v>
      </c>
      <c r="E2158" s="63" t="s">
        <v>9</v>
      </c>
      <c r="F2158" s="63">
        <v>12</v>
      </c>
      <c r="G2158" s="63" t="s">
        <v>11</v>
      </c>
    </row>
    <row r="2159" spans="3:7" ht="15" thickBot="1" x14ac:dyDescent="0.35">
      <c r="C2159" s="61">
        <v>43181</v>
      </c>
      <c r="D2159" s="62">
        <v>0.65041666666666664</v>
      </c>
      <c r="E2159" s="63" t="s">
        <v>9</v>
      </c>
      <c r="F2159" s="63">
        <v>17</v>
      </c>
      <c r="G2159" s="63" t="s">
        <v>10</v>
      </c>
    </row>
    <row r="2160" spans="3:7" ht="15" thickBot="1" x14ac:dyDescent="0.35">
      <c r="C2160" s="61">
        <v>43181</v>
      </c>
      <c r="D2160" s="62">
        <v>0.6509490740740741</v>
      </c>
      <c r="E2160" s="63" t="s">
        <v>9</v>
      </c>
      <c r="F2160" s="63">
        <v>20</v>
      </c>
      <c r="G2160" s="63" t="s">
        <v>10</v>
      </c>
    </row>
    <row r="2161" spans="3:7" ht="15" thickBot="1" x14ac:dyDescent="0.35">
      <c r="C2161" s="61">
        <v>43181</v>
      </c>
      <c r="D2161" s="62">
        <v>0.65159722222222227</v>
      </c>
      <c r="E2161" s="63" t="s">
        <v>9</v>
      </c>
      <c r="F2161" s="63">
        <v>26</v>
      </c>
      <c r="G2161" s="63" t="s">
        <v>10</v>
      </c>
    </row>
    <row r="2162" spans="3:7" ht="15" thickBot="1" x14ac:dyDescent="0.35">
      <c r="C2162" s="61">
        <v>43181</v>
      </c>
      <c r="D2162" s="62">
        <v>0.65211805555555558</v>
      </c>
      <c r="E2162" s="63" t="s">
        <v>9</v>
      </c>
      <c r="F2162" s="63">
        <v>28</v>
      </c>
      <c r="G2162" s="63" t="s">
        <v>10</v>
      </c>
    </row>
    <row r="2163" spans="3:7" ht="15" thickBot="1" x14ac:dyDescent="0.35">
      <c r="C2163" s="61">
        <v>43181</v>
      </c>
      <c r="D2163" s="62">
        <v>0.65259259259259261</v>
      </c>
      <c r="E2163" s="63" t="s">
        <v>9</v>
      </c>
      <c r="F2163" s="63">
        <v>15</v>
      </c>
      <c r="G2163" s="63" t="s">
        <v>11</v>
      </c>
    </row>
    <row r="2164" spans="3:7" ht="15" thickBot="1" x14ac:dyDescent="0.35">
      <c r="C2164" s="61">
        <v>43181</v>
      </c>
      <c r="D2164" s="62">
        <v>0.65306712962962965</v>
      </c>
      <c r="E2164" s="63" t="s">
        <v>9</v>
      </c>
      <c r="F2164" s="63">
        <v>12</v>
      </c>
      <c r="G2164" s="63" t="s">
        <v>11</v>
      </c>
    </row>
    <row r="2165" spans="3:7" ht="15" thickBot="1" x14ac:dyDescent="0.35">
      <c r="C2165" s="61">
        <v>43181</v>
      </c>
      <c r="D2165" s="62">
        <v>0.65346064814814808</v>
      </c>
      <c r="E2165" s="63" t="s">
        <v>9</v>
      </c>
      <c r="F2165" s="63">
        <v>18</v>
      </c>
      <c r="G2165" s="63" t="s">
        <v>10</v>
      </c>
    </row>
    <row r="2166" spans="3:7" ht="15" thickBot="1" x14ac:dyDescent="0.35">
      <c r="C2166" s="61">
        <v>43181</v>
      </c>
      <c r="D2166" s="62">
        <v>0.65446759259259257</v>
      </c>
      <c r="E2166" s="63" t="s">
        <v>9</v>
      </c>
      <c r="F2166" s="63">
        <v>29</v>
      </c>
      <c r="G2166" s="63" t="s">
        <v>10</v>
      </c>
    </row>
    <row r="2167" spans="3:7" ht="15" thickBot="1" x14ac:dyDescent="0.35">
      <c r="C2167" s="61">
        <v>43181</v>
      </c>
      <c r="D2167" s="62">
        <v>0.65667824074074077</v>
      </c>
      <c r="E2167" s="63" t="s">
        <v>9</v>
      </c>
      <c r="F2167" s="63">
        <v>24</v>
      </c>
      <c r="G2167" s="63" t="s">
        <v>10</v>
      </c>
    </row>
    <row r="2168" spans="3:7" ht="15" thickBot="1" x14ac:dyDescent="0.35">
      <c r="C2168" s="61">
        <v>43181</v>
      </c>
      <c r="D2168" s="62">
        <v>0.65833333333333333</v>
      </c>
      <c r="E2168" s="63" t="s">
        <v>9</v>
      </c>
      <c r="F2168" s="63">
        <v>10</v>
      </c>
      <c r="G2168" s="63" t="s">
        <v>11</v>
      </c>
    </row>
    <row r="2169" spans="3:7" ht="15" thickBot="1" x14ac:dyDescent="0.35">
      <c r="C2169" s="61">
        <v>43181</v>
      </c>
      <c r="D2169" s="62">
        <v>0.65950231481481481</v>
      </c>
      <c r="E2169" s="63" t="s">
        <v>9</v>
      </c>
      <c r="F2169" s="63">
        <v>10</v>
      </c>
      <c r="G2169" s="63" t="s">
        <v>11</v>
      </c>
    </row>
    <row r="2170" spans="3:7" ht="15" thickBot="1" x14ac:dyDescent="0.35">
      <c r="C2170" s="61">
        <v>43181</v>
      </c>
      <c r="D2170" s="62">
        <v>0.6616319444444444</v>
      </c>
      <c r="E2170" s="63" t="s">
        <v>9</v>
      </c>
      <c r="F2170" s="63">
        <v>10</v>
      </c>
      <c r="G2170" s="63" t="s">
        <v>11</v>
      </c>
    </row>
    <row r="2171" spans="3:7" ht="15" thickBot="1" x14ac:dyDescent="0.35">
      <c r="C2171" s="61">
        <v>43181</v>
      </c>
      <c r="D2171" s="62">
        <v>0.66206018518518517</v>
      </c>
      <c r="E2171" s="63" t="s">
        <v>9</v>
      </c>
      <c r="F2171" s="63">
        <v>12</v>
      </c>
      <c r="G2171" s="63" t="s">
        <v>11</v>
      </c>
    </row>
    <row r="2172" spans="3:7" ht="15" thickBot="1" x14ac:dyDescent="0.35">
      <c r="C2172" s="61">
        <v>43181</v>
      </c>
      <c r="D2172" s="62">
        <v>0.66267361111111112</v>
      </c>
      <c r="E2172" s="63" t="s">
        <v>9</v>
      </c>
      <c r="F2172" s="63">
        <v>9</v>
      </c>
      <c r="G2172" s="63" t="s">
        <v>11</v>
      </c>
    </row>
    <row r="2173" spans="3:7" ht="15" thickBot="1" x14ac:dyDescent="0.35">
      <c r="C2173" s="61">
        <v>43181</v>
      </c>
      <c r="D2173" s="62">
        <v>0.66370370370370368</v>
      </c>
      <c r="E2173" s="63" t="s">
        <v>9</v>
      </c>
      <c r="F2173" s="63">
        <v>10</v>
      </c>
      <c r="G2173" s="63" t="s">
        <v>11</v>
      </c>
    </row>
    <row r="2174" spans="3:7" ht="15" thickBot="1" x14ac:dyDescent="0.35">
      <c r="C2174" s="61">
        <v>43181</v>
      </c>
      <c r="D2174" s="62">
        <v>0.66437500000000005</v>
      </c>
      <c r="E2174" s="63" t="s">
        <v>9</v>
      </c>
      <c r="F2174" s="63">
        <v>10</v>
      </c>
      <c r="G2174" s="63" t="s">
        <v>11</v>
      </c>
    </row>
    <row r="2175" spans="3:7" ht="15" thickBot="1" x14ac:dyDescent="0.35">
      <c r="C2175" s="61">
        <v>43181</v>
      </c>
      <c r="D2175" s="62">
        <v>0.66503472222222226</v>
      </c>
      <c r="E2175" s="63" t="s">
        <v>9</v>
      </c>
      <c r="F2175" s="63">
        <v>10</v>
      </c>
      <c r="G2175" s="63" t="s">
        <v>11</v>
      </c>
    </row>
    <row r="2176" spans="3:7" ht="15" thickBot="1" x14ac:dyDescent="0.35">
      <c r="C2176" s="61">
        <v>43181</v>
      </c>
      <c r="D2176" s="62">
        <v>0.66674768518518512</v>
      </c>
      <c r="E2176" s="63" t="s">
        <v>9</v>
      </c>
      <c r="F2176" s="63">
        <v>14</v>
      </c>
      <c r="G2176" s="63" t="s">
        <v>10</v>
      </c>
    </row>
    <row r="2177" spans="3:7" ht="15" thickBot="1" x14ac:dyDescent="0.35">
      <c r="C2177" s="61">
        <v>43181</v>
      </c>
      <c r="D2177" s="62">
        <v>0.66684027777777777</v>
      </c>
      <c r="E2177" s="63" t="s">
        <v>9</v>
      </c>
      <c r="F2177" s="63">
        <v>10</v>
      </c>
      <c r="G2177" s="63" t="s">
        <v>11</v>
      </c>
    </row>
    <row r="2178" spans="3:7" ht="15" thickBot="1" x14ac:dyDescent="0.35">
      <c r="C2178" s="61">
        <v>43181</v>
      </c>
      <c r="D2178" s="62">
        <v>0.66688657407407403</v>
      </c>
      <c r="E2178" s="63" t="s">
        <v>9</v>
      </c>
      <c r="F2178" s="63">
        <v>10</v>
      </c>
      <c r="G2178" s="63" t="s">
        <v>11</v>
      </c>
    </row>
    <row r="2179" spans="3:7" ht="15" thickBot="1" x14ac:dyDescent="0.35">
      <c r="C2179" s="61">
        <v>43181</v>
      </c>
      <c r="D2179" s="62">
        <v>0.66692129629629626</v>
      </c>
      <c r="E2179" s="63" t="s">
        <v>9</v>
      </c>
      <c r="F2179" s="63">
        <v>10</v>
      </c>
      <c r="G2179" s="63" t="s">
        <v>11</v>
      </c>
    </row>
    <row r="2180" spans="3:7" ht="15" thickBot="1" x14ac:dyDescent="0.35">
      <c r="C2180" s="61">
        <v>43181</v>
      </c>
      <c r="D2180" s="62">
        <v>0.66894675925925917</v>
      </c>
      <c r="E2180" s="63" t="s">
        <v>9</v>
      </c>
      <c r="F2180" s="63">
        <v>14</v>
      </c>
      <c r="G2180" s="63" t="s">
        <v>11</v>
      </c>
    </row>
    <row r="2181" spans="3:7" ht="15" thickBot="1" x14ac:dyDescent="0.35">
      <c r="C2181" s="61">
        <v>43181</v>
      </c>
      <c r="D2181" s="62">
        <v>0.67075231481481479</v>
      </c>
      <c r="E2181" s="63" t="s">
        <v>9</v>
      </c>
      <c r="F2181" s="63">
        <v>30</v>
      </c>
      <c r="G2181" s="63" t="s">
        <v>10</v>
      </c>
    </row>
    <row r="2182" spans="3:7" ht="15" thickBot="1" x14ac:dyDescent="0.35">
      <c r="C2182" s="61">
        <v>43181</v>
      </c>
      <c r="D2182" s="62">
        <v>0.67195601851851849</v>
      </c>
      <c r="E2182" s="63" t="s">
        <v>9</v>
      </c>
      <c r="F2182" s="63">
        <v>16</v>
      </c>
      <c r="G2182" s="63" t="s">
        <v>11</v>
      </c>
    </row>
    <row r="2183" spans="3:7" ht="15" thickBot="1" x14ac:dyDescent="0.35">
      <c r="C2183" s="61">
        <v>43181</v>
      </c>
      <c r="D2183" s="62">
        <v>0.67366898148148147</v>
      </c>
      <c r="E2183" s="63" t="s">
        <v>9</v>
      </c>
      <c r="F2183" s="63">
        <v>10</v>
      </c>
      <c r="G2183" s="63" t="s">
        <v>11</v>
      </c>
    </row>
    <row r="2184" spans="3:7" ht="15" thickBot="1" x14ac:dyDescent="0.35">
      <c r="C2184" s="61">
        <v>43181</v>
      </c>
      <c r="D2184" s="62">
        <v>0.6762731481481481</v>
      </c>
      <c r="E2184" s="63" t="s">
        <v>9</v>
      </c>
      <c r="F2184" s="63">
        <v>10</v>
      </c>
      <c r="G2184" s="63" t="s">
        <v>11</v>
      </c>
    </row>
    <row r="2185" spans="3:7" ht="15" thickBot="1" x14ac:dyDescent="0.35">
      <c r="C2185" s="61">
        <v>43181</v>
      </c>
      <c r="D2185" s="62">
        <v>0.67689814814814808</v>
      </c>
      <c r="E2185" s="63" t="s">
        <v>9</v>
      </c>
      <c r="F2185" s="63">
        <v>12</v>
      </c>
      <c r="G2185" s="63" t="s">
        <v>11</v>
      </c>
    </row>
    <row r="2186" spans="3:7" ht="15" thickBot="1" x14ac:dyDescent="0.35">
      <c r="C2186" s="61">
        <v>43181</v>
      </c>
      <c r="D2186" s="62">
        <v>0.67924768518518519</v>
      </c>
      <c r="E2186" s="63" t="s">
        <v>9</v>
      </c>
      <c r="F2186" s="63">
        <v>10</v>
      </c>
      <c r="G2186" s="63" t="s">
        <v>11</v>
      </c>
    </row>
    <row r="2187" spans="3:7" ht="15" thickBot="1" x14ac:dyDescent="0.35">
      <c r="C2187" s="61">
        <v>43181</v>
      </c>
      <c r="D2187" s="62">
        <v>0.67975694444444434</v>
      </c>
      <c r="E2187" s="63" t="s">
        <v>9</v>
      </c>
      <c r="F2187" s="63">
        <v>23</v>
      </c>
      <c r="G2187" s="63" t="s">
        <v>10</v>
      </c>
    </row>
    <row r="2188" spans="3:7" ht="15" thickBot="1" x14ac:dyDescent="0.35">
      <c r="C2188" s="61">
        <v>43181</v>
      </c>
      <c r="D2188" s="62">
        <v>0.68019675925925915</v>
      </c>
      <c r="E2188" s="63" t="s">
        <v>9</v>
      </c>
      <c r="F2188" s="63">
        <v>9</v>
      </c>
      <c r="G2188" s="63" t="s">
        <v>11</v>
      </c>
    </row>
    <row r="2189" spans="3:7" ht="15" thickBot="1" x14ac:dyDescent="0.35">
      <c r="C2189" s="61">
        <v>43181</v>
      </c>
      <c r="D2189" s="62">
        <v>0.68231481481481471</v>
      </c>
      <c r="E2189" s="63" t="s">
        <v>9</v>
      </c>
      <c r="F2189" s="63">
        <v>19</v>
      </c>
      <c r="G2189" s="63" t="s">
        <v>10</v>
      </c>
    </row>
    <row r="2190" spans="3:7" ht="15" thickBot="1" x14ac:dyDescent="0.35">
      <c r="C2190" s="61">
        <v>43181</v>
      </c>
      <c r="D2190" s="62">
        <v>0.68262731481481476</v>
      </c>
      <c r="E2190" s="63" t="s">
        <v>9</v>
      </c>
      <c r="F2190" s="63">
        <v>11</v>
      </c>
      <c r="G2190" s="63" t="s">
        <v>11</v>
      </c>
    </row>
    <row r="2191" spans="3:7" ht="15" thickBot="1" x14ac:dyDescent="0.35">
      <c r="C2191" s="61">
        <v>43181</v>
      </c>
      <c r="D2191" s="62">
        <v>0.68423611111111116</v>
      </c>
      <c r="E2191" s="63" t="s">
        <v>9</v>
      </c>
      <c r="F2191" s="63">
        <v>25</v>
      </c>
      <c r="G2191" s="63" t="s">
        <v>10</v>
      </c>
    </row>
    <row r="2192" spans="3:7" ht="15" thickBot="1" x14ac:dyDescent="0.35">
      <c r="C2192" s="61">
        <v>43181</v>
      </c>
      <c r="D2192" s="62">
        <v>0.68582175925925926</v>
      </c>
      <c r="E2192" s="63" t="s">
        <v>9</v>
      </c>
      <c r="F2192" s="63">
        <v>26</v>
      </c>
      <c r="G2192" s="63" t="s">
        <v>10</v>
      </c>
    </row>
    <row r="2193" spans="3:7" ht="15" thickBot="1" x14ac:dyDescent="0.35">
      <c r="C2193" s="61">
        <v>43181</v>
      </c>
      <c r="D2193" s="62">
        <v>0.68638888888888883</v>
      </c>
      <c r="E2193" s="63" t="s">
        <v>9</v>
      </c>
      <c r="F2193" s="63">
        <v>24</v>
      </c>
      <c r="G2193" s="63" t="s">
        <v>10</v>
      </c>
    </row>
    <row r="2194" spans="3:7" ht="15" thickBot="1" x14ac:dyDescent="0.35">
      <c r="C2194" s="61">
        <v>43181</v>
      </c>
      <c r="D2194" s="62">
        <v>0.68861111111111117</v>
      </c>
      <c r="E2194" s="63" t="s">
        <v>9</v>
      </c>
      <c r="F2194" s="63">
        <v>13</v>
      </c>
      <c r="G2194" s="63" t="s">
        <v>11</v>
      </c>
    </row>
    <row r="2195" spans="3:7" ht="15" thickBot="1" x14ac:dyDescent="0.35">
      <c r="C2195" s="61">
        <v>43181</v>
      </c>
      <c r="D2195" s="62">
        <v>0.68957175925925929</v>
      </c>
      <c r="E2195" s="63" t="s">
        <v>9</v>
      </c>
      <c r="F2195" s="63">
        <v>11</v>
      </c>
      <c r="G2195" s="63" t="s">
        <v>11</v>
      </c>
    </row>
    <row r="2196" spans="3:7" ht="15" thickBot="1" x14ac:dyDescent="0.35">
      <c r="C2196" s="61">
        <v>43181</v>
      </c>
      <c r="D2196" s="62">
        <v>0.69597222222222221</v>
      </c>
      <c r="E2196" s="63" t="s">
        <v>9</v>
      </c>
      <c r="F2196" s="63">
        <v>10</v>
      </c>
      <c r="G2196" s="63" t="s">
        <v>11</v>
      </c>
    </row>
    <row r="2197" spans="3:7" ht="15" thickBot="1" x14ac:dyDescent="0.35">
      <c r="C2197" s="61">
        <v>43181</v>
      </c>
      <c r="D2197" s="62">
        <v>0.69598379629629636</v>
      </c>
      <c r="E2197" s="63" t="s">
        <v>9</v>
      </c>
      <c r="F2197" s="63">
        <v>9</v>
      </c>
      <c r="G2197" s="63" t="s">
        <v>11</v>
      </c>
    </row>
    <row r="2198" spans="3:7" ht="15" thickBot="1" x14ac:dyDescent="0.35">
      <c r="C2198" s="61">
        <v>43181</v>
      </c>
      <c r="D2198" s="62">
        <v>0.70357638888888896</v>
      </c>
      <c r="E2198" s="63" t="s">
        <v>9</v>
      </c>
      <c r="F2198" s="63">
        <v>12</v>
      </c>
      <c r="G2198" s="63" t="s">
        <v>11</v>
      </c>
    </row>
    <row r="2199" spans="3:7" ht="15" thickBot="1" x14ac:dyDescent="0.35">
      <c r="C2199" s="61">
        <v>43181</v>
      </c>
      <c r="D2199" s="62">
        <v>0.71129629629629632</v>
      </c>
      <c r="E2199" s="63" t="s">
        <v>9</v>
      </c>
      <c r="F2199" s="63">
        <v>10</v>
      </c>
      <c r="G2199" s="63" t="s">
        <v>10</v>
      </c>
    </row>
    <row r="2200" spans="3:7" ht="15" thickBot="1" x14ac:dyDescent="0.35">
      <c r="C2200" s="61">
        <v>43181</v>
      </c>
      <c r="D2200" s="62">
        <v>0.71527777777777779</v>
      </c>
      <c r="E2200" s="63" t="s">
        <v>9</v>
      </c>
      <c r="F2200" s="63">
        <v>10</v>
      </c>
      <c r="G2200" s="63" t="s">
        <v>11</v>
      </c>
    </row>
    <row r="2201" spans="3:7" ht="15" thickBot="1" x14ac:dyDescent="0.35">
      <c r="C2201" s="61">
        <v>43181</v>
      </c>
      <c r="D2201" s="62">
        <v>0.71532407407407417</v>
      </c>
      <c r="E2201" s="63" t="s">
        <v>9</v>
      </c>
      <c r="F2201" s="63">
        <v>11</v>
      </c>
      <c r="G2201" s="63" t="s">
        <v>11</v>
      </c>
    </row>
    <row r="2202" spans="3:7" ht="15" thickBot="1" x14ac:dyDescent="0.35">
      <c r="C2202" s="61">
        <v>43181</v>
      </c>
      <c r="D2202" s="62">
        <v>0.71554398148148157</v>
      </c>
      <c r="E2202" s="63" t="s">
        <v>9</v>
      </c>
      <c r="F2202" s="63">
        <v>17</v>
      </c>
      <c r="G2202" s="63" t="s">
        <v>10</v>
      </c>
    </row>
    <row r="2203" spans="3:7" ht="15" thickBot="1" x14ac:dyDescent="0.35">
      <c r="C2203" s="61">
        <v>43181</v>
      </c>
      <c r="D2203" s="62">
        <v>0.71575231481481483</v>
      </c>
      <c r="E2203" s="63" t="s">
        <v>9</v>
      </c>
      <c r="F2203" s="63">
        <v>14</v>
      </c>
      <c r="G2203" s="63" t="s">
        <v>11</v>
      </c>
    </row>
    <row r="2204" spans="3:7" ht="15" thickBot="1" x14ac:dyDescent="0.35">
      <c r="C2204" s="61">
        <v>43181</v>
      </c>
      <c r="D2204" s="62">
        <v>0.71674768518518517</v>
      </c>
      <c r="E2204" s="63" t="s">
        <v>9</v>
      </c>
      <c r="F2204" s="63">
        <v>10</v>
      </c>
      <c r="G2204" s="63" t="s">
        <v>11</v>
      </c>
    </row>
    <row r="2205" spans="3:7" ht="15" thickBot="1" x14ac:dyDescent="0.35">
      <c r="C2205" s="61">
        <v>43181</v>
      </c>
      <c r="D2205" s="62">
        <v>0.71696759259259257</v>
      </c>
      <c r="E2205" s="63" t="s">
        <v>9</v>
      </c>
      <c r="F2205" s="63">
        <v>12</v>
      </c>
      <c r="G2205" s="63" t="s">
        <v>11</v>
      </c>
    </row>
    <row r="2206" spans="3:7" ht="15" thickBot="1" x14ac:dyDescent="0.35">
      <c r="C2206" s="61">
        <v>43181</v>
      </c>
      <c r="D2206" s="62">
        <v>0.71734953703703708</v>
      </c>
      <c r="E2206" s="63" t="s">
        <v>9</v>
      </c>
      <c r="F2206" s="63">
        <v>26</v>
      </c>
      <c r="G2206" s="63" t="s">
        <v>10</v>
      </c>
    </row>
    <row r="2207" spans="3:7" ht="15" thickBot="1" x14ac:dyDescent="0.35">
      <c r="C2207" s="61">
        <v>43181</v>
      </c>
      <c r="D2207" s="62">
        <v>0.71796296296296302</v>
      </c>
      <c r="E2207" s="63" t="s">
        <v>9</v>
      </c>
      <c r="F2207" s="63">
        <v>10</v>
      </c>
      <c r="G2207" s="63" t="s">
        <v>11</v>
      </c>
    </row>
    <row r="2208" spans="3:7" ht="15" thickBot="1" x14ac:dyDescent="0.35">
      <c r="C2208" s="61">
        <v>43181</v>
      </c>
      <c r="D2208" s="62">
        <v>0.71809027777777779</v>
      </c>
      <c r="E2208" s="63" t="s">
        <v>9</v>
      </c>
      <c r="F2208" s="63">
        <v>10</v>
      </c>
      <c r="G2208" s="63" t="s">
        <v>11</v>
      </c>
    </row>
    <row r="2209" spans="3:7" ht="15" thickBot="1" x14ac:dyDescent="0.35">
      <c r="C2209" s="61">
        <v>43181</v>
      </c>
      <c r="D2209" s="62">
        <v>0.71915509259259258</v>
      </c>
      <c r="E2209" s="63" t="s">
        <v>9</v>
      </c>
      <c r="F2209" s="63">
        <v>10</v>
      </c>
      <c r="G2209" s="63" t="s">
        <v>11</v>
      </c>
    </row>
    <row r="2210" spans="3:7" ht="15" thickBot="1" x14ac:dyDescent="0.35">
      <c r="C2210" s="61">
        <v>43181</v>
      </c>
      <c r="D2210" s="62">
        <v>0.7192708333333333</v>
      </c>
      <c r="E2210" s="63" t="s">
        <v>9</v>
      </c>
      <c r="F2210" s="63">
        <v>27</v>
      </c>
      <c r="G2210" s="63" t="s">
        <v>10</v>
      </c>
    </row>
    <row r="2211" spans="3:7" ht="15" thickBot="1" x14ac:dyDescent="0.35">
      <c r="C2211" s="61">
        <v>43181</v>
      </c>
      <c r="D2211" s="62">
        <v>0.72075231481481483</v>
      </c>
      <c r="E2211" s="63" t="s">
        <v>9</v>
      </c>
      <c r="F2211" s="63">
        <v>11</v>
      </c>
      <c r="G2211" s="63" t="s">
        <v>11</v>
      </c>
    </row>
    <row r="2212" spans="3:7" ht="15" thickBot="1" x14ac:dyDescent="0.35">
      <c r="C2212" s="61">
        <v>43181</v>
      </c>
      <c r="D2212" s="62">
        <v>0.72239583333333324</v>
      </c>
      <c r="E2212" s="63" t="s">
        <v>9</v>
      </c>
      <c r="F2212" s="63">
        <v>12</v>
      </c>
      <c r="G2212" s="63" t="s">
        <v>10</v>
      </c>
    </row>
    <row r="2213" spans="3:7" ht="15" thickBot="1" x14ac:dyDescent="0.35">
      <c r="C2213" s="61">
        <v>43181</v>
      </c>
      <c r="D2213" s="62">
        <v>0.72321759259259266</v>
      </c>
      <c r="E2213" s="63" t="s">
        <v>9</v>
      </c>
      <c r="F2213" s="63">
        <v>10</v>
      </c>
      <c r="G2213" s="63" t="s">
        <v>11</v>
      </c>
    </row>
    <row r="2214" spans="3:7" ht="15" thickBot="1" x14ac:dyDescent="0.35">
      <c r="C2214" s="61">
        <v>43181</v>
      </c>
      <c r="D2214" s="62">
        <v>0.72528935185185184</v>
      </c>
      <c r="E2214" s="63" t="s">
        <v>9</v>
      </c>
      <c r="F2214" s="63">
        <v>26</v>
      </c>
      <c r="G2214" s="63" t="s">
        <v>10</v>
      </c>
    </row>
    <row r="2215" spans="3:7" ht="15" thickBot="1" x14ac:dyDescent="0.35">
      <c r="C2215" s="61">
        <v>43181</v>
      </c>
      <c r="D2215" s="62">
        <v>0.72649305555555566</v>
      </c>
      <c r="E2215" s="63" t="s">
        <v>9</v>
      </c>
      <c r="F2215" s="63">
        <v>11</v>
      </c>
      <c r="G2215" s="63" t="s">
        <v>11</v>
      </c>
    </row>
    <row r="2216" spans="3:7" ht="15" thickBot="1" x14ac:dyDescent="0.35">
      <c r="C2216" s="61">
        <v>43181</v>
      </c>
      <c r="D2216" s="62">
        <v>0.72953703703703709</v>
      </c>
      <c r="E2216" s="63" t="s">
        <v>9</v>
      </c>
      <c r="F2216" s="63">
        <v>11</v>
      </c>
      <c r="G2216" s="63" t="s">
        <v>10</v>
      </c>
    </row>
    <row r="2217" spans="3:7" ht="15" thickBot="1" x14ac:dyDescent="0.35">
      <c r="C2217" s="61">
        <v>43181</v>
      </c>
      <c r="D2217" s="62">
        <v>0.73127314814814814</v>
      </c>
      <c r="E2217" s="63" t="s">
        <v>9</v>
      </c>
      <c r="F2217" s="63">
        <v>13</v>
      </c>
      <c r="G2217" s="63" t="s">
        <v>11</v>
      </c>
    </row>
    <row r="2218" spans="3:7" ht="15" thickBot="1" x14ac:dyDescent="0.35">
      <c r="C2218" s="61">
        <v>43181</v>
      </c>
      <c r="D2218" s="62">
        <v>0.73539351851851853</v>
      </c>
      <c r="E2218" s="63" t="s">
        <v>9</v>
      </c>
      <c r="F2218" s="63">
        <v>17</v>
      </c>
      <c r="G2218" s="63" t="s">
        <v>10</v>
      </c>
    </row>
    <row r="2219" spans="3:7" ht="15" thickBot="1" x14ac:dyDescent="0.35">
      <c r="C2219" s="61">
        <v>43181</v>
      </c>
      <c r="D2219" s="62">
        <v>0.73583333333333334</v>
      </c>
      <c r="E2219" s="63" t="s">
        <v>9</v>
      </c>
      <c r="F2219" s="63">
        <v>25</v>
      </c>
      <c r="G2219" s="63" t="s">
        <v>10</v>
      </c>
    </row>
    <row r="2220" spans="3:7" ht="15" thickBot="1" x14ac:dyDescent="0.35">
      <c r="C2220" s="61">
        <v>43181</v>
      </c>
      <c r="D2220" s="62">
        <v>0.73761574074074077</v>
      </c>
      <c r="E2220" s="63" t="s">
        <v>9</v>
      </c>
      <c r="F2220" s="63">
        <v>19</v>
      </c>
      <c r="G2220" s="63" t="s">
        <v>10</v>
      </c>
    </row>
    <row r="2221" spans="3:7" ht="15" thickBot="1" x14ac:dyDescent="0.35">
      <c r="C2221" s="61">
        <v>43181</v>
      </c>
      <c r="D2221" s="62">
        <v>0.73892361111111116</v>
      </c>
      <c r="E2221" s="63" t="s">
        <v>9</v>
      </c>
      <c r="F2221" s="63">
        <v>10</v>
      </c>
      <c r="G2221" s="63" t="s">
        <v>11</v>
      </c>
    </row>
    <row r="2222" spans="3:7" ht="15" thickBot="1" x14ac:dyDescent="0.35">
      <c r="C2222" s="61">
        <v>43181</v>
      </c>
      <c r="D2222" s="62">
        <v>0.73940972222222223</v>
      </c>
      <c r="E2222" s="63" t="s">
        <v>9</v>
      </c>
      <c r="F2222" s="63">
        <v>20</v>
      </c>
      <c r="G2222" s="63" t="s">
        <v>10</v>
      </c>
    </row>
    <row r="2223" spans="3:7" ht="15" thickBot="1" x14ac:dyDescent="0.35">
      <c r="C2223" s="61">
        <v>43181</v>
      </c>
      <c r="D2223" s="62">
        <v>0.73960648148148145</v>
      </c>
      <c r="E2223" s="63" t="s">
        <v>9</v>
      </c>
      <c r="F2223" s="63">
        <v>11</v>
      </c>
      <c r="G2223" s="63" t="s">
        <v>11</v>
      </c>
    </row>
    <row r="2224" spans="3:7" ht="15" thickBot="1" x14ac:dyDescent="0.35">
      <c r="C2224" s="61">
        <v>43181</v>
      </c>
      <c r="D2224" s="62">
        <v>0.74055555555555552</v>
      </c>
      <c r="E2224" s="63" t="s">
        <v>9</v>
      </c>
      <c r="F2224" s="63">
        <v>27</v>
      </c>
      <c r="G2224" s="63" t="s">
        <v>10</v>
      </c>
    </row>
    <row r="2225" spans="3:7" ht="15" thickBot="1" x14ac:dyDescent="0.35">
      <c r="C2225" s="61">
        <v>43181</v>
      </c>
      <c r="D2225" s="62">
        <v>0.74104166666666671</v>
      </c>
      <c r="E2225" s="63" t="s">
        <v>9</v>
      </c>
      <c r="F2225" s="63">
        <v>20</v>
      </c>
      <c r="G2225" s="63" t="s">
        <v>10</v>
      </c>
    </row>
    <row r="2226" spans="3:7" ht="15" thickBot="1" x14ac:dyDescent="0.35">
      <c r="C2226" s="61">
        <v>43181</v>
      </c>
      <c r="D2226" s="62">
        <v>0.74268518518518523</v>
      </c>
      <c r="E2226" s="63" t="s">
        <v>9</v>
      </c>
      <c r="F2226" s="63">
        <v>12</v>
      </c>
      <c r="G2226" s="63" t="s">
        <v>11</v>
      </c>
    </row>
    <row r="2227" spans="3:7" ht="15" thickBot="1" x14ac:dyDescent="0.35">
      <c r="C2227" s="61">
        <v>43181</v>
      </c>
      <c r="D2227" s="62">
        <v>0.74836805555555552</v>
      </c>
      <c r="E2227" s="63" t="s">
        <v>9</v>
      </c>
      <c r="F2227" s="63">
        <v>12</v>
      </c>
      <c r="G2227" s="63" t="s">
        <v>10</v>
      </c>
    </row>
    <row r="2228" spans="3:7" ht="15" thickBot="1" x14ac:dyDescent="0.35">
      <c r="C2228" s="61">
        <v>43181</v>
      </c>
      <c r="D2228" s="62">
        <v>0.74888888888888883</v>
      </c>
      <c r="E2228" s="63" t="s">
        <v>9</v>
      </c>
      <c r="F2228" s="63">
        <v>19</v>
      </c>
      <c r="G2228" s="63" t="s">
        <v>10</v>
      </c>
    </row>
    <row r="2229" spans="3:7" ht="15" thickBot="1" x14ac:dyDescent="0.35">
      <c r="C2229" s="61">
        <v>43181</v>
      </c>
      <c r="D2229" s="62">
        <v>0.75184027777777773</v>
      </c>
      <c r="E2229" s="63" t="s">
        <v>9</v>
      </c>
      <c r="F2229" s="63">
        <v>11</v>
      </c>
      <c r="G2229" s="63" t="s">
        <v>11</v>
      </c>
    </row>
    <row r="2230" spans="3:7" ht="15" thickBot="1" x14ac:dyDescent="0.35">
      <c r="C2230" s="61">
        <v>43181</v>
      </c>
      <c r="D2230" s="62">
        <v>0.75650462962962972</v>
      </c>
      <c r="E2230" s="63" t="s">
        <v>9</v>
      </c>
      <c r="F2230" s="63">
        <v>41</v>
      </c>
      <c r="G2230" s="63" t="s">
        <v>10</v>
      </c>
    </row>
    <row r="2231" spans="3:7" ht="15" thickBot="1" x14ac:dyDescent="0.35">
      <c r="C2231" s="61">
        <v>43181</v>
      </c>
      <c r="D2231" s="62">
        <v>0.75659722222222225</v>
      </c>
      <c r="E2231" s="63" t="s">
        <v>9</v>
      </c>
      <c r="F2231" s="63">
        <v>13</v>
      </c>
      <c r="G2231" s="63" t="s">
        <v>11</v>
      </c>
    </row>
    <row r="2232" spans="3:7" ht="15" thickBot="1" x14ac:dyDescent="0.35">
      <c r="C2232" s="61">
        <v>43181</v>
      </c>
      <c r="D2232" s="62">
        <v>0.7575925925925926</v>
      </c>
      <c r="E2232" s="63" t="s">
        <v>9</v>
      </c>
      <c r="F2232" s="63">
        <v>11</v>
      </c>
      <c r="G2232" s="63" t="s">
        <v>10</v>
      </c>
    </row>
    <row r="2233" spans="3:7" ht="15" thickBot="1" x14ac:dyDescent="0.35">
      <c r="C2233" s="61">
        <v>43181</v>
      </c>
      <c r="D2233" s="62">
        <v>0.7611458333333333</v>
      </c>
      <c r="E2233" s="63" t="s">
        <v>9</v>
      </c>
      <c r="F2233" s="63">
        <v>11</v>
      </c>
      <c r="G2233" s="63" t="s">
        <v>11</v>
      </c>
    </row>
    <row r="2234" spans="3:7" ht="15" thickBot="1" x14ac:dyDescent="0.35">
      <c r="C2234" s="61">
        <v>43181</v>
      </c>
      <c r="D2234" s="62">
        <v>0.76215277777777779</v>
      </c>
      <c r="E2234" s="63" t="s">
        <v>9</v>
      </c>
      <c r="F2234" s="63">
        <v>11</v>
      </c>
      <c r="G2234" s="63" t="s">
        <v>11</v>
      </c>
    </row>
    <row r="2235" spans="3:7" ht="15" thickBot="1" x14ac:dyDescent="0.35">
      <c r="C2235" s="61">
        <v>43181</v>
      </c>
      <c r="D2235" s="62">
        <v>0.76561342592592585</v>
      </c>
      <c r="E2235" s="63" t="s">
        <v>9</v>
      </c>
      <c r="F2235" s="63">
        <v>21</v>
      </c>
      <c r="G2235" s="63" t="s">
        <v>10</v>
      </c>
    </row>
    <row r="2236" spans="3:7" ht="15" thickBot="1" x14ac:dyDescent="0.35">
      <c r="C2236" s="61">
        <v>43181</v>
      </c>
      <c r="D2236" s="62">
        <v>0.76862268518518517</v>
      </c>
      <c r="E2236" s="63" t="s">
        <v>9</v>
      </c>
      <c r="F2236" s="63">
        <v>10</v>
      </c>
      <c r="G2236" s="63" t="s">
        <v>11</v>
      </c>
    </row>
    <row r="2237" spans="3:7" ht="15" thickBot="1" x14ac:dyDescent="0.35">
      <c r="C2237" s="61">
        <v>43181</v>
      </c>
      <c r="D2237" s="62">
        <v>0.76891203703703714</v>
      </c>
      <c r="E2237" s="63" t="s">
        <v>9</v>
      </c>
      <c r="F2237" s="63">
        <v>10</v>
      </c>
      <c r="G2237" s="63" t="s">
        <v>11</v>
      </c>
    </row>
    <row r="2238" spans="3:7" ht="15" thickBot="1" x14ac:dyDescent="0.35">
      <c r="C2238" s="61">
        <v>43181</v>
      </c>
      <c r="D2238" s="62">
        <v>0.77306712962962953</v>
      </c>
      <c r="E2238" s="63" t="s">
        <v>9</v>
      </c>
      <c r="F2238" s="63">
        <v>10</v>
      </c>
      <c r="G2238" s="63" t="s">
        <v>11</v>
      </c>
    </row>
    <row r="2239" spans="3:7" ht="15" thickBot="1" x14ac:dyDescent="0.35">
      <c r="C2239" s="61">
        <v>43181</v>
      </c>
      <c r="D2239" s="62">
        <v>0.77528935185185188</v>
      </c>
      <c r="E2239" s="63" t="s">
        <v>9</v>
      </c>
      <c r="F2239" s="63">
        <v>14</v>
      </c>
      <c r="G2239" s="63" t="s">
        <v>10</v>
      </c>
    </row>
    <row r="2240" spans="3:7" ht="15" thickBot="1" x14ac:dyDescent="0.35">
      <c r="C2240" s="61">
        <v>43181</v>
      </c>
      <c r="D2240" s="62">
        <v>0.77719907407407407</v>
      </c>
      <c r="E2240" s="63" t="s">
        <v>9</v>
      </c>
      <c r="F2240" s="63">
        <v>13</v>
      </c>
      <c r="G2240" s="63" t="s">
        <v>10</v>
      </c>
    </row>
    <row r="2241" spans="3:7" ht="15" thickBot="1" x14ac:dyDescent="0.35">
      <c r="C2241" s="61">
        <v>43181</v>
      </c>
      <c r="D2241" s="62">
        <v>0.78162037037037047</v>
      </c>
      <c r="E2241" s="63" t="s">
        <v>9</v>
      </c>
      <c r="F2241" s="63">
        <v>24</v>
      </c>
      <c r="G2241" s="63" t="s">
        <v>10</v>
      </c>
    </row>
    <row r="2242" spans="3:7" ht="15" thickBot="1" x14ac:dyDescent="0.35">
      <c r="C2242" s="61">
        <v>43181</v>
      </c>
      <c r="D2242" s="62">
        <v>0.78392361111111108</v>
      </c>
      <c r="E2242" s="63" t="s">
        <v>9</v>
      </c>
      <c r="F2242" s="63">
        <v>10</v>
      </c>
      <c r="G2242" s="63" t="s">
        <v>11</v>
      </c>
    </row>
    <row r="2243" spans="3:7" ht="15" thickBot="1" x14ac:dyDescent="0.35">
      <c r="C2243" s="61">
        <v>43181</v>
      </c>
      <c r="D2243" s="62">
        <v>0.78968749999999999</v>
      </c>
      <c r="E2243" s="63" t="s">
        <v>9</v>
      </c>
      <c r="F2243" s="63">
        <v>23</v>
      </c>
      <c r="G2243" s="63" t="s">
        <v>10</v>
      </c>
    </row>
    <row r="2244" spans="3:7" ht="15" thickBot="1" x14ac:dyDescent="0.35">
      <c r="C2244" s="61">
        <v>43181</v>
      </c>
      <c r="D2244" s="62">
        <v>0.7955092592592593</v>
      </c>
      <c r="E2244" s="63" t="s">
        <v>9</v>
      </c>
      <c r="F2244" s="63">
        <v>33</v>
      </c>
      <c r="G2244" s="63" t="s">
        <v>10</v>
      </c>
    </row>
    <row r="2245" spans="3:7" ht="15" thickBot="1" x14ac:dyDescent="0.35">
      <c r="C2245" s="61">
        <v>43181</v>
      </c>
      <c r="D2245" s="62">
        <v>0.79812500000000008</v>
      </c>
      <c r="E2245" s="63" t="s">
        <v>9</v>
      </c>
      <c r="F2245" s="63">
        <v>10</v>
      </c>
      <c r="G2245" s="63" t="s">
        <v>10</v>
      </c>
    </row>
    <row r="2246" spans="3:7" ht="15" thickBot="1" x14ac:dyDescent="0.35">
      <c r="C2246" s="61">
        <v>43181</v>
      </c>
      <c r="D2246" s="62">
        <v>0.80068287037037045</v>
      </c>
      <c r="E2246" s="63" t="s">
        <v>9</v>
      </c>
      <c r="F2246" s="63">
        <v>11</v>
      </c>
      <c r="G2246" s="63" t="s">
        <v>10</v>
      </c>
    </row>
    <row r="2247" spans="3:7" ht="15" thickBot="1" x14ac:dyDescent="0.35">
      <c r="C2247" s="61">
        <v>43181</v>
      </c>
      <c r="D2247" s="62">
        <v>0.8014930555555555</v>
      </c>
      <c r="E2247" s="63" t="s">
        <v>9</v>
      </c>
      <c r="F2247" s="63">
        <v>18</v>
      </c>
      <c r="G2247" s="63" t="s">
        <v>10</v>
      </c>
    </row>
    <row r="2248" spans="3:7" ht="15" thickBot="1" x14ac:dyDescent="0.35">
      <c r="C2248" s="61">
        <v>43181</v>
      </c>
      <c r="D2248" s="62">
        <v>0.80684027777777778</v>
      </c>
      <c r="E2248" s="63" t="s">
        <v>9</v>
      </c>
      <c r="F2248" s="63">
        <v>11</v>
      </c>
      <c r="G2248" s="63" t="s">
        <v>11</v>
      </c>
    </row>
    <row r="2249" spans="3:7" ht="15" thickBot="1" x14ac:dyDescent="0.35">
      <c r="C2249" s="61">
        <v>43181</v>
      </c>
      <c r="D2249" s="62">
        <v>0.81427083333333339</v>
      </c>
      <c r="E2249" s="63" t="s">
        <v>9</v>
      </c>
      <c r="F2249" s="63">
        <v>11</v>
      </c>
      <c r="G2249" s="63" t="s">
        <v>11</v>
      </c>
    </row>
    <row r="2250" spans="3:7" ht="15" thickBot="1" x14ac:dyDescent="0.35">
      <c r="C2250" s="61">
        <v>43181</v>
      </c>
      <c r="D2250" s="62">
        <v>0.81939814814814815</v>
      </c>
      <c r="E2250" s="63" t="s">
        <v>9</v>
      </c>
      <c r="F2250" s="63">
        <v>12</v>
      </c>
      <c r="G2250" s="63" t="s">
        <v>11</v>
      </c>
    </row>
    <row r="2251" spans="3:7" ht="15" thickBot="1" x14ac:dyDescent="0.35">
      <c r="C2251" s="61">
        <v>43181</v>
      </c>
      <c r="D2251" s="62">
        <v>0.82847222222222217</v>
      </c>
      <c r="E2251" s="63" t="s">
        <v>9</v>
      </c>
      <c r="F2251" s="63">
        <v>10</v>
      </c>
      <c r="G2251" s="63" t="s">
        <v>11</v>
      </c>
    </row>
    <row r="2252" spans="3:7" ht="15" thickBot="1" x14ac:dyDescent="0.35">
      <c r="C2252" s="61">
        <v>43181</v>
      </c>
      <c r="D2252" s="62">
        <v>0.84032407407407417</v>
      </c>
      <c r="E2252" s="63" t="s">
        <v>9</v>
      </c>
      <c r="F2252" s="63">
        <v>26</v>
      </c>
      <c r="G2252" s="63" t="s">
        <v>10</v>
      </c>
    </row>
    <row r="2253" spans="3:7" ht="15" thickBot="1" x14ac:dyDescent="0.35">
      <c r="C2253" s="61">
        <v>43181</v>
      </c>
      <c r="D2253" s="62">
        <v>0.8453587962962964</v>
      </c>
      <c r="E2253" s="63" t="s">
        <v>9</v>
      </c>
      <c r="F2253" s="63">
        <v>32</v>
      </c>
      <c r="G2253" s="63" t="s">
        <v>10</v>
      </c>
    </row>
    <row r="2254" spans="3:7" ht="15" thickBot="1" x14ac:dyDescent="0.35">
      <c r="C2254" s="61">
        <v>43181</v>
      </c>
      <c r="D2254" s="62">
        <v>0.84717592592592583</v>
      </c>
      <c r="E2254" s="63" t="s">
        <v>9</v>
      </c>
      <c r="F2254" s="63">
        <v>34</v>
      </c>
      <c r="G2254" s="63" t="s">
        <v>10</v>
      </c>
    </row>
    <row r="2255" spans="3:7" ht="15" thickBot="1" x14ac:dyDescent="0.35">
      <c r="C2255" s="61">
        <v>43181</v>
      </c>
      <c r="D2255" s="62">
        <v>0.84765046296296298</v>
      </c>
      <c r="E2255" s="63" t="s">
        <v>9</v>
      </c>
      <c r="F2255" s="63">
        <v>16</v>
      </c>
      <c r="G2255" s="63" t="s">
        <v>11</v>
      </c>
    </row>
    <row r="2256" spans="3:7" ht="15" thickBot="1" x14ac:dyDescent="0.35">
      <c r="C2256" s="61">
        <v>43181</v>
      </c>
      <c r="D2256" s="62">
        <v>0.8480092592592593</v>
      </c>
      <c r="E2256" s="63" t="s">
        <v>9</v>
      </c>
      <c r="F2256" s="63">
        <v>10</v>
      </c>
      <c r="G2256" s="63" t="s">
        <v>11</v>
      </c>
    </row>
    <row r="2257" spans="3:7" ht="15" thickBot="1" x14ac:dyDescent="0.35">
      <c r="C2257" s="61">
        <v>43181</v>
      </c>
      <c r="D2257" s="62">
        <v>0.85042824074074075</v>
      </c>
      <c r="E2257" s="63" t="s">
        <v>9</v>
      </c>
      <c r="F2257" s="63">
        <v>26</v>
      </c>
      <c r="G2257" s="63" t="s">
        <v>10</v>
      </c>
    </row>
    <row r="2258" spans="3:7" ht="15" thickBot="1" x14ac:dyDescent="0.35">
      <c r="C2258" s="61">
        <v>43181</v>
      </c>
      <c r="D2258" s="62">
        <v>0.8504976851851852</v>
      </c>
      <c r="E2258" s="63" t="s">
        <v>9</v>
      </c>
      <c r="F2258" s="63">
        <v>10</v>
      </c>
      <c r="G2258" s="63" t="s">
        <v>11</v>
      </c>
    </row>
    <row r="2259" spans="3:7" ht="15" thickBot="1" x14ac:dyDescent="0.35">
      <c r="C2259" s="61">
        <v>43181</v>
      </c>
      <c r="D2259" s="62">
        <v>0.8513425925925926</v>
      </c>
      <c r="E2259" s="63" t="s">
        <v>9</v>
      </c>
      <c r="F2259" s="63">
        <v>14</v>
      </c>
      <c r="G2259" s="63" t="s">
        <v>11</v>
      </c>
    </row>
    <row r="2260" spans="3:7" ht="15" thickBot="1" x14ac:dyDescent="0.35">
      <c r="C2260" s="61">
        <v>43181</v>
      </c>
      <c r="D2260" s="62">
        <v>0.85349537037037038</v>
      </c>
      <c r="E2260" s="63" t="s">
        <v>9</v>
      </c>
      <c r="F2260" s="63">
        <v>11</v>
      </c>
      <c r="G2260" s="63" t="s">
        <v>11</v>
      </c>
    </row>
    <row r="2261" spans="3:7" ht="15" thickBot="1" x14ac:dyDescent="0.35">
      <c r="C2261" s="61">
        <v>43181</v>
      </c>
      <c r="D2261" s="62">
        <v>0.85484953703703714</v>
      </c>
      <c r="E2261" s="63" t="s">
        <v>9</v>
      </c>
      <c r="F2261" s="63">
        <v>10</v>
      </c>
      <c r="G2261" s="63" t="s">
        <v>11</v>
      </c>
    </row>
    <row r="2262" spans="3:7" ht="15" thickBot="1" x14ac:dyDescent="0.35">
      <c r="C2262" s="61">
        <v>43181</v>
      </c>
      <c r="D2262" s="62">
        <v>0.85660879629629638</v>
      </c>
      <c r="E2262" s="63" t="s">
        <v>9</v>
      </c>
      <c r="F2262" s="63">
        <v>13</v>
      </c>
      <c r="G2262" s="63" t="s">
        <v>11</v>
      </c>
    </row>
    <row r="2263" spans="3:7" ht="15" thickBot="1" x14ac:dyDescent="0.35">
      <c r="C2263" s="61">
        <v>43181</v>
      </c>
      <c r="D2263" s="62">
        <v>0.85870370370370364</v>
      </c>
      <c r="E2263" s="63" t="s">
        <v>9</v>
      </c>
      <c r="F2263" s="63">
        <v>16</v>
      </c>
      <c r="G2263" s="63" t="s">
        <v>11</v>
      </c>
    </row>
    <row r="2264" spans="3:7" ht="15" thickBot="1" x14ac:dyDescent="0.35">
      <c r="C2264" s="61">
        <v>43181</v>
      </c>
      <c r="D2264" s="62">
        <v>0.85945601851851849</v>
      </c>
      <c r="E2264" s="63" t="s">
        <v>9</v>
      </c>
      <c r="F2264" s="63">
        <v>23</v>
      </c>
      <c r="G2264" s="63" t="s">
        <v>10</v>
      </c>
    </row>
    <row r="2265" spans="3:7" ht="15" thickBot="1" x14ac:dyDescent="0.35">
      <c r="C2265" s="61">
        <v>43181</v>
      </c>
      <c r="D2265" s="62">
        <v>0.86417824074074068</v>
      </c>
      <c r="E2265" s="63" t="s">
        <v>9</v>
      </c>
      <c r="F2265" s="63">
        <v>23</v>
      </c>
      <c r="G2265" s="63" t="s">
        <v>10</v>
      </c>
    </row>
    <row r="2266" spans="3:7" ht="15" thickBot="1" x14ac:dyDescent="0.35">
      <c r="C2266" s="61">
        <v>43181</v>
      </c>
      <c r="D2266" s="62">
        <v>0.87027777777777782</v>
      </c>
      <c r="E2266" s="63" t="s">
        <v>9</v>
      </c>
      <c r="F2266" s="63">
        <v>12</v>
      </c>
      <c r="G2266" s="63" t="s">
        <v>11</v>
      </c>
    </row>
    <row r="2267" spans="3:7" ht="15" thickBot="1" x14ac:dyDescent="0.35">
      <c r="C2267" s="61">
        <v>43181</v>
      </c>
      <c r="D2267" s="62">
        <v>0.87613425925925925</v>
      </c>
      <c r="E2267" s="63" t="s">
        <v>9</v>
      </c>
      <c r="F2267" s="63">
        <v>11</v>
      </c>
      <c r="G2267" s="63" t="s">
        <v>11</v>
      </c>
    </row>
    <row r="2268" spans="3:7" ht="15" thickBot="1" x14ac:dyDescent="0.35">
      <c r="C2268" s="61">
        <v>43181</v>
      </c>
      <c r="D2268" s="62">
        <v>0.87649305555555557</v>
      </c>
      <c r="E2268" s="63" t="s">
        <v>9</v>
      </c>
      <c r="F2268" s="63">
        <v>12</v>
      </c>
      <c r="G2268" s="63" t="s">
        <v>11</v>
      </c>
    </row>
    <row r="2269" spans="3:7" ht="15" thickBot="1" x14ac:dyDescent="0.35">
      <c r="C2269" s="61">
        <v>43181</v>
      </c>
      <c r="D2269" s="62">
        <v>0.87775462962962969</v>
      </c>
      <c r="E2269" s="63" t="s">
        <v>9</v>
      </c>
      <c r="F2269" s="63">
        <v>11</v>
      </c>
      <c r="G2269" s="63" t="s">
        <v>11</v>
      </c>
    </row>
    <row r="2270" spans="3:7" ht="15" thickBot="1" x14ac:dyDescent="0.35">
      <c r="C2270" s="61">
        <v>43181</v>
      </c>
      <c r="D2270" s="62">
        <v>0.88947916666666671</v>
      </c>
      <c r="E2270" s="63" t="s">
        <v>9</v>
      </c>
      <c r="F2270" s="63">
        <v>19</v>
      </c>
      <c r="G2270" s="63" t="s">
        <v>10</v>
      </c>
    </row>
    <row r="2271" spans="3:7" ht="15" thickBot="1" x14ac:dyDescent="0.35">
      <c r="C2271" s="61">
        <v>43181</v>
      </c>
      <c r="D2271" s="62">
        <v>0.89041666666666675</v>
      </c>
      <c r="E2271" s="63" t="s">
        <v>9</v>
      </c>
      <c r="F2271" s="63">
        <v>10</v>
      </c>
      <c r="G2271" s="63" t="s">
        <v>11</v>
      </c>
    </row>
    <row r="2272" spans="3:7" ht="15" thickBot="1" x14ac:dyDescent="0.35">
      <c r="C2272" s="61">
        <v>43181</v>
      </c>
      <c r="D2272" s="62">
        <v>0.93982638888888881</v>
      </c>
      <c r="E2272" s="63" t="s">
        <v>9</v>
      </c>
      <c r="F2272" s="63">
        <v>29</v>
      </c>
      <c r="G2272" s="63" t="s">
        <v>10</v>
      </c>
    </row>
    <row r="2273" spans="3:7" ht="15" thickBot="1" x14ac:dyDescent="0.35">
      <c r="C2273" s="61">
        <v>43182</v>
      </c>
      <c r="D2273" s="62">
        <v>9.9907407407407403E-2</v>
      </c>
      <c r="E2273" s="63" t="s">
        <v>9</v>
      </c>
      <c r="F2273" s="63">
        <v>36</v>
      </c>
      <c r="G2273" s="63" t="s">
        <v>10</v>
      </c>
    </row>
    <row r="2274" spans="3:7" ht="15" thickBot="1" x14ac:dyDescent="0.35">
      <c r="C2274" s="61">
        <v>43182</v>
      </c>
      <c r="D2274" s="62">
        <v>0.10239583333333334</v>
      </c>
      <c r="E2274" s="63" t="s">
        <v>9</v>
      </c>
      <c r="F2274" s="63">
        <v>14</v>
      </c>
      <c r="G2274" s="63" t="s">
        <v>11</v>
      </c>
    </row>
    <row r="2275" spans="3:7" ht="15" thickBot="1" x14ac:dyDescent="0.35">
      <c r="C2275" s="61">
        <v>43182</v>
      </c>
      <c r="D2275" s="62">
        <v>0.17271990740740739</v>
      </c>
      <c r="E2275" s="63" t="s">
        <v>9</v>
      </c>
      <c r="F2275" s="63">
        <v>25</v>
      </c>
      <c r="G2275" s="63" t="s">
        <v>10</v>
      </c>
    </row>
    <row r="2276" spans="3:7" ht="15" thickBot="1" x14ac:dyDescent="0.35">
      <c r="C2276" s="61">
        <v>43182</v>
      </c>
      <c r="D2276" s="62">
        <v>0.17834490740740741</v>
      </c>
      <c r="E2276" s="63" t="s">
        <v>9</v>
      </c>
      <c r="F2276" s="63">
        <v>10</v>
      </c>
      <c r="G2276" s="63" t="s">
        <v>11</v>
      </c>
    </row>
    <row r="2277" spans="3:7" ht="15" thickBot="1" x14ac:dyDescent="0.35">
      <c r="C2277" s="61">
        <v>43182</v>
      </c>
      <c r="D2277" s="62">
        <v>0.22083333333333333</v>
      </c>
      <c r="E2277" s="63" t="s">
        <v>9</v>
      </c>
      <c r="F2277" s="63">
        <v>10</v>
      </c>
      <c r="G2277" s="63" t="s">
        <v>11</v>
      </c>
    </row>
    <row r="2278" spans="3:7" ht="15" thickBot="1" x14ac:dyDescent="0.35">
      <c r="C2278" s="61">
        <v>43182</v>
      </c>
      <c r="D2278" s="62">
        <v>0.23912037037037037</v>
      </c>
      <c r="E2278" s="63" t="s">
        <v>9</v>
      </c>
      <c r="F2278" s="63">
        <v>11</v>
      </c>
      <c r="G2278" s="63" t="s">
        <v>11</v>
      </c>
    </row>
    <row r="2279" spans="3:7" ht="15" thickBot="1" x14ac:dyDescent="0.35">
      <c r="C2279" s="61">
        <v>43182</v>
      </c>
      <c r="D2279" s="62">
        <v>0.24469907407407407</v>
      </c>
      <c r="E2279" s="63" t="s">
        <v>9</v>
      </c>
      <c r="F2279" s="63">
        <v>15</v>
      </c>
      <c r="G2279" s="63" t="s">
        <v>11</v>
      </c>
    </row>
    <row r="2280" spans="3:7" ht="15" thickBot="1" x14ac:dyDescent="0.35">
      <c r="C2280" s="61">
        <v>43182</v>
      </c>
      <c r="D2280" s="62">
        <v>0.24887731481481482</v>
      </c>
      <c r="E2280" s="63" t="s">
        <v>9</v>
      </c>
      <c r="F2280" s="63">
        <v>14</v>
      </c>
      <c r="G2280" s="63" t="s">
        <v>11</v>
      </c>
    </row>
    <row r="2281" spans="3:7" ht="15" thickBot="1" x14ac:dyDescent="0.35">
      <c r="C2281" s="61">
        <v>43182</v>
      </c>
      <c r="D2281" s="62">
        <v>0.25143518518518521</v>
      </c>
      <c r="E2281" s="63" t="s">
        <v>9</v>
      </c>
      <c r="F2281" s="63">
        <v>19</v>
      </c>
      <c r="G2281" s="63" t="s">
        <v>11</v>
      </c>
    </row>
    <row r="2282" spans="3:7" ht="15" thickBot="1" x14ac:dyDescent="0.35">
      <c r="C2282" s="61">
        <v>43182</v>
      </c>
      <c r="D2282" s="62">
        <v>0.25385416666666666</v>
      </c>
      <c r="E2282" s="63" t="s">
        <v>9</v>
      </c>
      <c r="F2282" s="63">
        <v>13</v>
      </c>
      <c r="G2282" s="63" t="s">
        <v>11</v>
      </c>
    </row>
    <row r="2283" spans="3:7" ht="15" thickBot="1" x14ac:dyDescent="0.35">
      <c r="C2283" s="61">
        <v>43182</v>
      </c>
      <c r="D2283" s="62">
        <v>0.25569444444444445</v>
      </c>
      <c r="E2283" s="63" t="s">
        <v>9</v>
      </c>
      <c r="F2283" s="63">
        <v>11</v>
      </c>
      <c r="G2283" s="63" t="s">
        <v>11</v>
      </c>
    </row>
    <row r="2284" spans="3:7" ht="15" thickBot="1" x14ac:dyDescent="0.35">
      <c r="C2284" s="61">
        <v>43182</v>
      </c>
      <c r="D2284" s="62">
        <v>0.25621527777777781</v>
      </c>
      <c r="E2284" s="63" t="s">
        <v>9</v>
      </c>
      <c r="F2284" s="63">
        <v>27</v>
      </c>
      <c r="G2284" s="63" t="s">
        <v>10</v>
      </c>
    </row>
    <row r="2285" spans="3:7" ht="15" thickBot="1" x14ac:dyDescent="0.35">
      <c r="C2285" s="61">
        <v>43182</v>
      </c>
      <c r="D2285" s="62">
        <v>0.25789351851851855</v>
      </c>
      <c r="E2285" s="63" t="s">
        <v>9</v>
      </c>
      <c r="F2285" s="63">
        <v>21</v>
      </c>
      <c r="G2285" s="63" t="s">
        <v>10</v>
      </c>
    </row>
    <row r="2286" spans="3:7" ht="15" thickBot="1" x14ac:dyDescent="0.35">
      <c r="C2286" s="61">
        <v>43182</v>
      </c>
      <c r="D2286" s="62">
        <v>0.26082175925925927</v>
      </c>
      <c r="E2286" s="63" t="s">
        <v>9</v>
      </c>
      <c r="F2286" s="63">
        <v>11</v>
      </c>
      <c r="G2286" s="63" t="s">
        <v>11</v>
      </c>
    </row>
    <row r="2287" spans="3:7" ht="15" thickBot="1" x14ac:dyDescent="0.35">
      <c r="C2287" s="61">
        <v>43182</v>
      </c>
      <c r="D2287" s="62">
        <v>0.26130787037037034</v>
      </c>
      <c r="E2287" s="63" t="s">
        <v>9</v>
      </c>
      <c r="F2287" s="63">
        <v>27</v>
      </c>
      <c r="G2287" s="63" t="s">
        <v>10</v>
      </c>
    </row>
    <row r="2288" spans="3:7" ht="15" thickBot="1" x14ac:dyDescent="0.35">
      <c r="C2288" s="61">
        <v>43182</v>
      </c>
      <c r="D2288" s="62">
        <v>0.26300925925925928</v>
      </c>
      <c r="E2288" s="63" t="s">
        <v>9</v>
      </c>
      <c r="F2288" s="63">
        <v>27</v>
      </c>
      <c r="G2288" s="63" t="s">
        <v>10</v>
      </c>
    </row>
    <row r="2289" spans="3:7" ht="15" thickBot="1" x14ac:dyDescent="0.35">
      <c r="C2289" s="61">
        <v>43182</v>
      </c>
      <c r="D2289" s="62">
        <v>0.26356481481481481</v>
      </c>
      <c r="E2289" s="63" t="s">
        <v>9</v>
      </c>
      <c r="F2289" s="63">
        <v>38</v>
      </c>
      <c r="G2289" s="63" t="s">
        <v>10</v>
      </c>
    </row>
    <row r="2290" spans="3:7" ht="15" thickBot="1" x14ac:dyDescent="0.35">
      <c r="C2290" s="61">
        <v>43182</v>
      </c>
      <c r="D2290" s="62">
        <v>0.26597222222222222</v>
      </c>
      <c r="E2290" s="63" t="s">
        <v>9</v>
      </c>
      <c r="F2290" s="63">
        <v>15</v>
      </c>
      <c r="G2290" s="63" t="s">
        <v>10</v>
      </c>
    </row>
    <row r="2291" spans="3:7" ht="15" thickBot="1" x14ac:dyDescent="0.35">
      <c r="C2291" s="61">
        <v>43182</v>
      </c>
      <c r="D2291" s="62">
        <v>0.26717592592592593</v>
      </c>
      <c r="E2291" s="63" t="s">
        <v>9</v>
      </c>
      <c r="F2291" s="63">
        <v>30</v>
      </c>
      <c r="G2291" s="63" t="s">
        <v>10</v>
      </c>
    </row>
    <row r="2292" spans="3:7" ht="15" thickBot="1" x14ac:dyDescent="0.35">
      <c r="C2292" s="61">
        <v>43182</v>
      </c>
      <c r="D2292" s="62">
        <v>0.26887731481481481</v>
      </c>
      <c r="E2292" s="63" t="s">
        <v>9</v>
      </c>
      <c r="F2292" s="63">
        <v>23</v>
      </c>
      <c r="G2292" s="63" t="s">
        <v>10</v>
      </c>
    </row>
    <row r="2293" spans="3:7" ht="15" thickBot="1" x14ac:dyDescent="0.35">
      <c r="C2293" s="61">
        <v>43182</v>
      </c>
      <c r="D2293" s="62">
        <v>0.26907407407407408</v>
      </c>
      <c r="E2293" s="63" t="s">
        <v>9</v>
      </c>
      <c r="F2293" s="63">
        <v>14</v>
      </c>
      <c r="G2293" s="63" t="s">
        <v>10</v>
      </c>
    </row>
    <row r="2294" spans="3:7" ht="15" thickBot="1" x14ac:dyDescent="0.35">
      <c r="C2294" s="61">
        <v>43182</v>
      </c>
      <c r="D2294" s="62">
        <v>0.26927083333333335</v>
      </c>
      <c r="E2294" s="63" t="s">
        <v>9</v>
      </c>
      <c r="F2294" s="63">
        <v>28</v>
      </c>
      <c r="G2294" s="63" t="s">
        <v>10</v>
      </c>
    </row>
    <row r="2295" spans="3:7" ht="15" thickBot="1" x14ac:dyDescent="0.35">
      <c r="C2295" s="61">
        <v>43182</v>
      </c>
      <c r="D2295" s="62">
        <v>0.27184027777777781</v>
      </c>
      <c r="E2295" s="63" t="s">
        <v>9</v>
      </c>
      <c r="F2295" s="63">
        <v>23</v>
      </c>
      <c r="G2295" s="63" t="s">
        <v>10</v>
      </c>
    </row>
    <row r="2296" spans="3:7" ht="15" thickBot="1" x14ac:dyDescent="0.35">
      <c r="C2296" s="61">
        <v>43182</v>
      </c>
      <c r="D2296" s="62">
        <v>0.27231481481481484</v>
      </c>
      <c r="E2296" s="63" t="s">
        <v>9</v>
      </c>
      <c r="F2296" s="63">
        <v>35</v>
      </c>
      <c r="G2296" s="63" t="s">
        <v>10</v>
      </c>
    </row>
    <row r="2297" spans="3:7" ht="15" thickBot="1" x14ac:dyDescent="0.35">
      <c r="C2297" s="61">
        <v>43182</v>
      </c>
      <c r="D2297" s="62">
        <v>0.27328703703703705</v>
      </c>
      <c r="E2297" s="63" t="s">
        <v>9</v>
      </c>
      <c r="F2297" s="63">
        <v>29</v>
      </c>
      <c r="G2297" s="63" t="s">
        <v>10</v>
      </c>
    </row>
    <row r="2298" spans="3:7" ht="15" thickBot="1" x14ac:dyDescent="0.35">
      <c r="C2298" s="61">
        <v>43182</v>
      </c>
      <c r="D2298" s="62">
        <v>0.27376157407407409</v>
      </c>
      <c r="E2298" s="63" t="s">
        <v>9</v>
      </c>
      <c r="F2298" s="63">
        <v>29</v>
      </c>
      <c r="G2298" s="63" t="s">
        <v>10</v>
      </c>
    </row>
    <row r="2299" spans="3:7" ht="15" thickBot="1" x14ac:dyDescent="0.35">
      <c r="C2299" s="61">
        <v>43182</v>
      </c>
      <c r="D2299" s="62">
        <v>0.27505787037037038</v>
      </c>
      <c r="E2299" s="63" t="s">
        <v>9</v>
      </c>
      <c r="F2299" s="63">
        <v>30</v>
      </c>
      <c r="G2299" s="63" t="s">
        <v>10</v>
      </c>
    </row>
    <row r="2300" spans="3:7" ht="15" thickBot="1" x14ac:dyDescent="0.35">
      <c r="C2300" s="61">
        <v>43182</v>
      </c>
      <c r="D2300" s="62">
        <v>0.27524305555555556</v>
      </c>
      <c r="E2300" s="63" t="s">
        <v>9</v>
      </c>
      <c r="F2300" s="63">
        <v>13</v>
      </c>
      <c r="G2300" s="63" t="s">
        <v>11</v>
      </c>
    </row>
    <row r="2301" spans="3:7" ht="15" thickBot="1" x14ac:dyDescent="0.35">
      <c r="C2301" s="61">
        <v>43182</v>
      </c>
      <c r="D2301" s="62">
        <v>0.27597222222222223</v>
      </c>
      <c r="E2301" s="63" t="s">
        <v>9</v>
      </c>
      <c r="F2301" s="63">
        <v>12</v>
      </c>
      <c r="G2301" s="63" t="s">
        <v>11</v>
      </c>
    </row>
    <row r="2302" spans="3:7" ht="15" thickBot="1" x14ac:dyDescent="0.35">
      <c r="C2302" s="61">
        <v>43182</v>
      </c>
      <c r="D2302" s="62">
        <v>0.27641203703703704</v>
      </c>
      <c r="E2302" s="63" t="s">
        <v>9</v>
      </c>
      <c r="F2302" s="63">
        <v>25</v>
      </c>
      <c r="G2302" s="63" t="s">
        <v>11</v>
      </c>
    </row>
    <row r="2303" spans="3:7" ht="15" thickBot="1" x14ac:dyDescent="0.35">
      <c r="C2303" s="61">
        <v>43182</v>
      </c>
      <c r="D2303" s="62">
        <v>0.27653935185185186</v>
      </c>
      <c r="E2303" s="63" t="s">
        <v>9</v>
      </c>
      <c r="F2303" s="63">
        <v>26</v>
      </c>
      <c r="G2303" s="63" t="s">
        <v>10</v>
      </c>
    </row>
    <row r="2304" spans="3:7" ht="15" thickBot="1" x14ac:dyDescent="0.35">
      <c r="C2304" s="61">
        <v>43182</v>
      </c>
      <c r="D2304" s="62">
        <v>0.27668981481481481</v>
      </c>
      <c r="E2304" s="63" t="s">
        <v>9</v>
      </c>
      <c r="F2304" s="63">
        <v>24</v>
      </c>
      <c r="G2304" s="63" t="s">
        <v>10</v>
      </c>
    </row>
    <row r="2305" spans="3:7" ht="15" thickBot="1" x14ac:dyDescent="0.35">
      <c r="C2305" s="61">
        <v>43182</v>
      </c>
      <c r="D2305" s="62">
        <v>0.2774537037037037</v>
      </c>
      <c r="E2305" s="63" t="s">
        <v>9</v>
      </c>
      <c r="F2305" s="63">
        <v>11</v>
      </c>
      <c r="G2305" s="63" t="s">
        <v>11</v>
      </c>
    </row>
    <row r="2306" spans="3:7" ht="15" thickBot="1" x14ac:dyDescent="0.35">
      <c r="C2306" s="61">
        <v>43182</v>
      </c>
      <c r="D2306" s="62">
        <v>0.27960648148148148</v>
      </c>
      <c r="E2306" s="63" t="s">
        <v>9</v>
      </c>
      <c r="F2306" s="63">
        <v>19</v>
      </c>
      <c r="G2306" s="63" t="s">
        <v>10</v>
      </c>
    </row>
    <row r="2307" spans="3:7" ht="15" thickBot="1" x14ac:dyDescent="0.35">
      <c r="C2307" s="61">
        <v>43182</v>
      </c>
      <c r="D2307" s="62">
        <v>0.28013888888888888</v>
      </c>
      <c r="E2307" s="63" t="s">
        <v>9</v>
      </c>
      <c r="F2307" s="63">
        <v>10</v>
      </c>
      <c r="G2307" s="63" t="s">
        <v>11</v>
      </c>
    </row>
    <row r="2308" spans="3:7" ht="15" thickBot="1" x14ac:dyDescent="0.35">
      <c r="C2308" s="61">
        <v>43182</v>
      </c>
      <c r="D2308" s="62">
        <v>0.28017361111111111</v>
      </c>
      <c r="E2308" s="63" t="s">
        <v>9</v>
      </c>
      <c r="F2308" s="63">
        <v>11</v>
      </c>
      <c r="G2308" s="63" t="s">
        <v>11</v>
      </c>
    </row>
    <row r="2309" spans="3:7" ht="15" thickBot="1" x14ac:dyDescent="0.35">
      <c r="C2309" s="61">
        <v>43182</v>
      </c>
      <c r="D2309" s="62">
        <v>0.28195601851851854</v>
      </c>
      <c r="E2309" s="63" t="s">
        <v>9</v>
      </c>
      <c r="F2309" s="63">
        <v>27</v>
      </c>
      <c r="G2309" s="63" t="s">
        <v>10</v>
      </c>
    </row>
    <row r="2310" spans="3:7" ht="15" thickBot="1" x14ac:dyDescent="0.35">
      <c r="C2310" s="61">
        <v>43182</v>
      </c>
      <c r="D2310" s="62">
        <v>0.28285879629629629</v>
      </c>
      <c r="E2310" s="63" t="s">
        <v>9</v>
      </c>
      <c r="F2310" s="63">
        <v>23</v>
      </c>
      <c r="G2310" s="63" t="s">
        <v>10</v>
      </c>
    </row>
    <row r="2311" spans="3:7" ht="15" thickBot="1" x14ac:dyDescent="0.35">
      <c r="C2311" s="61">
        <v>43182</v>
      </c>
      <c r="D2311" s="62">
        <v>0.28305555555555556</v>
      </c>
      <c r="E2311" s="63" t="s">
        <v>9</v>
      </c>
      <c r="F2311" s="63">
        <v>11</v>
      </c>
      <c r="G2311" s="63" t="s">
        <v>11</v>
      </c>
    </row>
    <row r="2312" spans="3:7" ht="15" thickBot="1" x14ac:dyDescent="0.35">
      <c r="C2312" s="61">
        <v>43182</v>
      </c>
      <c r="D2312" s="62">
        <v>0.28582175925925929</v>
      </c>
      <c r="E2312" s="63" t="s">
        <v>9</v>
      </c>
      <c r="F2312" s="63">
        <v>14</v>
      </c>
      <c r="G2312" s="63" t="s">
        <v>11</v>
      </c>
    </row>
    <row r="2313" spans="3:7" ht="15" thickBot="1" x14ac:dyDescent="0.35">
      <c r="C2313" s="61">
        <v>43182</v>
      </c>
      <c r="D2313" s="62">
        <v>0.2865625</v>
      </c>
      <c r="E2313" s="63" t="s">
        <v>9</v>
      </c>
      <c r="F2313" s="63">
        <v>20</v>
      </c>
      <c r="G2313" s="63" t="s">
        <v>10</v>
      </c>
    </row>
    <row r="2314" spans="3:7" ht="15" thickBot="1" x14ac:dyDescent="0.35">
      <c r="C2314" s="61">
        <v>43182</v>
      </c>
      <c r="D2314" s="62">
        <v>0.2870833333333333</v>
      </c>
      <c r="E2314" s="63" t="s">
        <v>9</v>
      </c>
      <c r="F2314" s="63">
        <v>19</v>
      </c>
      <c r="G2314" s="63" t="s">
        <v>10</v>
      </c>
    </row>
    <row r="2315" spans="3:7" ht="15" thickBot="1" x14ac:dyDescent="0.35">
      <c r="C2315" s="61">
        <v>43182</v>
      </c>
      <c r="D2315" s="62">
        <v>0.28792824074074075</v>
      </c>
      <c r="E2315" s="63" t="s">
        <v>9</v>
      </c>
      <c r="F2315" s="63">
        <v>24</v>
      </c>
      <c r="G2315" s="63" t="s">
        <v>10</v>
      </c>
    </row>
    <row r="2316" spans="3:7" ht="15" thickBot="1" x14ac:dyDescent="0.35">
      <c r="C2316" s="61">
        <v>43182</v>
      </c>
      <c r="D2316" s="62">
        <v>0.28855324074074074</v>
      </c>
      <c r="E2316" s="63" t="s">
        <v>9</v>
      </c>
      <c r="F2316" s="63">
        <v>24</v>
      </c>
      <c r="G2316" s="63" t="s">
        <v>10</v>
      </c>
    </row>
    <row r="2317" spans="3:7" ht="15" thickBot="1" x14ac:dyDescent="0.35">
      <c r="C2317" s="61">
        <v>43182</v>
      </c>
      <c r="D2317" s="62">
        <v>0.28868055555555555</v>
      </c>
      <c r="E2317" s="63" t="s">
        <v>9</v>
      </c>
      <c r="F2317" s="63">
        <v>10</v>
      </c>
      <c r="G2317" s="63" t="s">
        <v>11</v>
      </c>
    </row>
    <row r="2318" spans="3:7" ht="15" thickBot="1" x14ac:dyDescent="0.35">
      <c r="C2318" s="61">
        <v>43182</v>
      </c>
      <c r="D2318" s="62">
        <v>0.28915509259259259</v>
      </c>
      <c r="E2318" s="63" t="s">
        <v>9</v>
      </c>
      <c r="F2318" s="63">
        <v>13</v>
      </c>
      <c r="G2318" s="63" t="s">
        <v>10</v>
      </c>
    </row>
    <row r="2319" spans="3:7" ht="15" thickBot="1" x14ac:dyDescent="0.35">
      <c r="C2319" s="61">
        <v>43182</v>
      </c>
      <c r="D2319" s="62">
        <v>0.28927083333333331</v>
      </c>
      <c r="E2319" s="63" t="s">
        <v>9</v>
      </c>
      <c r="F2319" s="63">
        <v>23</v>
      </c>
      <c r="G2319" s="63" t="s">
        <v>10</v>
      </c>
    </row>
    <row r="2320" spans="3:7" ht="15" thickBot="1" x14ac:dyDescent="0.35">
      <c r="C2320" s="61">
        <v>43182</v>
      </c>
      <c r="D2320" s="62">
        <v>0.2900462962962963</v>
      </c>
      <c r="E2320" s="63" t="s">
        <v>9</v>
      </c>
      <c r="F2320" s="63">
        <v>34</v>
      </c>
      <c r="G2320" s="63" t="s">
        <v>10</v>
      </c>
    </row>
    <row r="2321" spans="3:7" ht="15" thickBot="1" x14ac:dyDescent="0.35">
      <c r="C2321" s="61">
        <v>43182</v>
      </c>
      <c r="D2321" s="62">
        <v>0.29045138888888888</v>
      </c>
      <c r="E2321" s="63" t="s">
        <v>9</v>
      </c>
      <c r="F2321" s="63">
        <v>11</v>
      </c>
      <c r="G2321" s="63" t="s">
        <v>11</v>
      </c>
    </row>
    <row r="2322" spans="3:7" ht="15" thickBot="1" x14ac:dyDescent="0.35">
      <c r="C2322" s="61">
        <v>43182</v>
      </c>
      <c r="D2322" s="62">
        <v>0.29096064814814815</v>
      </c>
      <c r="E2322" s="63" t="s">
        <v>9</v>
      </c>
      <c r="F2322" s="63">
        <v>12</v>
      </c>
      <c r="G2322" s="63" t="s">
        <v>11</v>
      </c>
    </row>
    <row r="2323" spans="3:7" ht="15" thickBot="1" x14ac:dyDescent="0.35">
      <c r="C2323" s="61">
        <v>43182</v>
      </c>
      <c r="D2323" s="62">
        <v>0.29097222222222224</v>
      </c>
      <c r="E2323" s="63" t="s">
        <v>9</v>
      </c>
      <c r="F2323" s="63">
        <v>12</v>
      </c>
      <c r="G2323" s="63" t="s">
        <v>11</v>
      </c>
    </row>
    <row r="2324" spans="3:7" ht="15" thickBot="1" x14ac:dyDescent="0.35">
      <c r="C2324" s="61">
        <v>43182</v>
      </c>
      <c r="D2324" s="62">
        <v>0.29097222222222224</v>
      </c>
      <c r="E2324" s="63" t="s">
        <v>9</v>
      </c>
      <c r="F2324" s="63">
        <v>11</v>
      </c>
      <c r="G2324" s="63" t="s">
        <v>11</v>
      </c>
    </row>
    <row r="2325" spans="3:7" ht="15" thickBot="1" x14ac:dyDescent="0.35">
      <c r="C2325" s="61">
        <v>43182</v>
      </c>
      <c r="D2325" s="62">
        <v>0.29135416666666664</v>
      </c>
      <c r="E2325" s="63" t="s">
        <v>9</v>
      </c>
      <c r="F2325" s="63">
        <v>14</v>
      </c>
      <c r="G2325" s="63" t="s">
        <v>11</v>
      </c>
    </row>
    <row r="2326" spans="3:7" ht="15" thickBot="1" x14ac:dyDescent="0.35">
      <c r="C2326" s="61">
        <v>43182</v>
      </c>
      <c r="D2326" s="62">
        <v>0.29649305555555555</v>
      </c>
      <c r="E2326" s="63" t="s">
        <v>9</v>
      </c>
      <c r="F2326" s="63">
        <v>11</v>
      </c>
      <c r="G2326" s="63" t="s">
        <v>11</v>
      </c>
    </row>
    <row r="2327" spans="3:7" ht="15" thickBot="1" x14ac:dyDescent="0.35">
      <c r="C2327" s="61">
        <v>43182</v>
      </c>
      <c r="D2327" s="62">
        <v>0.2978587962962963</v>
      </c>
      <c r="E2327" s="63" t="s">
        <v>9</v>
      </c>
      <c r="F2327" s="63">
        <v>36</v>
      </c>
      <c r="G2327" s="63" t="s">
        <v>10</v>
      </c>
    </row>
    <row r="2328" spans="3:7" ht="15" thickBot="1" x14ac:dyDescent="0.35">
      <c r="C2328" s="61">
        <v>43182</v>
      </c>
      <c r="D2328" s="62">
        <v>0.3041550925925926</v>
      </c>
      <c r="E2328" s="63" t="s">
        <v>9</v>
      </c>
      <c r="F2328" s="63">
        <v>36</v>
      </c>
      <c r="G2328" s="63" t="s">
        <v>11</v>
      </c>
    </row>
    <row r="2329" spans="3:7" ht="15" thickBot="1" x14ac:dyDescent="0.35">
      <c r="C2329" s="61">
        <v>43182</v>
      </c>
      <c r="D2329" s="62">
        <v>0.30416666666666664</v>
      </c>
      <c r="E2329" s="63" t="s">
        <v>9</v>
      </c>
      <c r="F2329" s="63">
        <v>10</v>
      </c>
      <c r="G2329" s="63" t="s">
        <v>11</v>
      </c>
    </row>
    <row r="2330" spans="3:7" ht="15" thickBot="1" x14ac:dyDescent="0.35">
      <c r="C2330" s="61">
        <v>43182</v>
      </c>
      <c r="D2330" s="62">
        <v>0.30486111111111108</v>
      </c>
      <c r="E2330" s="63" t="s">
        <v>9</v>
      </c>
      <c r="F2330" s="63">
        <v>11</v>
      </c>
      <c r="G2330" s="63" t="s">
        <v>11</v>
      </c>
    </row>
    <row r="2331" spans="3:7" ht="15" thickBot="1" x14ac:dyDescent="0.35">
      <c r="C2331" s="61">
        <v>43182</v>
      </c>
      <c r="D2331" s="62">
        <v>0.30678240740740742</v>
      </c>
      <c r="E2331" s="63" t="s">
        <v>9</v>
      </c>
      <c r="F2331" s="63">
        <v>11</v>
      </c>
      <c r="G2331" s="63" t="s">
        <v>10</v>
      </c>
    </row>
    <row r="2332" spans="3:7" ht="15" thickBot="1" x14ac:dyDescent="0.35">
      <c r="C2332" s="61">
        <v>43182</v>
      </c>
      <c r="D2332" s="62">
        <v>0.31086805555555558</v>
      </c>
      <c r="E2332" s="63" t="s">
        <v>9</v>
      </c>
      <c r="F2332" s="63">
        <v>11</v>
      </c>
      <c r="G2332" s="63" t="s">
        <v>11</v>
      </c>
    </row>
    <row r="2333" spans="3:7" ht="15" thickBot="1" x14ac:dyDescent="0.35">
      <c r="C2333" s="61">
        <v>43182</v>
      </c>
      <c r="D2333" s="62">
        <v>0.31180555555555556</v>
      </c>
      <c r="E2333" s="63" t="s">
        <v>9</v>
      </c>
      <c r="F2333" s="63">
        <v>27</v>
      </c>
      <c r="G2333" s="63" t="s">
        <v>10</v>
      </c>
    </row>
    <row r="2334" spans="3:7" ht="15" thickBot="1" x14ac:dyDescent="0.35">
      <c r="C2334" s="61">
        <v>43182</v>
      </c>
      <c r="D2334" s="62">
        <v>0.31395833333333334</v>
      </c>
      <c r="E2334" s="63" t="s">
        <v>9</v>
      </c>
      <c r="F2334" s="63">
        <v>21</v>
      </c>
      <c r="G2334" s="63" t="s">
        <v>10</v>
      </c>
    </row>
    <row r="2335" spans="3:7" ht="15" thickBot="1" x14ac:dyDescent="0.35">
      <c r="C2335" s="61">
        <v>43182</v>
      </c>
      <c r="D2335" s="62">
        <v>0.32321759259259258</v>
      </c>
      <c r="E2335" s="63" t="s">
        <v>9</v>
      </c>
      <c r="F2335" s="63">
        <v>14</v>
      </c>
      <c r="G2335" s="63" t="s">
        <v>11</v>
      </c>
    </row>
    <row r="2336" spans="3:7" ht="15" thickBot="1" x14ac:dyDescent="0.35">
      <c r="C2336" s="61">
        <v>43182</v>
      </c>
      <c r="D2336" s="62">
        <v>0.33041666666666664</v>
      </c>
      <c r="E2336" s="63" t="s">
        <v>9</v>
      </c>
      <c r="F2336" s="63">
        <v>22</v>
      </c>
      <c r="G2336" s="63" t="s">
        <v>10</v>
      </c>
    </row>
    <row r="2337" spans="3:7" ht="15" thickBot="1" x14ac:dyDescent="0.35">
      <c r="C2337" s="61">
        <v>43182</v>
      </c>
      <c r="D2337" s="62">
        <v>0.33057870370370374</v>
      </c>
      <c r="E2337" s="63" t="s">
        <v>9</v>
      </c>
      <c r="F2337" s="63">
        <v>12</v>
      </c>
      <c r="G2337" s="63" t="s">
        <v>11</v>
      </c>
    </row>
    <row r="2338" spans="3:7" ht="15" thickBot="1" x14ac:dyDescent="0.35">
      <c r="C2338" s="61">
        <v>43182</v>
      </c>
      <c r="D2338" s="62">
        <v>0.33075231481481482</v>
      </c>
      <c r="E2338" s="63" t="s">
        <v>9</v>
      </c>
      <c r="F2338" s="63">
        <v>11</v>
      </c>
      <c r="G2338" s="63" t="s">
        <v>11</v>
      </c>
    </row>
    <row r="2339" spans="3:7" ht="15" thickBot="1" x14ac:dyDescent="0.35">
      <c r="C2339" s="61">
        <v>43182</v>
      </c>
      <c r="D2339" s="62">
        <v>0.33206018518518515</v>
      </c>
      <c r="E2339" s="63" t="s">
        <v>9</v>
      </c>
      <c r="F2339" s="63">
        <v>10</v>
      </c>
      <c r="G2339" s="63" t="s">
        <v>11</v>
      </c>
    </row>
    <row r="2340" spans="3:7" ht="15" thickBot="1" x14ac:dyDescent="0.35">
      <c r="C2340" s="61">
        <v>43182</v>
      </c>
      <c r="D2340" s="62">
        <v>0.33315972222222223</v>
      </c>
      <c r="E2340" s="63" t="s">
        <v>9</v>
      </c>
      <c r="F2340" s="63">
        <v>10</v>
      </c>
      <c r="G2340" s="63" t="s">
        <v>11</v>
      </c>
    </row>
    <row r="2341" spans="3:7" ht="15" thickBot="1" x14ac:dyDescent="0.35">
      <c r="C2341" s="61">
        <v>43182</v>
      </c>
      <c r="D2341" s="62">
        <v>0.33317129629629633</v>
      </c>
      <c r="E2341" s="63" t="s">
        <v>9</v>
      </c>
      <c r="F2341" s="63">
        <v>10</v>
      </c>
      <c r="G2341" s="63" t="s">
        <v>11</v>
      </c>
    </row>
    <row r="2342" spans="3:7" ht="15" thickBot="1" x14ac:dyDescent="0.35">
      <c r="C2342" s="61">
        <v>43182</v>
      </c>
      <c r="D2342" s="62">
        <v>0.33611111111111108</v>
      </c>
      <c r="E2342" s="63" t="s">
        <v>9</v>
      </c>
      <c r="F2342" s="63">
        <v>35</v>
      </c>
      <c r="G2342" s="63" t="s">
        <v>10</v>
      </c>
    </row>
    <row r="2343" spans="3:7" ht="15" thickBot="1" x14ac:dyDescent="0.35">
      <c r="C2343" s="61">
        <v>43182</v>
      </c>
      <c r="D2343" s="62">
        <v>0.34089120370370374</v>
      </c>
      <c r="E2343" s="63" t="s">
        <v>9</v>
      </c>
      <c r="F2343" s="63">
        <v>33</v>
      </c>
      <c r="G2343" s="63" t="s">
        <v>10</v>
      </c>
    </row>
    <row r="2344" spans="3:7" ht="15" thickBot="1" x14ac:dyDescent="0.35">
      <c r="C2344" s="61">
        <v>43182</v>
      </c>
      <c r="D2344" s="62">
        <v>0.34606481481481483</v>
      </c>
      <c r="E2344" s="63" t="s">
        <v>9</v>
      </c>
      <c r="F2344" s="63">
        <v>37</v>
      </c>
      <c r="G2344" s="63" t="s">
        <v>10</v>
      </c>
    </row>
    <row r="2345" spans="3:7" ht="15" thickBot="1" x14ac:dyDescent="0.35">
      <c r="C2345" s="61">
        <v>43182</v>
      </c>
      <c r="D2345" s="62">
        <v>0.3470138888888889</v>
      </c>
      <c r="E2345" s="63" t="s">
        <v>9</v>
      </c>
      <c r="F2345" s="63">
        <v>33</v>
      </c>
      <c r="G2345" s="63" t="s">
        <v>10</v>
      </c>
    </row>
    <row r="2346" spans="3:7" ht="15" thickBot="1" x14ac:dyDescent="0.35">
      <c r="C2346" s="61">
        <v>43182</v>
      </c>
      <c r="D2346" s="62">
        <v>0.3475462962962963</v>
      </c>
      <c r="E2346" s="63" t="s">
        <v>9</v>
      </c>
      <c r="F2346" s="63">
        <v>26</v>
      </c>
      <c r="G2346" s="63" t="s">
        <v>10</v>
      </c>
    </row>
    <row r="2347" spans="3:7" ht="15" thickBot="1" x14ac:dyDescent="0.35">
      <c r="C2347" s="61">
        <v>43182</v>
      </c>
      <c r="D2347" s="62">
        <v>0.34946759259259258</v>
      </c>
      <c r="E2347" s="63" t="s">
        <v>9</v>
      </c>
      <c r="F2347" s="63">
        <v>24</v>
      </c>
      <c r="G2347" s="63" t="s">
        <v>10</v>
      </c>
    </row>
    <row r="2348" spans="3:7" ht="15" thickBot="1" x14ac:dyDescent="0.35">
      <c r="C2348" s="61">
        <v>43182</v>
      </c>
      <c r="D2348" s="62">
        <v>0.35037037037037039</v>
      </c>
      <c r="E2348" s="63" t="s">
        <v>9</v>
      </c>
      <c r="F2348" s="63">
        <v>22</v>
      </c>
      <c r="G2348" s="63" t="s">
        <v>10</v>
      </c>
    </row>
    <row r="2349" spans="3:7" ht="15" thickBot="1" x14ac:dyDescent="0.35">
      <c r="C2349" s="61">
        <v>43182</v>
      </c>
      <c r="D2349" s="62">
        <v>0.35628472222222224</v>
      </c>
      <c r="E2349" s="63" t="s">
        <v>9</v>
      </c>
      <c r="F2349" s="63">
        <v>26</v>
      </c>
      <c r="G2349" s="63" t="s">
        <v>10</v>
      </c>
    </row>
    <row r="2350" spans="3:7" ht="15" thickBot="1" x14ac:dyDescent="0.35">
      <c r="C2350" s="61">
        <v>43182</v>
      </c>
      <c r="D2350" s="62">
        <v>0.35818287037037039</v>
      </c>
      <c r="E2350" s="63" t="s">
        <v>9</v>
      </c>
      <c r="F2350" s="63">
        <v>10</v>
      </c>
      <c r="G2350" s="63" t="s">
        <v>11</v>
      </c>
    </row>
    <row r="2351" spans="3:7" ht="15" thickBot="1" x14ac:dyDescent="0.35">
      <c r="C2351" s="61">
        <v>43182</v>
      </c>
      <c r="D2351" s="62">
        <v>0.35819444444444443</v>
      </c>
      <c r="E2351" s="63" t="s">
        <v>9</v>
      </c>
      <c r="F2351" s="63">
        <v>9</v>
      </c>
      <c r="G2351" s="63" t="s">
        <v>11</v>
      </c>
    </row>
    <row r="2352" spans="3:7" ht="15" thickBot="1" x14ac:dyDescent="0.35">
      <c r="C2352" s="61">
        <v>43182</v>
      </c>
      <c r="D2352" s="62">
        <v>0.36099537037037038</v>
      </c>
      <c r="E2352" s="63" t="s">
        <v>9</v>
      </c>
      <c r="F2352" s="63">
        <v>9</v>
      </c>
      <c r="G2352" s="63" t="s">
        <v>10</v>
      </c>
    </row>
    <row r="2353" spans="3:7" ht="15" thickBot="1" x14ac:dyDescent="0.35">
      <c r="C2353" s="61">
        <v>43182</v>
      </c>
      <c r="D2353" s="62">
        <v>0.3611111111111111</v>
      </c>
      <c r="E2353" s="63" t="s">
        <v>9</v>
      </c>
      <c r="F2353" s="63">
        <v>27</v>
      </c>
      <c r="G2353" s="63" t="s">
        <v>10</v>
      </c>
    </row>
    <row r="2354" spans="3:7" ht="15" thickBot="1" x14ac:dyDescent="0.35">
      <c r="C2354" s="61">
        <v>43182</v>
      </c>
      <c r="D2354" s="62">
        <v>0.36692129629629627</v>
      </c>
      <c r="E2354" s="63" t="s">
        <v>9</v>
      </c>
      <c r="F2354" s="63">
        <v>13</v>
      </c>
      <c r="G2354" s="63" t="s">
        <v>11</v>
      </c>
    </row>
    <row r="2355" spans="3:7" ht="15" thickBot="1" x14ac:dyDescent="0.35">
      <c r="C2355" s="61">
        <v>43182</v>
      </c>
      <c r="D2355" s="62">
        <v>0.36693287037037042</v>
      </c>
      <c r="E2355" s="63" t="s">
        <v>9</v>
      </c>
      <c r="F2355" s="63">
        <v>11</v>
      </c>
      <c r="G2355" s="63" t="s">
        <v>11</v>
      </c>
    </row>
    <row r="2356" spans="3:7" x14ac:dyDescent="0.3">
      <c r="C2356" s="65">
        <v>43182</v>
      </c>
      <c r="D2356" s="66">
        <v>0.36800925925925926</v>
      </c>
      <c r="E2356" s="67" t="s">
        <v>9</v>
      </c>
      <c r="F2356" s="67">
        <v>41</v>
      </c>
      <c r="G2356" s="67" t="s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0A1C7-169D-4407-BCA8-A4A95BB4878D}">
  <dimension ref="C4:U2033"/>
  <sheetViews>
    <sheetView workbookViewId="0"/>
  </sheetViews>
  <sheetFormatPr defaultRowHeight="14.4" x14ac:dyDescent="0.3"/>
  <cols>
    <col min="3" max="3" width="12.109375" customWidth="1"/>
    <col min="4" max="4" width="11.44140625" customWidth="1"/>
    <col min="5" max="5" width="11.88671875" customWidth="1"/>
    <col min="10" max="10" width="35.88671875" customWidth="1"/>
  </cols>
  <sheetData>
    <row r="4" spans="3:21" ht="15" thickBot="1" x14ac:dyDescent="0.35">
      <c r="C4" s="51" t="s">
        <v>0</v>
      </c>
      <c r="D4" s="51" t="s">
        <v>1</v>
      </c>
      <c r="E4" s="51" t="s">
        <v>2</v>
      </c>
      <c r="F4" s="51" t="s">
        <v>3</v>
      </c>
      <c r="G4" s="51" t="s">
        <v>4</v>
      </c>
    </row>
    <row r="5" spans="3:21" ht="15" thickBot="1" x14ac:dyDescent="0.35">
      <c r="C5" s="52" t="s">
        <v>5</v>
      </c>
      <c r="D5" s="52">
        <v>15</v>
      </c>
      <c r="E5" s="53">
        <v>43188</v>
      </c>
      <c r="F5" s="54">
        <v>0.36780092592592589</v>
      </c>
      <c r="G5" s="55">
        <v>0.4</v>
      </c>
    </row>
    <row r="6" spans="3:21" x14ac:dyDescent="0.3">
      <c r="C6" s="56" t="s">
        <v>2</v>
      </c>
      <c r="D6" s="56" t="s">
        <v>3</v>
      </c>
      <c r="E6" s="56" t="s">
        <v>6</v>
      </c>
      <c r="F6" s="56" t="s">
        <v>7</v>
      </c>
      <c r="G6" s="56" t="s">
        <v>8</v>
      </c>
    </row>
    <row r="7" spans="3:21" ht="15" thickBot="1" x14ac:dyDescent="0.35">
      <c r="C7" s="57">
        <v>43182</v>
      </c>
      <c r="D7" s="58">
        <v>0.38579861111111113</v>
      </c>
      <c r="E7" s="59" t="s">
        <v>9</v>
      </c>
      <c r="F7" s="59">
        <v>10</v>
      </c>
      <c r="G7" s="59" t="s">
        <v>11</v>
      </c>
    </row>
    <row r="8" spans="3:21" ht="15" thickBot="1" x14ac:dyDescent="0.35">
      <c r="C8" s="61">
        <v>43182</v>
      </c>
      <c r="D8" s="62">
        <v>0.38729166666666665</v>
      </c>
      <c r="E8" s="63" t="s">
        <v>9</v>
      </c>
      <c r="F8" s="63">
        <v>12</v>
      </c>
      <c r="G8" s="63" t="s">
        <v>11</v>
      </c>
    </row>
    <row r="9" spans="3:21" ht="15" thickBot="1" x14ac:dyDescent="0.35">
      <c r="C9" s="61">
        <v>43182</v>
      </c>
      <c r="D9" s="62">
        <v>0.3901041666666667</v>
      </c>
      <c r="E9" s="63" t="s">
        <v>9</v>
      </c>
      <c r="F9" s="63">
        <v>11</v>
      </c>
      <c r="G9" s="63" t="s">
        <v>10</v>
      </c>
      <c r="J9" t="s">
        <v>26</v>
      </c>
      <c r="K9" s="12">
        <f>SUM( K11:R11 )</f>
        <v>2027</v>
      </c>
      <c r="L9" s="12"/>
      <c r="M9" s="11"/>
      <c r="N9" s="11"/>
      <c r="O9" s="11"/>
      <c r="P9" s="11"/>
      <c r="Q9" s="11"/>
      <c r="R9" s="11"/>
    </row>
    <row r="10" spans="3:21" ht="15" thickBot="1" x14ac:dyDescent="0.35">
      <c r="C10" s="61">
        <v>43182</v>
      </c>
      <c r="D10" s="62">
        <v>0.39583333333333331</v>
      </c>
      <c r="E10" s="63" t="s">
        <v>9</v>
      </c>
      <c r="F10" s="63">
        <v>10</v>
      </c>
      <c r="G10" s="63" t="s">
        <v>10</v>
      </c>
      <c r="K10" s="11" t="s">
        <v>83</v>
      </c>
      <c r="L10" s="11" t="s">
        <v>84</v>
      </c>
      <c r="M10" s="11" t="s">
        <v>85</v>
      </c>
      <c r="N10" s="11" t="s">
        <v>86</v>
      </c>
      <c r="O10" s="11" t="s">
        <v>87</v>
      </c>
      <c r="P10" s="11" t="s">
        <v>88</v>
      </c>
      <c r="Q10" s="11" t="s">
        <v>89</v>
      </c>
      <c r="R10" s="11"/>
      <c r="T10" s="11" t="s">
        <v>62</v>
      </c>
    </row>
    <row r="11" spans="3:21" ht="15" thickBot="1" x14ac:dyDescent="0.35">
      <c r="C11" s="61">
        <v>43182</v>
      </c>
      <c r="D11" s="62">
        <v>0.39715277777777774</v>
      </c>
      <c r="E11" s="63" t="s">
        <v>9</v>
      </c>
      <c r="F11" s="63">
        <v>10</v>
      </c>
      <c r="G11" s="63" t="s">
        <v>11</v>
      </c>
      <c r="J11" t="s">
        <v>22</v>
      </c>
      <c r="K11" s="12">
        <f>COUNTIFS($C$7:$C$2033, "=2018-03-23" )</f>
        <v>261</v>
      </c>
      <c r="L11" s="12">
        <f>COUNTIFS($C$7:$C$2033, "=2018-03-24" )</f>
        <v>290</v>
      </c>
      <c r="M11" s="12">
        <f>COUNTIFS($C$7:$C$2033, "=2018-03-25" )</f>
        <v>286</v>
      </c>
      <c r="N11" s="12">
        <f>COUNTIFS($C$7:$C$2033, "=2018-03-26" )</f>
        <v>352</v>
      </c>
      <c r="O11" s="12">
        <f>COUNTIFS($C$7:$C$2033, "=2018-03-27" )</f>
        <v>393</v>
      </c>
      <c r="P11" s="12">
        <f>COUNTIFS($C$7:$C$2033, "=2018-03-28" )</f>
        <v>378</v>
      </c>
      <c r="Q11" s="12">
        <f>COUNTIFS($C$7:$C$2033, "=2018-03-29" )</f>
        <v>67</v>
      </c>
      <c r="R11" s="12"/>
      <c r="T11" s="12">
        <f>SUM( K11:R11 )</f>
        <v>2027</v>
      </c>
    </row>
    <row r="12" spans="3:21" ht="15" thickBot="1" x14ac:dyDescent="0.35">
      <c r="C12" s="61">
        <v>43182</v>
      </c>
      <c r="D12" s="62">
        <v>0.40039351851851851</v>
      </c>
      <c r="E12" s="63" t="s">
        <v>9</v>
      </c>
      <c r="F12" s="63">
        <v>29</v>
      </c>
      <c r="G12" s="63" t="s">
        <v>10</v>
      </c>
      <c r="J12" t="s">
        <v>35</v>
      </c>
      <c r="K12" s="12">
        <f>COUNTIFS(C7:C2033, "=2018-03-23", D7:D2033, "&gt;07:00:00", D7:D2033, "&lt;17:00:00" )</f>
        <v>207</v>
      </c>
      <c r="L12" s="12">
        <f>COUNTIFS($C$7:$C$2033, "=2018-03-24", $D$7:$D$2033, "&gt;07:00:00", $D$7:$D$2033, "&lt;17:00:00" )</f>
        <v>212</v>
      </c>
      <c r="M12" s="12">
        <f>COUNTIFS($C$7:$C$2033, "=2018-03-25", $D$7:$D$2033, "&gt;07:00:00", $D$7:$D$2033, "&lt;17:00:00" )</f>
        <v>208</v>
      </c>
      <c r="N12" s="12">
        <f>COUNTIFS(C7:C2033, "=2018-03-26", D7:D2033, "&gt;07:00:00", D7:D2033, "&lt;17:00:00" )</f>
        <v>250</v>
      </c>
      <c r="O12" s="12">
        <f>COUNTIFS($C$7:$C$2033, "=2018-03-27", $D$7:$D$2033, "&gt;07:00:00", $D$7:$D$2033, "&lt;17:00:00" )</f>
        <v>293</v>
      </c>
      <c r="P12" s="12">
        <f>COUNTIFS($C$7:$C$2033, "=2018-03-28", $D$7:$D$2033, "&gt;07:00:00", $D$7:$D$2033, "&lt;17:00:00" )</f>
        <v>269</v>
      </c>
      <c r="Q12" s="12">
        <f>COUNTIFS($C$7:$C$2033, "=2018-03-29", $D$7:$D$2033, "&gt;07:00:00", $D$7:$D$2033, "&lt;17:00:00" )</f>
        <v>27</v>
      </c>
      <c r="R12" s="12"/>
      <c r="T12" s="12">
        <f>SUM( K12:R12 )</f>
        <v>1466</v>
      </c>
    </row>
    <row r="13" spans="3:21" ht="15" thickBot="1" x14ac:dyDescent="0.35">
      <c r="C13" s="61">
        <v>43182</v>
      </c>
      <c r="D13" s="62">
        <v>0.4027546296296296</v>
      </c>
      <c r="E13" s="63" t="s">
        <v>9</v>
      </c>
      <c r="F13" s="63">
        <v>9</v>
      </c>
      <c r="G13" s="63" t="s">
        <v>11</v>
      </c>
      <c r="J13" t="s">
        <v>36</v>
      </c>
      <c r="K13" s="12">
        <f>COUNTIFS($C$7:$C$2033, "=2018-03-23", $D$7:$D$2033, "&gt;07:00:00", $D$7:$D$2033, "&lt;17:00:00", $F$7:$F$2033, "&gt;30" )</f>
        <v>14</v>
      </c>
      <c r="L13" s="12">
        <f>COUNTIFS($C$7:$C$2033, "=2018-03-24", $D$7:$D$2033, "&gt;07:00:00", $D$7:$D$2033, "&lt;17:00:00", $F$7:$F$2033, "&gt;30" )</f>
        <v>10</v>
      </c>
      <c r="M13" s="12">
        <f>COUNTIFS($C$7:$C$2033, "=2018-03-25", $D$7:$D$2033, "&gt;07:00:00", $D$7:$D$2033, "&lt;17:00:00", $F$7:$F$2033, "&gt;30" )</f>
        <v>13</v>
      </c>
      <c r="N13" s="12">
        <f>COUNTIFS($C$7:$C$2033, "=2018-03-26", $D$7:$D$2033, "&gt;07:00:00", $D$7:$D$2033, "&lt;17:00:00", $F$7:$F$2033, "&gt;30" )</f>
        <v>18</v>
      </c>
      <c r="O13" s="12">
        <f>COUNTIFS($C$7:$C$2033, "=2018-03-27", $D$7:$D$2033, "&gt;07:00:00", $D$7:$D$2033, "&lt;17:00:00", $F$7:$F$2033, "&gt;30" )</f>
        <v>25</v>
      </c>
      <c r="P13" s="12">
        <f>COUNTIFS($C$7:$C$2033, "=2018-03-28", $D$7:$D$2033, "&gt;07:00:00", $D$7:$D$2033, "&lt;17:00:00", $F$7:$F$2033, "&gt;30" )</f>
        <v>20</v>
      </c>
      <c r="Q13" s="12">
        <f>COUNTIFS($C$7:$C$2033, "=2018-03-29", $D$7:$D$2033, "&gt;07:00:00", $D$7:$D$2033, "&lt;17:00:00", $F$7:$F$2033, "&gt;30" )</f>
        <v>5</v>
      </c>
      <c r="R13" s="12"/>
      <c r="T13" s="12">
        <f>SUM( K13:R13 )</f>
        <v>105</v>
      </c>
      <c r="U13" s="33">
        <f>T13/T12</f>
        <v>7.162346521145975E-2</v>
      </c>
    </row>
    <row r="14" spans="3:21" ht="15" thickBot="1" x14ac:dyDescent="0.35">
      <c r="C14" s="61">
        <v>43182</v>
      </c>
      <c r="D14" s="62">
        <v>0.40719907407407407</v>
      </c>
      <c r="E14" s="63" t="s">
        <v>9</v>
      </c>
      <c r="F14" s="63">
        <v>28</v>
      </c>
      <c r="G14" s="63" t="s">
        <v>10</v>
      </c>
      <c r="J14" t="s">
        <v>37</v>
      </c>
      <c r="K14" s="12">
        <f>COUNTIFS($C$7:$C$2033, "=2018-03-23",  $F$7:$F$2033, "&gt;50" )</f>
        <v>0</v>
      </c>
      <c r="L14" s="12">
        <f>COUNTIFS($C$7:$C$2033, "=2018-03-24",  $F$7:$F$2033, "&gt;50" )</f>
        <v>0</v>
      </c>
      <c r="M14" s="12">
        <f>COUNTIFS($C$7:$C$2033, "=2018-03-25",  $F$7:$F$2033, "&gt;50" )</f>
        <v>0</v>
      </c>
      <c r="N14" s="12">
        <f>COUNTIFS($C$7:$C$2033, "=2018-03-26",  $F$7:$F$2033, "&gt;50" )</f>
        <v>0</v>
      </c>
      <c r="O14" s="12">
        <f>COUNTIFS($C$7:$C$2033, "=2018-03-27",  $F$7:$F$2033, "&gt;50" )</f>
        <v>0</v>
      </c>
      <c r="P14" s="12">
        <f>COUNTIFS($C$7:$C$2033, "=2018-03-28",  $F$7:$F$2033, "&gt;50" )</f>
        <v>0</v>
      </c>
      <c r="Q14" s="12">
        <f>COUNTIFS($C$7:$C$2033, "=2018-03-29",  $F$7:$F$2033, "&gt;50" )</f>
        <v>0</v>
      </c>
      <c r="R14" s="12"/>
      <c r="T14" s="12">
        <f>SUM( K14:R14 )</f>
        <v>0</v>
      </c>
      <c r="U14" s="33">
        <f>T14/T11</f>
        <v>0</v>
      </c>
    </row>
    <row r="15" spans="3:21" ht="15" thickBot="1" x14ac:dyDescent="0.35">
      <c r="C15" s="61">
        <v>43182</v>
      </c>
      <c r="D15" s="62">
        <v>0.40722222222222221</v>
      </c>
      <c r="E15" s="63" t="s">
        <v>9</v>
      </c>
      <c r="F15" s="63">
        <v>27</v>
      </c>
      <c r="G15" s="63" t="s">
        <v>11</v>
      </c>
    </row>
    <row r="16" spans="3:21" ht="15" thickBot="1" x14ac:dyDescent="0.35">
      <c r="C16" s="61">
        <v>43182</v>
      </c>
      <c r="D16" s="62">
        <v>0.40736111111111112</v>
      </c>
      <c r="E16" s="63" t="s">
        <v>9</v>
      </c>
      <c r="F16" s="63">
        <v>10</v>
      </c>
      <c r="G16" s="63" t="s">
        <v>11</v>
      </c>
    </row>
    <row r="17" spans="3:7" ht="15" thickBot="1" x14ac:dyDescent="0.35">
      <c r="C17" s="61">
        <v>43182</v>
      </c>
      <c r="D17" s="62">
        <v>0.40788194444444442</v>
      </c>
      <c r="E17" s="63" t="s">
        <v>9</v>
      </c>
      <c r="F17" s="63">
        <v>25</v>
      </c>
      <c r="G17" s="63" t="s">
        <v>10</v>
      </c>
    </row>
    <row r="18" spans="3:7" ht="15" thickBot="1" x14ac:dyDescent="0.35">
      <c r="C18" s="61">
        <v>43182</v>
      </c>
      <c r="D18" s="62">
        <v>0.40917824074074072</v>
      </c>
      <c r="E18" s="63" t="s">
        <v>9</v>
      </c>
      <c r="F18" s="63">
        <v>10</v>
      </c>
      <c r="G18" s="63" t="s">
        <v>11</v>
      </c>
    </row>
    <row r="19" spans="3:7" ht="15" thickBot="1" x14ac:dyDescent="0.35">
      <c r="C19" s="61">
        <v>43182</v>
      </c>
      <c r="D19" s="62">
        <v>0.40968749999999998</v>
      </c>
      <c r="E19" s="63" t="s">
        <v>9</v>
      </c>
      <c r="F19" s="63">
        <v>9</v>
      </c>
      <c r="G19" s="63" t="s">
        <v>10</v>
      </c>
    </row>
    <row r="20" spans="3:7" ht="15" thickBot="1" x14ac:dyDescent="0.35">
      <c r="C20" s="61">
        <v>43182</v>
      </c>
      <c r="D20" s="62">
        <v>0.40969907407407408</v>
      </c>
      <c r="E20" s="63" t="s">
        <v>9</v>
      </c>
      <c r="F20" s="63">
        <v>9</v>
      </c>
      <c r="G20" s="63" t="s">
        <v>10</v>
      </c>
    </row>
    <row r="21" spans="3:7" ht="15" thickBot="1" x14ac:dyDescent="0.35">
      <c r="C21" s="61">
        <v>43182</v>
      </c>
      <c r="D21" s="62">
        <v>0.41037037037037033</v>
      </c>
      <c r="E21" s="63" t="s">
        <v>9</v>
      </c>
      <c r="F21" s="63">
        <v>22</v>
      </c>
      <c r="G21" s="63" t="s">
        <v>10</v>
      </c>
    </row>
    <row r="22" spans="3:7" ht="15" thickBot="1" x14ac:dyDescent="0.35">
      <c r="C22" s="61">
        <v>43182</v>
      </c>
      <c r="D22" s="62">
        <v>0.41222222222222221</v>
      </c>
      <c r="E22" s="63" t="s">
        <v>9</v>
      </c>
      <c r="F22" s="63">
        <v>24</v>
      </c>
      <c r="G22" s="63" t="s">
        <v>10</v>
      </c>
    </row>
    <row r="23" spans="3:7" ht="15" thickBot="1" x14ac:dyDescent="0.35">
      <c r="C23" s="61">
        <v>43182</v>
      </c>
      <c r="D23" s="62">
        <v>0.41230324074074076</v>
      </c>
      <c r="E23" s="63" t="s">
        <v>9</v>
      </c>
      <c r="F23" s="63">
        <v>11</v>
      </c>
      <c r="G23" s="63" t="s">
        <v>11</v>
      </c>
    </row>
    <row r="24" spans="3:7" ht="15" thickBot="1" x14ac:dyDescent="0.35">
      <c r="C24" s="61">
        <v>43182</v>
      </c>
      <c r="D24" s="62">
        <v>0.41372685185185182</v>
      </c>
      <c r="E24" s="63" t="s">
        <v>9</v>
      </c>
      <c r="F24" s="63">
        <v>11</v>
      </c>
      <c r="G24" s="63" t="s">
        <v>10</v>
      </c>
    </row>
    <row r="25" spans="3:7" ht="15" thickBot="1" x14ac:dyDescent="0.35">
      <c r="C25" s="61">
        <v>43182</v>
      </c>
      <c r="D25" s="62">
        <v>0.41395833333333337</v>
      </c>
      <c r="E25" s="63" t="s">
        <v>9</v>
      </c>
      <c r="F25" s="63">
        <v>11</v>
      </c>
      <c r="G25" s="63" t="s">
        <v>11</v>
      </c>
    </row>
    <row r="26" spans="3:7" ht="15" thickBot="1" x14ac:dyDescent="0.35">
      <c r="C26" s="61">
        <v>43182</v>
      </c>
      <c r="D26" s="62">
        <v>0.41645833333333332</v>
      </c>
      <c r="E26" s="63" t="s">
        <v>9</v>
      </c>
      <c r="F26" s="63">
        <v>27</v>
      </c>
      <c r="G26" s="63" t="s">
        <v>10</v>
      </c>
    </row>
    <row r="27" spans="3:7" ht="15" thickBot="1" x14ac:dyDescent="0.35">
      <c r="C27" s="61">
        <v>43182</v>
      </c>
      <c r="D27" s="62">
        <v>0.41842592592592592</v>
      </c>
      <c r="E27" s="63" t="s">
        <v>9</v>
      </c>
      <c r="F27" s="63">
        <v>20</v>
      </c>
      <c r="G27" s="63" t="s">
        <v>10</v>
      </c>
    </row>
    <row r="28" spans="3:7" ht="15" thickBot="1" x14ac:dyDescent="0.35">
      <c r="C28" s="61">
        <v>43182</v>
      </c>
      <c r="D28" s="62">
        <v>0.41956018518518517</v>
      </c>
      <c r="E28" s="63" t="s">
        <v>9</v>
      </c>
      <c r="F28" s="63">
        <v>20</v>
      </c>
      <c r="G28" s="63" t="s">
        <v>10</v>
      </c>
    </row>
    <row r="29" spans="3:7" ht="15" thickBot="1" x14ac:dyDescent="0.35">
      <c r="C29" s="61">
        <v>43182</v>
      </c>
      <c r="D29" s="62">
        <v>0.41975694444444445</v>
      </c>
      <c r="E29" s="63" t="s">
        <v>9</v>
      </c>
      <c r="F29" s="63">
        <v>11</v>
      </c>
      <c r="G29" s="63" t="s">
        <v>11</v>
      </c>
    </row>
    <row r="30" spans="3:7" ht="15" thickBot="1" x14ac:dyDescent="0.35">
      <c r="C30" s="61">
        <v>43182</v>
      </c>
      <c r="D30" s="62">
        <v>0.42188657407407404</v>
      </c>
      <c r="E30" s="63" t="s">
        <v>9</v>
      </c>
      <c r="F30" s="63">
        <v>24</v>
      </c>
      <c r="G30" s="63" t="s">
        <v>10</v>
      </c>
    </row>
    <row r="31" spans="3:7" ht="15" thickBot="1" x14ac:dyDescent="0.35">
      <c r="C31" s="61">
        <v>43182</v>
      </c>
      <c r="D31" s="62">
        <v>0.42505787037037041</v>
      </c>
      <c r="E31" s="63" t="s">
        <v>9</v>
      </c>
      <c r="F31" s="63">
        <v>28</v>
      </c>
      <c r="G31" s="63" t="s">
        <v>10</v>
      </c>
    </row>
    <row r="32" spans="3:7" ht="15" thickBot="1" x14ac:dyDescent="0.35">
      <c r="C32" s="61">
        <v>43182</v>
      </c>
      <c r="D32" s="62">
        <v>0.42563657407407413</v>
      </c>
      <c r="E32" s="63" t="s">
        <v>9</v>
      </c>
      <c r="F32" s="63">
        <v>29</v>
      </c>
      <c r="G32" s="63" t="s">
        <v>10</v>
      </c>
    </row>
    <row r="33" spans="3:7" ht="15" thickBot="1" x14ac:dyDescent="0.35">
      <c r="C33" s="61">
        <v>43182</v>
      </c>
      <c r="D33" s="62">
        <v>0.42782407407407402</v>
      </c>
      <c r="E33" s="63" t="s">
        <v>9</v>
      </c>
      <c r="F33" s="63">
        <v>12</v>
      </c>
      <c r="G33" s="63" t="s">
        <v>11</v>
      </c>
    </row>
    <row r="34" spans="3:7" ht="15" thickBot="1" x14ac:dyDescent="0.35">
      <c r="C34" s="61">
        <v>43182</v>
      </c>
      <c r="D34" s="62">
        <v>0.42800925925925926</v>
      </c>
      <c r="E34" s="63" t="s">
        <v>9</v>
      </c>
      <c r="F34" s="63">
        <v>12</v>
      </c>
      <c r="G34" s="63" t="s">
        <v>11</v>
      </c>
    </row>
    <row r="35" spans="3:7" ht="15" thickBot="1" x14ac:dyDescent="0.35">
      <c r="C35" s="61">
        <v>43182</v>
      </c>
      <c r="D35" s="62">
        <v>0.43988425925925928</v>
      </c>
      <c r="E35" s="63" t="s">
        <v>9</v>
      </c>
      <c r="F35" s="63">
        <v>28</v>
      </c>
      <c r="G35" s="63" t="s">
        <v>10</v>
      </c>
    </row>
    <row r="36" spans="3:7" ht="15" thickBot="1" x14ac:dyDescent="0.35">
      <c r="C36" s="61">
        <v>43182</v>
      </c>
      <c r="D36" s="62">
        <v>0.44128472222222226</v>
      </c>
      <c r="E36" s="63" t="s">
        <v>9</v>
      </c>
      <c r="F36" s="63">
        <v>23</v>
      </c>
      <c r="G36" s="63" t="s">
        <v>10</v>
      </c>
    </row>
    <row r="37" spans="3:7" ht="15" thickBot="1" x14ac:dyDescent="0.35">
      <c r="C37" s="61">
        <v>43182</v>
      </c>
      <c r="D37" s="62">
        <v>0.4478935185185185</v>
      </c>
      <c r="E37" s="63" t="s">
        <v>9</v>
      </c>
      <c r="F37" s="63">
        <v>29</v>
      </c>
      <c r="G37" s="63" t="s">
        <v>10</v>
      </c>
    </row>
    <row r="38" spans="3:7" ht="15" thickBot="1" x14ac:dyDescent="0.35">
      <c r="C38" s="61">
        <v>43182</v>
      </c>
      <c r="D38" s="62">
        <v>0.44847222222222222</v>
      </c>
      <c r="E38" s="63" t="s">
        <v>9</v>
      </c>
      <c r="F38" s="63">
        <v>36</v>
      </c>
      <c r="G38" s="63" t="s">
        <v>10</v>
      </c>
    </row>
    <row r="39" spans="3:7" ht="15" thickBot="1" x14ac:dyDescent="0.35">
      <c r="C39" s="61">
        <v>43182</v>
      </c>
      <c r="D39" s="62">
        <v>0.45010416666666669</v>
      </c>
      <c r="E39" s="63" t="s">
        <v>9</v>
      </c>
      <c r="F39" s="63">
        <v>17</v>
      </c>
      <c r="G39" s="63" t="s">
        <v>10</v>
      </c>
    </row>
    <row r="40" spans="3:7" ht="15" thickBot="1" x14ac:dyDescent="0.35">
      <c r="C40" s="61">
        <v>43182</v>
      </c>
      <c r="D40" s="62">
        <v>0.45239583333333333</v>
      </c>
      <c r="E40" s="63" t="s">
        <v>9</v>
      </c>
      <c r="F40" s="63">
        <v>31</v>
      </c>
      <c r="G40" s="63" t="s">
        <v>10</v>
      </c>
    </row>
    <row r="41" spans="3:7" ht="15" thickBot="1" x14ac:dyDescent="0.35">
      <c r="C41" s="61">
        <v>43182</v>
      </c>
      <c r="D41" s="62">
        <v>0.45280092592592597</v>
      </c>
      <c r="E41" s="63" t="s">
        <v>9</v>
      </c>
      <c r="F41" s="63">
        <v>12</v>
      </c>
      <c r="G41" s="63" t="s">
        <v>11</v>
      </c>
    </row>
    <row r="42" spans="3:7" ht="15" thickBot="1" x14ac:dyDescent="0.35">
      <c r="C42" s="61">
        <v>43182</v>
      </c>
      <c r="D42" s="62">
        <v>0.4539583333333333</v>
      </c>
      <c r="E42" s="63" t="s">
        <v>9</v>
      </c>
      <c r="F42" s="63">
        <v>17</v>
      </c>
      <c r="G42" s="63" t="s">
        <v>10</v>
      </c>
    </row>
    <row r="43" spans="3:7" ht="15" thickBot="1" x14ac:dyDescent="0.35">
      <c r="C43" s="61">
        <v>43182</v>
      </c>
      <c r="D43" s="62">
        <v>0.45525462962962965</v>
      </c>
      <c r="E43" s="63" t="s">
        <v>9</v>
      </c>
      <c r="F43" s="63">
        <v>11</v>
      </c>
      <c r="G43" s="63" t="s">
        <v>11</v>
      </c>
    </row>
    <row r="44" spans="3:7" ht="15" thickBot="1" x14ac:dyDescent="0.35">
      <c r="C44" s="61">
        <v>43182</v>
      </c>
      <c r="D44" s="62">
        <v>0.4554050925925926</v>
      </c>
      <c r="E44" s="63" t="s">
        <v>9</v>
      </c>
      <c r="F44" s="63">
        <v>11</v>
      </c>
      <c r="G44" s="63" t="s">
        <v>11</v>
      </c>
    </row>
    <row r="45" spans="3:7" ht="15" thickBot="1" x14ac:dyDescent="0.35">
      <c r="C45" s="61">
        <v>43182</v>
      </c>
      <c r="D45" s="62">
        <v>0.45553240740740741</v>
      </c>
      <c r="E45" s="63" t="s">
        <v>9</v>
      </c>
      <c r="F45" s="63">
        <v>11</v>
      </c>
      <c r="G45" s="63" t="s">
        <v>11</v>
      </c>
    </row>
    <row r="46" spans="3:7" ht="15" thickBot="1" x14ac:dyDescent="0.35">
      <c r="C46" s="61">
        <v>43182</v>
      </c>
      <c r="D46" s="62">
        <v>0.45981481481481484</v>
      </c>
      <c r="E46" s="63" t="s">
        <v>9</v>
      </c>
      <c r="F46" s="63">
        <v>12</v>
      </c>
      <c r="G46" s="63" t="s">
        <v>11</v>
      </c>
    </row>
    <row r="47" spans="3:7" ht="15" thickBot="1" x14ac:dyDescent="0.35">
      <c r="C47" s="61">
        <v>43182</v>
      </c>
      <c r="D47" s="62">
        <v>0.46047453703703706</v>
      </c>
      <c r="E47" s="63" t="s">
        <v>9</v>
      </c>
      <c r="F47" s="63">
        <v>12</v>
      </c>
      <c r="G47" s="63" t="s">
        <v>10</v>
      </c>
    </row>
    <row r="48" spans="3:7" ht="15" thickBot="1" x14ac:dyDescent="0.35">
      <c r="C48" s="61">
        <v>43182</v>
      </c>
      <c r="D48" s="62">
        <v>0.4611574074074074</v>
      </c>
      <c r="E48" s="63" t="s">
        <v>9</v>
      </c>
      <c r="F48" s="63">
        <v>27</v>
      </c>
      <c r="G48" s="63" t="s">
        <v>10</v>
      </c>
    </row>
    <row r="49" spans="3:7" ht="15" thickBot="1" x14ac:dyDescent="0.35">
      <c r="C49" s="61">
        <v>43182</v>
      </c>
      <c r="D49" s="62">
        <v>0.4637384259259259</v>
      </c>
      <c r="E49" s="63" t="s">
        <v>9</v>
      </c>
      <c r="F49" s="63">
        <v>18</v>
      </c>
      <c r="G49" s="63" t="s">
        <v>10</v>
      </c>
    </row>
    <row r="50" spans="3:7" ht="15" thickBot="1" x14ac:dyDescent="0.35">
      <c r="C50" s="61">
        <v>43182</v>
      </c>
      <c r="D50" s="62">
        <v>0.46591435185185182</v>
      </c>
      <c r="E50" s="63" t="s">
        <v>9</v>
      </c>
      <c r="F50" s="63">
        <v>11</v>
      </c>
      <c r="G50" s="63" t="s">
        <v>11</v>
      </c>
    </row>
    <row r="51" spans="3:7" ht="15" thickBot="1" x14ac:dyDescent="0.35">
      <c r="C51" s="61">
        <v>43182</v>
      </c>
      <c r="D51" s="62">
        <v>0.46804398148148146</v>
      </c>
      <c r="E51" s="63" t="s">
        <v>9</v>
      </c>
      <c r="F51" s="63">
        <v>10</v>
      </c>
      <c r="G51" s="63" t="s">
        <v>11</v>
      </c>
    </row>
    <row r="52" spans="3:7" ht="15" thickBot="1" x14ac:dyDescent="0.35">
      <c r="C52" s="61">
        <v>43182</v>
      </c>
      <c r="D52" s="62">
        <v>0.4682986111111111</v>
      </c>
      <c r="E52" s="63" t="s">
        <v>9</v>
      </c>
      <c r="F52" s="63">
        <v>11</v>
      </c>
      <c r="G52" s="63" t="s">
        <v>11</v>
      </c>
    </row>
    <row r="53" spans="3:7" ht="15" thickBot="1" x14ac:dyDescent="0.35">
      <c r="C53" s="61">
        <v>43182</v>
      </c>
      <c r="D53" s="62">
        <v>0.46868055555555554</v>
      </c>
      <c r="E53" s="63" t="s">
        <v>9</v>
      </c>
      <c r="F53" s="63">
        <v>19</v>
      </c>
      <c r="G53" s="63" t="s">
        <v>10</v>
      </c>
    </row>
    <row r="54" spans="3:7" ht="15" thickBot="1" x14ac:dyDescent="0.35">
      <c r="C54" s="61">
        <v>43182</v>
      </c>
      <c r="D54" s="62">
        <v>0.46899305555555554</v>
      </c>
      <c r="E54" s="63" t="s">
        <v>9</v>
      </c>
      <c r="F54" s="63">
        <v>12</v>
      </c>
      <c r="G54" s="63" t="s">
        <v>10</v>
      </c>
    </row>
    <row r="55" spans="3:7" ht="15" thickBot="1" x14ac:dyDescent="0.35">
      <c r="C55" s="61">
        <v>43182</v>
      </c>
      <c r="D55" s="62">
        <v>0.46925925925925926</v>
      </c>
      <c r="E55" s="63" t="s">
        <v>9</v>
      </c>
      <c r="F55" s="63">
        <v>22</v>
      </c>
      <c r="G55" s="63" t="s">
        <v>10</v>
      </c>
    </row>
    <row r="56" spans="3:7" ht="15" thickBot="1" x14ac:dyDescent="0.35">
      <c r="C56" s="61">
        <v>43182</v>
      </c>
      <c r="D56" s="62">
        <v>0.47131944444444446</v>
      </c>
      <c r="E56" s="63" t="s">
        <v>9</v>
      </c>
      <c r="F56" s="63">
        <v>11</v>
      </c>
      <c r="G56" s="63" t="s">
        <v>11</v>
      </c>
    </row>
    <row r="57" spans="3:7" ht="15" thickBot="1" x14ac:dyDescent="0.35">
      <c r="C57" s="61">
        <v>43182</v>
      </c>
      <c r="D57" s="62">
        <v>0.47136574074074072</v>
      </c>
      <c r="E57" s="63" t="s">
        <v>9</v>
      </c>
      <c r="F57" s="63">
        <v>10</v>
      </c>
      <c r="G57" s="63" t="s">
        <v>11</v>
      </c>
    </row>
    <row r="58" spans="3:7" ht="15" thickBot="1" x14ac:dyDescent="0.35">
      <c r="C58" s="61">
        <v>43182</v>
      </c>
      <c r="D58" s="62">
        <v>0.47592592592592592</v>
      </c>
      <c r="E58" s="63" t="s">
        <v>9</v>
      </c>
      <c r="F58" s="63">
        <v>10</v>
      </c>
      <c r="G58" s="63" t="s">
        <v>11</v>
      </c>
    </row>
    <row r="59" spans="3:7" ht="15" thickBot="1" x14ac:dyDescent="0.35">
      <c r="C59" s="61">
        <v>43182</v>
      </c>
      <c r="D59" s="62">
        <v>0.48099537037037038</v>
      </c>
      <c r="E59" s="63" t="s">
        <v>9</v>
      </c>
      <c r="F59" s="63">
        <v>16</v>
      </c>
      <c r="G59" s="63" t="s">
        <v>10</v>
      </c>
    </row>
    <row r="60" spans="3:7" ht="15" thickBot="1" x14ac:dyDescent="0.35">
      <c r="C60" s="61">
        <v>43182</v>
      </c>
      <c r="D60" s="62">
        <v>0.48196759259259259</v>
      </c>
      <c r="E60" s="63" t="s">
        <v>9</v>
      </c>
      <c r="F60" s="63">
        <v>27</v>
      </c>
      <c r="G60" s="63" t="s">
        <v>10</v>
      </c>
    </row>
    <row r="61" spans="3:7" ht="15" thickBot="1" x14ac:dyDescent="0.35">
      <c r="C61" s="61">
        <v>43182</v>
      </c>
      <c r="D61" s="62">
        <v>0.48207175925925921</v>
      </c>
      <c r="E61" s="63" t="s">
        <v>9</v>
      </c>
      <c r="F61" s="63">
        <v>28</v>
      </c>
      <c r="G61" s="63" t="s">
        <v>10</v>
      </c>
    </row>
    <row r="62" spans="3:7" ht="15" thickBot="1" x14ac:dyDescent="0.35">
      <c r="C62" s="61">
        <v>43182</v>
      </c>
      <c r="D62" s="62">
        <v>0.48228009259259258</v>
      </c>
      <c r="E62" s="63" t="s">
        <v>9</v>
      </c>
      <c r="F62" s="63">
        <v>30</v>
      </c>
      <c r="G62" s="63" t="s">
        <v>10</v>
      </c>
    </row>
    <row r="63" spans="3:7" ht="15" thickBot="1" x14ac:dyDescent="0.35">
      <c r="C63" s="61">
        <v>43182</v>
      </c>
      <c r="D63" s="62">
        <v>0.48244212962962968</v>
      </c>
      <c r="E63" s="63" t="s">
        <v>9</v>
      </c>
      <c r="F63" s="63">
        <v>17</v>
      </c>
      <c r="G63" s="63" t="s">
        <v>10</v>
      </c>
    </row>
    <row r="64" spans="3:7" ht="15" thickBot="1" x14ac:dyDescent="0.35">
      <c r="C64" s="61">
        <v>43182</v>
      </c>
      <c r="D64" s="62">
        <v>0.48519675925925926</v>
      </c>
      <c r="E64" s="63" t="s">
        <v>9</v>
      </c>
      <c r="F64" s="63">
        <v>37</v>
      </c>
      <c r="G64" s="63" t="s">
        <v>10</v>
      </c>
    </row>
    <row r="65" spans="3:7" ht="15" thickBot="1" x14ac:dyDescent="0.35">
      <c r="C65" s="61">
        <v>43182</v>
      </c>
      <c r="D65" s="62">
        <v>0.48545138888888889</v>
      </c>
      <c r="E65" s="63" t="s">
        <v>9</v>
      </c>
      <c r="F65" s="63">
        <v>15</v>
      </c>
      <c r="G65" s="63" t="s">
        <v>11</v>
      </c>
    </row>
    <row r="66" spans="3:7" ht="15" thickBot="1" x14ac:dyDescent="0.35">
      <c r="C66" s="61">
        <v>43182</v>
      </c>
      <c r="D66" s="62">
        <v>0.48591435185185183</v>
      </c>
      <c r="E66" s="63" t="s">
        <v>9</v>
      </c>
      <c r="F66" s="63">
        <v>9</v>
      </c>
      <c r="G66" s="63" t="s">
        <v>11</v>
      </c>
    </row>
    <row r="67" spans="3:7" ht="15" thickBot="1" x14ac:dyDescent="0.35">
      <c r="C67" s="61">
        <v>43182</v>
      </c>
      <c r="D67" s="62">
        <v>0.48621527777777779</v>
      </c>
      <c r="E67" s="63" t="s">
        <v>9</v>
      </c>
      <c r="F67" s="63">
        <v>12</v>
      </c>
      <c r="G67" s="63" t="s">
        <v>11</v>
      </c>
    </row>
    <row r="68" spans="3:7" ht="15" thickBot="1" x14ac:dyDescent="0.35">
      <c r="C68" s="61">
        <v>43182</v>
      </c>
      <c r="D68" s="62">
        <v>0.48623842592592598</v>
      </c>
      <c r="E68" s="63" t="s">
        <v>9</v>
      </c>
      <c r="F68" s="63">
        <v>34</v>
      </c>
      <c r="G68" s="63" t="s">
        <v>10</v>
      </c>
    </row>
    <row r="69" spans="3:7" ht="15" thickBot="1" x14ac:dyDescent="0.35">
      <c r="C69" s="61">
        <v>43182</v>
      </c>
      <c r="D69" s="62">
        <v>0.48689814814814819</v>
      </c>
      <c r="E69" s="63" t="s">
        <v>9</v>
      </c>
      <c r="F69" s="63">
        <v>33</v>
      </c>
      <c r="G69" s="63" t="s">
        <v>10</v>
      </c>
    </row>
    <row r="70" spans="3:7" ht="15" thickBot="1" x14ac:dyDescent="0.35">
      <c r="C70" s="61">
        <v>43182</v>
      </c>
      <c r="D70" s="62">
        <v>0.48876157407407406</v>
      </c>
      <c r="E70" s="63" t="s">
        <v>9</v>
      </c>
      <c r="F70" s="63">
        <v>12</v>
      </c>
      <c r="G70" s="63" t="s">
        <v>11</v>
      </c>
    </row>
    <row r="71" spans="3:7" ht="15" thickBot="1" x14ac:dyDescent="0.35">
      <c r="C71" s="61">
        <v>43182</v>
      </c>
      <c r="D71" s="62">
        <v>0.48993055555555554</v>
      </c>
      <c r="E71" s="63" t="s">
        <v>9</v>
      </c>
      <c r="F71" s="63">
        <v>13</v>
      </c>
      <c r="G71" s="63" t="s">
        <v>11</v>
      </c>
    </row>
    <row r="72" spans="3:7" ht="15" thickBot="1" x14ac:dyDescent="0.35">
      <c r="C72" s="61">
        <v>43182</v>
      </c>
      <c r="D72" s="62">
        <v>0.49034722222222221</v>
      </c>
      <c r="E72" s="63" t="s">
        <v>9</v>
      </c>
      <c r="F72" s="63">
        <v>15</v>
      </c>
      <c r="G72" s="63" t="s">
        <v>11</v>
      </c>
    </row>
    <row r="73" spans="3:7" ht="15" thickBot="1" x14ac:dyDescent="0.35">
      <c r="C73" s="61">
        <v>43182</v>
      </c>
      <c r="D73" s="62">
        <v>0.49259259259259264</v>
      </c>
      <c r="E73" s="63" t="s">
        <v>9</v>
      </c>
      <c r="F73" s="63">
        <v>29</v>
      </c>
      <c r="G73" s="63" t="s">
        <v>10</v>
      </c>
    </row>
    <row r="74" spans="3:7" ht="15" thickBot="1" x14ac:dyDescent="0.35">
      <c r="C74" s="61">
        <v>43182</v>
      </c>
      <c r="D74" s="62">
        <v>0.49275462962962963</v>
      </c>
      <c r="E74" s="63" t="s">
        <v>9</v>
      </c>
      <c r="F74" s="63">
        <v>23</v>
      </c>
      <c r="G74" s="63" t="s">
        <v>10</v>
      </c>
    </row>
    <row r="75" spans="3:7" ht="15" thickBot="1" x14ac:dyDescent="0.35">
      <c r="C75" s="61">
        <v>43182</v>
      </c>
      <c r="D75" s="62">
        <v>0.49427083333333338</v>
      </c>
      <c r="E75" s="63" t="s">
        <v>9</v>
      </c>
      <c r="F75" s="63">
        <v>10</v>
      </c>
      <c r="G75" s="63" t="s">
        <v>11</v>
      </c>
    </row>
    <row r="76" spans="3:7" ht="15" thickBot="1" x14ac:dyDescent="0.35">
      <c r="C76" s="61">
        <v>43182</v>
      </c>
      <c r="D76" s="62">
        <v>0.49535879629629626</v>
      </c>
      <c r="E76" s="63" t="s">
        <v>9</v>
      </c>
      <c r="F76" s="63">
        <v>35</v>
      </c>
      <c r="G76" s="63" t="s">
        <v>10</v>
      </c>
    </row>
    <row r="77" spans="3:7" ht="15" thickBot="1" x14ac:dyDescent="0.35">
      <c r="C77" s="61">
        <v>43182</v>
      </c>
      <c r="D77" s="62">
        <v>0.49547453703703703</v>
      </c>
      <c r="E77" s="63" t="s">
        <v>9</v>
      </c>
      <c r="F77" s="63">
        <v>24</v>
      </c>
      <c r="G77" s="63" t="s">
        <v>10</v>
      </c>
    </row>
    <row r="78" spans="3:7" ht="15" thickBot="1" x14ac:dyDescent="0.35">
      <c r="C78" s="61">
        <v>43182</v>
      </c>
      <c r="D78" s="62">
        <v>0.49586805555555552</v>
      </c>
      <c r="E78" s="63" t="s">
        <v>9</v>
      </c>
      <c r="F78" s="63">
        <v>13</v>
      </c>
      <c r="G78" s="63" t="s">
        <v>11</v>
      </c>
    </row>
    <row r="79" spans="3:7" ht="15" thickBot="1" x14ac:dyDescent="0.35">
      <c r="C79" s="61">
        <v>43182</v>
      </c>
      <c r="D79" s="62">
        <v>0.49756944444444445</v>
      </c>
      <c r="E79" s="63" t="s">
        <v>9</v>
      </c>
      <c r="F79" s="63">
        <v>27</v>
      </c>
      <c r="G79" s="63" t="s">
        <v>10</v>
      </c>
    </row>
    <row r="80" spans="3:7" ht="15" thickBot="1" x14ac:dyDescent="0.35">
      <c r="C80" s="61">
        <v>43182</v>
      </c>
      <c r="D80" s="62">
        <v>0.49844907407407407</v>
      </c>
      <c r="E80" s="63" t="s">
        <v>9</v>
      </c>
      <c r="F80" s="63">
        <v>16</v>
      </c>
      <c r="G80" s="63" t="s">
        <v>10</v>
      </c>
    </row>
    <row r="81" spans="3:7" ht="15" thickBot="1" x14ac:dyDescent="0.35">
      <c r="C81" s="61">
        <v>43182</v>
      </c>
      <c r="D81" s="62">
        <v>0.49856481481481479</v>
      </c>
      <c r="E81" s="63" t="s">
        <v>9</v>
      </c>
      <c r="F81" s="63">
        <v>11</v>
      </c>
      <c r="G81" s="63" t="s">
        <v>11</v>
      </c>
    </row>
    <row r="82" spans="3:7" ht="15" thickBot="1" x14ac:dyDescent="0.35">
      <c r="C82" s="61">
        <v>43182</v>
      </c>
      <c r="D82" s="62">
        <v>0.49973379629629627</v>
      </c>
      <c r="E82" s="63" t="s">
        <v>9</v>
      </c>
      <c r="F82" s="63">
        <v>22</v>
      </c>
      <c r="G82" s="63" t="s">
        <v>10</v>
      </c>
    </row>
    <row r="83" spans="3:7" ht="15" thickBot="1" x14ac:dyDescent="0.35">
      <c r="C83" s="61">
        <v>43182</v>
      </c>
      <c r="D83" s="62">
        <v>0.50077546296296294</v>
      </c>
      <c r="E83" s="63" t="s">
        <v>9</v>
      </c>
      <c r="F83" s="63">
        <v>33</v>
      </c>
      <c r="G83" s="63" t="s">
        <v>10</v>
      </c>
    </row>
    <row r="84" spans="3:7" ht="15" thickBot="1" x14ac:dyDescent="0.35">
      <c r="C84" s="61">
        <v>43182</v>
      </c>
      <c r="D84" s="62">
        <v>0.50130787037037039</v>
      </c>
      <c r="E84" s="63" t="s">
        <v>9</v>
      </c>
      <c r="F84" s="63">
        <v>33</v>
      </c>
      <c r="G84" s="63" t="s">
        <v>10</v>
      </c>
    </row>
    <row r="85" spans="3:7" ht="15" thickBot="1" x14ac:dyDescent="0.35">
      <c r="C85" s="61">
        <v>43182</v>
      </c>
      <c r="D85" s="62">
        <v>0.50181712962962965</v>
      </c>
      <c r="E85" s="63" t="s">
        <v>9</v>
      </c>
      <c r="F85" s="63">
        <v>10</v>
      </c>
      <c r="G85" s="63" t="s">
        <v>11</v>
      </c>
    </row>
    <row r="86" spans="3:7" ht="15" thickBot="1" x14ac:dyDescent="0.35">
      <c r="C86" s="61">
        <v>43182</v>
      </c>
      <c r="D86" s="62">
        <v>0.5021296296296297</v>
      </c>
      <c r="E86" s="63" t="s">
        <v>9</v>
      </c>
      <c r="F86" s="63">
        <v>10</v>
      </c>
      <c r="G86" s="63" t="s">
        <v>11</v>
      </c>
    </row>
    <row r="87" spans="3:7" ht="15" thickBot="1" x14ac:dyDescent="0.35">
      <c r="C87" s="61">
        <v>43182</v>
      </c>
      <c r="D87" s="62">
        <v>0.50214120370370374</v>
      </c>
      <c r="E87" s="63" t="s">
        <v>9</v>
      </c>
      <c r="F87" s="63">
        <v>9</v>
      </c>
      <c r="G87" s="63" t="s">
        <v>11</v>
      </c>
    </row>
    <row r="88" spans="3:7" ht="15" thickBot="1" x14ac:dyDescent="0.35">
      <c r="C88" s="61">
        <v>43182</v>
      </c>
      <c r="D88" s="62">
        <v>0.50215277777777778</v>
      </c>
      <c r="E88" s="63" t="s">
        <v>9</v>
      </c>
      <c r="F88" s="63">
        <v>10</v>
      </c>
      <c r="G88" s="63" t="s">
        <v>11</v>
      </c>
    </row>
    <row r="89" spans="3:7" ht="15" thickBot="1" x14ac:dyDescent="0.35">
      <c r="C89" s="61">
        <v>43182</v>
      </c>
      <c r="D89" s="62">
        <v>0.50296296296296295</v>
      </c>
      <c r="E89" s="63" t="s">
        <v>9</v>
      </c>
      <c r="F89" s="63">
        <v>18</v>
      </c>
      <c r="G89" s="63" t="s">
        <v>10</v>
      </c>
    </row>
    <row r="90" spans="3:7" ht="15" thickBot="1" x14ac:dyDescent="0.35">
      <c r="C90" s="61">
        <v>43182</v>
      </c>
      <c r="D90" s="62">
        <v>0.50515046296296295</v>
      </c>
      <c r="E90" s="63" t="s">
        <v>9</v>
      </c>
      <c r="F90" s="63">
        <v>15</v>
      </c>
      <c r="G90" s="63" t="s">
        <v>11</v>
      </c>
    </row>
    <row r="91" spans="3:7" ht="15" thickBot="1" x14ac:dyDescent="0.35">
      <c r="C91" s="61">
        <v>43182</v>
      </c>
      <c r="D91" s="62">
        <v>0.50525462962962964</v>
      </c>
      <c r="E91" s="63" t="s">
        <v>9</v>
      </c>
      <c r="F91" s="63">
        <v>12</v>
      </c>
      <c r="G91" s="63" t="s">
        <v>11</v>
      </c>
    </row>
    <row r="92" spans="3:7" ht="15" thickBot="1" x14ac:dyDescent="0.35">
      <c r="C92" s="61">
        <v>43182</v>
      </c>
      <c r="D92" s="62">
        <v>0.50583333333333336</v>
      </c>
      <c r="E92" s="63" t="s">
        <v>9</v>
      </c>
      <c r="F92" s="63">
        <v>17</v>
      </c>
      <c r="G92" s="63" t="s">
        <v>10</v>
      </c>
    </row>
    <row r="93" spans="3:7" ht="15" thickBot="1" x14ac:dyDescent="0.35">
      <c r="C93" s="61">
        <v>43182</v>
      </c>
      <c r="D93" s="62">
        <v>0.50863425925925931</v>
      </c>
      <c r="E93" s="63" t="s">
        <v>9</v>
      </c>
      <c r="F93" s="63">
        <v>35</v>
      </c>
      <c r="G93" s="63" t="s">
        <v>10</v>
      </c>
    </row>
    <row r="94" spans="3:7" ht="15" thickBot="1" x14ac:dyDescent="0.35">
      <c r="C94" s="61">
        <v>43182</v>
      </c>
      <c r="D94" s="62">
        <v>0.50901620370370371</v>
      </c>
      <c r="E94" s="63" t="s">
        <v>9</v>
      </c>
      <c r="F94" s="63">
        <v>17</v>
      </c>
      <c r="G94" s="63" t="s">
        <v>11</v>
      </c>
    </row>
    <row r="95" spans="3:7" ht="15" thickBot="1" x14ac:dyDescent="0.35">
      <c r="C95" s="61">
        <v>43182</v>
      </c>
      <c r="D95" s="62">
        <v>0.50942129629629629</v>
      </c>
      <c r="E95" s="63" t="s">
        <v>9</v>
      </c>
      <c r="F95" s="63">
        <v>12</v>
      </c>
      <c r="G95" s="63" t="s">
        <v>11</v>
      </c>
    </row>
    <row r="96" spans="3:7" ht="15" thickBot="1" x14ac:dyDescent="0.35">
      <c r="C96" s="61">
        <v>43182</v>
      </c>
      <c r="D96" s="62">
        <v>0.50943287037037044</v>
      </c>
      <c r="E96" s="63" t="s">
        <v>9</v>
      </c>
      <c r="F96" s="63">
        <v>11</v>
      </c>
      <c r="G96" s="63" t="s">
        <v>11</v>
      </c>
    </row>
    <row r="97" spans="3:7" ht="15" thickBot="1" x14ac:dyDescent="0.35">
      <c r="C97" s="61">
        <v>43182</v>
      </c>
      <c r="D97" s="62">
        <v>0.50943287037037044</v>
      </c>
      <c r="E97" s="63" t="s">
        <v>9</v>
      </c>
      <c r="F97" s="63">
        <v>12</v>
      </c>
      <c r="G97" s="63" t="s">
        <v>11</v>
      </c>
    </row>
    <row r="98" spans="3:7" ht="15" thickBot="1" x14ac:dyDescent="0.35">
      <c r="C98" s="61">
        <v>43182</v>
      </c>
      <c r="D98" s="62">
        <v>0.50944444444444448</v>
      </c>
      <c r="E98" s="63" t="s">
        <v>9</v>
      </c>
      <c r="F98" s="63">
        <v>10</v>
      </c>
      <c r="G98" s="63" t="s">
        <v>11</v>
      </c>
    </row>
    <row r="99" spans="3:7" ht="15" thickBot="1" x14ac:dyDescent="0.35">
      <c r="C99" s="61">
        <v>43182</v>
      </c>
      <c r="D99" s="62">
        <v>0.51075231481481487</v>
      </c>
      <c r="E99" s="63" t="s">
        <v>9</v>
      </c>
      <c r="F99" s="63">
        <v>14</v>
      </c>
      <c r="G99" s="63" t="s">
        <v>11</v>
      </c>
    </row>
    <row r="100" spans="3:7" ht="15" thickBot="1" x14ac:dyDescent="0.35">
      <c r="C100" s="61">
        <v>43182</v>
      </c>
      <c r="D100" s="62">
        <v>0.51193287037037039</v>
      </c>
      <c r="E100" s="63" t="s">
        <v>9</v>
      </c>
      <c r="F100" s="63">
        <v>11</v>
      </c>
      <c r="G100" s="63" t="s">
        <v>11</v>
      </c>
    </row>
    <row r="101" spans="3:7" ht="15" thickBot="1" x14ac:dyDescent="0.35">
      <c r="C101" s="61">
        <v>43182</v>
      </c>
      <c r="D101" s="62">
        <v>0.51312499999999994</v>
      </c>
      <c r="E101" s="63" t="s">
        <v>9</v>
      </c>
      <c r="F101" s="63">
        <v>12</v>
      </c>
      <c r="G101" s="63" t="s">
        <v>11</v>
      </c>
    </row>
    <row r="102" spans="3:7" ht="15" thickBot="1" x14ac:dyDescent="0.35">
      <c r="C102" s="61">
        <v>43182</v>
      </c>
      <c r="D102" s="62">
        <v>0.51582175925925922</v>
      </c>
      <c r="E102" s="63" t="s">
        <v>9</v>
      </c>
      <c r="F102" s="63">
        <v>10</v>
      </c>
      <c r="G102" s="63" t="s">
        <v>11</v>
      </c>
    </row>
    <row r="103" spans="3:7" ht="15" thickBot="1" x14ac:dyDescent="0.35">
      <c r="C103" s="61">
        <v>43182</v>
      </c>
      <c r="D103" s="62">
        <v>0.51612268518518511</v>
      </c>
      <c r="E103" s="63" t="s">
        <v>9</v>
      </c>
      <c r="F103" s="63">
        <v>30</v>
      </c>
      <c r="G103" s="63" t="s">
        <v>10</v>
      </c>
    </row>
    <row r="104" spans="3:7" ht="15" thickBot="1" x14ac:dyDescent="0.35">
      <c r="C104" s="61">
        <v>43182</v>
      </c>
      <c r="D104" s="62">
        <v>0.51746527777777784</v>
      </c>
      <c r="E104" s="63" t="s">
        <v>9</v>
      </c>
      <c r="F104" s="63">
        <v>10</v>
      </c>
      <c r="G104" s="63" t="s">
        <v>11</v>
      </c>
    </row>
    <row r="105" spans="3:7" ht="15" thickBot="1" x14ac:dyDescent="0.35">
      <c r="C105" s="61">
        <v>43182</v>
      </c>
      <c r="D105" s="62">
        <v>0.51881944444444439</v>
      </c>
      <c r="E105" s="63" t="s">
        <v>9</v>
      </c>
      <c r="F105" s="63">
        <v>11</v>
      </c>
      <c r="G105" s="63" t="s">
        <v>11</v>
      </c>
    </row>
    <row r="106" spans="3:7" ht="15" thickBot="1" x14ac:dyDescent="0.35">
      <c r="C106" s="61">
        <v>43182</v>
      </c>
      <c r="D106" s="62">
        <v>0.51887731481481481</v>
      </c>
      <c r="E106" s="63" t="s">
        <v>9</v>
      </c>
      <c r="F106" s="63">
        <v>10</v>
      </c>
      <c r="G106" s="63" t="s">
        <v>11</v>
      </c>
    </row>
    <row r="107" spans="3:7" ht="15" thickBot="1" x14ac:dyDescent="0.35">
      <c r="C107" s="61">
        <v>43182</v>
      </c>
      <c r="D107" s="62">
        <v>0.51906249999999998</v>
      </c>
      <c r="E107" s="63" t="s">
        <v>9</v>
      </c>
      <c r="F107" s="63">
        <v>11</v>
      </c>
      <c r="G107" s="63" t="s">
        <v>11</v>
      </c>
    </row>
    <row r="108" spans="3:7" ht="15" thickBot="1" x14ac:dyDescent="0.35">
      <c r="C108" s="61">
        <v>43182</v>
      </c>
      <c r="D108" s="62">
        <v>0.5194212962962963</v>
      </c>
      <c r="E108" s="63" t="s">
        <v>9</v>
      </c>
      <c r="F108" s="63">
        <v>30</v>
      </c>
      <c r="G108" s="63" t="s">
        <v>10</v>
      </c>
    </row>
    <row r="109" spans="3:7" ht="15" thickBot="1" x14ac:dyDescent="0.35">
      <c r="C109" s="61">
        <v>43182</v>
      </c>
      <c r="D109" s="62">
        <v>0.51987268518518526</v>
      </c>
      <c r="E109" s="63" t="s">
        <v>9</v>
      </c>
      <c r="F109" s="63">
        <v>10</v>
      </c>
      <c r="G109" s="63" t="s">
        <v>11</v>
      </c>
    </row>
    <row r="110" spans="3:7" ht="15" thickBot="1" x14ac:dyDescent="0.35">
      <c r="C110" s="61">
        <v>43182</v>
      </c>
      <c r="D110" s="62">
        <v>0.52024305555555561</v>
      </c>
      <c r="E110" s="63" t="s">
        <v>9</v>
      </c>
      <c r="F110" s="63">
        <v>31</v>
      </c>
      <c r="G110" s="63" t="s">
        <v>10</v>
      </c>
    </row>
    <row r="111" spans="3:7" ht="15" thickBot="1" x14ac:dyDescent="0.35">
      <c r="C111" s="61">
        <v>43182</v>
      </c>
      <c r="D111" s="62">
        <v>0.52120370370370372</v>
      </c>
      <c r="E111" s="63" t="s">
        <v>9</v>
      </c>
      <c r="F111" s="63">
        <v>12</v>
      </c>
      <c r="G111" s="63" t="s">
        <v>11</v>
      </c>
    </row>
    <row r="112" spans="3:7" ht="15" thickBot="1" x14ac:dyDescent="0.35">
      <c r="C112" s="61">
        <v>43182</v>
      </c>
      <c r="D112" s="62">
        <v>0.52317129629629633</v>
      </c>
      <c r="E112" s="63" t="s">
        <v>9</v>
      </c>
      <c r="F112" s="63">
        <v>11</v>
      </c>
      <c r="G112" s="63" t="s">
        <v>10</v>
      </c>
    </row>
    <row r="113" spans="3:7" ht="15" thickBot="1" x14ac:dyDescent="0.35">
      <c r="C113" s="61">
        <v>43182</v>
      </c>
      <c r="D113" s="62">
        <v>0.52541666666666664</v>
      </c>
      <c r="E113" s="63" t="s">
        <v>9</v>
      </c>
      <c r="F113" s="63">
        <v>10</v>
      </c>
      <c r="G113" s="63" t="s">
        <v>11</v>
      </c>
    </row>
    <row r="114" spans="3:7" ht="15" thickBot="1" x14ac:dyDescent="0.35">
      <c r="C114" s="61">
        <v>43182</v>
      </c>
      <c r="D114" s="62">
        <v>0.52702546296296293</v>
      </c>
      <c r="E114" s="63" t="s">
        <v>9</v>
      </c>
      <c r="F114" s="63">
        <v>10</v>
      </c>
      <c r="G114" s="63" t="s">
        <v>11</v>
      </c>
    </row>
    <row r="115" spans="3:7" ht="15" thickBot="1" x14ac:dyDescent="0.35">
      <c r="C115" s="61">
        <v>43182</v>
      </c>
      <c r="D115" s="62">
        <v>0.52802083333333327</v>
      </c>
      <c r="E115" s="63" t="s">
        <v>9</v>
      </c>
      <c r="F115" s="63">
        <v>12</v>
      </c>
      <c r="G115" s="63" t="s">
        <v>11</v>
      </c>
    </row>
    <row r="116" spans="3:7" ht="15" thickBot="1" x14ac:dyDescent="0.35">
      <c r="C116" s="61">
        <v>43182</v>
      </c>
      <c r="D116" s="62">
        <v>0.52810185185185188</v>
      </c>
      <c r="E116" s="63" t="s">
        <v>9</v>
      </c>
      <c r="F116" s="63">
        <v>9</v>
      </c>
      <c r="G116" s="63" t="s">
        <v>11</v>
      </c>
    </row>
    <row r="117" spans="3:7" ht="15" thickBot="1" x14ac:dyDescent="0.35">
      <c r="C117" s="61">
        <v>43182</v>
      </c>
      <c r="D117" s="62">
        <v>0.52844907407407404</v>
      </c>
      <c r="E117" s="63" t="s">
        <v>9</v>
      </c>
      <c r="F117" s="63">
        <v>19</v>
      </c>
      <c r="G117" s="63" t="s">
        <v>10</v>
      </c>
    </row>
    <row r="118" spans="3:7" ht="15" thickBot="1" x14ac:dyDescent="0.35">
      <c r="C118" s="61">
        <v>43182</v>
      </c>
      <c r="D118" s="62">
        <v>0.52914351851851849</v>
      </c>
      <c r="E118" s="63" t="s">
        <v>9</v>
      </c>
      <c r="F118" s="63">
        <v>10</v>
      </c>
      <c r="G118" s="63" t="s">
        <v>11</v>
      </c>
    </row>
    <row r="119" spans="3:7" ht="15" thickBot="1" x14ac:dyDescent="0.35">
      <c r="C119" s="61">
        <v>43182</v>
      </c>
      <c r="D119" s="62">
        <v>0.52924768518518517</v>
      </c>
      <c r="E119" s="63" t="s">
        <v>9</v>
      </c>
      <c r="F119" s="63">
        <v>10</v>
      </c>
      <c r="G119" s="63" t="s">
        <v>11</v>
      </c>
    </row>
    <row r="120" spans="3:7" ht="15" thickBot="1" x14ac:dyDescent="0.35">
      <c r="C120" s="61">
        <v>43182</v>
      </c>
      <c r="D120" s="62">
        <v>0.52927083333333336</v>
      </c>
      <c r="E120" s="63" t="s">
        <v>9</v>
      </c>
      <c r="F120" s="63">
        <v>10</v>
      </c>
      <c r="G120" s="63" t="s">
        <v>11</v>
      </c>
    </row>
    <row r="121" spans="3:7" ht="15" thickBot="1" x14ac:dyDescent="0.35">
      <c r="C121" s="61">
        <v>43182</v>
      </c>
      <c r="D121" s="62">
        <v>0.53004629629629629</v>
      </c>
      <c r="E121" s="63" t="s">
        <v>9</v>
      </c>
      <c r="F121" s="63">
        <v>12</v>
      </c>
      <c r="G121" s="63" t="s">
        <v>11</v>
      </c>
    </row>
    <row r="122" spans="3:7" ht="15" thickBot="1" x14ac:dyDescent="0.35">
      <c r="C122" s="61">
        <v>43182</v>
      </c>
      <c r="D122" s="62">
        <v>0.53020833333333328</v>
      </c>
      <c r="E122" s="63" t="s">
        <v>9</v>
      </c>
      <c r="F122" s="63">
        <v>13</v>
      </c>
      <c r="G122" s="63" t="s">
        <v>11</v>
      </c>
    </row>
    <row r="123" spans="3:7" ht="15" thickBot="1" x14ac:dyDescent="0.35">
      <c r="C123" s="61">
        <v>43182</v>
      </c>
      <c r="D123" s="62">
        <v>0.54505787037037035</v>
      </c>
      <c r="E123" s="63" t="s">
        <v>9</v>
      </c>
      <c r="F123" s="63">
        <v>33</v>
      </c>
      <c r="G123" s="63" t="s">
        <v>10</v>
      </c>
    </row>
    <row r="124" spans="3:7" ht="15" thickBot="1" x14ac:dyDescent="0.35">
      <c r="C124" s="61">
        <v>43182</v>
      </c>
      <c r="D124" s="62">
        <v>0.54518518518518522</v>
      </c>
      <c r="E124" s="63" t="s">
        <v>9</v>
      </c>
      <c r="F124" s="63">
        <v>13</v>
      </c>
      <c r="G124" s="63" t="s">
        <v>11</v>
      </c>
    </row>
    <row r="125" spans="3:7" ht="15" thickBot="1" x14ac:dyDescent="0.35">
      <c r="C125" s="61">
        <v>43182</v>
      </c>
      <c r="D125" s="62">
        <v>0.54642361111111104</v>
      </c>
      <c r="E125" s="63" t="s">
        <v>9</v>
      </c>
      <c r="F125" s="63">
        <v>17</v>
      </c>
      <c r="G125" s="63" t="s">
        <v>11</v>
      </c>
    </row>
    <row r="126" spans="3:7" ht="15" thickBot="1" x14ac:dyDescent="0.35">
      <c r="C126" s="61">
        <v>43182</v>
      </c>
      <c r="D126" s="62">
        <v>0.54686342592592596</v>
      </c>
      <c r="E126" s="63" t="s">
        <v>9</v>
      </c>
      <c r="F126" s="63">
        <v>10</v>
      </c>
      <c r="G126" s="63" t="s">
        <v>11</v>
      </c>
    </row>
    <row r="127" spans="3:7" ht="15" thickBot="1" x14ac:dyDescent="0.35">
      <c r="C127" s="61">
        <v>43182</v>
      </c>
      <c r="D127" s="62">
        <v>0.55011574074074077</v>
      </c>
      <c r="E127" s="63" t="s">
        <v>9</v>
      </c>
      <c r="F127" s="63">
        <v>14</v>
      </c>
      <c r="G127" s="63" t="s">
        <v>11</v>
      </c>
    </row>
    <row r="128" spans="3:7" ht="15" thickBot="1" x14ac:dyDescent="0.35">
      <c r="C128" s="61">
        <v>43182</v>
      </c>
      <c r="D128" s="62">
        <v>0.55402777777777779</v>
      </c>
      <c r="E128" s="63" t="s">
        <v>9</v>
      </c>
      <c r="F128" s="63">
        <v>25</v>
      </c>
      <c r="G128" s="63" t="s">
        <v>10</v>
      </c>
    </row>
    <row r="129" spans="3:7" ht="15" thickBot="1" x14ac:dyDescent="0.35">
      <c r="C129" s="61">
        <v>43182</v>
      </c>
      <c r="D129" s="62">
        <v>0.56015046296296289</v>
      </c>
      <c r="E129" s="63" t="s">
        <v>9</v>
      </c>
      <c r="F129" s="63">
        <v>28</v>
      </c>
      <c r="G129" s="63" t="s">
        <v>10</v>
      </c>
    </row>
    <row r="130" spans="3:7" ht="15" thickBot="1" x14ac:dyDescent="0.35">
      <c r="C130" s="61">
        <v>43182</v>
      </c>
      <c r="D130" s="62">
        <v>0.56655092592592593</v>
      </c>
      <c r="E130" s="63" t="s">
        <v>9</v>
      </c>
      <c r="F130" s="63">
        <v>24</v>
      </c>
      <c r="G130" s="63" t="s">
        <v>10</v>
      </c>
    </row>
    <row r="131" spans="3:7" ht="15" thickBot="1" x14ac:dyDescent="0.35">
      <c r="C131" s="61">
        <v>43182</v>
      </c>
      <c r="D131" s="62">
        <v>0.56839120370370366</v>
      </c>
      <c r="E131" s="63" t="s">
        <v>9</v>
      </c>
      <c r="F131" s="63">
        <v>11</v>
      </c>
      <c r="G131" s="63" t="s">
        <v>11</v>
      </c>
    </row>
    <row r="132" spans="3:7" ht="15" thickBot="1" x14ac:dyDescent="0.35">
      <c r="C132" s="61">
        <v>43182</v>
      </c>
      <c r="D132" s="62">
        <v>0.56855324074074076</v>
      </c>
      <c r="E132" s="63" t="s">
        <v>9</v>
      </c>
      <c r="F132" s="63">
        <v>11</v>
      </c>
      <c r="G132" s="63" t="s">
        <v>11</v>
      </c>
    </row>
    <row r="133" spans="3:7" ht="15" thickBot="1" x14ac:dyDescent="0.35">
      <c r="C133" s="61">
        <v>43182</v>
      </c>
      <c r="D133" s="62">
        <v>0.57074074074074077</v>
      </c>
      <c r="E133" s="63" t="s">
        <v>9</v>
      </c>
      <c r="F133" s="63">
        <v>12</v>
      </c>
      <c r="G133" s="63" t="s">
        <v>11</v>
      </c>
    </row>
    <row r="134" spans="3:7" ht="15" thickBot="1" x14ac:dyDescent="0.35">
      <c r="C134" s="61">
        <v>43182</v>
      </c>
      <c r="D134" s="62">
        <v>0.57329861111111113</v>
      </c>
      <c r="E134" s="63" t="s">
        <v>9</v>
      </c>
      <c r="F134" s="63">
        <v>10</v>
      </c>
      <c r="G134" s="63" t="s">
        <v>11</v>
      </c>
    </row>
    <row r="135" spans="3:7" ht="15" thickBot="1" x14ac:dyDescent="0.35">
      <c r="C135" s="61">
        <v>43182</v>
      </c>
      <c r="D135" s="62">
        <v>0.5809375</v>
      </c>
      <c r="E135" s="63" t="s">
        <v>9</v>
      </c>
      <c r="F135" s="63">
        <v>22</v>
      </c>
      <c r="G135" s="63" t="s">
        <v>10</v>
      </c>
    </row>
    <row r="136" spans="3:7" ht="15" thickBot="1" x14ac:dyDescent="0.35">
      <c r="C136" s="61">
        <v>43182</v>
      </c>
      <c r="D136" s="62">
        <v>0.58104166666666668</v>
      </c>
      <c r="E136" s="63" t="s">
        <v>9</v>
      </c>
      <c r="F136" s="63">
        <v>11</v>
      </c>
      <c r="G136" s="63" t="s">
        <v>11</v>
      </c>
    </row>
    <row r="137" spans="3:7" ht="15" thickBot="1" x14ac:dyDescent="0.35">
      <c r="C137" s="61">
        <v>43182</v>
      </c>
      <c r="D137" s="62">
        <v>0.58343749999999994</v>
      </c>
      <c r="E137" s="63" t="s">
        <v>9</v>
      </c>
      <c r="F137" s="63">
        <v>14</v>
      </c>
      <c r="G137" s="63" t="s">
        <v>11</v>
      </c>
    </row>
    <row r="138" spans="3:7" ht="15" thickBot="1" x14ac:dyDescent="0.35">
      <c r="C138" s="61">
        <v>43182</v>
      </c>
      <c r="D138" s="62">
        <v>0.58446759259259262</v>
      </c>
      <c r="E138" s="63" t="s">
        <v>9</v>
      </c>
      <c r="F138" s="63">
        <v>11</v>
      </c>
      <c r="G138" s="63" t="s">
        <v>11</v>
      </c>
    </row>
    <row r="139" spans="3:7" ht="15" thickBot="1" x14ac:dyDescent="0.35">
      <c r="C139" s="61">
        <v>43182</v>
      </c>
      <c r="D139" s="62">
        <v>0.58665509259259252</v>
      </c>
      <c r="E139" s="63" t="s">
        <v>9</v>
      </c>
      <c r="F139" s="63">
        <v>11</v>
      </c>
      <c r="G139" s="63" t="s">
        <v>11</v>
      </c>
    </row>
    <row r="140" spans="3:7" ht="15" thickBot="1" x14ac:dyDescent="0.35">
      <c r="C140" s="61">
        <v>43182</v>
      </c>
      <c r="D140" s="62">
        <v>0.5886689814814815</v>
      </c>
      <c r="E140" s="63" t="s">
        <v>9</v>
      </c>
      <c r="F140" s="63">
        <v>25</v>
      </c>
      <c r="G140" s="63" t="s">
        <v>10</v>
      </c>
    </row>
    <row r="141" spans="3:7" ht="15" thickBot="1" x14ac:dyDescent="0.35">
      <c r="C141" s="61">
        <v>43182</v>
      </c>
      <c r="D141" s="62">
        <v>0.58924768518518522</v>
      </c>
      <c r="E141" s="63" t="s">
        <v>9</v>
      </c>
      <c r="F141" s="63">
        <v>12</v>
      </c>
      <c r="G141" s="63" t="s">
        <v>11</v>
      </c>
    </row>
    <row r="142" spans="3:7" ht="15" thickBot="1" x14ac:dyDescent="0.35">
      <c r="C142" s="61">
        <v>43182</v>
      </c>
      <c r="D142" s="62">
        <v>0.5892708333333333</v>
      </c>
      <c r="E142" s="63" t="s">
        <v>9</v>
      </c>
      <c r="F142" s="63">
        <v>19</v>
      </c>
      <c r="G142" s="63" t="s">
        <v>10</v>
      </c>
    </row>
    <row r="143" spans="3:7" ht="15" thickBot="1" x14ac:dyDescent="0.35">
      <c r="C143" s="61">
        <v>43182</v>
      </c>
      <c r="D143" s="62">
        <v>0.58982638888888894</v>
      </c>
      <c r="E143" s="63" t="s">
        <v>9</v>
      </c>
      <c r="F143" s="63">
        <v>26</v>
      </c>
      <c r="G143" s="63" t="s">
        <v>10</v>
      </c>
    </row>
    <row r="144" spans="3:7" ht="15" thickBot="1" x14ac:dyDescent="0.35">
      <c r="C144" s="61">
        <v>43182</v>
      </c>
      <c r="D144" s="62">
        <v>0.59133101851851855</v>
      </c>
      <c r="E144" s="63" t="s">
        <v>9</v>
      </c>
      <c r="F144" s="63">
        <v>20</v>
      </c>
      <c r="G144" s="63" t="s">
        <v>10</v>
      </c>
    </row>
    <row r="145" spans="3:7" ht="15" thickBot="1" x14ac:dyDescent="0.35">
      <c r="C145" s="61">
        <v>43182</v>
      </c>
      <c r="D145" s="62">
        <v>0.59184027777777781</v>
      </c>
      <c r="E145" s="63" t="s">
        <v>9</v>
      </c>
      <c r="F145" s="63">
        <v>10</v>
      </c>
      <c r="G145" s="63" t="s">
        <v>11</v>
      </c>
    </row>
    <row r="146" spans="3:7" ht="15" thickBot="1" x14ac:dyDescent="0.35">
      <c r="C146" s="61">
        <v>43182</v>
      </c>
      <c r="D146" s="62">
        <v>0.59453703703703698</v>
      </c>
      <c r="E146" s="63" t="s">
        <v>9</v>
      </c>
      <c r="F146" s="63">
        <v>11</v>
      </c>
      <c r="G146" s="63" t="s">
        <v>10</v>
      </c>
    </row>
    <row r="147" spans="3:7" ht="15" thickBot="1" x14ac:dyDescent="0.35">
      <c r="C147" s="61">
        <v>43182</v>
      </c>
      <c r="D147" s="62">
        <v>0.59461805555555558</v>
      </c>
      <c r="E147" s="63" t="s">
        <v>9</v>
      </c>
      <c r="F147" s="63">
        <v>17</v>
      </c>
      <c r="G147" s="63" t="s">
        <v>11</v>
      </c>
    </row>
    <row r="148" spans="3:7" ht="15" thickBot="1" x14ac:dyDescent="0.35">
      <c r="C148" s="61">
        <v>43182</v>
      </c>
      <c r="D148" s="62">
        <v>0.59495370370370371</v>
      </c>
      <c r="E148" s="63" t="s">
        <v>9</v>
      </c>
      <c r="F148" s="63">
        <v>17</v>
      </c>
      <c r="G148" s="63" t="s">
        <v>10</v>
      </c>
    </row>
    <row r="149" spans="3:7" ht="15" thickBot="1" x14ac:dyDescent="0.35">
      <c r="C149" s="61">
        <v>43182</v>
      </c>
      <c r="D149" s="62">
        <v>0.59712962962962968</v>
      </c>
      <c r="E149" s="63" t="s">
        <v>9</v>
      </c>
      <c r="F149" s="63">
        <v>13</v>
      </c>
      <c r="G149" s="63" t="s">
        <v>11</v>
      </c>
    </row>
    <row r="150" spans="3:7" ht="15" thickBot="1" x14ac:dyDescent="0.35">
      <c r="C150" s="61">
        <v>43182</v>
      </c>
      <c r="D150" s="62">
        <v>0.59769675925925925</v>
      </c>
      <c r="E150" s="63" t="s">
        <v>9</v>
      </c>
      <c r="F150" s="63">
        <v>13</v>
      </c>
      <c r="G150" s="63" t="s">
        <v>11</v>
      </c>
    </row>
    <row r="151" spans="3:7" ht="15" thickBot="1" x14ac:dyDescent="0.35">
      <c r="C151" s="61">
        <v>43182</v>
      </c>
      <c r="D151" s="62">
        <v>0.60261574074074076</v>
      </c>
      <c r="E151" s="63" t="s">
        <v>9</v>
      </c>
      <c r="F151" s="63">
        <v>15</v>
      </c>
      <c r="G151" s="63" t="s">
        <v>11</v>
      </c>
    </row>
    <row r="152" spans="3:7" ht="15" thickBot="1" x14ac:dyDescent="0.35">
      <c r="C152" s="61">
        <v>43182</v>
      </c>
      <c r="D152" s="62">
        <v>0.60274305555555552</v>
      </c>
      <c r="E152" s="63" t="s">
        <v>9</v>
      </c>
      <c r="F152" s="63">
        <v>21</v>
      </c>
      <c r="G152" s="63" t="s">
        <v>10</v>
      </c>
    </row>
    <row r="153" spans="3:7" ht="15" thickBot="1" x14ac:dyDescent="0.35">
      <c r="C153" s="61">
        <v>43182</v>
      </c>
      <c r="D153" s="62">
        <v>0.60317129629629629</v>
      </c>
      <c r="E153" s="63" t="s">
        <v>9</v>
      </c>
      <c r="F153" s="63">
        <v>15</v>
      </c>
      <c r="G153" s="63" t="s">
        <v>11</v>
      </c>
    </row>
    <row r="154" spans="3:7" ht="15" thickBot="1" x14ac:dyDescent="0.35">
      <c r="C154" s="61">
        <v>43182</v>
      </c>
      <c r="D154" s="62">
        <v>0.60320601851851852</v>
      </c>
      <c r="E154" s="63" t="s">
        <v>9</v>
      </c>
      <c r="F154" s="63">
        <v>12</v>
      </c>
      <c r="G154" s="63" t="s">
        <v>11</v>
      </c>
    </row>
    <row r="155" spans="3:7" ht="15" thickBot="1" x14ac:dyDescent="0.35">
      <c r="C155" s="61">
        <v>43182</v>
      </c>
      <c r="D155" s="62">
        <v>0.60372685185185182</v>
      </c>
      <c r="E155" s="63" t="s">
        <v>9</v>
      </c>
      <c r="F155" s="63">
        <v>12</v>
      </c>
      <c r="G155" s="63" t="s">
        <v>11</v>
      </c>
    </row>
    <row r="156" spans="3:7" ht="15" thickBot="1" x14ac:dyDescent="0.35">
      <c r="C156" s="61">
        <v>43182</v>
      </c>
      <c r="D156" s="62">
        <v>0.60376157407407405</v>
      </c>
      <c r="E156" s="63" t="s">
        <v>9</v>
      </c>
      <c r="F156" s="63">
        <v>9</v>
      </c>
      <c r="G156" s="63" t="s">
        <v>11</v>
      </c>
    </row>
    <row r="157" spans="3:7" ht="15" thickBot="1" x14ac:dyDescent="0.35">
      <c r="C157" s="61">
        <v>43182</v>
      </c>
      <c r="D157" s="62">
        <v>0.60487268518518522</v>
      </c>
      <c r="E157" s="63" t="s">
        <v>9</v>
      </c>
      <c r="F157" s="63">
        <v>16</v>
      </c>
      <c r="G157" s="63" t="s">
        <v>11</v>
      </c>
    </row>
    <row r="158" spans="3:7" ht="15" thickBot="1" x14ac:dyDescent="0.35">
      <c r="C158" s="61">
        <v>43182</v>
      </c>
      <c r="D158" s="62">
        <v>0.60697916666666674</v>
      </c>
      <c r="E158" s="63" t="s">
        <v>9</v>
      </c>
      <c r="F158" s="63">
        <v>31</v>
      </c>
      <c r="G158" s="63" t="s">
        <v>10</v>
      </c>
    </row>
    <row r="159" spans="3:7" ht="15" thickBot="1" x14ac:dyDescent="0.35">
      <c r="C159" s="61">
        <v>43182</v>
      </c>
      <c r="D159" s="62">
        <v>0.60709490740740735</v>
      </c>
      <c r="E159" s="63" t="s">
        <v>9</v>
      </c>
      <c r="F159" s="63">
        <v>14</v>
      </c>
      <c r="G159" s="63" t="s">
        <v>11</v>
      </c>
    </row>
    <row r="160" spans="3:7" ht="15" thickBot="1" x14ac:dyDescent="0.35">
      <c r="C160" s="61">
        <v>43182</v>
      </c>
      <c r="D160" s="62">
        <v>0.61268518518518522</v>
      </c>
      <c r="E160" s="63" t="s">
        <v>9</v>
      </c>
      <c r="F160" s="63">
        <v>13</v>
      </c>
      <c r="G160" s="63" t="s">
        <v>11</v>
      </c>
    </row>
    <row r="161" spans="3:7" ht="15" thickBot="1" x14ac:dyDescent="0.35">
      <c r="C161" s="61">
        <v>43182</v>
      </c>
      <c r="D161" s="62">
        <v>0.61496527777777776</v>
      </c>
      <c r="E161" s="63" t="s">
        <v>9</v>
      </c>
      <c r="F161" s="63">
        <v>25</v>
      </c>
      <c r="G161" s="63" t="s">
        <v>10</v>
      </c>
    </row>
    <row r="162" spans="3:7" ht="15" thickBot="1" x14ac:dyDescent="0.35">
      <c r="C162" s="61">
        <v>43182</v>
      </c>
      <c r="D162" s="62">
        <v>0.61599537037037033</v>
      </c>
      <c r="E162" s="63" t="s">
        <v>9</v>
      </c>
      <c r="F162" s="63">
        <v>30</v>
      </c>
      <c r="G162" s="63" t="s">
        <v>10</v>
      </c>
    </row>
    <row r="163" spans="3:7" ht="15" thickBot="1" x14ac:dyDescent="0.35">
      <c r="C163" s="61">
        <v>43182</v>
      </c>
      <c r="D163" s="62">
        <v>0.61629629629629623</v>
      </c>
      <c r="E163" s="63" t="s">
        <v>9</v>
      </c>
      <c r="F163" s="63">
        <v>13</v>
      </c>
      <c r="G163" s="63" t="s">
        <v>11</v>
      </c>
    </row>
    <row r="164" spans="3:7" ht="15" thickBot="1" x14ac:dyDescent="0.35">
      <c r="C164" s="61">
        <v>43182</v>
      </c>
      <c r="D164" s="62">
        <v>0.61751157407407409</v>
      </c>
      <c r="E164" s="63" t="s">
        <v>9</v>
      </c>
      <c r="F164" s="63">
        <v>20</v>
      </c>
      <c r="G164" s="63" t="s">
        <v>10</v>
      </c>
    </row>
    <row r="165" spans="3:7" ht="15" thickBot="1" x14ac:dyDescent="0.35">
      <c r="C165" s="61">
        <v>43182</v>
      </c>
      <c r="D165" s="62">
        <v>0.62048611111111118</v>
      </c>
      <c r="E165" s="63" t="s">
        <v>9</v>
      </c>
      <c r="F165" s="63">
        <v>11</v>
      </c>
      <c r="G165" s="63" t="s">
        <v>10</v>
      </c>
    </row>
    <row r="166" spans="3:7" ht="15" thickBot="1" x14ac:dyDescent="0.35">
      <c r="C166" s="61">
        <v>43182</v>
      </c>
      <c r="D166" s="62">
        <v>0.62075231481481474</v>
      </c>
      <c r="E166" s="63" t="s">
        <v>9</v>
      </c>
      <c r="F166" s="63">
        <v>13</v>
      </c>
      <c r="G166" s="63" t="s">
        <v>11</v>
      </c>
    </row>
    <row r="167" spans="3:7" ht="15" thickBot="1" x14ac:dyDescent="0.35">
      <c r="C167" s="61">
        <v>43182</v>
      </c>
      <c r="D167" s="62">
        <v>0.62707175925925929</v>
      </c>
      <c r="E167" s="63" t="s">
        <v>9</v>
      </c>
      <c r="F167" s="63">
        <v>10</v>
      </c>
      <c r="G167" s="63" t="s">
        <v>10</v>
      </c>
    </row>
    <row r="168" spans="3:7" ht="15" thickBot="1" x14ac:dyDescent="0.35">
      <c r="C168" s="61">
        <v>43182</v>
      </c>
      <c r="D168" s="62">
        <v>0.62747685185185187</v>
      </c>
      <c r="E168" s="63" t="s">
        <v>9</v>
      </c>
      <c r="F168" s="63">
        <v>26</v>
      </c>
      <c r="G168" s="63" t="s">
        <v>10</v>
      </c>
    </row>
    <row r="169" spans="3:7" ht="15" thickBot="1" x14ac:dyDescent="0.35">
      <c r="C169" s="61">
        <v>43182</v>
      </c>
      <c r="D169" s="62">
        <v>0.62819444444444439</v>
      </c>
      <c r="E169" s="63" t="s">
        <v>9</v>
      </c>
      <c r="F169" s="63">
        <v>10</v>
      </c>
      <c r="G169" s="63" t="s">
        <v>11</v>
      </c>
    </row>
    <row r="170" spans="3:7" ht="15" thickBot="1" x14ac:dyDescent="0.35">
      <c r="C170" s="61">
        <v>43182</v>
      </c>
      <c r="D170" s="62">
        <v>0.63825231481481481</v>
      </c>
      <c r="E170" s="63" t="s">
        <v>9</v>
      </c>
      <c r="F170" s="63">
        <v>29</v>
      </c>
      <c r="G170" s="63" t="s">
        <v>10</v>
      </c>
    </row>
    <row r="171" spans="3:7" ht="15" thickBot="1" x14ac:dyDescent="0.35">
      <c r="C171" s="61">
        <v>43182</v>
      </c>
      <c r="D171" s="62">
        <v>0.64041666666666663</v>
      </c>
      <c r="E171" s="63" t="s">
        <v>9</v>
      </c>
      <c r="F171" s="63">
        <v>14</v>
      </c>
      <c r="G171" s="63" t="s">
        <v>10</v>
      </c>
    </row>
    <row r="172" spans="3:7" ht="15" thickBot="1" x14ac:dyDescent="0.35">
      <c r="C172" s="61">
        <v>43182</v>
      </c>
      <c r="D172" s="62">
        <v>0.64329861111111108</v>
      </c>
      <c r="E172" s="63" t="s">
        <v>9</v>
      </c>
      <c r="F172" s="63">
        <v>10</v>
      </c>
      <c r="G172" s="63" t="s">
        <v>11</v>
      </c>
    </row>
    <row r="173" spans="3:7" ht="15" thickBot="1" x14ac:dyDescent="0.35">
      <c r="C173" s="61">
        <v>43182</v>
      </c>
      <c r="D173" s="62">
        <v>0.64635416666666667</v>
      </c>
      <c r="E173" s="63" t="s">
        <v>9</v>
      </c>
      <c r="F173" s="63">
        <v>20</v>
      </c>
      <c r="G173" s="63" t="s">
        <v>10</v>
      </c>
    </row>
    <row r="174" spans="3:7" ht="15" thickBot="1" x14ac:dyDescent="0.35">
      <c r="C174" s="61">
        <v>43182</v>
      </c>
      <c r="D174" s="62">
        <v>0.64702546296296293</v>
      </c>
      <c r="E174" s="63" t="s">
        <v>9</v>
      </c>
      <c r="F174" s="63">
        <v>11</v>
      </c>
      <c r="G174" s="63" t="s">
        <v>11</v>
      </c>
    </row>
    <row r="175" spans="3:7" ht="15" thickBot="1" x14ac:dyDescent="0.35">
      <c r="C175" s="61">
        <v>43182</v>
      </c>
      <c r="D175" s="62">
        <v>0.65841435185185182</v>
      </c>
      <c r="E175" s="63" t="s">
        <v>9</v>
      </c>
      <c r="F175" s="63">
        <v>29</v>
      </c>
      <c r="G175" s="63" t="s">
        <v>10</v>
      </c>
    </row>
    <row r="176" spans="3:7" ht="15" thickBot="1" x14ac:dyDescent="0.35">
      <c r="C176" s="61">
        <v>43182</v>
      </c>
      <c r="D176" s="62">
        <v>0.66035879629629635</v>
      </c>
      <c r="E176" s="63" t="s">
        <v>9</v>
      </c>
      <c r="F176" s="63">
        <v>10</v>
      </c>
      <c r="G176" s="63" t="s">
        <v>11</v>
      </c>
    </row>
    <row r="177" spans="3:7" ht="15" thickBot="1" x14ac:dyDescent="0.35">
      <c r="C177" s="61">
        <v>43182</v>
      </c>
      <c r="D177" s="62">
        <v>0.66165509259259259</v>
      </c>
      <c r="E177" s="63" t="s">
        <v>9</v>
      </c>
      <c r="F177" s="63">
        <v>25</v>
      </c>
      <c r="G177" s="63" t="s">
        <v>10</v>
      </c>
    </row>
    <row r="178" spans="3:7" ht="15" thickBot="1" x14ac:dyDescent="0.35">
      <c r="C178" s="61">
        <v>43182</v>
      </c>
      <c r="D178" s="62">
        <v>0.66435185185185186</v>
      </c>
      <c r="E178" s="63" t="s">
        <v>9</v>
      </c>
      <c r="F178" s="63">
        <v>33</v>
      </c>
      <c r="G178" s="63" t="s">
        <v>10</v>
      </c>
    </row>
    <row r="179" spans="3:7" ht="15" thickBot="1" x14ac:dyDescent="0.35">
      <c r="C179" s="61">
        <v>43182</v>
      </c>
      <c r="D179" s="62">
        <v>0.66571759259259256</v>
      </c>
      <c r="E179" s="63" t="s">
        <v>9</v>
      </c>
      <c r="F179" s="63">
        <v>10</v>
      </c>
      <c r="G179" s="63" t="s">
        <v>11</v>
      </c>
    </row>
    <row r="180" spans="3:7" ht="15" thickBot="1" x14ac:dyDescent="0.35">
      <c r="C180" s="61">
        <v>43182</v>
      </c>
      <c r="D180" s="62">
        <v>0.66733796296296299</v>
      </c>
      <c r="E180" s="63" t="s">
        <v>9</v>
      </c>
      <c r="F180" s="63">
        <v>12</v>
      </c>
      <c r="G180" s="63" t="s">
        <v>11</v>
      </c>
    </row>
    <row r="181" spans="3:7" ht="15" thickBot="1" x14ac:dyDescent="0.35">
      <c r="C181" s="61">
        <v>43182</v>
      </c>
      <c r="D181" s="62">
        <v>0.66741898148148149</v>
      </c>
      <c r="E181" s="63" t="s">
        <v>9</v>
      </c>
      <c r="F181" s="63">
        <v>10</v>
      </c>
      <c r="G181" s="63" t="s">
        <v>11</v>
      </c>
    </row>
    <row r="182" spans="3:7" ht="15" thickBot="1" x14ac:dyDescent="0.35">
      <c r="C182" s="61">
        <v>43182</v>
      </c>
      <c r="D182" s="62">
        <v>0.66796296296296298</v>
      </c>
      <c r="E182" s="63" t="s">
        <v>9</v>
      </c>
      <c r="F182" s="63">
        <v>9</v>
      </c>
      <c r="G182" s="63" t="s">
        <v>11</v>
      </c>
    </row>
    <row r="183" spans="3:7" ht="15" thickBot="1" x14ac:dyDescent="0.35">
      <c r="C183" s="61">
        <v>43182</v>
      </c>
      <c r="D183" s="62">
        <v>0.67025462962962967</v>
      </c>
      <c r="E183" s="63" t="s">
        <v>9</v>
      </c>
      <c r="F183" s="63">
        <v>12</v>
      </c>
      <c r="G183" s="63" t="s">
        <v>11</v>
      </c>
    </row>
    <row r="184" spans="3:7" ht="15" thickBot="1" x14ac:dyDescent="0.35">
      <c r="C184" s="61">
        <v>43182</v>
      </c>
      <c r="D184" s="62">
        <v>0.67137731481481477</v>
      </c>
      <c r="E184" s="63" t="s">
        <v>9</v>
      </c>
      <c r="F184" s="63">
        <v>11</v>
      </c>
      <c r="G184" s="63" t="s">
        <v>11</v>
      </c>
    </row>
    <row r="185" spans="3:7" ht="15" thickBot="1" x14ac:dyDescent="0.35">
      <c r="C185" s="61">
        <v>43182</v>
      </c>
      <c r="D185" s="62">
        <v>0.67280092592592589</v>
      </c>
      <c r="E185" s="63" t="s">
        <v>9</v>
      </c>
      <c r="F185" s="63">
        <v>14</v>
      </c>
      <c r="G185" s="63" t="s">
        <v>11</v>
      </c>
    </row>
    <row r="186" spans="3:7" ht="15" thickBot="1" x14ac:dyDescent="0.35">
      <c r="C186" s="61">
        <v>43182</v>
      </c>
      <c r="D186" s="62">
        <v>0.67466435185185192</v>
      </c>
      <c r="E186" s="63" t="s">
        <v>9</v>
      </c>
      <c r="F186" s="63">
        <v>29</v>
      </c>
      <c r="G186" s="63" t="s">
        <v>10</v>
      </c>
    </row>
    <row r="187" spans="3:7" ht="15" thickBot="1" x14ac:dyDescent="0.35">
      <c r="C187" s="61">
        <v>43182</v>
      </c>
      <c r="D187" s="62">
        <v>0.67496527777777782</v>
      </c>
      <c r="E187" s="63" t="s">
        <v>9</v>
      </c>
      <c r="F187" s="63">
        <v>12</v>
      </c>
      <c r="G187" s="63" t="s">
        <v>11</v>
      </c>
    </row>
    <row r="188" spans="3:7" ht="15" thickBot="1" x14ac:dyDescent="0.35">
      <c r="C188" s="61">
        <v>43182</v>
      </c>
      <c r="D188" s="62">
        <v>0.6752893518518519</v>
      </c>
      <c r="E188" s="63" t="s">
        <v>9</v>
      </c>
      <c r="F188" s="63">
        <v>12</v>
      </c>
      <c r="G188" s="63" t="s">
        <v>11</v>
      </c>
    </row>
    <row r="189" spans="3:7" ht="15" thickBot="1" x14ac:dyDescent="0.35">
      <c r="C189" s="61">
        <v>43182</v>
      </c>
      <c r="D189" s="62">
        <v>0.67621527777777779</v>
      </c>
      <c r="E189" s="63" t="s">
        <v>9</v>
      </c>
      <c r="F189" s="63">
        <v>13</v>
      </c>
      <c r="G189" s="63" t="s">
        <v>11</v>
      </c>
    </row>
    <row r="190" spans="3:7" ht="15" thickBot="1" x14ac:dyDescent="0.35">
      <c r="C190" s="61">
        <v>43182</v>
      </c>
      <c r="D190" s="62">
        <v>0.67659722222222218</v>
      </c>
      <c r="E190" s="63" t="s">
        <v>9</v>
      </c>
      <c r="F190" s="63">
        <v>10</v>
      </c>
      <c r="G190" s="63" t="s">
        <v>11</v>
      </c>
    </row>
    <row r="191" spans="3:7" ht="15" thickBot="1" x14ac:dyDescent="0.35">
      <c r="C191" s="61">
        <v>43182</v>
      </c>
      <c r="D191" s="62">
        <v>0.67834490740740738</v>
      </c>
      <c r="E191" s="63" t="s">
        <v>9</v>
      </c>
      <c r="F191" s="63">
        <v>25</v>
      </c>
      <c r="G191" s="63" t="s">
        <v>10</v>
      </c>
    </row>
    <row r="192" spans="3:7" ht="15" thickBot="1" x14ac:dyDescent="0.35">
      <c r="C192" s="61">
        <v>43182</v>
      </c>
      <c r="D192" s="62">
        <v>0.67969907407407415</v>
      </c>
      <c r="E192" s="63" t="s">
        <v>9</v>
      </c>
      <c r="F192" s="63">
        <v>24</v>
      </c>
      <c r="G192" s="63" t="s">
        <v>10</v>
      </c>
    </row>
    <row r="193" spans="3:7" ht="15" thickBot="1" x14ac:dyDescent="0.35">
      <c r="C193" s="61">
        <v>43182</v>
      </c>
      <c r="D193" s="62">
        <v>0.68061342592592589</v>
      </c>
      <c r="E193" s="63" t="s">
        <v>9</v>
      </c>
      <c r="F193" s="63">
        <v>20</v>
      </c>
      <c r="G193" s="63" t="s">
        <v>10</v>
      </c>
    </row>
    <row r="194" spans="3:7" ht="15" thickBot="1" x14ac:dyDescent="0.35">
      <c r="C194" s="61">
        <v>43182</v>
      </c>
      <c r="D194" s="62">
        <v>0.68111111111111111</v>
      </c>
      <c r="E194" s="63" t="s">
        <v>9</v>
      </c>
      <c r="F194" s="63">
        <v>21</v>
      </c>
      <c r="G194" s="63" t="s">
        <v>10</v>
      </c>
    </row>
    <row r="195" spans="3:7" ht="15" thickBot="1" x14ac:dyDescent="0.35">
      <c r="C195" s="61">
        <v>43182</v>
      </c>
      <c r="D195" s="62">
        <v>0.68196759259259254</v>
      </c>
      <c r="E195" s="63" t="s">
        <v>9</v>
      </c>
      <c r="F195" s="63">
        <v>18</v>
      </c>
      <c r="G195" s="63" t="s">
        <v>10</v>
      </c>
    </row>
    <row r="196" spans="3:7" ht="15" thickBot="1" x14ac:dyDescent="0.35">
      <c r="C196" s="61">
        <v>43182</v>
      </c>
      <c r="D196" s="62">
        <v>0.68258101851851849</v>
      </c>
      <c r="E196" s="63" t="s">
        <v>9</v>
      </c>
      <c r="F196" s="63">
        <v>10</v>
      </c>
      <c r="G196" s="63" t="s">
        <v>11</v>
      </c>
    </row>
    <row r="197" spans="3:7" ht="15" thickBot="1" x14ac:dyDescent="0.35">
      <c r="C197" s="61">
        <v>43182</v>
      </c>
      <c r="D197" s="62">
        <v>0.68663194444444453</v>
      </c>
      <c r="E197" s="63" t="s">
        <v>9</v>
      </c>
      <c r="F197" s="63">
        <v>24</v>
      </c>
      <c r="G197" s="63" t="s">
        <v>10</v>
      </c>
    </row>
    <row r="198" spans="3:7" ht="15" thickBot="1" x14ac:dyDescent="0.35">
      <c r="C198" s="61">
        <v>43182</v>
      </c>
      <c r="D198" s="62">
        <v>0.68768518518518518</v>
      </c>
      <c r="E198" s="63" t="s">
        <v>9</v>
      </c>
      <c r="F198" s="63">
        <v>10</v>
      </c>
      <c r="G198" s="63" t="s">
        <v>10</v>
      </c>
    </row>
    <row r="199" spans="3:7" ht="15" thickBot="1" x14ac:dyDescent="0.35">
      <c r="C199" s="61">
        <v>43182</v>
      </c>
      <c r="D199" s="62">
        <v>0.68793981481481481</v>
      </c>
      <c r="E199" s="63" t="s">
        <v>9</v>
      </c>
      <c r="F199" s="63">
        <v>26</v>
      </c>
      <c r="G199" s="63" t="s">
        <v>10</v>
      </c>
    </row>
    <row r="200" spans="3:7" ht="15" thickBot="1" x14ac:dyDescent="0.35">
      <c r="C200" s="61">
        <v>43182</v>
      </c>
      <c r="D200" s="62">
        <v>0.68879629629629635</v>
      </c>
      <c r="E200" s="63" t="s">
        <v>9</v>
      </c>
      <c r="F200" s="63">
        <v>11</v>
      </c>
      <c r="G200" s="63" t="s">
        <v>11</v>
      </c>
    </row>
    <row r="201" spans="3:7" ht="15" thickBot="1" x14ac:dyDescent="0.35">
      <c r="C201" s="61">
        <v>43182</v>
      </c>
      <c r="D201" s="62">
        <v>0.68896990740740749</v>
      </c>
      <c r="E201" s="63" t="s">
        <v>9</v>
      </c>
      <c r="F201" s="63">
        <v>11</v>
      </c>
      <c r="G201" s="63" t="s">
        <v>11</v>
      </c>
    </row>
    <row r="202" spans="3:7" ht="15" thickBot="1" x14ac:dyDescent="0.35">
      <c r="C202" s="61">
        <v>43182</v>
      </c>
      <c r="D202" s="62">
        <v>0.68952546296296291</v>
      </c>
      <c r="E202" s="63" t="s">
        <v>9</v>
      </c>
      <c r="F202" s="63">
        <v>10</v>
      </c>
      <c r="G202" s="63" t="s">
        <v>11</v>
      </c>
    </row>
    <row r="203" spans="3:7" ht="15" thickBot="1" x14ac:dyDescent="0.35">
      <c r="C203" s="61">
        <v>43182</v>
      </c>
      <c r="D203" s="62">
        <v>0.69128472222222215</v>
      </c>
      <c r="E203" s="63" t="s">
        <v>9</v>
      </c>
      <c r="F203" s="63">
        <v>11</v>
      </c>
      <c r="G203" s="63" t="s">
        <v>10</v>
      </c>
    </row>
    <row r="204" spans="3:7" ht="15" thickBot="1" x14ac:dyDescent="0.35">
      <c r="C204" s="61">
        <v>43182</v>
      </c>
      <c r="D204" s="62">
        <v>0.6919791666666667</v>
      </c>
      <c r="E204" s="63" t="s">
        <v>9</v>
      </c>
      <c r="F204" s="63">
        <v>11</v>
      </c>
      <c r="G204" s="63" t="s">
        <v>11</v>
      </c>
    </row>
    <row r="205" spans="3:7" ht="15" thickBot="1" x14ac:dyDescent="0.35">
      <c r="C205" s="61">
        <v>43182</v>
      </c>
      <c r="D205" s="62">
        <v>0.69311342592592595</v>
      </c>
      <c r="E205" s="63" t="s">
        <v>9</v>
      </c>
      <c r="F205" s="63">
        <v>23</v>
      </c>
      <c r="G205" s="63" t="s">
        <v>10</v>
      </c>
    </row>
    <row r="206" spans="3:7" ht="15" thickBot="1" x14ac:dyDescent="0.35">
      <c r="C206" s="61">
        <v>43182</v>
      </c>
      <c r="D206" s="62">
        <v>0.69430555555555562</v>
      </c>
      <c r="E206" s="63" t="s">
        <v>9</v>
      </c>
      <c r="F206" s="63">
        <v>13</v>
      </c>
      <c r="G206" s="63" t="s">
        <v>10</v>
      </c>
    </row>
    <row r="207" spans="3:7" ht="15" thickBot="1" x14ac:dyDescent="0.35">
      <c r="C207" s="61">
        <v>43182</v>
      </c>
      <c r="D207" s="62">
        <v>0.69446759259259261</v>
      </c>
      <c r="E207" s="63" t="s">
        <v>9</v>
      </c>
      <c r="F207" s="63">
        <v>17</v>
      </c>
      <c r="G207" s="63" t="s">
        <v>10</v>
      </c>
    </row>
    <row r="208" spans="3:7" ht="15" thickBot="1" x14ac:dyDescent="0.35">
      <c r="C208" s="61">
        <v>43182</v>
      </c>
      <c r="D208" s="62">
        <v>0.69478009259259255</v>
      </c>
      <c r="E208" s="63" t="s">
        <v>9</v>
      </c>
      <c r="F208" s="63">
        <v>10</v>
      </c>
      <c r="G208" s="63" t="s">
        <v>10</v>
      </c>
    </row>
    <row r="209" spans="3:7" ht="15" thickBot="1" x14ac:dyDescent="0.35">
      <c r="C209" s="61">
        <v>43182</v>
      </c>
      <c r="D209" s="62">
        <v>0.69596064814814806</v>
      </c>
      <c r="E209" s="63" t="s">
        <v>9</v>
      </c>
      <c r="F209" s="63">
        <v>10</v>
      </c>
      <c r="G209" s="63" t="s">
        <v>11</v>
      </c>
    </row>
    <row r="210" spans="3:7" ht="15" thickBot="1" x14ac:dyDescent="0.35">
      <c r="C210" s="61">
        <v>43182</v>
      </c>
      <c r="D210" s="62">
        <v>0.697199074074074</v>
      </c>
      <c r="E210" s="63" t="s">
        <v>9</v>
      </c>
      <c r="F210" s="63">
        <v>14</v>
      </c>
      <c r="G210" s="63" t="s">
        <v>11</v>
      </c>
    </row>
    <row r="211" spans="3:7" ht="15" thickBot="1" x14ac:dyDescent="0.35">
      <c r="C211" s="61">
        <v>43182</v>
      </c>
      <c r="D211" s="62">
        <v>0.69924768518518521</v>
      </c>
      <c r="E211" s="63" t="s">
        <v>9</v>
      </c>
      <c r="F211" s="63">
        <v>35</v>
      </c>
      <c r="G211" s="63" t="s">
        <v>10</v>
      </c>
    </row>
    <row r="212" spans="3:7" ht="15" thickBot="1" x14ac:dyDescent="0.35">
      <c r="C212" s="61">
        <v>43182</v>
      </c>
      <c r="D212" s="62">
        <v>0.70212962962962966</v>
      </c>
      <c r="E212" s="63" t="s">
        <v>9</v>
      </c>
      <c r="F212" s="63">
        <v>21</v>
      </c>
      <c r="G212" s="63" t="s">
        <v>10</v>
      </c>
    </row>
    <row r="213" spans="3:7" ht="15" thickBot="1" x14ac:dyDescent="0.35">
      <c r="C213" s="61">
        <v>43182</v>
      </c>
      <c r="D213" s="62">
        <v>0.70456018518518526</v>
      </c>
      <c r="E213" s="63" t="s">
        <v>9</v>
      </c>
      <c r="F213" s="63">
        <v>14</v>
      </c>
      <c r="G213" s="63" t="s">
        <v>11</v>
      </c>
    </row>
    <row r="214" spans="3:7" ht="15" thickBot="1" x14ac:dyDescent="0.35">
      <c r="C214" s="61">
        <v>43182</v>
      </c>
      <c r="D214" s="62">
        <v>0.71873842592592585</v>
      </c>
      <c r="E214" s="63" t="s">
        <v>9</v>
      </c>
      <c r="F214" s="63">
        <v>11</v>
      </c>
      <c r="G214" s="63" t="s">
        <v>11</v>
      </c>
    </row>
    <row r="215" spans="3:7" ht="15" thickBot="1" x14ac:dyDescent="0.35">
      <c r="C215" s="61">
        <v>43182</v>
      </c>
      <c r="D215" s="62">
        <v>0.71879629629629627</v>
      </c>
      <c r="E215" s="63" t="s">
        <v>9</v>
      </c>
      <c r="F215" s="63">
        <v>9</v>
      </c>
      <c r="G215" s="63" t="s">
        <v>11</v>
      </c>
    </row>
    <row r="216" spans="3:7" ht="15" thickBot="1" x14ac:dyDescent="0.35">
      <c r="C216" s="61">
        <v>43182</v>
      </c>
      <c r="D216" s="62">
        <v>0.72376157407407404</v>
      </c>
      <c r="E216" s="63" t="s">
        <v>9</v>
      </c>
      <c r="F216" s="63">
        <v>11</v>
      </c>
      <c r="G216" s="63" t="s">
        <v>10</v>
      </c>
    </row>
    <row r="217" spans="3:7" ht="15" thickBot="1" x14ac:dyDescent="0.35">
      <c r="C217" s="61">
        <v>43182</v>
      </c>
      <c r="D217" s="62">
        <v>0.72700231481481481</v>
      </c>
      <c r="E217" s="63" t="s">
        <v>9</v>
      </c>
      <c r="F217" s="63">
        <v>10</v>
      </c>
      <c r="G217" s="63" t="s">
        <v>10</v>
      </c>
    </row>
    <row r="218" spans="3:7" ht="15" thickBot="1" x14ac:dyDescent="0.35">
      <c r="C218" s="61">
        <v>43182</v>
      </c>
      <c r="D218" s="62">
        <v>0.7308796296296296</v>
      </c>
      <c r="E218" s="63" t="s">
        <v>9</v>
      </c>
      <c r="F218" s="63">
        <v>21</v>
      </c>
      <c r="G218" s="63" t="s">
        <v>10</v>
      </c>
    </row>
    <row r="219" spans="3:7" ht="15" thickBot="1" x14ac:dyDescent="0.35">
      <c r="C219" s="61">
        <v>43182</v>
      </c>
      <c r="D219" s="62">
        <v>0.73103009259259266</v>
      </c>
      <c r="E219" s="63" t="s">
        <v>9</v>
      </c>
      <c r="F219" s="63">
        <v>19</v>
      </c>
      <c r="G219" s="63" t="s">
        <v>10</v>
      </c>
    </row>
    <row r="220" spans="3:7" ht="15" thickBot="1" x14ac:dyDescent="0.35">
      <c r="C220" s="61">
        <v>43182</v>
      </c>
      <c r="D220" s="62">
        <v>0.73202546296296289</v>
      </c>
      <c r="E220" s="63" t="s">
        <v>9</v>
      </c>
      <c r="F220" s="63">
        <v>10</v>
      </c>
      <c r="G220" s="63" t="s">
        <v>10</v>
      </c>
    </row>
    <row r="221" spans="3:7" ht="15" thickBot="1" x14ac:dyDescent="0.35">
      <c r="C221" s="61">
        <v>43182</v>
      </c>
      <c r="D221" s="62">
        <v>0.73255787037037035</v>
      </c>
      <c r="E221" s="63" t="s">
        <v>9</v>
      </c>
      <c r="F221" s="63">
        <v>13</v>
      </c>
      <c r="G221" s="63" t="s">
        <v>11</v>
      </c>
    </row>
    <row r="222" spans="3:7" ht="15" thickBot="1" x14ac:dyDescent="0.35">
      <c r="C222" s="61">
        <v>43182</v>
      </c>
      <c r="D222" s="62">
        <v>0.73342592592592604</v>
      </c>
      <c r="E222" s="63" t="s">
        <v>9</v>
      </c>
      <c r="F222" s="63">
        <v>17</v>
      </c>
      <c r="G222" s="63" t="s">
        <v>10</v>
      </c>
    </row>
    <row r="223" spans="3:7" ht="15" thickBot="1" x14ac:dyDescent="0.35">
      <c r="C223" s="61">
        <v>43182</v>
      </c>
      <c r="D223" s="62">
        <v>0.73373842592592586</v>
      </c>
      <c r="E223" s="63" t="s">
        <v>9</v>
      </c>
      <c r="F223" s="63">
        <v>10</v>
      </c>
      <c r="G223" s="63" t="s">
        <v>11</v>
      </c>
    </row>
    <row r="224" spans="3:7" ht="15" thickBot="1" x14ac:dyDescent="0.35">
      <c r="C224" s="61">
        <v>43182</v>
      </c>
      <c r="D224" s="62">
        <v>0.73568287037037028</v>
      </c>
      <c r="E224" s="63" t="s">
        <v>9</v>
      </c>
      <c r="F224" s="63">
        <v>13</v>
      </c>
      <c r="G224" s="63" t="s">
        <v>10</v>
      </c>
    </row>
    <row r="225" spans="3:7" ht="15" thickBot="1" x14ac:dyDescent="0.35">
      <c r="C225" s="61">
        <v>43182</v>
      </c>
      <c r="D225" s="62">
        <v>0.73820601851851853</v>
      </c>
      <c r="E225" s="63" t="s">
        <v>9</v>
      </c>
      <c r="F225" s="63">
        <v>10</v>
      </c>
      <c r="G225" s="63" t="s">
        <v>11</v>
      </c>
    </row>
    <row r="226" spans="3:7" ht="15" thickBot="1" x14ac:dyDescent="0.35">
      <c r="C226" s="61">
        <v>43182</v>
      </c>
      <c r="D226" s="62">
        <v>0.73998842592592595</v>
      </c>
      <c r="E226" s="63" t="s">
        <v>9</v>
      </c>
      <c r="F226" s="63">
        <v>11</v>
      </c>
      <c r="G226" s="63" t="s">
        <v>11</v>
      </c>
    </row>
    <row r="227" spans="3:7" ht="15" thickBot="1" x14ac:dyDescent="0.35">
      <c r="C227" s="61">
        <v>43182</v>
      </c>
      <c r="D227" s="62">
        <v>0.74449074074074073</v>
      </c>
      <c r="E227" s="63" t="s">
        <v>9</v>
      </c>
      <c r="F227" s="63">
        <v>30</v>
      </c>
      <c r="G227" s="63" t="s">
        <v>10</v>
      </c>
    </row>
    <row r="228" spans="3:7" ht="15" thickBot="1" x14ac:dyDescent="0.35">
      <c r="C228" s="61">
        <v>43182</v>
      </c>
      <c r="D228" s="62">
        <v>0.74731481481481488</v>
      </c>
      <c r="E228" s="63" t="s">
        <v>9</v>
      </c>
      <c r="F228" s="63">
        <v>26</v>
      </c>
      <c r="G228" s="63" t="s">
        <v>10</v>
      </c>
    </row>
    <row r="229" spans="3:7" ht="15" thickBot="1" x14ac:dyDescent="0.35">
      <c r="C229" s="61">
        <v>43182</v>
      </c>
      <c r="D229" s="62">
        <v>0.75057870370370372</v>
      </c>
      <c r="E229" s="63" t="s">
        <v>9</v>
      </c>
      <c r="F229" s="63">
        <v>35</v>
      </c>
      <c r="G229" s="63" t="s">
        <v>10</v>
      </c>
    </row>
    <row r="230" spans="3:7" ht="15" thickBot="1" x14ac:dyDescent="0.35">
      <c r="C230" s="61">
        <v>43182</v>
      </c>
      <c r="D230" s="62">
        <v>0.75930555555555557</v>
      </c>
      <c r="E230" s="63" t="s">
        <v>9</v>
      </c>
      <c r="F230" s="63">
        <v>27</v>
      </c>
      <c r="G230" s="63" t="s">
        <v>10</v>
      </c>
    </row>
    <row r="231" spans="3:7" ht="15" thickBot="1" x14ac:dyDescent="0.35">
      <c r="C231" s="61">
        <v>43182</v>
      </c>
      <c r="D231" s="62">
        <v>0.78011574074074075</v>
      </c>
      <c r="E231" s="63" t="s">
        <v>9</v>
      </c>
      <c r="F231" s="63">
        <v>10</v>
      </c>
      <c r="G231" s="63" t="s">
        <v>11</v>
      </c>
    </row>
    <row r="232" spans="3:7" ht="15" thickBot="1" x14ac:dyDescent="0.35">
      <c r="C232" s="61">
        <v>43182</v>
      </c>
      <c r="D232" s="62">
        <v>0.79667824074074067</v>
      </c>
      <c r="E232" s="63" t="s">
        <v>9</v>
      </c>
      <c r="F232" s="63">
        <v>22</v>
      </c>
      <c r="G232" s="63" t="s">
        <v>10</v>
      </c>
    </row>
    <row r="233" spans="3:7" ht="15" thickBot="1" x14ac:dyDescent="0.35">
      <c r="C233" s="61">
        <v>43182</v>
      </c>
      <c r="D233" s="62">
        <v>0.79819444444444443</v>
      </c>
      <c r="E233" s="63" t="s">
        <v>9</v>
      </c>
      <c r="F233" s="63">
        <v>22</v>
      </c>
      <c r="G233" s="63" t="s">
        <v>10</v>
      </c>
    </row>
    <row r="234" spans="3:7" ht="15" thickBot="1" x14ac:dyDescent="0.35">
      <c r="C234" s="61">
        <v>43182</v>
      </c>
      <c r="D234" s="62">
        <v>0.79828703703703707</v>
      </c>
      <c r="E234" s="63" t="s">
        <v>9</v>
      </c>
      <c r="F234" s="63">
        <v>14</v>
      </c>
      <c r="G234" s="63" t="s">
        <v>11</v>
      </c>
    </row>
    <row r="235" spans="3:7" ht="15" thickBot="1" x14ac:dyDescent="0.35">
      <c r="C235" s="61">
        <v>43182</v>
      </c>
      <c r="D235" s="62">
        <v>0.79951388888888886</v>
      </c>
      <c r="E235" s="63" t="s">
        <v>9</v>
      </c>
      <c r="F235" s="63">
        <v>15</v>
      </c>
      <c r="G235" s="63" t="s">
        <v>10</v>
      </c>
    </row>
    <row r="236" spans="3:7" ht="15" thickBot="1" x14ac:dyDescent="0.35">
      <c r="C236" s="61">
        <v>43182</v>
      </c>
      <c r="D236" s="62">
        <v>0.80082175925925936</v>
      </c>
      <c r="E236" s="63" t="s">
        <v>9</v>
      </c>
      <c r="F236" s="63">
        <v>23</v>
      </c>
      <c r="G236" s="63" t="s">
        <v>10</v>
      </c>
    </row>
    <row r="237" spans="3:7" ht="15" thickBot="1" x14ac:dyDescent="0.35">
      <c r="C237" s="61">
        <v>43182</v>
      </c>
      <c r="D237" s="62">
        <v>0.80262731481481486</v>
      </c>
      <c r="E237" s="63" t="s">
        <v>9</v>
      </c>
      <c r="F237" s="63">
        <v>16</v>
      </c>
      <c r="G237" s="63" t="s">
        <v>10</v>
      </c>
    </row>
    <row r="238" spans="3:7" ht="15" thickBot="1" x14ac:dyDescent="0.35">
      <c r="C238" s="61">
        <v>43182</v>
      </c>
      <c r="D238" s="62">
        <v>0.80341435185185184</v>
      </c>
      <c r="E238" s="63" t="s">
        <v>9</v>
      </c>
      <c r="F238" s="63">
        <v>11</v>
      </c>
      <c r="G238" s="63" t="s">
        <v>11</v>
      </c>
    </row>
    <row r="239" spans="3:7" ht="15" thickBot="1" x14ac:dyDescent="0.35">
      <c r="C239" s="61">
        <v>43182</v>
      </c>
      <c r="D239" s="62">
        <v>0.80934027777777784</v>
      </c>
      <c r="E239" s="63" t="s">
        <v>9</v>
      </c>
      <c r="F239" s="63">
        <v>11</v>
      </c>
      <c r="G239" s="63" t="s">
        <v>10</v>
      </c>
    </row>
    <row r="240" spans="3:7" ht="15" thickBot="1" x14ac:dyDescent="0.35">
      <c r="C240" s="61">
        <v>43182</v>
      </c>
      <c r="D240" s="62">
        <v>0.81105324074074081</v>
      </c>
      <c r="E240" s="63" t="s">
        <v>9</v>
      </c>
      <c r="F240" s="63">
        <v>12</v>
      </c>
      <c r="G240" s="63" t="s">
        <v>11</v>
      </c>
    </row>
    <row r="241" spans="3:7" ht="15" thickBot="1" x14ac:dyDescent="0.35">
      <c r="C241" s="61">
        <v>43182</v>
      </c>
      <c r="D241" s="62">
        <v>0.81114583333333334</v>
      </c>
      <c r="E241" s="63" t="s">
        <v>9</v>
      </c>
      <c r="F241" s="63">
        <v>12</v>
      </c>
      <c r="G241" s="63" t="s">
        <v>11</v>
      </c>
    </row>
    <row r="242" spans="3:7" ht="15" thickBot="1" x14ac:dyDescent="0.35">
      <c r="C242" s="61">
        <v>43182</v>
      </c>
      <c r="D242" s="62">
        <v>0.81175925925925929</v>
      </c>
      <c r="E242" s="63" t="s">
        <v>9</v>
      </c>
      <c r="F242" s="63">
        <v>21</v>
      </c>
      <c r="G242" s="63" t="s">
        <v>10</v>
      </c>
    </row>
    <row r="243" spans="3:7" ht="15" thickBot="1" x14ac:dyDescent="0.35">
      <c r="C243" s="61">
        <v>43182</v>
      </c>
      <c r="D243" s="62">
        <v>0.81185185185185194</v>
      </c>
      <c r="E243" s="63" t="s">
        <v>9</v>
      </c>
      <c r="F243" s="63">
        <v>10</v>
      </c>
      <c r="G243" s="63" t="s">
        <v>11</v>
      </c>
    </row>
    <row r="244" spans="3:7" ht="15" thickBot="1" x14ac:dyDescent="0.35">
      <c r="C244" s="61">
        <v>43182</v>
      </c>
      <c r="D244" s="62">
        <v>0.81745370370370374</v>
      </c>
      <c r="E244" s="63" t="s">
        <v>9</v>
      </c>
      <c r="F244" s="63">
        <v>12</v>
      </c>
      <c r="G244" s="63" t="s">
        <v>11</v>
      </c>
    </row>
    <row r="245" spans="3:7" ht="15" thickBot="1" x14ac:dyDescent="0.35">
      <c r="C245" s="61">
        <v>43182</v>
      </c>
      <c r="D245" s="62">
        <v>0.81799768518518512</v>
      </c>
      <c r="E245" s="63" t="s">
        <v>9</v>
      </c>
      <c r="F245" s="63">
        <v>10</v>
      </c>
      <c r="G245" s="63" t="s">
        <v>11</v>
      </c>
    </row>
    <row r="246" spans="3:7" ht="15" thickBot="1" x14ac:dyDescent="0.35">
      <c r="C246" s="61">
        <v>43182</v>
      </c>
      <c r="D246" s="62">
        <v>0.81877314814814817</v>
      </c>
      <c r="E246" s="63" t="s">
        <v>9</v>
      </c>
      <c r="F246" s="63">
        <v>14</v>
      </c>
      <c r="G246" s="63" t="s">
        <v>10</v>
      </c>
    </row>
    <row r="247" spans="3:7" ht="15" thickBot="1" x14ac:dyDescent="0.35">
      <c r="C247" s="61">
        <v>43182</v>
      </c>
      <c r="D247" s="62">
        <v>0.82125000000000004</v>
      </c>
      <c r="E247" s="63" t="s">
        <v>9</v>
      </c>
      <c r="F247" s="63">
        <v>26</v>
      </c>
      <c r="G247" s="63" t="s">
        <v>10</v>
      </c>
    </row>
    <row r="248" spans="3:7" ht="15" thickBot="1" x14ac:dyDescent="0.35">
      <c r="C248" s="61">
        <v>43182</v>
      </c>
      <c r="D248" s="62">
        <v>0.82233796296296291</v>
      </c>
      <c r="E248" s="63" t="s">
        <v>9</v>
      </c>
      <c r="F248" s="63">
        <v>11</v>
      </c>
      <c r="G248" s="63" t="s">
        <v>10</v>
      </c>
    </row>
    <row r="249" spans="3:7" ht="15" thickBot="1" x14ac:dyDescent="0.35">
      <c r="C249" s="61">
        <v>43182</v>
      </c>
      <c r="D249" s="62">
        <v>0.83246527777777779</v>
      </c>
      <c r="E249" s="63" t="s">
        <v>9</v>
      </c>
      <c r="F249" s="63">
        <v>11</v>
      </c>
      <c r="G249" s="63" t="s">
        <v>11</v>
      </c>
    </row>
    <row r="250" spans="3:7" ht="15" thickBot="1" x14ac:dyDescent="0.35">
      <c r="C250" s="61">
        <v>43182</v>
      </c>
      <c r="D250" s="62">
        <v>0.83542824074074085</v>
      </c>
      <c r="E250" s="63" t="s">
        <v>9</v>
      </c>
      <c r="F250" s="63">
        <v>13</v>
      </c>
      <c r="G250" s="63" t="s">
        <v>11</v>
      </c>
    </row>
    <row r="251" spans="3:7" ht="15" thickBot="1" x14ac:dyDescent="0.35">
      <c r="C251" s="61">
        <v>43182</v>
      </c>
      <c r="D251" s="62">
        <v>0.85223379629629636</v>
      </c>
      <c r="E251" s="63" t="s">
        <v>9</v>
      </c>
      <c r="F251" s="63">
        <v>13</v>
      </c>
      <c r="G251" s="63" t="s">
        <v>11</v>
      </c>
    </row>
    <row r="252" spans="3:7" ht="15" thickBot="1" x14ac:dyDescent="0.35">
      <c r="C252" s="61">
        <v>43182</v>
      </c>
      <c r="D252" s="62">
        <v>0.85321759259259267</v>
      </c>
      <c r="E252" s="63" t="s">
        <v>9</v>
      </c>
      <c r="F252" s="63">
        <v>25</v>
      </c>
      <c r="G252" s="63" t="s">
        <v>10</v>
      </c>
    </row>
    <row r="253" spans="3:7" ht="15" thickBot="1" x14ac:dyDescent="0.35">
      <c r="C253" s="61">
        <v>43182</v>
      </c>
      <c r="D253" s="62">
        <v>0.85493055555555564</v>
      </c>
      <c r="E253" s="63" t="s">
        <v>9</v>
      </c>
      <c r="F253" s="63">
        <v>28</v>
      </c>
      <c r="G253" s="63" t="s">
        <v>10</v>
      </c>
    </row>
    <row r="254" spans="3:7" ht="15" thickBot="1" x14ac:dyDescent="0.35">
      <c r="C254" s="61">
        <v>43182</v>
      </c>
      <c r="D254" s="62">
        <v>0.85799768518518515</v>
      </c>
      <c r="E254" s="63" t="s">
        <v>9</v>
      </c>
      <c r="F254" s="63">
        <v>25</v>
      </c>
      <c r="G254" s="63" t="s">
        <v>10</v>
      </c>
    </row>
    <row r="255" spans="3:7" ht="15" thickBot="1" x14ac:dyDescent="0.35">
      <c r="C255" s="61">
        <v>43182</v>
      </c>
      <c r="D255" s="62">
        <v>0.85887731481481477</v>
      </c>
      <c r="E255" s="63" t="s">
        <v>9</v>
      </c>
      <c r="F255" s="63">
        <v>27</v>
      </c>
      <c r="G255" s="63" t="s">
        <v>10</v>
      </c>
    </row>
    <row r="256" spans="3:7" ht="15" thickBot="1" x14ac:dyDescent="0.35">
      <c r="C256" s="61">
        <v>43182</v>
      </c>
      <c r="D256" s="62">
        <v>0.86622685185185189</v>
      </c>
      <c r="E256" s="63" t="s">
        <v>9</v>
      </c>
      <c r="F256" s="63">
        <v>11</v>
      </c>
      <c r="G256" s="63" t="s">
        <v>11</v>
      </c>
    </row>
    <row r="257" spans="3:7" ht="15" thickBot="1" x14ac:dyDescent="0.35">
      <c r="C257" s="61">
        <v>43182</v>
      </c>
      <c r="D257" s="62">
        <v>0.87851851851851848</v>
      </c>
      <c r="E257" s="63" t="s">
        <v>9</v>
      </c>
      <c r="F257" s="63">
        <v>13</v>
      </c>
      <c r="G257" s="63" t="s">
        <v>11</v>
      </c>
    </row>
    <row r="258" spans="3:7" ht="15" thickBot="1" x14ac:dyDescent="0.35">
      <c r="C258" s="61">
        <v>43182</v>
      </c>
      <c r="D258" s="62">
        <v>0.8793981481481481</v>
      </c>
      <c r="E258" s="63" t="s">
        <v>9</v>
      </c>
      <c r="F258" s="63">
        <v>11</v>
      </c>
      <c r="G258" s="63" t="s">
        <v>11</v>
      </c>
    </row>
    <row r="259" spans="3:7" ht="15" thickBot="1" x14ac:dyDescent="0.35">
      <c r="C259" s="61">
        <v>43182</v>
      </c>
      <c r="D259" s="62">
        <v>0.88313657407407409</v>
      </c>
      <c r="E259" s="63" t="s">
        <v>9</v>
      </c>
      <c r="F259" s="63">
        <v>11</v>
      </c>
      <c r="G259" s="63" t="s">
        <v>11</v>
      </c>
    </row>
    <row r="260" spans="3:7" ht="15" thickBot="1" x14ac:dyDescent="0.35">
      <c r="C260" s="61">
        <v>43182</v>
      </c>
      <c r="D260" s="62">
        <v>0.88325231481481481</v>
      </c>
      <c r="E260" s="63" t="s">
        <v>9</v>
      </c>
      <c r="F260" s="63">
        <v>15</v>
      </c>
      <c r="G260" s="63" t="s">
        <v>11</v>
      </c>
    </row>
    <row r="261" spans="3:7" ht="15" thickBot="1" x14ac:dyDescent="0.35">
      <c r="C261" s="61">
        <v>43182</v>
      </c>
      <c r="D261" s="62">
        <v>0.88643518518518516</v>
      </c>
      <c r="E261" s="63" t="s">
        <v>9</v>
      </c>
      <c r="F261" s="63">
        <v>9</v>
      </c>
      <c r="G261" s="63" t="s">
        <v>11</v>
      </c>
    </row>
    <row r="262" spans="3:7" ht="15" thickBot="1" x14ac:dyDescent="0.35">
      <c r="C262" s="61">
        <v>43182</v>
      </c>
      <c r="D262" s="62">
        <v>0.88673611111111106</v>
      </c>
      <c r="E262" s="63" t="s">
        <v>9</v>
      </c>
      <c r="F262" s="63">
        <v>11</v>
      </c>
      <c r="G262" s="63" t="s">
        <v>11</v>
      </c>
    </row>
    <row r="263" spans="3:7" ht="15" thickBot="1" x14ac:dyDescent="0.35">
      <c r="C263" s="61">
        <v>43182</v>
      </c>
      <c r="D263" s="62">
        <v>0.88987268518518514</v>
      </c>
      <c r="E263" s="63" t="s">
        <v>9</v>
      </c>
      <c r="F263" s="63">
        <v>11</v>
      </c>
      <c r="G263" s="63" t="s">
        <v>11</v>
      </c>
    </row>
    <row r="264" spans="3:7" ht="15" thickBot="1" x14ac:dyDescent="0.35">
      <c r="C264" s="61">
        <v>43182</v>
      </c>
      <c r="D264" s="62">
        <v>0.89883101851851854</v>
      </c>
      <c r="E264" s="63" t="s">
        <v>9</v>
      </c>
      <c r="F264" s="63">
        <v>10</v>
      </c>
      <c r="G264" s="63" t="s">
        <v>11</v>
      </c>
    </row>
    <row r="265" spans="3:7" ht="15" thickBot="1" x14ac:dyDescent="0.35">
      <c r="C265" s="61">
        <v>43182</v>
      </c>
      <c r="D265" s="62">
        <v>0.92975694444444434</v>
      </c>
      <c r="E265" s="63" t="s">
        <v>9</v>
      </c>
      <c r="F265" s="63">
        <v>14</v>
      </c>
      <c r="G265" s="63" t="s">
        <v>11</v>
      </c>
    </row>
    <row r="266" spans="3:7" ht="15" thickBot="1" x14ac:dyDescent="0.35">
      <c r="C266" s="61">
        <v>43182</v>
      </c>
      <c r="D266" s="62">
        <v>0.9324189814814815</v>
      </c>
      <c r="E266" s="63" t="s">
        <v>9</v>
      </c>
      <c r="F266" s="63">
        <v>10</v>
      </c>
      <c r="G266" s="63" t="s">
        <v>10</v>
      </c>
    </row>
    <row r="267" spans="3:7" ht="15" thickBot="1" x14ac:dyDescent="0.35">
      <c r="C267" s="61">
        <v>43182</v>
      </c>
      <c r="D267" s="62">
        <v>0.94537037037037042</v>
      </c>
      <c r="E267" s="63" t="s">
        <v>9</v>
      </c>
      <c r="F267" s="63">
        <v>18</v>
      </c>
      <c r="G267" s="63" t="s">
        <v>10</v>
      </c>
    </row>
    <row r="268" spans="3:7" ht="15" thickBot="1" x14ac:dyDescent="0.35">
      <c r="C268" s="61">
        <v>43183</v>
      </c>
      <c r="D268" s="62">
        <v>5.3692129629629631E-2</v>
      </c>
      <c r="E268" s="63" t="s">
        <v>9</v>
      </c>
      <c r="F268" s="63">
        <v>25</v>
      </c>
      <c r="G268" s="63" t="s">
        <v>10</v>
      </c>
    </row>
    <row r="269" spans="3:7" ht="15" thickBot="1" x14ac:dyDescent="0.35">
      <c r="C269" s="61">
        <v>43183</v>
      </c>
      <c r="D269" s="62">
        <v>5.7152777777777775E-2</v>
      </c>
      <c r="E269" s="63" t="s">
        <v>9</v>
      </c>
      <c r="F269" s="63">
        <v>34</v>
      </c>
      <c r="G269" s="63" t="s">
        <v>10</v>
      </c>
    </row>
    <row r="270" spans="3:7" ht="15" thickBot="1" x14ac:dyDescent="0.35">
      <c r="C270" s="61">
        <v>43183</v>
      </c>
      <c r="D270" s="62">
        <v>5.7534722222222223E-2</v>
      </c>
      <c r="E270" s="63" t="s">
        <v>9</v>
      </c>
      <c r="F270" s="63">
        <v>32</v>
      </c>
      <c r="G270" s="63" t="s">
        <v>10</v>
      </c>
    </row>
    <row r="271" spans="3:7" ht="15" thickBot="1" x14ac:dyDescent="0.35">
      <c r="C271" s="61">
        <v>43183</v>
      </c>
      <c r="D271" s="62">
        <v>6.1643518518518514E-2</v>
      </c>
      <c r="E271" s="63" t="s">
        <v>9</v>
      </c>
      <c r="F271" s="63">
        <v>14</v>
      </c>
      <c r="G271" s="63" t="s">
        <v>11</v>
      </c>
    </row>
    <row r="272" spans="3:7" ht="15" thickBot="1" x14ac:dyDescent="0.35">
      <c r="C272" s="61">
        <v>43183</v>
      </c>
      <c r="D272" s="62">
        <v>0.10732638888888889</v>
      </c>
      <c r="E272" s="63" t="s">
        <v>9</v>
      </c>
      <c r="F272" s="63">
        <v>32</v>
      </c>
      <c r="G272" s="63" t="s">
        <v>10</v>
      </c>
    </row>
    <row r="273" spans="3:7" ht="15" thickBot="1" x14ac:dyDescent="0.35">
      <c r="C273" s="61">
        <v>43183</v>
      </c>
      <c r="D273" s="62">
        <v>0.12406250000000001</v>
      </c>
      <c r="E273" s="63" t="s">
        <v>9</v>
      </c>
      <c r="F273" s="63">
        <v>13</v>
      </c>
      <c r="G273" s="63" t="s">
        <v>11</v>
      </c>
    </row>
    <row r="274" spans="3:7" ht="15" thickBot="1" x14ac:dyDescent="0.35">
      <c r="C274" s="61">
        <v>43183</v>
      </c>
      <c r="D274" s="62">
        <v>0.24231481481481479</v>
      </c>
      <c r="E274" s="63" t="s">
        <v>9</v>
      </c>
      <c r="F274" s="63">
        <v>15</v>
      </c>
      <c r="G274" s="63" t="s">
        <v>11</v>
      </c>
    </row>
    <row r="275" spans="3:7" ht="15" thickBot="1" x14ac:dyDescent="0.35">
      <c r="C275" s="61">
        <v>43183</v>
      </c>
      <c r="D275" s="62">
        <v>0.26172453703703702</v>
      </c>
      <c r="E275" s="63" t="s">
        <v>9</v>
      </c>
      <c r="F275" s="63">
        <v>31</v>
      </c>
      <c r="G275" s="63" t="s">
        <v>10</v>
      </c>
    </row>
    <row r="276" spans="3:7" ht="15" thickBot="1" x14ac:dyDescent="0.35">
      <c r="C276" s="61">
        <v>43183</v>
      </c>
      <c r="D276" s="62">
        <v>0.27142361111111107</v>
      </c>
      <c r="E276" s="63" t="s">
        <v>9</v>
      </c>
      <c r="F276" s="63">
        <v>22</v>
      </c>
      <c r="G276" s="63" t="s">
        <v>10</v>
      </c>
    </row>
    <row r="277" spans="3:7" ht="15" thickBot="1" x14ac:dyDescent="0.35">
      <c r="C277" s="61">
        <v>43183</v>
      </c>
      <c r="D277" s="62">
        <v>0.27252314814814815</v>
      </c>
      <c r="E277" s="63" t="s">
        <v>9</v>
      </c>
      <c r="F277" s="63">
        <v>29</v>
      </c>
      <c r="G277" s="63" t="s">
        <v>10</v>
      </c>
    </row>
    <row r="278" spans="3:7" ht="15" thickBot="1" x14ac:dyDescent="0.35">
      <c r="C278" s="61">
        <v>43183</v>
      </c>
      <c r="D278" s="62">
        <v>0.27288194444444441</v>
      </c>
      <c r="E278" s="63" t="s">
        <v>9</v>
      </c>
      <c r="F278" s="63">
        <v>12</v>
      </c>
      <c r="G278" s="63" t="s">
        <v>11</v>
      </c>
    </row>
    <row r="279" spans="3:7" ht="15" thickBot="1" x14ac:dyDescent="0.35">
      <c r="C279" s="61">
        <v>43183</v>
      </c>
      <c r="D279" s="62">
        <v>0.27372685185185186</v>
      </c>
      <c r="E279" s="63" t="s">
        <v>9</v>
      </c>
      <c r="F279" s="63">
        <v>26</v>
      </c>
      <c r="G279" s="63" t="s">
        <v>10</v>
      </c>
    </row>
    <row r="280" spans="3:7" ht="15" thickBot="1" x14ac:dyDescent="0.35">
      <c r="C280" s="61">
        <v>43183</v>
      </c>
      <c r="D280" s="62">
        <v>0.2744907407407407</v>
      </c>
      <c r="E280" s="63" t="s">
        <v>9</v>
      </c>
      <c r="F280" s="63">
        <v>35</v>
      </c>
      <c r="G280" s="63" t="s">
        <v>10</v>
      </c>
    </row>
    <row r="281" spans="3:7" ht="15" thickBot="1" x14ac:dyDescent="0.35">
      <c r="C281" s="61">
        <v>43183</v>
      </c>
      <c r="D281" s="62">
        <v>0.27804398148148146</v>
      </c>
      <c r="E281" s="63" t="s">
        <v>9</v>
      </c>
      <c r="F281" s="63">
        <v>33</v>
      </c>
      <c r="G281" s="63" t="s">
        <v>10</v>
      </c>
    </row>
    <row r="282" spans="3:7" ht="15" thickBot="1" x14ac:dyDescent="0.35">
      <c r="C282" s="61">
        <v>43183</v>
      </c>
      <c r="D282" s="62">
        <v>0.27836805555555555</v>
      </c>
      <c r="E282" s="63" t="s">
        <v>9</v>
      </c>
      <c r="F282" s="63">
        <v>28</v>
      </c>
      <c r="G282" s="63" t="s">
        <v>10</v>
      </c>
    </row>
    <row r="283" spans="3:7" ht="15" thickBot="1" x14ac:dyDescent="0.35">
      <c r="C283" s="61">
        <v>43183</v>
      </c>
      <c r="D283" s="62">
        <v>0.27908564814814812</v>
      </c>
      <c r="E283" s="63" t="s">
        <v>9</v>
      </c>
      <c r="F283" s="63">
        <v>14</v>
      </c>
      <c r="G283" s="63" t="s">
        <v>11</v>
      </c>
    </row>
    <row r="284" spans="3:7" ht="15" thickBot="1" x14ac:dyDescent="0.35">
      <c r="C284" s="61">
        <v>43183</v>
      </c>
      <c r="D284" s="62">
        <v>0.28115740740740741</v>
      </c>
      <c r="E284" s="63" t="s">
        <v>9</v>
      </c>
      <c r="F284" s="63">
        <v>36</v>
      </c>
      <c r="G284" s="63" t="s">
        <v>10</v>
      </c>
    </row>
    <row r="285" spans="3:7" ht="15" thickBot="1" x14ac:dyDescent="0.35">
      <c r="C285" s="61">
        <v>43183</v>
      </c>
      <c r="D285" s="62">
        <v>0.28171296296296294</v>
      </c>
      <c r="E285" s="63" t="s">
        <v>9</v>
      </c>
      <c r="F285" s="63">
        <v>28</v>
      </c>
      <c r="G285" s="63" t="s">
        <v>10</v>
      </c>
    </row>
    <row r="286" spans="3:7" ht="15" thickBot="1" x14ac:dyDescent="0.35">
      <c r="C286" s="61">
        <v>43183</v>
      </c>
      <c r="D286" s="62">
        <v>0.28317129629629628</v>
      </c>
      <c r="E286" s="63" t="s">
        <v>9</v>
      </c>
      <c r="F286" s="63">
        <v>25</v>
      </c>
      <c r="G286" s="63" t="s">
        <v>10</v>
      </c>
    </row>
    <row r="287" spans="3:7" ht="15" thickBot="1" x14ac:dyDescent="0.35">
      <c r="C287" s="61">
        <v>43183</v>
      </c>
      <c r="D287" s="62">
        <v>0.28569444444444442</v>
      </c>
      <c r="E287" s="63" t="s">
        <v>9</v>
      </c>
      <c r="F287" s="63">
        <v>34</v>
      </c>
      <c r="G287" s="63" t="s">
        <v>10</v>
      </c>
    </row>
    <row r="288" spans="3:7" ht="15" thickBot="1" x14ac:dyDescent="0.35">
      <c r="C288" s="61">
        <v>43183</v>
      </c>
      <c r="D288" s="62">
        <v>0.28651620370370373</v>
      </c>
      <c r="E288" s="63" t="s">
        <v>9</v>
      </c>
      <c r="F288" s="63">
        <v>31</v>
      </c>
      <c r="G288" s="63" t="s">
        <v>10</v>
      </c>
    </row>
    <row r="289" spans="3:7" ht="15" thickBot="1" x14ac:dyDescent="0.35">
      <c r="C289" s="61">
        <v>43183</v>
      </c>
      <c r="D289" s="62">
        <v>0.2910416666666667</v>
      </c>
      <c r="E289" s="63" t="s">
        <v>9</v>
      </c>
      <c r="F289" s="63">
        <v>14</v>
      </c>
      <c r="G289" s="63" t="s">
        <v>11</v>
      </c>
    </row>
    <row r="290" spans="3:7" ht="15" thickBot="1" x14ac:dyDescent="0.35">
      <c r="C290" s="61">
        <v>43183</v>
      </c>
      <c r="D290" s="62">
        <v>0.29435185185185186</v>
      </c>
      <c r="E290" s="63" t="s">
        <v>9</v>
      </c>
      <c r="F290" s="63">
        <v>29</v>
      </c>
      <c r="G290" s="63" t="s">
        <v>10</v>
      </c>
    </row>
    <row r="291" spans="3:7" ht="15" thickBot="1" x14ac:dyDescent="0.35">
      <c r="C291" s="61">
        <v>43183</v>
      </c>
      <c r="D291" s="62">
        <v>0.29511574074074071</v>
      </c>
      <c r="E291" s="63" t="s">
        <v>9</v>
      </c>
      <c r="F291" s="63">
        <v>13</v>
      </c>
      <c r="G291" s="63" t="s">
        <v>11</v>
      </c>
    </row>
    <row r="292" spans="3:7" ht="15" thickBot="1" x14ac:dyDescent="0.35">
      <c r="C292" s="61">
        <v>43183</v>
      </c>
      <c r="D292" s="62">
        <v>0.3066666666666667</v>
      </c>
      <c r="E292" s="63" t="s">
        <v>9</v>
      </c>
      <c r="F292" s="63">
        <v>13</v>
      </c>
      <c r="G292" s="63" t="s">
        <v>11</v>
      </c>
    </row>
    <row r="293" spans="3:7" ht="15" thickBot="1" x14ac:dyDescent="0.35">
      <c r="C293" s="61">
        <v>43183</v>
      </c>
      <c r="D293" s="62">
        <v>0.33922453703703703</v>
      </c>
      <c r="E293" s="63" t="s">
        <v>9</v>
      </c>
      <c r="F293" s="63">
        <v>21</v>
      </c>
      <c r="G293" s="63" t="s">
        <v>10</v>
      </c>
    </row>
    <row r="294" spans="3:7" ht="15" thickBot="1" x14ac:dyDescent="0.35">
      <c r="C294" s="61">
        <v>43183</v>
      </c>
      <c r="D294" s="62">
        <v>0.33934027777777781</v>
      </c>
      <c r="E294" s="63" t="s">
        <v>9</v>
      </c>
      <c r="F294" s="63">
        <v>16</v>
      </c>
      <c r="G294" s="63" t="s">
        <v>11</v>
      </c>
    </row>
    <row r="295" spans="3:7" ht="15" thickBot="1" x14ac:dyDescent="0.35">
      <c r="C295" s="61">
        <v>43183</v>
      </c>
      <c r="D295" s="62">
        <v>0.34622685185185187</v>
      </c>
      <c r="E295" s="63" t="s">
        <v>9</v>
      </c>
      <c r="F295" s="63">
        <v>16</v>
      </c>
      <c r="G295" s="63" t="s">
        <v>11</v>
      </c>
    </row>
    <row r="296" spans="3:7" ht="15" thickBot="1" x14ac:dyDescent="0.35">
      <c r="C296" s="61">
        <v>43183</v>
      </c>
      <c r="D296" s="62">
        <v>0.34765046296296293</v>
      </c>
      <c r="E296" s="63" t="s">
        <v>9</v>
      </c>
      <c r="F296" s="63">
        <v>25</v>
      </c>
      <c r="G296" s="63" t="s">
        <v>10</v>
      </c>
    </row>
    <row r="297" spans="3:7" ht="15" thickBot="1" x14ac:dyDescent="0.35">
      <c r="C297" s="61">
        <v>43183</v>
      </c>
      <c r="D297" s="62">
        <v>0.35012731481481479</v>
      </c>
      <c r="E297" s="63" t="s">
        <v>9</v>
      </c>
      <c r="F297" s="63">
        <v>11</v>
      </c>
      <c r="G297" s="63" t="s">
        <v>11</v>
      </c>
    </row>
    <row r="298" spans="3:7" ht="15" thickBot="1" x14ac:dyDescent="0.35">
      <c r="C298" s="61">
        <v>43183</v>
      </c>
      <c r="D298" s="62">
        <v>0.35774305555555558</v>
      </c>
      <c r="E298" s="63" t="s">
        <v>9</v>
      </c>
      <c r="F298" s="63">
        <v>27</v>
      </c>
      <c r="G298" s="63" t="s">
        <v>10</v>
      </c>
    </row>
    <row r="299" spans="3:7" ht="15" thickBot="1" x14ac:dyDescent="0.35">
      <c r="C299" s="61">
        <v>43183</v>
      </c>
      <c r="D299" s="62">
        <v>0.36092592592592593</v>
      </c>
      <c r="E299" s="63" t="s">
        <v>9</v>
      </c>
      <c r="F299" s="63">
        <v>10</v>
      </c>
      <c r="G299" s="63" t="s">
        <v>11</v>
      </c>
    </row>
    <row r="300" spans="3:7" ht="15" thickBot="1" x14ac:dyDescent="0.35">
      <c r="C300" s="61">
        <v>43183</v>
      </c>
      <c r="D300" s="62">
        <v>0.36390046296296297</v>
      </c>
      <c r="E300" s="63" t="s">
        <v>9</v>
      </c>
      <c r="F300" s="63">
        <v>13</v>
      </c>
      <c r="G300" s="63" t="s">
        <v>11</v>
      </c>
    </row>
    <row r="301" spans="3:7" ht="15" thickBot="1" x14ac:dyDescent="0.35">
      <c r="C301" s="61">
        <v>43183</v>
      </c>
      <c r="D301" s="62">
        <v>0.38437499999999997</v>
      </c>
      <c r="E301" s="63" t="s">
        <v>9</v>
      </c>
      <c r="F301" s="63">
        <v>31</v>
      </c>
      <c r="G301" s="63" t="s">
        <v>10</v>
      </c>
    </row>
    <row r="302" spans="3:7" ht="15" thickBot="1" x14ac:dyDescent="0.35">
      <c r="C302" s="61">
        <v>43183</v>
      </c>
      <c r="D302" s="62">
        <v>0.38572916666666668</v>
      </c>
      <c r="E302" s="63" t="s">
        <v>9</v>
      </c>
      <c r="F302" s="63">
        <v>30</v>
      </c>
      <c r="G302" s="63" t="s">
        <v>10</v>
      </c>
    </row>
    <row r="303" spans="3:7" ht="15" thickBot="1" x14ac:dyDescent="0.35">
      <c r="C303" s="61">
        <v>43183</v>
      </c>
      <c r="D303" s="62">
        <v>0.38627314814814812</v>
      </c>
      <c r="E303" s="63" t="s">
        <v>9</v>
      </c>
      <c r="F303" s="63">
        <v>9</v>
      </c>
      <c r="G303" s="63" t="s">
        <v>11</v>
      </c>
    </row>
    <row r="304" spans="3:7" ht="15" thickBot="1" x14ac:dyDescent="0.35">
      <c r="C304" s="61">
        <v>43183</v>
      </c>
      <c r="D304" s="62">
        <v>0.38722222222222219</v>
      </c>
      <c r="E304" s="63" t="s">
        <v>9</v>
      </c>
      <c r="F304" s="63">
        <v>24</v>
      </c>
      <c r="G304" s="63" t="s">
        <v>10</v>
      </c>
    </row>
    <row r="305" spans="3:7" ht="15" thickBot="1" x14ac:dyDescent="0.35">
      <c r="C305" s="61">
        <v>43183</v>
      </c>
      <c r="D305" s="62">
        <v>0.39365740740740746</v>
      </c>
      <c r="E305" s="63" t="s">
        <v>9</v>
      </c>
      <c r="F305" s="63">
        <v>25</v>
      </c>
      <c r="G305" s="63" t="s">
        <v>10</v>
      </c>
    </row>
    <row r="306" spans="3:7" ht="15" thickBot="1" x14ac:dyDescent="0.35">
      <c r="C306" s="61">
        <v>43183</v>
      </c>
      <c r="D306" s="62">
        <v>0.39650462962962968</v>
      </c>
      <c r="E306" s="63" t="s">
        <v>9</v>
      </c>
      <c r="F306" s="63">
        <v>14</v>
      </c>
      <c r="G306" s="63" t="s">
        <v>11</v>
      </c>
    </row>
    <row r="307" spans="3:7" ht="15" thickBot="1" x14ac:dyDescent="0.35">
      <c r="C307" s="61">
        <v>43183</v>
      </c>
      <c r="D307" s="62">
        <v>0.40112268518518518</v>
      </c>
      <c r="E307" s="63" t="s">
        <v>9</v>
      </c>
      <c r="F307" s="63">
        <v>26</v>
      </c>
      <c r="G307" s="63" t="s">
        <v>10</v>
      </c>
    </row>
    <row r="308" spans="3:7" ht="15" thickBot="1" x14ac:dyDescent="0.35">
      <c r="C308" s="61">
        <v>43183</v>
      </c>
      <c r="D308" s="62">
        <v>0.40809027777777779</v>
      </c>
      <c r="E308" s="63" t="s">
        <v>9</v>
      </c>
      <c r="F308" s="63">
        <v>17</v>
      </c>
      <c r="G308" s="63" t="s">
        <v>10</v>
      </c>
    </row>
    <row r="309" spans="3:7" ht="15" thickBot="1" x14ac:dyDescent="0.35">
      <c r="C309" s="61">
        <v>43183</v>
      </c>
      <c r="D309" s="62">
        <v>0.41002314814814816</v>
      </c>
      <c r="E309" s="63" t="s">
        <v>9</v>
      </c>
      <c r="F309" s="63">
        <v>11</v>
      </c>
      <c r="G309" s="63" t="s">
        <v>11</v>
      </c>
    </row>
    <row r="310" spans="3:7" ht="15" thickBot="1" x14ac:dyDescent="0.35">
      <c r="C310" s="61">
        <v>43183</v>
      </c>
      <c r="D310" s="62">
        <v>0.4105671296296296</v>
      </c>
      <c r="E310" s="63" t="s">
        <v>9</v>
      </c>
      <c r="F310" s="63">
        <v>11</v>
      </c>
      <c r="G310" s="63" t="s">
        <v>11</v>
      </c>
    </row>
    <row r="311" spans="3:7" ht="15" thickBot="1" x14ac:dyDescent="0.35">
      <c r="C311" s="61">
        <v>43183</v>
      </c>
      <c r="D311" s="62">
        <v>0.41256944444444449</v>
      </c>
      <c r="E311" s="63" t="s">
        <v>9</v>
      </c>
      <c r="F311" s="63">
        <v>28</v>
      </c>
      <c r="G311" s="63" t="s">
        <v>10</v>
      </c>
    </row>
    <row r="312" spans="3:7" ht="15" thickBot="1" x14ac:dyDescent="0.35">
      <c r="C312" s="61">
        <v>43183</v>
      </c>
      <c r="D312" s="62">
        <v>0.41393518518518518</v>
      </c>
      <c r="E312" s="63" t="s">
        <v>9</v>
      </c>
      <c r="F312" s="63">
        <v>11</v>
      </c>
      <c r="G312" s="63" t="s">
        <v>11</v>
      </c>
    </row>
    <row r="313" spans="3:7" ht="15" thickBot="1" x14ac:dyDescent="0.35">
      <c r="C313" s="61">
        <v>43183</v>
      </c>
      <c r="D313" s="62">
        <v>0.41417824074074078</v>
      </c>
      <c r="E313" s="63" t="s">
        <v>9</v>
      </c>
      <c r="F313" s="63">
        <v>20</v>
      </c>
      <c r="G313" s="63" t="s">
        <v>10</v>
      </c>
    </row>
    <row r="314" spans="3:7" ht="15" thickBot="1" x14ac:dyDescent="0.35">
      <c r="C314" s="61">
        <v>43183</v>
      </c>
      <c r="D314" s="62">
        <v>0.41584490740740737</v>
      </c>
      <c r="E314" s="63" t="s">
        <v>9</v>
      </c>
      <c r="F314" s="63">
        <v>11</v>
      </c>
      <c r="G314" s="63" t="s">
        <v>11</v>
      </c>
    </row>
    <row r="315" spans="3:7" ht="15" thickBot="1" x14ac:dyDescent="0.35">
      <c r="C315" s="61">
        <v>43183</v>
      </c>
      <c r="D315" s="62">
        <v>0.41589120370370369</v>
      </c>
      <c r="E315" s="63" t="s">
        <v>9</v>
      </c>
      <c r="F315" s="63">
        <v>10</v>
      </c>
      <c r="G315" s="63" t="s">
        <v>11</v>
      </c>
    </row>
    <row r="316" spans="3:7" ht="15" thickBot="1" x14ac:dyDescent="0.35">
      <c r="C316" s="61">
        <v>43183</v>
      </c>
      <c r="D316" s="62">
        <v>0.41927083333333331</v>
      </c>
      <c r="E316" s="63" t="s">
        <v>9</v>
      </c>
      <c r="F316" s="63">
        <v>13</v>
      </c>
      <c r="G316" s="63" t="s">
        <v>10</v>
      </c>
    </row>
    <row r="317" spans="3:7" ht="15" thickBot="1" x14ac:dyDescent="0.35">
      <c r="C317" s="61">
        <v>43183</v>
      </c>
      <c r="D317" s="62">
        <v>0.4227893518518519</v>
      </c>
      <c r="E317" s="63" t="s">
        <v>9</v>
      </c>
      <c r="F317" s="63">
        <v>13</v>
      </c>
      <c r="G317" s="63" t="s">
        <v>10</v>
      </c>
    </row>
    <row r="318" spans="3:7" ht="15" thickBot="1" x14ac:dyDescent="0.35">
      <c r="C318" s="61">
        <v>43183</v>
      </c>
      <c r="D318" s="62">
        <v>0.4287731481481481</v>
      </c>
      <c r="E318" s="63" t="s">
        <v>9</v>
      </c>
      <c r="F318" s="63">
        <v>24</v>
      </c>
      <c r="G318" s="63" t="s">
        <v>10</v>
      </c>
    </row>
    <row r="319" spans="3:7" ht="15" thickBot="1" x14ac:dyDescent="0.35">
      <c r="C319" s="61">
        <v>43183</v>
      </c>
      <c r="D319" s="62">
        <v>0.4340046296296296</v>
      </c>
      <c r="E319" s="63" t="s">
        <v>9</v>
      </c>
      <c r="F319" s="63">
        <v>31</v>
      </c>
      <c r="G319" s="63" t="s">
        <v>10</v>
      </c>
    </row>
    <row r="320" spans="3:7" ht="15" thickBot="1" x14ac:dyDescent="0.35">
      <c r="C320" s="61">
        <v>43183</v>
      </c>
      <c r="D320" s="62">
        <v>0.43660879629629629</v>
      </c>
      <c r="E320" s="63" t="s">
        <v>9</v>
      </c>
      <c r="F320" s="63">
        <v>21</v>
      </c>
      <c r="G320" s="63" t="s">
        <v>10</v>
      </c>
    </row>
    <row r="321" spans="3:7" ht="15" thickBot="1" x14ac:dyDescent="0.35">
      <c r="C321" s="61">
        <v>43183</v>
      </c>
      <c r="D321" s="62">
        <v>0.44312499999999999</v>
      </c>
      <c r="E321" s="63" t="s">
        <v>9</v>
      </c>
      <c r="F321" s="63">
        <v>28</v>
      </c>
      <c r="G321" s="63" t="s">
        <v>10</v>
      </c>
    </row>
    <row r="322" spans="3:7" ht="15" thickBot="1" x14ac:dyDescent="0.35">
      <c r="C322" s="61">
        <v>43183</v>
      </c>
      <c r="D322" s="62">
        <v>0.44512731481481477</v>
      </c>
      <c r="E322" s="63" t="s">
        <v>9</v>
      </c>
      <c r="F322" s="63">
        <v>27</v>
      </c>
      <c r="G322" s="63" t="s">
        <v>10</v>
      </c>
    </row>
    <row r="323" spans="3:7" ht="15" thickBot="1" x14ac:dyDescent="0.35">
      <c r="C323" s="61">
        <v>43183</v>
      </c>
      <c r="D323" s="62">
        <v>0.44565972222222222</v>
      </c>
      <c r="E323" s="63" t="s">
        <v>9</v>
      </c>
      <c r="F323" s="63">
        <v>14</v>
      </c>
      <c r="G323" s="63" t="s">
        <v>11</v>
      </c>
    </row>
    <row r="324" spans="3:7" ht="15" thickBot="1" x14ac:dyDescent="0.35">
      <c r="C324" s="61">
        <v>43183</v>
      </c>
      <c r="D324" s="62">
        <v>0.4468287037037037</v>
      </c>
      <c r="E324" s="63" t="s">
        <v>9</v>
      </c>
      <c r="F324" s="63">
        <v>26</v>
      </c>
      <c r="G324" s="63" t="s">
        <v>10</v>
      </c>
    </row>
    <row r="325" spans="3:7" ht="15" thickBot="1" x14ac:dyDescent="0.35">
      <c r="C325" s="61">
        <v>43183</v>
      </c>
      <c r="D325" s="62">
        <v>0.44688657407407412</v>
      </c>
      <c r="E325" s="63" t="s">
        <v>9</v>
      </c>
      <c r="F325" s="63">
        <v>12</v>
      </c>
      <c r="G325" s="63" t="s">
        <v>11</v>
      </c>
    </row>
    <row r="326" spans="3:7" ht="15" thickBot="1" x14ac:dyDescent="0.35">
      <c r="C326" s="61">
        <v>43183</v>
      </c>
      <c r="D326" s="62">
        <v>0.44960648148148147</v>
      </c>
      <c r="E326" s="63" t="s">
        <v>9</v>
      </c>
      <c r="F326" s="63">
        <v>10</v>
      </c>
      <c r="G326" s="63" t="s">
        <v>11</v>
      </c>
    </row>
    <row r="327" spans="3:7" ht="15" thickBot="1" x14ac:dyDescent="0.35">
      <c r="C327" s="61">
        <v>43183</v>
      </c>
      <c r="D327" s="62">
        <v>0.45018518518518519</v>
      </c>
      <c r="E327" s="63" t="s">
        <v>9</v>
      </c>
      <c r="F327" s="63">
        <v>22</v>
      </c>
      <c r="G327" s="63" t="s">
        <v>10</v>
      </c>
    </row>
    <row r="328" spans="3:7" ht="15" thickBot="1" x14ac:dyDescent="0.35">
      <c r="C328" s="61">
        <v>43183</v>
      </c>
      <c r="D328" s="62">
        <v>0.45060185185185181</v>
      </c>
      <c r="E328" s="63" t="s">
        <v>9</v>
      </c>
      <c r="F328" s="63">
        <v>25</v>
      </c>
      <c r="G328" s="63" t="s">
        <v>10</v>
      </c>
    </row>
    <row r="329" spans="3:7" ht="15" thickBot="1" x14ac:dyDescent="0.35">
      <c r="C329" s="61">
        <v>43183</v>
      </c>
      <c r="D329" s="62">
        <v>0.45319444444444446</v>
      </c>
      <c r="E329" s="63" t="s">
        <v>9</v>
      </c>
      <c r="F329" s="63">
        <v>26</v>
      </c>
      <c r="G329" s="63" t="s">
        <v>10</v>
      </c>
    </row>
    <row r="330" spans="3:7" ht="15" thickBot="1" x14ac:dyDescent="0.35">
      <c r="C330" s="61">
        <v>43183</v>
      </c>
      <c r="D330" s="62">
        <v>0.4535763888888889</v>
      </c>
      <c r="E330" s="63" t="s">
        <v>9</v>
      </c>
      <c r="F330" s="63">
        <v>14</v>
      </c>
      <c r="G330" s="63" t="s">
        <v>11</v>
      </c>
    </row>
    <row r="331" spans="3:7" ht="15" thickBot="1" x14ac:dyDescent="0.35">
      <c r="C331" s="61">
        <v>43183</v>
      </c>
      <c r="D331" s="62">
        <v>0.4538773148148148</v>
      </c>
      <c r="E331" s="63" t="s">
        <v>9</v>
      </c>
      <c r="F331" s="63">
        <v>11</v>
      </c>
      <c r="G331" s="63" t="s">
        <v>11</v>
      </c>
    </row>
    <row r="332" spans="3:7" ht="15" thickBot="1" x14ac:dyDescent="0.35">
      <c r="C332" s="61">
        <v>43183</v>
      </c>
      <c r="D332" s="62">
        <v>0.45488425925925924</v>
      </c>
      <c r="E332" s="63" t="s">
        <v>9</v>
      </c>
      <c r="F332" s="63">
        <v>12</v>
      </c>
      <c r="G332" s="63" t="s">
        <v>11</v>
      </c>
    </row>
    <row r="333" spans="3:7" ht="15" thickBot="1" x14ac:dyDescent="0.35">
      <c r="C333" s="61">
        <v>43183</v>
      </c>
      <c r="D333" s="62">
        <v>0.45497685185185183</v>
      </c>
      <c r="E333" s="63" t="s">
        <v>9</v>
      </c>
      <c r="F333" s="63">
        <v>9</v>
      </c>
      <c r="G333" s="63" t="s">
        <v>11</v>
      </c>
    </row>
    <row r="334" spans="3:7" ht="15" thickBot="1" x14ac:dyDescent="0.35">
      <c r="C334" s="61">
        <v>43183</v>
      </c>
      <c r="D334" s="62">
        <v>0.45597222222222222</v>
      </c>
      <c r="E334" s="63" t="s">
        <v>9</v>
      </c>
      <c r="F334" s="63">
        <v>24</v>
      </c>
      <c r="G334" s="63" t="s">
        <v>10</v>
      </c>
    </row>
    <row r="335" spans="3:7" ht="15" thickBot="1" x14ac:dyDescent="0.35">
      <c r="C335" s="61">
        <v>43183</v>
      </c>
      <c r="D335" s="62">
        <v>0.45781250000000001</v>
      </c>
      <c r="E335" s="63" t="s">
        <v>9</v>
      </c>
      <c r="F335" s="63">
        <v>10</v>
      </c>
      <c r="G335" s="63" t="s">
        <v>11</v>
      </c>
    </row>
    <row r="336" spans="3:7" ht="15" thickBot="1" x14ac:dyDescent="0.35">
      <c r="C336" s="61">
        <v>43183</v>
      </c>
      <c r="D336" s="62">
        <v>0.45785879629629633</v>
      </c>
      <c r="E336" s="63" t="s">
        <v>9</v>
      </c>
      <c r="F336" s="63">
        <v>11</v>
      </c>
      <c r="G336" s="63" t="s">
        <v>11</v>
      </c>
    </row>
    <row r="337" spans="3:7" ht="15" thickBot="1" x14ac:dyDescent="0.35">
      <c r="C337" s="61">
        <v>43183</v>
      </c>
      <c r="D337" s="62">
        <v>0.45898148148148149</v>
      </c>
      <c r="E337" s="63" t="s">
        <v>9</v>
      </c>
      <c r="F337" s="63">
        <v>10</v>
      </c>
      <c r="G337" s="63" t="s">
        <v>10</v>
      </c>
    </row>
    <row r="338" spans="3:7" ht="15" thickBot="1" x14ac:dyDescent="0.35">
      <c r="C338" s="61">
        <v>43183</v>
      </c>
      <c r="D338" s="62">
        <v>0.46076388888888892</v>
      </c>
      <c r="E338" s="63" t="s">
        <v>9</v>
      </c>
      <c r="F338" s="63">
        <v>11</v>
      </c>
      <c r="G338" s="63" t="s">
        <v>11</v>
      </c>
    </row>
    <row r="339" spans="3:7" ht="15" thickBot="1" x14ac:dyDescent="0.35">
      <c r="C339" s="61">
        <v>43183</v>
      </c>
      <c r="D339" s="62">
        <v>0.46531250000000002</v>
      </c>
      <c r="E339" s="63" t="s">
        <v>9</v>
      </c>
      <c r="F339" s="63">
        <v>26</v>
      </c>
      <c r="G339" s="63" t="s">
        <v>10</v>
      </c>
    </row>
    <row r="340" spans="3:7" ht="15" thickBot="1" x14ac:dyDescent="0.35">
      <c r="C340" s="61">
        <v>43183</v>
      </c>
      <c r="D340" s="62">
        <v>0.46547453703703701</v>
      </c>
      <c r="E340" s="63" t="s">
        <v>9</v>
      </c>
      <c r="F340" s="63">
        <v>15</v>
      </c>
      <c r="G340" s="63" t="s">
        <v>10</v>
      </c>
    </row>
    <row r="341" spans="3:7" ht="15" thickBot="1" x14ac:dyDescent="0.35">
      <c r="C341" s="61">
        <v>43183</v>
      </c>
      <c r="D341" s="62">
        <v>0.46611111111111114</v>
      </c>
      <c r="E341" s="63" t="s">
        <v>9</v>
      </c>
      <c r="F341" s="63">
        <v>11</v>
      </c>
      <c r="G341" s="63" t="s">
        <v>11</v>
      </c>
    </row>
    <row r="342" spans="3:7" ht="15" thickBot="1" x14ac:dyDescent="0.35">
      <c r="C342" s="61">
        <v>43183</v>
      </c>
      <c r="D342" s="62">
        <v>0.47091435185185188</v>
      </c>
      <c r="E342" s="63" t="s">
        <v>9</v>
      </c>
      <c r="F342" s="63">
        <v>17</v>
      </c>
      <c r="G342" s="63" t="s">
        <v>11</v>
      </c>
    </row>
    <row r="343" spans="3:7" ht="15" thickBot="1" x14ac:dyDescent="0.35">
      <c r="C343" s="61">
        <v>43183</v>
      </c>
      <c r="D343" s="62">
        <v>0.47099537037037037</v>
      </c>
      <c r="E343" s="63" t="s">
        <v>9</v>
      </c>
      <c r="F343" s="63">
        <v>11</v>
      </c>
      <c r="G343" s="63" t="s">
        <v>11</v>
      </c>
    </row>
    <row r="344" spans="3:7" ht="15" thickBot="1" x14ac:dyDescent="0.35">
      <c r="C344" s="61">
        <v>43183</v>
      </c>
      <c r="D344" s="62">
        <v>0.47490740740740739</v>
      </c>
      <c r="E344" s="63" t="s">
        <v>9</v>
      </c>
      <c r="F344" s="63">
        <v>29</v>
      </c>
      <c r="G344" s="63" t="s">
        <v>10</v>
      </c>
    </row>
    <row r="345" spans="3:7" ht="15" thickBot="1" x14ac:dyDescent="0.35">
      <c r="C345" s="61">
        <v>43183</v>
      </c>
      <c r="D345" s="62">
        <v>0.47848379629629628</v>
      </c>
      <c r="E345" s="63" t="s">
        <v>9</v>
      </c>
      <c r="F345" s="63">
        <v>26</v>
      </c>
      <c r="G345" s="63" t="s">
        <v>10</v>
      </c>
    </row>
    <row r="346" spans="3:7" ht="15" thickBot="1" x14ac:dyDescent="0.35">
      <c r="C346" s="61">
        <v>43183</v>
      </c>
      <c r="D346" s="62">
        <v>0.47960648148148149</v>
      </c>
      <c r="E346" s="63" t="s">
        <v>9</v>
      </c>
      <c r="F346" s="63">
        <v>32</v>
      </c>
      <c r="G346" s="63" t="s">
        <v>10</v>
      </c>
    </row>
    <row r="347" spans="3:7" ht="15" thickBot="1" x14ac:dyDescent="0.35">
      <c r="C347" s="61">
        <v>43183</v>
      </c>
      <c r="D347" s="62">
        <v>0.4798263888888889</v>
      </c>
      <c r="E347" s="63" t="s">
        <v>9</v>
      </c>
      <c r="F347" s="63">
        <v>32</v>
      </c>
      <c r="G347" s="63" t="s">
        <v>10</v>
      </c>
    </row>
    <row r="348" spans="3:7" ht="15" thickBot="1" x14ac:dyDescent="0.35">
      <c r="C348" s="61">
        <v>43183</v>
      </c>
      <c r="D348" s="62">
        <v>0.48025462962962967</v>
      </c>
      <c r="E348" s="63" t="s">
        <v>9</v>
      </c>
      <c r="F348" s="63">
        <v>26</v>
      </c>
      <c r="G348" s="63" t="s">
        <v>10</v>
      </c>
    </row>
    <row r="349" spans="3:7" ht="15" thickBot="1" x14ac:dyDescent="0.35">
      <c r="C349" s="61">
        <v>43183</v>
      </c>
      <c r="D349" s="62">
        <v>0.48107638888888887</v>
      </c>
      <c r="E349" s="63" t="s">
        <v>9</v>
      </c>
      <c r="F349" s="63">
        <v>29</v>
      </c>
      <c r="G349" s="63" t="s">
        <v>10</v>
      </c>
    </row>
    <row r="350" spans="3:7" ht="15" thickBot="1" x14ac:dyDescent="0.35">
      <c r="C350" s="61">
        <v>43183</v>
      </c>
      <c r="D350" s="62">
        <v>0.48166666666666669</v>
      </c>
      <c r="E350" s="63" t="s">
        <v>9</v>
      </c>
      <c r="F350" s="63">
        <v>28</v>
      </c>
      <c r="G350" s="63" t="s">
        <v>10</v>
      </c>
    </row>
    <row r="351" spans="3:7" ht="15" thickBot="1" x14ac:dyDescent="0.35">
      <c r="C351" s="61">
        <v>43183</v>
      </c>
      <c r="D351" s="62">
        <v>0.48185185185185181</v>
      </c>
      <c r="E351" s="63" t="s">
        <v>9</v>
      </c>
      <c r="F351" s="63">
        <v>22</v>
      </c>
      <c r="G351" s="63" t="s">
        <v>10</v>
      </c>
    </row>
    <row r="352" spans="3:7" ht="15" thickBot="1" x14ac:dyDescent="0.35">
      <c r="C352" s="61">
        <v>43183</v>
      </c>
      <c r="D352" s="62">
        <v>0.48292824074074076</v>
      </c>
      <c r="E352" s="63" t="s">
        <v>9</v>
      </c>
      <c r="F352" s="63">
        <v>30</v>
      </c>
      <c r="G352" s="63" t="s">
        <v>10</v>
      </c>
    </row>
    <row r="353" spans="3:7" ht="15" thickBot="1" x14ac:dyDescent="0.35">
      <c r="C353" s="61">
        <v>43183</v>
      </c>
      <c r="D353" s="62">
        <v>0.48309027777777774</v>
      </c>
      <c r="E353" s="63" t="s">
        <v>9</v>
      </c>
      <c r="F353" s="63">
        <v>13</v>
      </c>
      <c r="G353" s="63" t="s">
        <v>10</v>
      </c>
    </row>
    <row r="354" spans="3:7" ht="15" thickBot="1" x14ac:dyDescent="0.35">
      <c r="C354" s="61">
        <v>43183</v>
      </c>
      <c r="D354" s="62">
        <v>0.48347222222222225</v>
      </c>
      <c r="E354" s="63" t="s">
        <v>9</v>
      </c>
      <c r="F354" s="63">
        <v>14</v>
      </c>
      <c r="G354" s="63" t="s">
        <v>11</v>
      </c>
    </row>
    <row r="355" spans="3:7" ht="15" thickBot="1" x14ac:dyDescent="0.35">
      <c r="C355" s="61">
        <v>43183</v>
      </c>
      <c r="D355" s="62">
        <v>0.48380787037037037</v>
      </c>
      <c r="E355" s="63" t="s">
        <v>9</v>
      </c>
      <c r="F355" s="63">
        <v>11</v>
      </c>
      <c r="G355" s="63" t="s">
        <v>11</v>
      </c>
    </row>
    <row r="356" spans="3:7" ht="15" thickBot="1" x14ac:dyDescent="0.35">
      <c r="C356" s="61">
        <v>43183</v>
      </c>
      <c r="D356" s="62">
        <v>0.48396990740740736</v>
      </c>
      <c r="E356" s="63" t="s">
        <v>9</v>
      </c>
      <c r="F356" s="63">
        <v>16</v>
      </c>
      <c r="G356" s="63" t="s">
        <v>10</v>
      </c>
    </row>
    <row r="357" spans="3:7" ht="15" thickBot="1" x14ac:dyDescent="0.35">
      <c r="C357" s="61">
        <v>43183</v>
      </c>
      <c r="D357" s="62">
        <v>0.48408564814814814</v>
      </c>
      <c r="E357" s="63" t="s">
        <v>9</v>
      </c>
      <c r="F357" s="63">
        <v>10</v>
      </c>
      <c r="G357" s="63" t="s">
        <v>11</v>
      </c>
    </row>
    <row r="358" spans="3:7" ht="15" thickBot="1" x14ac:dyDescent="0.35">
      <c r="C358" s="61">
        <v>43183</v>
      </c>
      <c r="D358" s="62">
        <v>0.4841550925925926</v>
      </c>
      <c r="E358" s="63" t="s">
        <v>9</v>
      </c>
      <c r="F358" s="63">
        <v>26</v>
      </c>
      <c r="G358" s="63" t="s">
        <v>10</v>
      </c>
    </row>
    <row r="359" spans="3:7" ht="15" thickBot="1" x14ac:dyDescent="0.35">
      <c r="C359" s="61">
        <v>43183</v>
      </c>
      <c r="D359" s="62">
        <v>0.48427083333333337</v>
      </c>
      <c r="E359" s="63" t="s">
        <v>9</v>
      </c>
      <c r="F359" s="63">
        <v>17</v>
      </c>
      <c r="G359" s="63" t="s">
        <v>10</v>
      </c>
    </row>
    <row r="360" spans="3:7" ht="15" thickBot="1" x14ac:dyDescent="0.35">
      <c r="C360" s="61">
        <v>43183</v>
      </c>
      <c r="D360" s="62">
        <v>0.4851273148148148</v>
      </c>
      <c r="E360" s="63" t="s">
        <v>9</v>
      </c>
      <c r="F360" s="63">
        <v>20</v>
      </c>
      <c r="G360" s="63" t="s">
        <v>10</v>
      </c>
    </row>
    <row r="361" spans="3:7" ht="15" thickBot="1" x14ac:dyDescent="0.35">
      <c r="C361" s="61">
        <v>43183</v>
      </c>
      <c r="D361" s="62">
        <v>0.48526620370370371</v>
      </c>
      <c r="E361" s="63" t="s">
        <v>9</v>
      </c>
      <c r="F361" s="63">
        <v>12</v>
      </c>
      <c r="G361" s="63" t="s">
        <v>11</v>
      </c>
    </row>
    <row r="362" spans="3:7" ht="15" thickBot="1" x14ac:dyDescent="0.35">
      <c r="C362" s="61">
        <v>43183</v>
      </c>
      <c r="D362" s="62">
        <v>0.48541666666666666</v>
      </c>
      <c r="E362" s="63" t="s">
        <v>9</v>
      </c>
      <c r="F362" s="63">
        <v>26</v>
      </c>
      <c r="G362" s="63" t="s">
        <v>10</v>
      </c>
    </row>
    <row r="363" spans="3:7" ht="15" thickBot="1" x14ac:dyDescent="0.35">
      <c r="C363" s="61">
        <v>43183</v>
      </c>
      <c r="D363" s="62">
        <v>0.48638888888888893</v>
      </c>
      <c r="E363" s="63" t="s">
        <v>9</v>
      </c>
      <c r="F363" s="63">
        <v>11</v>
      </c>
      <c r="G363" s="63" t="s">
        <v>11</v>
      </c>
    </row>
    <row r="364" spans="3:7" ht="15" thickBot="1" x14ac:dyDescent="0.35">
      <c r="C364" s="61">
        <v>43183</v>
      </c>
      <c r="D364" s="62">
        <v>0.48672453703703705</v>
      </c>
      <c r="E364" s="63" t="s">
        <v>9</v>
      </c>
      <c r="F364" s="63">
        <v>14</v>
      </c>
      <c r="G364" s="63" t="s">
        <v>11</v>
      </c>
    </row>
    <row r="365" spans="3:7" ht="15" thickBot="1" x14ac:dyDescent="0.35">
      <c r="C365" s="61">
        <v>43183</v>
      </c>
      <c r="D365" s="62">
        <v>0.48827546296296293</v>
      </c>
      <c r="E365" s="63" t="s">
        <v>9</v>
      </c>
      <c r="F365" s="63">
        <v>29</v>
      </c>
      <c r="G365" s="63" t="s">
        <v>10</v>
      </c>
    </row>
    <row r="366" spans="3:7" ht="15" thickBot="1" x14ac:dyDescent="0.35">
      <c r="C366" s="61">
        <v>43183</v>
      </c>
      <c r="D366" s="62">
        <v>0.48868055555555556</v>
      </c>
      <c r="E366" s="63" t="s">
        <v>9</v>
      </c>
      <c r="F366" s="63">
        <v>10</v>
      </c>
      <c r="G366" s="63" t="s">
        <v>11</v>
      </c>
    </row>
    <row r="367" spans="3:7" ht="15" thickBot="1" x14ac:dyDescent="0.35">
      <c r="C367" s="61">
        <v>43183</v>
      </c>
      <c r="D367" s="62">
        <v>0.48894675925925929</v>
      </c>
      <c r="E367" s="63" t="s">
        <v>9</v>
      </c>
      <c r="F367" s="63">
        <v>11</v>
      </c>
      <c r="G367" s="63" t="s">
        <v>11</v>
      </c>
    </row>
    <row r="368" spans="3:7" ht="15" thickBot="1" x14ac:dyDescent="0.35">
      <c r="C368" s="61">
        <v>43183</v>
      </c>
      <c r="D368" s="62">
        <v>0.4927083333333333</v>
      </c>
      <c r="E368" s="63" t="s">
        <v>9</v>
      </c>
      <c r="F368" s="63">
        <v>23</v>
      </c>
      <c r="G368" s="63" t="s">
        <v>10</v>
      </c>
    </row>
    <row r="369" spans="3:7" ht="15" thickBot="1" x14ac:dyDescent="0.35">
      <c r="C369" s="61">
        <v>43183</v>
      </c>
      <c r="D369" s="62">
        <v>0.49303240740740745</v>
      </c>
      <c r="E369" s="63" t="s">
        <v>9</v>
      </c>
      <c r="F369" s="63">
        <v>26</v>
      </c>
      <c r="G369" s="63" t="s">
        <v>10</v>
      </c>
    </row>
    <row r="370" spans="3:7" ht="15" thickBot="1" x14ac:dyDescent="0.35">
      <c r="C370" s="61">
        <v>43183</v>
      </c>
      <c r="D370" s="62">
        <v>0.49341435185185184</v>
      </c>
      <c r="E370" s="63" t="s">
        <v>9</v>
      </c>
      <c r="F370" s="63">
        <v>20</v>
      </c>
      <c r="G370" s="63" t="s">
        <v>10</v>
      </c>
    </row>
    <row r="371" spans="3:7" ht="15" thickBot="1" x14ac:dyDescent="0.35">
      <c r="C371" s="61">
        <v>43183</v>
      </c>
      <c r="D371" s="62">
        <v>0.49527777777777776</v>
      </c>
      <c r="E371" s="63" t="s">
        <v>9</v>
      </c>
      <c r="F371" s="63">
        <v>25</v>
      </c>
      <c r="G371" s="63" t="s">
        <v>10</v>
      </c>
    </row>
    <row r="372" spans="3:7" ht="15" thickBot="1" x14ac:dyDescent="0.35">
      <c r="C372" s="61">
        <v>43183</v>
      </c>
      <c r="D372" s="62">
        <v>0.49621527777777774</v>
      </c>
      <c r="E372" s="63" t="s">
        <v>9</v>
      </c>
      <c r="F372" s="63">
        <v>11</v>
      </c>
      <c r="G372" s="63" t="s">
        <v>11</v>
      </c>
    </row>
    <row r="373" spans="3:7" ht="15" thickBot="1" x14ac:dyDescent="0.35">
      <c r="C373" s="61">
        <v>43183</v>
      </c>
      <c r="D373" s="62">
        <v>0.49645833333333328</v>
      </c>
      <c r="E373" s="63" t="s">
        <v>9</v>
      </c>
      <c r="F373" s="63">
        <v>34</v>
      </c>
      <c r="G373" s="63" t="s">
        <v>10</v>
      </c>
    </row>
    <row r="374" spans="3:7" ht="15" thickBot="1" x14ac:dyDescent="0.35">
      <c r="C374" s="61">
        <v>43183</v>
      </c>
      <c r="D374" s="62">
        <v>0.49700231481481483</v>
      </c>
      <c r="E374" s="63" t="s">
        <v>9</v>
      </c>
      <c r="F374" s="63">
        <v>11</v>
      </c>
      <c r="G374" s="63" t="s">
        <v>11</v>
      </c>
    </row>
    <row r="375" spans="3:7" ht="15" thickBot="1" x14ac:dyDescent="0.35">
      <c r="C375" s="61">
        <v>43183</v>
      </c>
      <c r="D375" s="62">
        <v>0.49792824074074077</v>
      </c>
      <c r="E375" s="63" t="s">
        <v>9</v>
      </c>
      <c r="F375" s="63">
        <v>20</v>
      </c>
      <c r="G375" s="63" t="s">
        <v>10</v>
      </c>
    </row>
    <row r="376" spans="3:7" ht="15" thickBot="1" x14ac:dyDescent="0.35">
      <c r="C376" s="61">
        <v>43183</v>
      </c>
      <c r="D376" s="62">
        <v>0.50094907407407407</v>
      </c>
      <c r="E376" s="63" t="s">
        <v>9</v>
      </c>
      <c r="F376" s="63">
        <v>39</v>
      </c>
      <c r="G376" s="63" t="s">
        <v>10</v>
      </c>
    </row>
    <row r="377" spans="3:7" ht="15" thickBot="1" x14ac:dyDescent="0.35">
      <c r="C377" s="61">
        <v>43183</v>
      </c>
      <c r="D377" s="62">
        <v>0.50192129629629634</v>
      </c>
      <c r="E377" s="63" t="s">
        <v>9</v>
      </c>
      <c r="F377" s="63">
        <v>9</v>
      </c>
      <c r="G377" s="63" t="s">
        <v>11</v>
      </c>
    </row>
    <row r="378" spans="3:7" ht="15" thickBot="1" x14ac:dyDescent="0.35">
      <c r="C378" s="61">
        <v>43183</v>
      </c>
      <c r="D378" s="62">
        <v>0.50296296296296295</v>
      </c>
      <c r="E378" s="63" t="s">
        <v>9</v>
      </c>
      <c r="F378" s="63">
        <v>10</v>
      </c>
      <c r="G378" s="63" t="s">
        <v>11</v>
      </c>
    </row>
    <row r="379" spans="3:7" ht="15" thickBot="1" x14ac:dyDescent="0.35">
      <c r="C379" s="61">
        <v>43183</v>
      </c>
      <c r="D379" s="62">
        <v>0.5033333333333333</v>
      </c>
      <c r="E379" s="63" t="s">
        <v>9</v>
      </c>
      <c r="F379" s="63">
        <v>16</v>
      </c>
      <c r="G379" s="63" t="s">
        <v>11</v>
      </c>
    </row>
    <row r="380" spans="3:7" ht="15" thickBot="1" x14ac:dyDescent="0.35">
      <c r="C380" s="61">
        <v>43183</v>
      </c>
      <c r="D380" s="62">
        <v>0.50414351851851846</v>
      </c>
      <c r="E380" s="63" t="s">
        <v>9</v>
      </c>
      <c r="F380" s="63">
        <v>10</v>
      </c>
      <c r="G380" s="63" t="s">
        <v>11</v>
      </c>
    </row>
    <row r="381" spans="3:7" ht="15" thickBot="1" x14ac:dyDescent="0.35">
      <c r="C381" s="61">
        <v>43183</v>
      </c>
      <c r="D381" s="62">
        <v>0.50596064814814812</v>
      </c>
      <c r="E381" s="63" t="s">
        <v>9</v>
      </c>
      <c r="F381" s="63">
        <v>12</v>
      </c>
      <c r="G381" s="63" t="s">
        <v>11</v>
      </c>
    </row>
    <row r="382" spans="3:7" ht="15" thickBot="1" x14ac:dyDescent="0.35">
      <c r="C382" s="61">
        <v>43183</v>
      </c>
      <c r="D382" s="62">
        <v>0.50599537037037035</v>
      </c>
      <c r="E382" s="63" t="s">
        <v>9</v>
      </c>
      <c r="F382" s="63">
        <v>11</v>
      </c>
      <c r="G382" s="63" t="s">
        <v>11</v>
      </c>
    </row>
    <row r="383" spans="3:7" ht="15" thickBot="1" x14ac:dyDescent="0.35">
      <c r="C383" s="61">
        <v>43183</v>
      </c>
      <c r="D383" s="62">
        <v>0.50628472222222221</v>
      </c>
      <c r="E383" s="63" t="s">
        <v>9</v>
      </c>
      <c r="F383" s="63">
        <v>11</v>
      </c>
      <c r="G383" s="63" t="s">
        <v>11</v>
      </c>
    </row>
    <row r="384" spans="3:7" ht="15" thickBot="1" x14ac:dyDescent="0.35">
      <c r="C384" s="61">
        <v>43183</v>
      </c>
      <c r="D384" s="62">
        <v>0.50972222222222219</v>
      </c>
      <c r="E384" s="63" t="s">
        <v>9</v>
      </c>
      <c r="F384" s="63">
        <v>12</v>
      </c>
      <c r="G384" s="63" t="s">
        <v>11</v>
      </c>
    </row>
    <row r="385" spans="3:7" ht="15" thickBot="1" x14ac:dyDescent="0.35">
      <c r="C385" s="61">
        <v>43183</v>
      </c>
      <c r="D385" s="62">
        <v>0.51513888888888892</v>
      </c>
      <c r="E385" s="63" t="s">
        <v>9</v>
      </c>
      <c r="F385" s="63">
        <v>12</v>
      </c>
      <c r="G385" s="63" t="s">
        <v>11</v>
      </c>
    </row>
    <row r="386" spans="3:7" ht="15" thickBot="1" x14ac:dyDescent="0.35">
      <c r="C386" s="61">
        <v>43183</v>
      </c>
      <c r="D386" s="62">
        <v>0.51515046296296296</v>
      </c>
      <c r="E386" s="63" t="s">
        <v>9</v>
      </c>
      <c r="F386" s="63">
        <v>12</v>
      </c>
      <c r="G386" s="63" t="s">
        <v>11</v>
      </c>
    </row>
    <row r="387" spans="3:7" ht="15" thickBot="1" x14ac:dyDescent="0.35">
      <c r="C387" s="61">
        <v>43183</v>
      </c>
      <c r="D387" s="62">
        <v>0.51576388888888891</v>
      </c>
      <c r="E387" s="63" t="s">
        <v>9</v>
      </c>
      <c r="F387" s="63">
        <v>27</v>
      </c>
      <c r="G387" s="63" t="s">
        <v>10</v>
      </c>
    </row>
    <row r="388" spans="3:7" ht="15" thickBot="1" x14ac:dyDescent="0.35">
      <c r="C388" s="61">
        <v>43183</v>
      </c>
      <c r="D388" s="62">
        <v>0.51714120370370364</v>
      </c>
      <c r="E388" s="63" t="s">
        <v>9</v>
      </c>
      <c r="F388" s="63">
        <v>21</v>
      </c>
      <c r="G388" s="63" t="s">
        <v>10</v>
      </c>
    </row>
    <row r="389" spans="3:7" ht="15" thickBot="1" x14ac:dyDescent="0.35">
      <c r="C389" s="61">
        <v>43183</v>
      </c>
      <c r="D389" s="62">
        <v>0.51853009259259253</v>
      </c>
      <c r="E389" s="63" t="s">
        <v>9</v>
      </c>
      <c r="F389" s="63">
        <v>11</v>
      </c>
      <c r="G389" s="63" t="s">
        <v>10</v>
      </c>
    </row>
    <row r="390" spans="3:7" ht="15" thickBot="1" x14ac:dyDescent="0.35">
      <c r="C390" s="61">
        <v>43183</v>
      </c>
      <c r="D390" s="62">
        <v>0.51952546296296298</v>
      </c>
      <c r="E390" s="63" t="s">
        <v>9</v>
      </c>
      <c r="F390" s="63">
        <v>10</v>
      </c>
      <c r="G390" s="63" t="s">
        <v>11</v>
      </c>
    </row>
    <row r="391" spans="3:7" ht="15" thickBot="1" x14ac:dyDescent="0.35">
      <c r="C391" s="61">
        <v>43183</v>
      </c>
      <c r="D391" s="62">
        <v>0.51967592592592593</v>
      </c>
      <c r="E391" s="63" t="s">
        <v>9</v>
      </c>
      <c r="F391" s="63">
        <v>15</v>
      </c>
      <c r="G391" s="63" t="s">
        <v>11</v>
      </c>
    </row>
    <row r="392" spans="3:7" ht="15" thickBot="1" x14ac:dyDescent="0.35">
      <c r="C392" s="61">
        <v>43183</v>
      </c>
      <c r="D392" s="62">
        <v>0.52081018518518518</v>
      </c>
      <c r="E392" s="63" t="s">
        <v>9</v>
      </c>
      <c r="F392" s="63">
        <v>10</v>
      </c>
      <c r="G392" s="63" t="s">
        <v>11</v>
      </c>
    </row>
    <row r="393" spans="3:7" ht="15" thickBot="1" x14ac:dyDescent="0.35">
      <c r="C393" s="61">
        <v>43183</v>
      </c>
      <c r="D393" s="62">
        <v>0.52137731481481475</v>
      </c>
      <c r="E393" s="63" t="s">
        <v>9</v>
      </c>
      <c r="F393" s="63">
        <v>10</v>
      </c>
      <c r="G393" s="63" t="s">
        <v>11</v>
      </c>
    </row>
    <row r="394" spans="3:7" ht="15" thickBot="1" x14ac:dyDescent="0.35">
      <c r="C394" s="61">
        <v>43183</v>
      </c>
      <c r="D394" s="62">
        <v>0.52172453703703703</v>
      </c>
      <c r="E394" s="63" t="s">
        <v>9</v>
      </c>
      <c r="F394" s="63">
        <v>11</v>
      </c>
      <c r="G394" s="63" t="s">
        <v>11</v>
      </c>
    </row>
    <row r="395" spans="3:7" ht="15" thickBot="1" x14ac:dyDescent="0.35">
      <c r="C395" s="61">
        <v>43183</v>
      </c>
      <c r="D395" s="62">
        <v>0.52539351851851845</v>
      </c>
      <c r="E395" s="63" t="s">
        <v>9</v>
      </c>
      <c r="F395" s="63">
        <v>10</v>
      </c>
      <c r="G395" s="63" t="s">
        <v>10</v>
      </c>
    </row>
    <row r="396" spans="3:7" ht="15" thickBot="1" x14ac:dyDescent="0.35">
      <c r="C396" s="61">
        <v>43183</v>
      </c>
      <c r="D396" s="62">
        <v>0.52671296296296299</v>
      </c>
      <c r="E396" s="63" t="s">
        <v>9</v>
      </c>
      <c r="F396" s="63">
        <v>10</v>
      </c>
      <c r="G396" s="63" t="s">
        <v>11</v>
      </c>
    </row>
    <row r="397" spans="3:7" ht="15" thickBot="1" x14ac:dyDescent="0.35">
      <c r="C397" s="61">
        <v>43183</v>
      </c>
      <c r="D397" s="62">
        <v>0.52684027777777775</v>
      </c>
      <c r="E397" s="63" t="s">
        <v>9</v>
      </c>
      <c r="F397" s="63">
        <v>13</v>
      </c>
      <c r="G397" s="63" t="s">
        <v>11</v>
      </c>
    </row>
    <row r="398" spans="3:7" ht="15" thickBot="1" x14ac:dyDescent="0.35">
      <c r="C398" s="61">
        <v>43183</v>
      </c>
      <c r="D398" s="62">
        <v>0.52776620370370375</v>
      </c>
      <c r="E398" s="63" t="s">
        <v>9</v>
      </c>
      <c r="F398" s="63">
        <v>14</v>
      </c>
      <c r="G398" s="63" t="s">
        <v>11</v>
      </c>
    </row>
    <row r="399" spans="3:7" ht="15" thickBot="1" x14ac:dyDescent="0.35">
      <c r="C399" s="61">
        <v>43183</v>
      </c>
      <c r="D399" s="62">
        <v>0.53047453703703706</v>
      </c>
      <c r="E399" s="63" t="s">
        <v>9</v>
      </c>
      <c r="F399" s="63">
        <v>29</v>
      </c>
      <c r="G399" s="63" t="s">
        <v>10</v>
      </c>
    </row>
    <row r="400" spans="3:7" ht="15" thickBot="1" x14ac:dyDescent="0.35">
      <c r="C400" s="61">
        <v>43183</v>
      </c>
      <c r="D400" s="62">
        <v>0.53060185185185182</v>
      </c>
      <c r="E400" s="63" t="s">
        <v>9</v>
      </c>
      <c r="F400" s="63">
        <v>24</v>
      </c>
      <c r="G400" s="63" t="s">
        <v>10</v>
      </c>
    </row>
    <row r="401" spans="3:7" ht="15" thickBot="1" x14ac:dyDescent="0.35">
      <c r="C401" s="61">
        <v>43183</v>
      </c>
      <c r="D401" s="62">
        <v>0.53394675925925927</v>
      </c>
      <c r="E401" s="63" t="s">
        <v>9</v>
      </c>
      <c r="F401" s="63">
        <v>13</v>
      </c>
      <c r="G401" s="63" t="s">
        <v>11</v>
      </c>
    </row>
    <row r="402" spans="3:7" ht="15" thickBot="1" x14ac:dyDescent="0.35">
      <c r="C402" s="61">
        <v>43183</v>
      </c>
      <c r="D402" s="62">
        <v>0.53498842592592599</v>
      </c>
      <c r="E402" s="63" t="s">
        <v>9</v>
      </c>
      <c r="F402" s="63">
        <v>25</v>
      </c>
      <c r="G402" s="63" t="s">
        <v>10</v>
      </c>
    </row>
    <row r="403" spans="3:7" ht="15" thickBot="1" x14ac:dyDescent="0.35">
      <c r="C403" s="61">
        <v>43183</v>
      </c>
      <c r="D403" s="62">
        <v>0.53620370370370374</v>
      </c>
      <c r="E403" s="63" t="s">
        <v>9</v>
      </c>
      <c r="F403" s="63">
        <v>16</v>
      </c>
      <c r="G403" s="63" t="s">
        <v>10</v>
      </c>
    </row>
    <row r="404" spans="3:7" ht="15" thickBot="1" x14ac:dyDescent="0.35">
      <c r="C404" s="61">
        <v>43183</v>
      </c>
      <c r="D404" s="62">
        <v>0.53628472222222223</v>
      </c>
      <c r="E404" s="63" t="s">
        <v>9</v>
      </c>
      <c r="F404" s="63">
        <v>16</v>
      </c>
      <c r="G404" s="63" t="s">
        <v>11</v>
      </c>
    </row>
    <row r="405" spans="3:7" ht="15" thickBot="1" x14ac:dyDescent="0.35">
      <c r="C405" s="61">
        <v>43183</v>
      </c>
      <c r="D405" s="62">
        <v>0.53740740740740744</v>
      </c>
      <c r="E405" s="63" t="s">
        <v>9</v>
      </c>
      <c r="F405" s="63">
        <v>10</v>
      </c>
      <c r="G405" s="63" t="s">
        <v>10</v>
      </c>
    </row>
    <row r="406" spans="3:7" ht="15" thickBot="1" x14ac:dyDescent="0.35">
      <c r="C406" s="61">
        <v>43183</v>
      </c>
      <c r="D406" s="62">
        <v>0.53751157407407402</v>
      </c>
      <c r="E406" s="63" t="s">
        <v>9</v>
      </c>
      <c r="F406" s="63">
        <v>14</v>
      </c>
      <c r="G406" s="63" t="s">
        <v>11</v>
      </c>
    </row>
    <row r="407" spans="3:7" ht="15" thickBot="1" x14ac:dyDescent="0.35">
      <c r="C407" s="61">
        <v>43183</v>
      </c>
      <c r="D407" s="62">
        <v>0.53766203703703697</v>
      </c>
      <c r="E407" s="63" t="s">
        <v>9</v>
      </c>
      <c r="F407" s="63">
        <v>12</v>
      </c>
      <c r="G407" s="63" t="s">
        <v>11</v>
      </c>
    </row>
    <row r="408" spans="3:7" ht="15" thickBot="1" x14ac:dyDescent="0.35">
      <c r="C408" s="61">
        <v>43183</v>
      </c>
      <c r="D408" s="62">
        <v>0.53768518518518515</v>
      </c>
      <c r="E408" s="63" t="s">
        <v>9</v>
      </c>
      <c r="F408" s="63">
        <v>11</v>
      </c>
      <c r="G408" s="63" t="s">
        <v>10</v>
      </c>
    </row>
    <row r="409" spans="3:7" ht="15" thickBot="1" x14ac:dyDescent="0.35">
      <c r="C409" s="61">
        <v>43183</v>
      </c>
      <c r="D409" s="62">
        <v>0.5379976851851852</v>
      </c>
      <c r="E409" s="63" t="s">
        <v>9</v>
      </c>
      <c r="F409" s="63">
        <v>14</v>
      </c>
      <c r="G409" s="63" t="s">
        <v>11</v>
      </c>
    </row>
    <row r="410" spans="3:7" ht="15" thickBot="1" x14ac:dyDescent="0.35">
      <c r="C410" s="61">
        <v>43183</v>
      </c>
      <c r="D410" s="62">
        <v>0.53832175925925929</v>
      </c>
      <c r="E410" s="63" t="s">
        <v>9</v>
      </c>
      <c r="F410" s="63">
        <v>24</v>
      </c>
      <c r="G410" s="63" t="s">
        <v>10</v>
      </c>
    </row>
    <row r="411" spans="3:7" ht="15" thickBot="1" x14ac:dyDescent="0.35">
      <c r="C411" s="61">
        <v>43183</v>
      </c>
      <c r="D411" s="62">
        <v>0.54300925925925925</v>
      </c>
      <c r="E411" s="63" t="s">
        <v>9</v>
      </c>
      <c r="F411" s="63">
        <v>10</v>
      </c>
      <c r="G411" s="63" t="s">
        <v>11</v>
      </c>
    </row>
    <row r="412" spans="3:7" ht="15" thickBot="1" x14ac:dyDescent="0.35">
      <c r="C412" s="61">
        <v>43183</v>
      </c>
      <c r="D412" s="62">
        <v>0.54423611111111114</v>
      </c>
      <c r="E412" s="63" t="s">
        <v>9</v>
      </c>
      <c r="F412" s="63">
        <v>25</v>
      </c>
      <c r="G412" s="63" t="s">
        <v>10</v>
      </c>
    </row>
    <row r="413" spans="3:7" ht="15" thickBot="1" x14ac:dyDescent="0.35">
      <c r="C413" s="61">
        <v>43183</v>
      </c>
      <c r="D413" s="62">
        <v>0.54487268518518517</v>
      </c>
      <c r="E413" s="63" t="s">
        <v>9</v>
      </c>
      <c r="F413" s="63">
        <v>13</v>
      </c>
      <c r="G413" s="63" t="s">
        <v>11</v>
      </c>
    </row>
    <row r="414" spans="3:7" ht="15" thickBot="1" x14ac:dyDescent="0.35">
      <c r="C414" s="61">
        <v>43183</v>
      </c>
      <c r="D414" s="62">
        <v>0.54511574074074076</v>
      </c>
      <c r="E414" s="63" t="s">
        <v>9</v>
      </c>
      <c r="F414" s="63">
        <v>10</v>
      </c>
      <c r="G414" s="63" t="s">
        <v>11</v>
      </c>
    </row>
    <row r="415" spans="3:7" ht="15" thickBot="1" x14ac:dyDescent="0.35">
      <c r="C415" s="61">
        <v>43183</v>
      </c>
      <c r="D415" s="62">
        <v>0.54516203703703703</v>
      </c>
      <c r="E415" s="63" t="s">
        <v>9</v>
      </c>
      <c r="F415" s="63">
        <v>10</v>
      </c>
      <c r="G415" s="63" t="s">
        <v>11</v>
      </c>
    </row>
    <row r="416" spans="3:7" ht="15" thickBot="1" x14ac:dyDescent="0.35">
      <c r="C416" s="61">
        <v>43183</v>
      </c>
      <c r="D416" s="62">
        <v>0.54548611111111112</v>
      </c>
      <c r="E416" s="63" t="s">
        <v>9</v>
      </c>
      <c r="F416" s="63">
        <v>14</v>
      </c>
      <c r="G416" s="63" t="s">
        <v>11</v>
      </c>
    </row>
    <row r="417" spans="3:7" ht="15" thickBot="1" x14ac:dyDescent="0.35">
      <c r="C417" s="61">
        <v>43183</v>
      </c>
      <c r="D417" s="62">
        <v>0.5476388888888889</v>
      </c>
      <c r="E417" s="63" t="s">
        <v>9</v>
      </c>
      <c r="F417" s="63">
        <v>34</v>
      </c>
      <c r="G417" s="63" t="s">
        <v>10</v>
      </c>
    </row>
    <row r="418" spans="3:7" ht="15" thickBot="1" x14ac:dyDescent="0.35">
      <c r="C418" s="61">
        <v>43183</v>
      </c>
      <c r="D418" s="62">
        <v>0.55209490740740741</v>
      </c>
      <c r="E418" s="63" t="s">
        <v>9</v>
      </c>
      <c r="F418" s="63">
        <v>11</v>
      </c>
      <c r="G418" s="63" t="s">
        <v>11</v>
      </c>
    </row>
    <row r="419" spans="3:7" ht="15" thickBot="1" x14ac:dyDescent="0.35">
      <c r="C419" s="61">
        <v>43183</v>
      </c>
      <c r="D419" s="62">
        <v>0.55249999999999999</v>
      </c>
      <c r="E419" s="63" t="s">
        <v>9</v>
      </c>
      <c r="F419" s="63">
        <v>12</v>
      </c>
      <c r="G419" s="63" t="s">
        <v>10</v>
      </c>
    </row>
    <row r="420" spans="3:7" ht="15" thickBot="1" x14ac:dyDescent="0.35">
      <c r="C420" s="61">
        <v>43183</v>
      </c>
      <c r="D420" s="62">
        <v>0.55300925925925926</v>
      </c>
      <c r="E420" s="63" t="s">
        <v>9</v>
      </c>
      <c r="F420" s="63">
        <v>26</v>
      </c>
      <c r="G420" s="63" t="s">
        <v>10</v>
      </c>
    </row>
    <row r="421" spans="3:7" ht="15" thickBot="1" x14ac:dyDescent="0.35">
      <c r="C421" s="61">
        <v>43183</v>
      </c>
      <c r="D421" s="62">
        <v>0.55437499999999995</v>
      </c>
      <c r="E421" s="63" t="s">
        <v>9</v>
      </c>
      <c r="F421" s="63">
        <v>15</v>
      </c>
      <c r="G421" s="63" t="s">
        <v>10</v>
      </c>
    </row>
    <row r="422" spans="3:7" ht="15" thickBot="1" x14ac:dyDescent="0.35">
      <c r="C422" s="61">
        <v>43183</v>
      </c>
      <c r="D422" s="62">
        <v>0.55718750000000006</v>
      </c>
      <c r="E422" s="63" t="s">
        <v>9</v>
      </c>
      <c r="F422" s="63">
        <v>14</v>
      </c>
      <c r="G422" s="63" t="s">
        <v>10</v>
      </c>
    </row>
    <row r="423" spans="3:7" ht="15" thickBot="1" x14ac:dyDescent="0.35">
      <c r="C423" s="61">
        <v>43183</v>
      </c>
      <c r="D423" s="62">
        <v>0.5584027777777778</v>
      </c>
      <c r="E423" s="63" t="s">
        <v>9</v>
      </c>
      <c r="F423" s="63">
        <v>19</v>
      </c>
      <c r="G423" s="63" t="s">
        <v>10</v>
      </c>
    </row>
    <row r="424" spans="3:7" ht="15" thickBot="1" x14ac:dyDescent="0.35">
      <c r="C424" s="61">
        <v>43183</v>
      </c>
      <c r="D424" s="62">
        <v>0.55903935185185183</v>
      </c>
      <c r="E424" s="63" t="s">
        <v>9</v>
      </c>
      <c r="F424" s="63">
        <v>29</v>
      </c>
      <c r="G424" s="63" t="s">
        <v>10</v>
      </c>
    </row>
    <row r="425" spans="3:7" ht="15" thickBot="1" x14ac:dyDescent="0.35">
      <c r="C425" s="61">
        <v>43183</v>
      </c>
      <c r="D425" s="62">
        <v>0.56048611111111113</v>
      </c>
      <c r="E425" s="63" t="s">
        <v>9</v>
      </c>
      <c r="F425" s="63">
        <v>12</v>
      </c>
      <c r="G425" s="63" t="s">
        <v>11</v>
      </c>
    </row>
    <row r="426" spans="3:7" ht="15" thickBot="1" x14ac:dyDescent="0.35">
      <c r="C426" s="61">
        <v>43183</v>
      </c>
      <c r="D426" s="62">
        <v>0.56182870370370364</v>
      </c>
      <c r="E426" s="63" t="s">
        <v>9</v>
      </c>
      <c r="F426" s="63">
        <v>10</v>
      </c>
      <c r="G426" s="63" t="s">
        <v>11</v>
      </c>
    </row>
    <row r="427" spans="3:7" ht="15" thickBot="1" x14ac:dyDescent="0.35">
      <c r="C427" s="61">
        <v>43183</v>
      </c>
      <c r="D427" s="62">
        <v>0.56363425925925925</v>
      </c>
      <c r="E427" s="63" t="s">
        <v>9</v>
      </c>
      <c r="F427" s="63">
        <v>24</v>
      </c>
      <c r="G427" s="63" t="s">
        <v>10</v>
      </c>
    </row>
    <row r="428" spans="3:7" ht="15" thickBot="1" x14ac:dyDescent="0.35">
      <c r="C428" s="61">
        <v>43183</v>
      </c>
      <c r="D428" s="62">
        <v>0.56825231481481475</v>
      </c>
      <c r="E428" s="63" t="s">
        <v>9</v>
      </c>
      <c r="F428" s="63">
        <v>10</v>
      </c>
      <c r="G428" s="63" t="s">
        <v>11</v>
      </c>
    </row>
    <row r="429" spans="3:7" ht="15" thickBot="1" x14ac:dyDescent="0.35">
      <c r="C429" s="61">
        <v>43183</v>
      </c>
      <c r="D429" s="62">
        <v>0.56871527777777775</v>
      </c>
      <c r="E429" s="63" t="s">
        <v>9</v>
      </c>
      <c r="F429" s="63">
        <v>28</v>
      </c>
      <c r="G429" s="63" t="s">
        <v>10</v>
      </c>
    </row>
    <row r="430" spans="3:7" ht="15" thickBot="1" x14ac:dyDescent="0.35">
      <c r="C430" s="61">
        <v>43183</v>
      </c>
      <c r="D430" s="62">
        <v>0.5706134259259259</v>
      </c>
      <c r="E430" s="63" t="s">
        <v>9</v>
      </c>
      <c r="F430" s="63">
        <v>10</v>
      </c>
      <c r="G430" s="63" t="s">
        <v>11</v>
      </c>
    </row>
    <row r="431" spans="3:7" ht="15" thickBot="1" x14ac:dyDescent="0.35">
      <c r="C431" s="61">
        <v>43183</v>
      </c>
      <c r="D431" s="62">
        <v>0.57091435185185191</v>
      </c>
      <c r="E431" s="63" t="s">
        <v>9</v>
      </c>
      <c r="F431" s="63">
        <v>10</v>
      </c>
      <c r="G431" s="63" t="s">
        <v>11</v>
      </c>
    </row>
    <row r="432" spans="3:7" ht="15" thickBot="1" x14ac:dyDescent="0.35">
      <c r="C432" s="61">
        <v>43183</v>
      </c>
      <c r="D432" s="62">
        <v>0.57202546296296297</v>
      </c>
      <c r="E432" s="63" t="s">
        <v>9</v>
      </c>
      <c r="F432" s="63">
        <v>19</v>
      </c>
      <c r="G432" s="63" t="s">
        <v>10</v>
      </c>
    </row>
    <row r="433" spans="3:7" ht="15" thickBot="1" x14ac:dyDescent="0.35">
      <c r="C433" s="61">
        <v>43183</v>
      </c>
      <c r="D433" s="62">
        <v>0.58068287037037036</v>
      </c>
      <c r="E433" s="63" t="s">
        <v>9</v>
      </c>
      <c r="F433" s="63">
        <v>11</v>
      </c>
      <c r="G433" s="63" t="s">
        <v>11</v>
      </c>
    </row>
    <row r="434" spans="3:7" ht="15" thickBot="1" x14ac:dyDescent="0.35">
      <c r="C434" s="61">
        <v>43183</v>
      </c>
      <c r="D434" s="62">
        <v>0.58258101851851851</v>
      </c>
      <c r="E434" s="63" t="s">
        <v>9</v>
      </c>
      <c r="F434" s="63">
        <v>26</v>
      </c>
      <c r="G434" s="63" t="s">
        <v>10</v>
      </c>
    </row>
    <row r="435" spans="3:7" ht="15" thickBot="1" x14ac:dyDescent="0.35">
      <c r="C435" s="61">
        <v>43183</v>
      </c>
      <c r="D435" s="62">
        <v>0.58377314814814818</v>
      </c>
      <c r="E435" s="63" t="s">
        <v>9</v>
      </c>
      <c r="F435" s="63">
        <v>15</v>
      </c>
      <c r="G435" s="63" t="s">
        <v>11</v>
      </c>
    </row>
    <row r="436" spans="3:7" ht="15" thickBot="1" x14ac:dyDescent="0.35">
      <c r="C436" s="61">
        <v>43183</v>
      </c>
      <c r="D436" s="62">
        <v>0.5857754629629629</v>
      </c>
      <c r="E436" s="63" t="s">
        <v>9</v>
      </c>
      <c r="F436" s="63">
        <v>12</v>
      </c>
      <c r="G436" s="63" t="s">
        <v>10</v>
      </c>
    </row>
    <row r="437" spans="3:7" ht="15" thickBot="1" x14ac:dyDescent="0.35">
      <c r="C437" s="61">
        <v>43183</v>
      </c>
      <c r="D437" s="62">
        <v>0.58646990740740745</v>
      </c>
      <c r="E437" s="63" t="s">
        <v>9</v>
      </c>
      <c r="F437" s="63">
        <v>11</v>
      </c>
      <c r="G437" s="63" t="s">
        <v>11</v>
      </c>
    </row>
    <row r="438" spans="3:7" ht="15" thickBot="1" x14ac:dyDescent="0.35">
      <c r="C438" s="61">
        <v>43183</v>
      </c>
      <c r="D438" s="62">
        <v>0.58839120370370368</v>
      </c>
      <c r="E438" s="63" t="s">
        <v>9</v>
      </c>
      <c r="F438" s="63">
        <v>26</v>
      </c>
      <c r="G438" s="63" t="s">
        <v>10</v>
      </c>
    </row>
    <row r="439" spans="3:7" ht="15" thickBot="1" x14ac:dyDescent="0.35">
      <c r="C439" s="61">
        <v>43183</v>
      </c>
      <c r="D439" s="62">
        <v>0.58886574074074072</v>
      </c>
      <c r="E439" s="63" t="s">
        <v>9</v>
      </c>
      <c r="F439" s="63">
        <v>10</v>
      </c>
      <c r="G439" s="63" t="s">
        <v>11</v>
      </c>
    </row>
    <row r="440" spans="3:7" ht="15" thickBot="1" x14ac:dyDescent="0.35">
      <c r="C440" s="61">
        <v>43183</v>
      </c>
      <c r="D440" s="62">
        <v>0.59218749999999998</v>
      </c>
      <c r="E440" s="63" t="s">
        <v>9</v>
      </c>
      <c r="F440" s="63">
        <v>20</v>
      </c>
      <c r="G440" s="63" t="s">
        <v>11</v>
      </c>
    </row>
    <row r="441" spans="3:7" ht="15" thickBot="1" x14ac:dyDescent="0.35">
      <c r="C441" s="61">
        <v>43183</v>
      </c>
      <c r="D441" s="62">
        <v>0.59224537037037039</v>
      </c>
      <c r="E441" s="63" t="s">
        <v>9</v>
      </c>
      <c r="F441" s="63">
        <v>10</v>
      </c>
      <c r="G441" s="63" t="s">
        <v>11</v>
      </c>
    </row>
    <row r="442" spans="3:7" ht="15" thickBot="1" x14ac:dyDescent="0.35">
      <c r="C442" s="61">
        <v>43183</v>
      </c>
      <c r="D442" s="62">
        <v>0.59226851851851847</v>
      </c>
      <c r="E442" s="63" t="s">
        <v>9</v>
      </c>
      <c r="F442" s="63">
        <v>11</v>
      </c>
      <c r="G442" s="63" t="s">
        <v>11</v>
      </c>
    </row>
    <row r="443" spans="3:7" ht="15" thickBot="1" x14ac:dyDescent="0.35">
      <c r="C443" s="61">
        <v>43183</v>
      </c>
      <c r="D443" s="62">
        <v>0.59226851851851847</v>
      </c>
      <c r="E443" s="63" t="s">
        <v>9</v>
      </c>
      <c r="F443" s="63">
        <v>9</v>
      </c>
      <c r="G443" s="63" t="s">
        <v>11</v>
      </c>
    </row>
    <row r="444" spans="3:7" ht="15" thickBot="1" x14ac:dyDescent="0.35">
      <c r="C444" s="61">
        <v>43183</v>
      </c>
      <c r="D444" s="62">
        <v>0.59228009259259262</v>
      </c>
      <c r="E444" s="63" t="s">
        <v>9</v>
      </c>
      <c r="F444" s="63">
        <v>10</v>
      </c>
      <c r="G444" s="63" t="s">
        <v>11</v>
      </c>
    </row>
    <row r="445" spans="3:7" ht="15" thickBot="1" x14ac:dyDescent="0.35">
      <c r="C445" s="61">
        <v>43183</v>
      </c>
      <c r="D445" s="62">
        <v>0.59559027777777784</v>
      </c>
      <c r="E445" s="63" t="s">
        <v>9</v>
      </c>
      <c r="F445" s="63">
        <v>10</v>
      </c>
      <c r="G445" s="63" t="s">
        <v>11</v>
      </c>
    </row>
    <row r="446" spans="3:7" ht="15" thickBot="1" x14ac:dyDescent="0.35">
      <c r="C446" s="61">
        <v>43183</v>
      </c>
      <c r="D446" s="62">
        <v>0.59643518518518512</v>
      </c>
      <c r="E446" s="63" t="s">
        <v>9</v>
      </c>
      <c r="F446" s="63">
        <v>21</v>
      </c>
      <c r="G446" s="63" t="s">
        <v>10</v>
      </c>
    </row>
    <row r="447" spans="3:7" ht="15" thickBot="1" x14ac:dyDescent="0.35">
      <c r="C447" s="61">
        <v>43183</v>
      </c>
      <c r="D447" s="62">
        <v>0.60681712962962964</v>
      </c>
      <c r="E447" s="63" t="s">
        <v>9</v>
      </c>
      <c r="F447" s="63">
        <v>17</v>
      </c>
      <c r="G447" s="63" t="s">
        <v>10</v>
      </c>
    </row>
    <row r="448" spans="3:7" ht="15" thickBot="1" x14ac:dyDescent="0.35">
      <c r="C448" s="61">
        <v>43183</v>
      </c>
      <c r="D448" s="62">
        <v>0.60726851851851849</v>
      </c>
      <c r="E448" s="63" t="s">
        <v>9</v>
      </c>
      <c r="F448" s="63">
        <v>25</v>
      </c>
      <c r="G448" s="63" t="s">
        <v>10</v>
      </c>
    </row>
    <row r="449" spans="3:7" ht="15" thickBot="1" x14ac:dyDescent="0.35">
      <c r="C449" s="61">
        <v>43183</v>
      </c>
      <c r="D449" s="62">
        <v>0.61090277777777779</v>
      </c>
      <c r="E449" s="63" t="s">
        <v>9</v>
      </c>
      <c r="F449" s="63">
        <v>12</v>
      </c>
      <c r="G449" s="63" t="s">
        <v>11</v>
      </c>
    </row>
    <row r="450" spans="3:7" ht="15" thickBot="1" x14ac:dyDescent="0.35">
      <c r="C450" s="61">
        <v>43183</v>
      </c>
      <c r="D450" s="62">
        <v>0.61329861111111106</v>
      </c>
      <c r="E450" s="63" t="s">
        <v>9</v>
      </c>
      <c r="F450" s="63">
        <v>12</v>
      </c>
      <c r="G450" s="63" t="s">
        <v>10</v>
      </c>
    </row>
    <row r="451" spans="3:7" ht="15" thickBot="1" x14ac:dyDescent="0.35">
      <c r="C451" s="61">
        <v>43183</v>
      </c>
      <c r="D451" s="62">
        <v>0.61792824074074071</v>
      </c>
      <c r="E451" s="63" t="s">
        <v>9</v>
      </c>
      <c r="F451" s="63">
        <v>27</v>
      </c>
      <c r="G451" s="63" t="s">
        <v>10</v>
      </c>
    </row>
    <row r="452" spans="3:7" ht="15" thickBot="1" x14ac:dyDescent="0.35">
      <c r="C452" s="61">
        <v>43183</v>
      </c>
      <c r="D452" s="62">
        <v>0.62009259259259253</v>
      </c>
      <c r="E452" s="63" t="s">
        <v>9</v>
      </c>
      <c r="F452" s="63">
        <v>12</v>
      </c>
      <c r="G452" s="63" t="s">
        <v>11</v>
      </c>
    </row>
    <row r="453" spans="3:7" ht="15" thickBot="1" x14ac:dyDescent="0.35">
      <c r="C453" s="61">
        <v>43183</v>
      </c>
      <c r="D453" s="62">
        <v>0.62386574074074075</v>
      </c>
      <c r="E453" s="63" t="s">
        <v>9</v>
      </c>
      <c r="F453" s="63">
        <v>11</v>
      </c>
      <c r="G453" s="63" t="s">
        <v>11</v>
      </c>
    </row>
    <row r="454" spans="3:7" ht="15" thickBot="1" x14ac:dyDescent="0.35">
      <c r="C454" s="61">
        <v>43183</v>
      </c>
      <c r="D454" s="62">
        <v>0.62418981481481484</v>
      </c>
      <c r="E454" s="63" t="s">
        <v>9</v>
      </c>
      <c r="F454" s="63">
        <v>11</v>
      </c>
      <c r="G454" s="63" t="s">
        <v>11</v>
      </c>
    </row>
    <row r="455" spans="3:7" ht="15" thickBot="1" x14ac:dyDescent="0.35">
      <c r="C455" s="61">
        <v>43183</v>
      </c>
      <c r="D455" s="62">
        <v>0.62424768518518514</v>
      </c>
      <c r="E455" s="63" t="s">
        <v>9</v>
      </c>
      <c r="F455" s="63">
        <v>10</v>
      </c>
      <c r="G455" s="63" t="s">
        <v>11</v>
      </c>
    </row>
    <row r="456" spans="3:7" ht="15" thickBot="1" x14ac:dyDescent="0.35">
      <c r="C456" s="61">
        <v>43183</v>
      </c>
      <c r="D456" s="62">
        <v>0.62841435185185179</v>
      </c>
      <c r="E456" s="63" t="s">
        <v>9</v>
      </c>
      <c r="F456" s="63">
        <v>31</v>
      </c>
      <c r="G456" s="63" t="s">
        <v>10</v>
      </c>
    </row>
    <row r="457" spans="3:7" ht="15" thickBot="1" x14ac:dyDescent="0.35">
      <c r="C457" s="61">
        <v>43183</v>
      </c>
      <c r="D457" s="62">
        <v>0.62932870370370375</v>
      </c>
      <c r="E457" s="63" t="s">
        <v>9</v>
      </c>
      <c r="F457" s="63">
        <v>21</v>
      </c>
      <c r="G457" s="63" t="s">
        <v>10</v>
      </c>
    </row>
    <row r="458" spans="3:7" ht="15" thickBot="1" x14ac:dyDescent="0.35">
      <c r="C458" s="61">
        <v>43183</v>
      </c>
      <c r="D458" s="62">
        <v>0.63412037037037039</v>
      </c>
      <c r="E458" s="63" t="s">
        <v>9</v>
      </c>
      <c r="F458" s="63">
        <v>19</v>
      </c>
      <c r="G458" s="63" t="s">
        <v>10</v>
      </c>
    </row>
    <row r="459" spans="3:7" ht="15" thickBot="1" x14ac:dyDescent="0.35">
      <c r="C459" s="61">
        <v>43183</v>
      </c>
      <c r="D459" s="62">
        <v>0.63949074074074075</v>
      </c>
      <c r="E459" s="63" t="s">
        <v>9</v>
      </c>
      <c r="F459" s="63">
        <v>11</v>
      </c>
      <c r="G459" s="63" t="s">
        <v>11</v>
      </c>
    </row>
    <row r="460" spans="3:7" ht="15" thickBot="1" x14ac:dyDescent="0.35">
      <c r="C460" s="61">
        <v>43183</v>
      </c>
      <c r="D460" s="62">
        <v>0.64087962962962963</v>
      </c>
      <c r="E460" s="63" t="s">
        <v>9</v>
      </c>
      <c r="F460" s="63">
        <v>13</v>
      </c>
      <c r="G460" s="63" t="s">
        <v>11</v>
      </c>
    </row>
    <row r="461" spans="3:7" ht="15" thickBot="1" x14ac:dyDescent="0.35">
      <c r="C461" s="61">
        <v>43183</v>
      </c>
      <c r="D461" s="62">
        <v>0.64150462962962962</v>
      </c>
      <c r="E461" s="63" t="s">
        <v>9</v>
      </c>
      <c r="F461" s="63">
        <v>26</v>
      </c>
      <c r="G461" s="63" t="s">
        <v>10</v>
      </c>
    </row>
    <row r="462" spans="3:7" ht="15" thickBot="1" x14ac:dyDescent="0.35">
      <c r="C462" s="61">
        <v>43183</v>
      </c>
      <c r="D462" s="62">
        <v>0.64466435185185189</v>
      </c>
      <c r="E462" s="63" t="s">
        <v>9</v>
      </c>
      <c r="F462" s="63">
        <v>14</v>
      </c>
      <c r="G462" s="63" t="s">
        <v>11</v>
      </c>
    </row>
    <row r="463" spans="3:7" ht="15" thickBot="1" x14ac:dyDescent="0.35">
      <c r="C463" s="61">
        <v>43183</v>
      </c>
      <c r="D463" s="62">
        <v>0.64534722222222218</v>
      </c>
      <c r="E463" s="63" t="s">
        <v>9</v>
      </c>
      <c r="F463" s="63">
        <v>24</v>
      </c>
      <c r="G463" s="63" t="s">
        <v>10</v>
      </c>
    </row>
    <row r="464" spans="3:7" ht="15" thickBot="1" x14ac:dyDescent="0.35">
      <c r="C464" s="61">
        <v>43183</v>
      </c>
      <c r="D464" s="62">
        <v>0.64613425925925927</v>
      </c>
      <c r="E464" s="63" t="s">
        <v>9</v>
      </c>
      <c r="F464" s="63">
        <v>11</v>
      </c>
      <c r="G464" s="63" t="s">
        <v>11</v>
      </c>
    </row>
    <row r="465" spans="3:7" ht="15" thickBot="1" x14ac:dyDescent="0.35">
      <c r="C465" s="61">
        <v>43183</v>
      </c>
      <c r="D465" s="62">
        <v>0.64943287037037034</v>
      </c>
      <c r="E465" s="63" t="s">
        <v>9</v>
      </c>
      <c r="F465" s="63">
        <v>10</v>
      </c>
      <c r="G465" s="63" t="s">
        <v>11</v>
      </c>
    </row>
    <row r="466" spans="3:7" ht="15" thickBot="1" x14ac:dyDescent="0.35">
      <c r="C466" s="61">
        <v>43183</v>
      </c>
      <c r="D466" s="62">
        <v>0.65350694444444446</v>
      </c>
      <c r="E466" s="63" t="s">
        <v>9</v>
      </c>
      <c r="F466" s="63">
        <v>10</v>
      </c>
      <c r="G466" s="63" t="s">
        <v>11</v>
      </c>
    </row>
    <row r="467" spans="3:7" ht="15" thickBot="1" x14ac:dyDescent="0.35">
      <c r="C467" s="61">
        <v>43183</v>
      </c>
      <c r="D467" s="62">
        <v>0.65565972222222224</v>
      </c>
      <c r="E467" s="63" t="s">
        <v>9</v>
      </c>
      <c r="F467" s="63">
        <v>11</v>
      </c>
      <c r="G467" s="63" t="s">
        <v>11</v>
      </c>
    </row>
    <row r="468" spans="3:7" ht="15" thickBot="1" x14ac:dyDescent="0.35">
      <c r="C468" s="61">
        <v>43183</v>
      </c>
      <c r="D468" s="62">
        <v>0.66349537037037043</v>
      </c>
      <c r="E468" s="63" t="s">
        <v>9</v>
      </c>
      <c r="F468" s="63">
        <v>32</v>
      </c>
      <c r="G468" s="63" t="s">
        <v>10</v>
      </c>
    </row>
    <row r="469" spans="3:7" ht="15" thickBot="1" x14ac:dyDescent="0.35">
      <c r="C469" s="61">
        <v>43183</v>
      </c>
      <c r="D469" s="62">
        <v>0.66710648148148144</v>
      </c>
      <c r="E469" s="63" t="s">
        <v>9</v>
      </c>
      <c r="F469" s="63">
        <v>27</v>
      </c>
      <c r="G469" s="63" t="s">
        <v>10</v>
      </c>
    </row>
    <row r="470" spans="3:7" ht="15" thickBot="1" x14ac:dyDescent="0.35">
      <c r="C470" s="61">
        <v>43183</v>
      </c>
      <c r="D470" s="62">
        <v>0.66927083333333337</v>
      </c>
      <c r="E470" s="63" t="s">
        <v>9</v>
      </c>
      <c r="F470" s="63">
        <v>29</v>
      </c>
      <c r="G470" s="63" t="s">
        <v>10</v>
      </c>
    </row>
    <row r="471" spans="3:7" ht="15" thickBot="1" x14ac:dyDescent="0.35">
      <c r="C471" s="61">
        <v>43183</v>
      </c>
      <c r="D471" s="62">
        <v>0.66978009259259252</v>
      </c>
      <c r="E471" s="63" t="s">
        <v>9</v>
      </c>
      <c r="F471" s="63">
        <v>15</v>
      </c>
      <c r="G471" s="63" t="s">
        <v>11</v>
      </c>
    </row>
    <row r="472" spans="3:7" ht="15" thickBot="1" x14ac:dyDescent="0.35">
      <c r="C472" s="61">
        <v>43183</v>
      </c>
      <c r="D472" s="62">
        <v>0.67002314814814812</v>
      </c>
      <c r="E472" s="63" t="s">
        <v>9</v>
      </c>
      <c r="F472" s="63">
        <v>14</v>
      </c>
      <c r="G472" s="63" t="s">
        <v>11</v>
      </c>
    </row>
    <row r="473" spans="3:7" ht="15" thickBot="1" x14ac:dyDescent="0.35">
      <c r="C473" s="61">
        <v>43183</v>
      </c>
      <c r="D473" s="62">
        <v>0.67270833333333335</v>
      </c>
      <c r="E473" s="63" t="s">
        <v>9</v>
      </c>
      <c r="F473" s="63">
        <v>21</v>
      </c>
      <c r="G473" s="63" t="s">
        <v>10</v>
      </c>
    </row>
    <row r="474" spans="3:7" ht="15" thickBot="1" x14ac:dyDescent="0.35">
      <c r="C474" s="61">
        <v>43183</v>
      </c>
      <c r="D474" s="62">
        <v>0.67327546296296292</v>
      </c>
      <c r="E474" s="63" t="s">
        <v>9</v>
      </c>
      <c r="F474" s="63">
        <v>10</v>
      </c>
      <c r="G474" s="63" t="s">
        <v>11</v>
      </c>
    </row>
    <row r="475" spans="3:7" ht="15" thickBot="1" x14ac:dyDescent="0.35">
      <c r="C475" s="61">
        <v>43183</v>
      </c>
      <c r="D475" s="62">
        <v>0.67464120370370362</v>
      </c>
      <c r="E475" s="63" t="s">
        <v>9</v>
      </c>
      <c r="F475" s="63">
        <v>12</v>
      </c>
      <c r="G475" s="63" t="s">
        <v>11</v>
      </c>
    </row>
    <row r="476" spans="3:7" ht="15" thickBot="1" x14ac:dyDescent="0.35">
      <c r="C476" s="61">
        <v>43183</v>
      </c>
      <c r="D476" s="62">
        <v>0.67504629629629631</v>
      </c>
      <c r="E476" s="63" t="s">
        <v>9</v>
      </c>
      <c r="F476" s="63">
        <v>27</v>
      </c>
      <c r="G476" s="63" t="s">
        <v>10</v>
      </c>
    </row>
    <row r="477" spans="3:7" ht="15" thickBot="1" x14ac:dyDescent="0.35">
      <c r="C477" s="61">
        <v>43183</v>
      </c>
      <c r="D477" s="62">
        <v>0.67778935185185185</v>
      </c>
      <c r="E477" s="63" t="s">
        <v>9</v>
      </c>
      <c r="F477" s="63">
        <v>11</v>
      </c>
      <c r="G477" s="63" t="s">
        <v>11</v>
      </c>
    </row>
    <row r="478" spans="3:7" ht="15" thickBot="1" x14ac:dyDescent="0.35">
      <c r="C478" s="61">
        <v>43183</v>
      </c>
      <c r="D478" s="62">
        <v>0.68091435185185178</v>
      </c>
      <c r="E478" s="63" t="s">
        <v>9</v>
      </c>
      <c r="F478" s="63">
        <v>11</v>
      </c>
      <c r="G478" s="63" t="s">
        <v>11</v>
      </c>
    </row>
    <row r="479" spans="3:7" ht="15" thickBot="1" x14ac:dyDescent="0.35">
      <c r="C479" s="61">
        <v>43183</v>
      </c>
      <c r="D479" s="62">
        <v>0.68266203703703709</v>
      </c>
      <c r="E479" s="63" t="s">
        <v>9</v>
      </c>
      <c r="F479" s="63">
        <v>24</v>
      </c>
      <c r="G479" s="63" t="s">
        <v>10</v>
      </c>
    </row>
    <row r="480" spans="3:7" ht="15" thickBot="1" x14ac:dyDescent="0.35">
      <c r="C480" s="61">
        <v>43183</v>
      </c>
      <c r="D480" s="62">
        <v>0.68351851851851853</v>
      </c>
      <c r="E480" s="63" t="s">
        <v>9</v>
      </c>
      <c r="F480" s="63">
        <v>12</v>
      </c>
      <c r="G480" s="63" t="s">
        <v>11</v>
      </c>
    </row>
    <row r="481" spans="3:7" ht="15" thickBot="1" x14ac:dyDescent="0.35">
      <c r="C481" s="61">
        <v>43183</v>
      </c>
      <c r="D481" s="62">
        <v>0.68460648148148151</v>
      </c>
      <c r="E481" s="63" t="s">
        <v>9</v>
      </c>
      <c r="F481" s="63">
        <v>25</v>
      </c>
      <c r="G481" s="63" t="s">
        <v>10</v>
      </c>
    </row>
    <row r="482" spans="3:7" ht="15" thickBot="1" x14ac:dyDescent="0.35">
      <c r="C482" s="61">
        <v>43183</v>
      </c>
      <c r="D482" s="62">
        <v>0.68737268518518524</v>
      </c>
      <c r="E482" s="63" t="s">
        <v>9</v>
      </c>
      <c r="F482" s="63">
        <v>25</v>
      </c>
      <c r="G482" s="63" t="s">
        <v>10</v>
      </c>
    </row>
    <row r="483" spans="3:7" ht="15" thickBot="1" x14ac:dyDescent="0.35">
      <c r="C483" s="61">
        <v>43183</v>
      </c>
      <c r="D483" s="62">
        <v>0.68756944444444434</v>
      </c>
      <c r="E483" s="63" t="s">
        <v>9</v>
      </c>
      <c r="F483" s="63">
        <v>11</v>
      </c>
      <c r="G483" s="63" t="s">
        <v>11</v>
      </c>
    </row>
    <row r="484" spans="3:7" ht="15" thickBot="1" x14ac:dyDescent="0.35">
      <c r="C484" s="61">
        <v>43183</v>
      </c>
      <c r="D484" s="62">
        <v>0.68776620370370367</v>
      </c>
      <c r="E484" s="63" t="s">
        <v>9</v>
      </c>
      <c r="F484" s="63">
        <v>25</v>
      </c>
      <c r="G484" s="63" t="s">
        <v>10</v>
      </c>
    </row>
    <row r="485" spans="3:7" ht="15" thickBot="1" x14ac:dyDescent="0.35">
      <c r="C485" s="61">
        <v>43183</v>
      </c>
      <c r="D485" s="62">
        <v>0.6881828703703704</v>
      </c>
      <c r="E485" s="63" t="s">
        <v>9</v>
      </c>
      <c r="F485" s="63">
        <v>10</v>
      </c>
      <c r="G485" s="63" t="s">
        <v>11</v>
      </c>
    </row>
    <row r="486" spans="3:7" ht="15" thickBot="1" x14ac:dyDescent="0.35">
      <c r="C486" s="61">
        <v>43183</v>
      </c>
      <c r="D486" s="62">
        <v>0.68834490740740739</v>
      </c>
      <c r="E486" s="63" t="s">
        <v>9</v>
      </c>
      <c r="F486" s="63">
        <v>13</v>
      </c>
      <c r="G486" s="63" t="s">
        <v>11</v>
      </c>
    </row>
    <row r="487" spans="3:7" ht="15" thickBot="1" x14ac:dyDescent="0.35">
      <c r="C487" s="61">
        <v>43183</v>
      </c>
      <c r="D487" s="62">
        <v>0.68885416666666666</v>
      </c>
      <c r="E487" s="63" t="s">
        <v>9</v>
      </c>
      <c r="F487" s="63">
        <v>10</v>
      </c>
      <c r="G487" s="63" t="s">
        <v>11</v>
      </c>
    </row>
    <row r="488" spans="3:7" ht="15" thickBot="1" x14ac:dyDescent="0.35">
      <c r="C488" s="61">
        <v>43183</v>
      </c>
      <c r="D488" s="62">
        <v>0.68891203703703707</v>
      </c>
      <c r="E488" s="63" t="s">
        <v>9</v>
      </c>
      <c r="F488" s="63">
        <v>10</v>
      </c>
      <c r="G488" s="63" t="s">
        <v>11</v>
      </c>
    </row>
    <row r="489" spans="3:7" ht="15" thickBot="1" x14ac:dyDescent="0.35">
      <c r="C489" s="61">
        <v>43183</v>
      </c>
      <c r="D489" s="62">
        <v>0.68975694444444446</v>
      </c>
      <c r="E489" s="63" t="s">
        <v>9</v>
      </c>
      <c r="F489" s="63">
        <v>11</v>
      </c>
      <c r="G489" s="63" t="s">
        <v>11</v>
      </c>
    </row>
    <row r="490" spans="3:7" ht="15" thickBot="1" x14ac:dyDescent="0.35">
      <c r="C490" s="61">
        <v>43183</v>
      </c>
      <c r="D490" s="62">
        <v>0.69076388888888884</v>
      </c>
      <c r="E490" s="63" t="s">
        <v>9</v>
      </c>
      <c r="F490" s="63">
        <v>10</v>
      </c>
      <c r="G490" s="63" t="s">
        <v>11</v>
      </c>
    </row>
    <row r="491" spans="3:7" ht="15" thickBot="1" x14ac:dyDescent="0.35">
      <c r="C491" s="61">
        <v>43183</v>
      </c>
      <c r="D491" s="62">
        <v>0.69112268518518516</v>
      </c>
      <c r="E491" s="63" t="s">
        <v>9</v>
      </c>
      <c r="F491" s="63">
        <v>10</v>
      </c>
      <c r="G491" s="63" t="s">
        <v>11</v>
      </c>
    </row>
    <row r="492" spans="3:7" ht="15" thickBot="1" x14ac:dyDescent="0.35">
      <c r="C492" s="61">
        <v>43183</v>
      </c>
      <c r="D492" s="62">
        <v>0.69472222222222213</v>
      </c>
      <c r="E492" s="63" t="s">
        <v>9</v>
      </c>
      <c r="F492" s="63">
        <v>32</v>
      </c>
      <c r="G492" s="63" t="s">
        <v>10</v>
      </c>
    </row>
    <row r="493" spans="3:7" ht="15" thickBot="1" x14ac:dyDescent="0.35">
      <c r="C493" s="61">
        <v>43183</v>
      </c>
      <c r="D493" s="62">
        <v>0.70016203703703705</v>
      </c>
      <c r="E493" s="63" t="s">
        <v>9</v>
      </c>
      <c r="F493" s="63">
        <v>11</v>
      </c>
      <c r="G493" s="63" t="s">
        <v>10</v>
      </c>
    </row>
    <row r="494" spans="3:7" ht="15" thickBot="1" x14ac:dyDescent="0.35">
      <c r="C494" s="61">
        <v>43183</v>
      </c>
      <c r="D494" s="62">
        <v>0.7017592592592593</v>
      </c>
      <c r="E494" s="63" t="s">
        <v>9</v>
      </c>
      <c r="F494" s="63">
        <v>11</v>
      </c>
      <c r="G494" s="63" t="s">
        <v>10</v>
      </c>
    </row>
    <row r="495" spans="3:7" ht="15" thickBot="1" x14ac:dyDescent="0.35">
      <c r="C495" s="61">
        <v>43183</v>
      </c>
      <c r="D495" s="62">
        <v>0.70239583333333344</v>
      </c>
      <c r="E495" s="63" t="s">
        <v>9</v>
      </c>
      <c r="F495" s="63">
        <v>10</v>
      </c>
      <c r="G495" s="63" t="s">
        <v>10</v>
      </c>
    </row>
    <row r="496" spans="3:7" ht="15" thickBot="1" x14ac:dyDescent="0.35">
      <c r="C496" s="61">
        <v>43183</v>
      </c>
      <c r="D496" s="62">
        <v>0.70366898148148149</v>
      </c>
      <c r="E496" s="63" t="s">
        <v>9</v>
      </c>
      <c r="F496" s="63">
        <v>11</v>
      </c>
      <c r="G496" s="63" t="s">
        <v>10</v>
      </c>
    </row>
    <row r="497" spans="3:7" ht="15" thickBot="1" x14ac:dyDescent="0.35">
      <c r="C497" s="61">
        <v>43183</v>
      </c>
      <c r="D497" s="62">
        <v>0.70374999999999999</v>
      </c>
      <c r="E497" s="63" t="s">
        <v>9</v>
      </c>
      <c r="F497" s="63">
        <v>17</v>
      </c>
      <c r="G497" s="63" t="s">
        <v>11</v>
      </c>
    </row>
    <row r="498" spans="3:7" ht="15" thickBot="1" x14ac:dyDescent="0.35">
      <c r="C498" s="61">
        <v>43183</v>
      </c>
      <c r="D498" s="62">
        <v>0.70379629629629636</v>
      </c>
      <c r="E498" s="63" t="s">
        <v>9</v>
      </c>
      <c r="F498" s="63">
        <v>16</v>
      </c>
      <c r="G498" s="63" t="s">
        <v>11</v>
      </c>
    </row>
    <row r="499" spans="3:7" ht="15" thickBot="1" x14ac:dyDescent="0.35">
      <c r="C499" s="61">
        <v>43183</v>
      </c>
      <c r="D499" s="62">
        <v>0.70381944444444444</v>
      </c>
      <c r="E499" s="63" t="s">
        <v>9</v>
      </c>
      <c r="F499" s="63">
        <v>15</v>
      </c>
      <c r="G499" s="63" t="s">
        <v>11</v>
      </c>
    </row>
    <row r="500" spans="3:7" ht="15" thickBot="1" x14ac:dyDescent="0.35">
      <c r="C500" s="61">
        <v>43183</v>
      </c>
      <c r="D500" s="62">
        <v>0.7039467592592592</v>
      </c>
      <c r="E500" s="63" t="s">
        <v>9</v>
      </c>
      <c r="F500" s="63">
        <v>13</v>
      </c>
      <c r="G500" s="63" t="s">
        <v>10</v>
      </c>
    </row>
    <row r="501" spans="3:7" ht="15" thickBot="1" x14ac:dyDescent="0.35">
      <c r="C501" s="61">
        <v>43183</v>
      </c>
      <c r="D501" s="62">
        <v>0.70740740740740737</v>
      </c>
      <c r="E501" s="63" t="s">
        <v>9</v>
      </c>
      <c r="F501" s="63">
        <v>17</v>
      </c>
      <c r="G501" s="63" t="s">
        <v>10</v>
      </c>
    </row>
    <row r="502" spans="3:7" ht="15" thickBot="1" x14ac:dyDescent="0.35">
      <c r="C502" s="61">
        <v>43183</v>
      </c>
      <c r="D502" s="62">
        <v>0.71109953703703699</v>
      </c>
      <c r="E502" s="63" t="s">
        <v>9</v>
      </c>
      <c r="F502" s="63">
        <v>22</v>
      </c>
      <c r="G502" s="63" t="s">
        <v>10</v>
      </c>
    </row>
    <row r="503" spans="3:7" ht="15" thickBot="1" x14ac:dyDescent="0.35">
      <c r="C503" s="61">
        <v>43183</v>
      </c>
      <c r="D503" s="62">
        <v>0.71229166666666666</v>
      </c>
      <c r="E503" s="63" t="s">
        <v>9</v>
      </c>
      <c r="F503" s="63">
        <v>10</v>
      </c>
      <c r="G503" s="63" t="s">
        <v>11</v>
      </c>
    </row>
    <row r="504" spans="3:7" ht="15" thickBot="1" x14ac:dyDescent="0.35">
      <c r="C504" s="61">
        <v>43183</v>
      </c>
      <c r="D504" s="62">
        <v>0.71293981481481483</v>
      </c>
      <c r="E504" s="63" t="s">
        <v>9</v>
      </c>
      <c r="F504" s="63">
        <v>11</v>
      </c>
      <c r="G504" s="63" t="s">
        <v>11</v>
      </c>
    </row>
    <row r="505" spans="3:7" ht="15" thickBot="1" x14ac:dyDescent="0.35">
      <c r="C505" s="61">
        <v>43183</v>
      </c>
      <c r="D505" s="62">
        <v>0.71493055555555562</v>
      </c>
      <c r="E505" s="63" t="s">
        <v>9</v>
      </c>
      <c r="F505" s="63">
        <v>12</v>
      </c>
      <c r="G505" s="63" t="s">
        <v>11</v>
      </c>
    </row>
    <row r="506" spans="3:7" ht="15" thickBot="1" x14ac:dyDescent="0.35">
      <c r="C506" s="61">
        <v>43183</v>
      </c>
      <c r="D506" s="62">
        <v>0.71733796296296293</v>
      </c>
      <c r="E506" s="63" t="s">
        <v>9</v>
      </c>
      <c r="F506" s="63">
        <v>11</v>
      </c>
      <c r="G506" s="63" t="s">
        <v>10</v>
      </c>
    </row>
    <row r="507" spans="3:7" ht="15" thickBot="1" x14ac:dyDescent="0.35">
      <c r="C507" s="61">
        <v>43183</v>
      </c>
      <c r="D507" s="62">
        <v>0.71744212962962972</v>
      </c>
      <c r="E507" s="63" t="s">
        <v>9</v>
      </c>
      <c r="F507" s="63">
        <v>15</v>
      </c>
      <c r="G507" s="63" t="s">
        <v>11</v>
      </c>
    </row>
    <row r="508" spans="3:7" ht="15" thickBot="1" x14ac:dyDescent="0.35">
      <c r="C508" s="61">
        <v>43183</v>
      </c>
      <c r="D508" s="62">
        <v>0.71880787037037042</v>
      </c>
      <c r="E508" s="63" t="s">
        <v>9</v>
      </c>
      <c r="F508" s="63">
        <v>21</v>
      </c>
      <c r="G508" s="63" t="s">
        <v>10</v>
      </c>
    </row>
    <row r="509" spans="3:7" ht="15" thickBot="1" x14ac:dyDescent="0.35">
      <c r="C509" s="61">
        <v>43183</v>
      </c>
      <c r="D509" s="62">
        <v>0.7200347222222222</v>
      </c>
      <c r="E509" s="63" t="s">
        <v>9</v>
      </c>
      <c r="F509" s="63">
        <v>17</v>
      </c>
      <c r="G509" s="63" t="s">
        <v>11</v>
      </c>
    </row>
    <row r="510" spans="3:7" ht="15" thickBot="1" x14ac:dyDescent="0.35">
      <c r="C510" s="61">
        <v>43183</v>
      </c>
      <c r="D510" s="62">
        <v>0.72105324074074073</v>
      </c>
      <c r="E510" s="63" t="s">
        <v>9</v>
      </c>
      <c r="F510" s="63">
        <v>30</v>
      </c>
      <c r="G510" s="63" t="s">
        <v>10</v>
      </c>
    </row>
    <row r="511" spans="3:7" ht="15" thickBot="1" x14ac:dyDescent="0.35">
      <c r="C511" s="61">
        <v>43183</v>
      </c>
      <c r="D511" s="62">
        <v>0.72282407407407412</v>
      </c>
      <c r="E511" s="63" t="s">
        <v>9</v>
      </c>
      <c r="F511" s="63">
        <v>26</v>
      </c>
      <c r="G511" s="63" t="s">
        <v>10</v>
      </c>
    </row>
    <row r="512" spans="3:7" ht="15" thickBot="1" x14ac:dyDescent="0.35">
      <c r="C512" s="61">
        <v>43183</v>
      </c>
      <c r="D512" s="62">
        <v>0.726099537037037</v>
      </c>
      <c r="E512" s="63" t="s">
        <v>9</v>
      </c>
      <c r="F512" s="63">
        <v>12</v>
      </c>
      <c r="G512" s="63" t="s">
        <v>11</v>
      </c>
    </row>
    <row r="513" spans="3:7" ht="15" thickBot="1" x14ac:dyDescent="0.35">
      <c r="C513" s="61">
        <v>43183</v>
      </c>
      <c r="D513" s="62">
        <v>0.73091435185185183</v>
      </c>
      <c r="E513" s="63" t="s">
        <v>9</v>
      </c>
      <c r="F513" s="63">
        <v>25</v>
      </c>
      <c r="G513" s="63" t="s">
        <v>10</v>
      </c>
    </row>
    <row r="514" spans="3:7" ht="15" thickBot="1" x14ac:dyDescent="0.35">
      <c r="C514" s="61">
        <v>43183</v>
      </c>
      <c r="D514" s="62">
        <v>0.73203703703703704</v>
      </c>
      <c r="E514" s="63" t="s">
        <v>9</v>
      </c>
      <c r="F514" s="63">
        <v>13</v>
      </c>
      <c r="G514" s="63" t="s">
        <v>11</v>
      </c>
    </row>
    <row r="515" spans="3:7" ht="15" thickBot="1" x14ac:dyDescent="0.35">
      <c r="C515" s="61">
        <v>43183</v>
      </c>
      <c r="D515" s="62">
        <v>0.73239583333333336</v>
      </c>
      <c r="E515" s="63" t="s">
        <v>9</v>
      </c>
      <c r="F515" s="63">
        <v>12</v>
      </c>
      <c r="G515" s="63" t="s">
        <v>11</v>
      </c>
    </row>
    <row r="516" spans="3:7" ht="15" thickBot="1" x14ac:dyDescent="0.35">
      <c r="C516" s="61">
        <v>43183</v>
      </c>
      <c r="D516" s="62">
        <v>0.73295138888888889</v>
      </c>
      <c r="E516" s="63" t="s">
        <v>9</v>
      </c>
      <c r="F516" s="63">
        <v>13</v>
      </c>
      <c r="G516" s="63" t="s">
        <v>11</v>
      </c>
    </row>
    <row r="517" spans="3:7" ht="15" thickBot="1" x14ac:dyDescent="0.35">
      <c r="C517" s="61">
        <v>43183</v>
      </c>
      <c r="D517" s="62">
        <v>0.7345949074074074</v>
      </c>
      <c r="E517" s="63" t="s">
        <v>9</v>
      </c>
      <c r="F517" s="63">
        <v>11</v>
      </c>
      <c r="G517" s="63" t="s">
        <v>11</v>
      </c>
    </row>
    <row r="518" spans="3:7" ht="15" thickBot="1" x14ac:dyDescent="0.35">
      <c r="C518" s="61">
        <v>43183</v>
      </c>
      <c r="D518" s="62">
        <v>0.74375000000000002</v>
      </c>
      <c r="E518" s="63" t="s">
        <v>9</v>
      </c>
      <c r="F518" s="63">
        <v>13</v>
      </c>
      <c r="G518" s="63" t="s">
        <v>11</v>
      </c>
    </row>
    <row r="519" spans="3:7" ht="15" thickBot="1" x14ac:dyDescent="0.35">
      <c r="C519" s="61">
        <v>43183</v>
      </c>
      <c r="D519" s="62">
        <v>0.7442939814814814</v>
      </c>
      <c r="E519" s="63" t="s">
        <v>9</v>
      </c>
      <c r="F519" s="63">
        <v>11</v>
      </c>
      <c r="G519" s="63" t="s">
        <v>10</v>
      </c>
    </row>
    <row r="520" spans="3:7" ht="15" thickBot="1" x14ac:dyDescent="0.35">
      <c r="C520" s="61">
        <v>43183</v>
      </c>
      <c r="D520" s="62">
        <v>0.74723379629629638</v>
      </c>
      <c r="E520" s="63" t="s">
        <v>9</v>
      </c>
      <c r="F520" s="63">
        <v>31</v>
      </c>
      <c r="G520" s="63" t="s">
        <v>10</v>
      </c>
    </row>
    <row r="521" spans="3:7" ht="15" thickBot="1" x14ac:dyDescent="0.35">
      <c r="C521" s="61">
        <v>43183</v>
      </c>
      <c r="D521" s="62">
        <v>0.74983796296296301</v>
      </c>
      <c r="E521" s="63" t="s">
        <v>9</v>
      </c>
      <c r="F521" s="63">
        <v>20</v>
      </c>
      <c r="G521" s="63" t="s">
        <v>10</v>
      </c>
    </row>
    <row r="522" spans="3:7" ht="15" thickBot="1" x14ac:dyDescent="0.35">
      <c r="C522" s="61">
        <v>43183</v>
      </c>
      <c r="D522" s="62">
        <v>0.76391203703703703</v>
      </c>
      <c r="E522" s="63" t="s">
        <v>9</v>
      </c>
      <c r="F522" s="63">
        <v>10</v>
      </c>
      <c r="G522" s="63" t="s">
        <v>11</v>
      </c>
    </row>
    <row r="523" spans="3:7" ht="15" thickBot="1" x14ac:dyDescent="0.35">
      <c r="C523" s="61">
        <v>43183</v>
      </c>
      <c r="D523" s="62">
        <v>0.76488425925925929</v>
      </c>
      <c r="E523" s="63" t="s">
        <v>9</v>
      </c>
      <c r="F523" s="63">
        <v>29</v>
      </c>
      <c r="G523" s="63" t="s">
        <v>10</v>
      </c>
    </row>
    <row r="524" spans="3:7" ht="15" thickBot="1" x14ac:dyDescent="0.35">
      <c r="C524" s="61">
        <v>43183</v>
      </c>
      <c r="D524" s="62">
        <v>0.76623842592592595</v>
      </c>
      <c r="E524" s="63" t="s">
        <v>9</v>
      </c>
      <c r="F524" s="63">
        <v>27</v>
      </c>
      <c r="G524" s="63" t="s">
        <v>10</v>
      </c>
    </row>
    <row r="525" spans="3:7" ht="15" thickBot="1" x14ac:dyDescent="0.35">
      <c r="C525" s="61">
        <v>43183</v>
      </c>
      <c r="D525" s="62">
        <v>0.76822916666666663</v>
      </c>
      <c r="E525" s="63" t="s">
        <v>9</v>
      </c>
      <c r="F525" s="63">
        <v>9</v>
      </c>
      <c r="G525" s="63" t="s">
        <v>10</v>
      </c>
    </row>
    <row r="526" spans="3:7" ht="15" thickBot="1" x14ac:dyDescent="0.35">
      <c r="C526" s="61">
        <v>43183</v>
      </c>
      <c r="D526" s="62">
        <v>0.7686574074074074</v>
      </c>
      <c r="E526" s="63" t="s">
        <v>9</v>
      </c>
      <c r="F526" s="63">
        <v>17</v>
      </c>
      <c r="G526" s="63" t="s">
        <v>10</v>
      </c>
    </row>
    <row r="527" spans="3:7" ht="15" thickBot="1" x14ac:dyDescent="0.35">
      <c r="C527" s="61">
        <v>43183</v>
      </c>
      <c r="D527" s="62">
        <v>0.76921296296296304</v>
      </c>
      <c r="E527" s="63" t="s">
        <v>9</v>
      </c>
      <c r="F527" s="63">
        <v>15</v>
      </c>
      <c r="G527" s="63" t="s">
        <v>11</v>
      </c>
    </row>
    <row r="528" spans="3:7" ht="15" thickBot="1" x14ac:dyDescent="0.35">
      <c r="C528" s="61">
        <v>43183</v>
      </c>
      <c r="D528" s="62">
        <v>0.78258101851851858</v>
      </c>
      <c r="E528" s="63" t="s">
        <v>9</v>
      </c>
      <c r="F528" s="63">
        <v>12</v>
      </c>
      <c r="G528" s="63" t="s">
        <v>11</v>
      </c>
    </row>
    <row r="529" spans="3:7" ht="15" thickBot="1" x14ac:dyDescent="0.35">
      <c r="C529" s="61">
        <v>43183</v>
      </c>
      <c r="D529" s="62">
        <v>0.79628472222222213</v>
      </c>
      <c r="E529" s="63" t="s">
        <v>9</v>
      </c>
      <c r="F529" s="63">
        <v>10</v>
      </c>
      <c r="G529" s="63" t="s">
        <v>11</v>
      </c>
    </row>
    <row r="530" spans="3:7" ht="15" thickBot="1" x14ac:dyDescent="0.35">
      <c r="C530" s="61">
        <v>43183</v>
      </c>
      <c r="D530" s="62">
        <v>0.79799768518518521</v>
      </c>
      <c r="E530" s="63" t="s">
        <v>9</v>
      </c>
      <c r="F530" s="63">
        <v>27</v>
      </c>
      <c r="G530" s="63" t="s">
        <v>10</v>
      </c>
    </row>
    <row r="531" spans="3:7" ht="15" thickBot="1" x14ac:dyDescent="0.35">
      <c r="C531" s="61">
        <v>43183</v>
      </c>
      <c r="D531" s="62">
        <v>0.81229166666666675</v>
      </c>
      <c r="E531" s="63" t="s">
        <v>9</v>
      </c>
      <c r="F531" s="63">
        <v>36</v>
      </c>
      <c r="G531" s="63" t="s">
        <v>10</v>
      </c>
    </row>
    <row r="532" spans="3:7" ht="15" thickBot="1" x14ac:dyDescent="0.35">
      <c r="C532" s="61">
        <v>43183</v>
      </c>
      <c r="D532" s="62">
        <v>0.81775462962962964</v>
      </c>
      <c r="E532" s="63" t="s">
        <v>9</v>
      </c>
      <c r="F532" s="63">
        <v>14</v>
      </c>
      <c r="G532" s="63" t="s">
        <v>11</v>
      </c>
    </row>
    <row r="533" spans="3:7" ht="15" thickBot="1" x14ac:dyDescent="0.35">
      <c r="C533" s="61">
        <v>43183</v>
      </c>
      <c r="D533" s="62">
        <v>0.81937499999999996</v>
      </c>
      <c r="E533" s="63" t="s">
        <v>9</v>
      </c>
      <c r="F533" s="63">
        <v>35</v>
      </c>
      <c r="G533" s="63" t="s">
        <v>10</v>
      </c>
    </row>
    <row r="534" spans="3:7" ht="15" thickBot="1" x14ac:dyDescent="0.35">
      <c r="C534" s="61">
        <v>43183</v>
      </c>
      <c r="D534" s="62">
        <v>0.8299537037037038</v>
      </c>
      <c r="E534" s="63" t="s">
        <v>9</v>
      </c>
      <c r="F534" s="63">
        <v>17</v>
      </c>
      <c r="G534" s="63" t="s">
        <v>11</v>
      </c>
    </row>
    <row r="535" spans="3:7" ht="15" thickBot="1" x14ac:dyDescent="0.35">
      <c r="C535" s="61">
        <v>43183</v>
      </c>
      <c r="D535" s="62">
        <v>0.85416666666666663</v>
      </c>
      <c r="E535" s="63" t="s">
        <v>9</v>
      </c>
      <c r="F535" s="63">
        <v>13</v>
      </c>
      <c r="G535" s="63" t="s">
        <v>11</v>
      </c>
    </row>
    <row r="536" spans="3:7" ht="15" thickBot="1" x14ac:dyDescent="0.35">
      <c r="C536" s="61">
        <v>43183</v>
      </c>
      <c r="D536" s="62">
        <v>0.85427083333333342</v>
      </c>
      <c r="E536" s="63" t="s">
        <v>9</v>
      </c>
      <c r="F536" s="63">
        <v>25</v>
      </c>
      <c r="G536" s="63" t="s">
        <v>10</v>
      </c>
    </row>
    <row r="537" spans="3:7" ht="15" thickBot="1" x14ac:dyDescent="0.35">
      <c r="C537" s="61">
        <v>43183</v>
      </c>
      <c r="D537" s="62">
        <v>0.85640046296296291</v>
      </c>
      <c r="E537" s="63" t="s">
        <v>9</v>
      </c>
      <c r="F537" s="63">
        <v>28</v>
      </c>
      <c r="G537" s="63" t="s">
        <v>10</v>
      </c>
    </row>
    <row r="538" spans="3:7" ht="15" thickBot="1" x14ac:dyDescent="0.35">
      <c r="C538" s="61">
        <v>43183</v>
      </c>
      <c r="D538" s="62">
        <v>0.86092592592592598</v>
      </c>
      <c r="E538" s="63" t="s">
        <v>9</v>
      </c>
      <c r="F538" s="63">
        <v>11</v>
      </c>
      <c r="G538" s="63" t="s">
        <v>11</v>
      </c>
    </row>
    <row r="539" spans="3:7" ht="15" thickBot="1" x14ac:dyDescent="0.35">
      <c r="C539" s="61">
        <v>43183</v>
      </c>
      <c r="D539" s="62">
        <v>0.86512731481481486</v>
      </c>
      <c r="E539" s="63" t="s">
        <v>9</v>
      </c>
      <c r="F539" s="63">
        <v>24</v>
      </c>
      <c r="G539" s="63" t="s">
        <v>10</v>
      </c>
    </row>
    <row r="540" spans="3:7" ht="15" thickBot="1" x14ac:dyDescent="0.35">
      <c r="C540" s="61">
        <v>43183</v>
      </c>
      <c r="D540" s="62">
        <v>0.86550925925925926</v>
      </c>
      <c r="E540" s="63" t="s">
        <v>9</v>
      </c>
      <c r="F540" s="63">
        <v>22</v>
      </c>
      <c r="G540" s="63" t="s">
        <v>10</v>
      </c>
    </row>
    <row r="541" spans="3:7" ht="15" thickBot="1" x14ac:dyDescent="0.35">
      <c r="C541" s="61">
        <v>43183</v>
      </c>
      <c r="D541" s="62">
        <v>0.86848379629629635</v>
      </c>
      <c r="E541" s="63" t="s">
        <v>9</v>
      </c>
      <c r="F541" s="63">
        <v>10</v>
      </c>
      <c r="G541" s="63" t="s">
        <v>10</v>
      </c>
    </row>
    <row r="542" spans="3:7" ht="15" thickBot="1" x14ac:dyDescent="0.35">
      <c r="C542" s="61">
        <v>43183</v>
      </c>
      <c r="D542" s="62">
        <v>0.86922453703703706</v>
      </c>
      <c r="E542" s="63" t="s">
        <v>9</v>
      </c>
      <c r="F542" s="63">
        <v>21</v>
      </c>
      <c r="G542" s="63" t="s">
        <v>10</v>
      </c>
    </row>
    <row r="543" spans="3:7" ht="15" thickBot="1" x14ac:dyDescent="0.35">
      <c r="C543" s="61">
        <v>43183</v>
      </c>
      <c r="D543" s="62">
        <v>0.87016203703703709</v>
      </c>
      <c r="E543" s="63" t="s">
        <v>9</v>
      </c>
      <c r="F543" s="63">
        <v>14</v>
      </c>
      <c r="G543" s="63" t="s">
        <v>11</v>
      </c>
    </row>
    <row r="544" spans="3:7" ht="15" thickBot="1" x14ac:dyDescent="0.35">
      <c r="C544" s="61">
        <v>43183</v>
      </c>
      <c r="D544" s="62">
        <v>0.88005787037037031</v>
      </c>
      <c r="E544" s="63" t="s">
        <v>9</v>
      </c>
      <c r="F544" s="63">
        <v>29</v>
      </c>
      <c r="G544" s="63" t="s">
        <v>10</v>
      </c>
    </row>
    <row r="545" spans="3:7" ht="15" thickBot="1" x14ac:dyDescent="0.35">
      <c r="C545" s="61">
        <v>43183</v>
      </c>
      <c r="D545" s="62">
        <v>0.88017361111111114</v>
      </c>
      <c r="E545" s="63" t="s">
        <v>9</v>
      </c>
      <c r="F545" s="63">
        <v>12</v>
      </c>
      <c r="G545" s="63" t="s">
        <v>11</v>
      </c>
    </row>
    <row r="546" spans="3:7" ht="15" thickBot="1" x14ac:dyDescent="0.35">
      <c r="C546" s="61">
        <v>43183</v>
      </c>
      <c r="D546" s="62">
        <v>0.88350694444444444</v>
      </c>
      <c r="E546" s="63" t="s">
        <v>9</v>
      </c>
      <c r="F546" s="63">
        <v>24</v>
      </c>
      <c r="G546" s="63" t="s">
        <v>10</v>
      </c>
    </row>
    <row r="547" spans="3:7" ht="15" thickBot="1" x14ac:dyDescent="0.35">
      <c r="C547" s="61">
        <v>43183</v>
      </c>
      <c r="D547" s="62">
        <v>0.88430555555555557</v>
      </c>
      <c r="E547" s="63" t="s">
        <v>9</v>
      </c>
      <c r="F547" s="63">
        <v>12</v>
      </c>
      <c r="G547" s="63" t="s">
        <v>11</v>
      </c>
    </row>
    <row r="548" spans="3:7" ht="15" thickBot="1" x14ac:dyDescent="0.35">
      <c r="C548" s="61">
        <v>43183</v>
      </c>
      <c r="D548" s="62">
        <v>0.88478009259259249</v>
      </c>
      <c r="E548" s="63" t="s">
        <v>9</v>
      </c>
      <c r="F548" s="63">
        <v>15</v>
      </c>
      <c r="G548" s="63" t="s">
        <v>11</v>
      </c>
    </row>
    <row r="549" spans="3:7" ht="15" thickBot="1" x14ac:dyDescent="0.35">
      <c r="C549" s="61">
        <v>43183</v>
      </c>
      <c r="D549" s="62">
        <v>0.88658564814814822</v>
      </c>
      <c r="E549" s="63" t="s">
        <v>9</v>
      </c>
      <c r="F549" s="63">
        <v>13</v>
      </c>
      <c r="G549" s="63" t="s">
        <v>11</v>
      </c>
    </row>
    <row r="550" spans="3:7" ht="15" thickBot="1" x14ac:dyDescent="0.35">
      <c r="C550" s="61">
        <v>43183</v>
      </c>
      <c r="D550" s="62">
        <v>0.88763888888888898</v>
      </c>
      <c r="E550" s="63" t="s">
        <v>9</v>
      </c>
      <c r="F550" s="63">
        <v>13</v>
      </c>
      <c r="G550" s="63" t="s">
        <v>11</v>
      </c>
    </row>
    <row r="551" spans="3:7" ht="15" thickBot="1" x14ac:dyDescent="0.35">
      <c r="C551" s="61">
        <v>43183</v>
      </c>
      <c r="D551" s="62">
        <v>0.8896412037037037</v>
      </c>
      <c r="E551" s="63" t="s">
        <v>9</v>
      </c>
      <c r="F551" s="63">
        <v>10</v>
      </c>
      <c r="G551" s="63" t="s">
        <v>11</v>
      </c>
    </row>
    <row r="552" spans="3:7" ht="15" thickBot="1" x14ac:dyDescent="0.35">
      <c r="C552" s="61">
        <v>43183</v>
      </c>
      <c r="D552" s="62">
        <v>0.88967592592592604</v>
      </c>
      <c r="E552" s="63" t="s">
        <v>9</v>
      </c>
      <c r="F552" s="63">
        <v>11</v>
      </c>
      <c r="G552" s="63" t="s">
        <v>11</v>
      </c>
    </row>
    <row r="553" spans="3:7" ht="15" thickBot="1" x14ac:dyDescent="0.35">
      <c r="C553" s="61">
        <v>43183</v>
      </c>
      <c r="D553" s="62">
        <v>0.92402777777777778</v>
      </c>
      <c r="E553" s="63" t="s">
        <v>9</v>
      </c>
      <c r="F553" s="63">
        <v>12</v>
      </c>
      <c r="G553" s="63" t="s">
        <v>11</v>
      </c>
    </row>
    <row r="554" spans="3:7" ht="15" thickBot="1" x14ac:dyDescent="0.35">
      <c r="C554" s="61">
        <v>43183</v>
      </c>
      <c r="D554" s="62">
        <v>0.95181712962962972</v>
      </c>
      <c r="E554" s="63" t="s">
        <v>9</v>
      </c>
      <c r="F554" s="63">
        <v>19</v>
      </c>
      <c r="G554" s="63" t="s">
        <v>10</v>
      </c>
    </row>
    <row r="555" spans="3:7" ht="15" thickBot="1" x14ac:dyDescent="0.35">
      <c r="C555" s="61">
        <v>43183</v>
      </c>
      <c r="D555" s="62">
        <v>0.95715277777777785</v>
      </c>
      <c r="E555" s="63" t="s">
        <v>9</v>
      </c>
      <c r="F555" s="63">
        <v>22</v>
      </c>
      <c r="G555" s="63" t="s">
        <v>10</v>
      </c>
    </row>
    <row r="556" spans="3:7" ht="15" thickBot="1" x14ac:dyDescent="0.35">
      <c r="C556" s="61">
        <v>43183</v>
      </c>
      <c r="D556" s="62">
        <v>0.95725694444444442</v>
      </c>
      <c r="E556" s="63" t="s">
        <v>9</v>
      </c>
      <c r="F556" s="63">
        <v>10</v>
      </c>
      <c r="G556" s="63" t="s">
        <v>11</v>
      </c>
    </row>
    <row r="557" spans="3:7" ht="15" thickBot="1" x14ac:dyDescent="0.35">
      <c r="C557" s="61">
        <v>43183</v>
      </c>
      <c r="D557" s="62">
        <v>0.96320601851851861</v>
      </c>
      <c r="E557" s="63" t="s">
        <v>9</v>
      </c>
      <c r="F557" s="63">
        <v>11</v>
      </c>
      <c r="G557" s="63" t="s">
        <v>10</v>
      </c>
    </row>
    <row r="558" spans="3:7" ht="15" thickBot="1" x14ac:dyDescent="0.35">
      <c r="C558" s="61">
        <v>43184</v>
      </c>
      <c r="D558" s="62">
        <v>1.8171296296296297E-2</v>
      </c>
      <c r="E558" s="63" t="s">
        <v>9</v>
      </c>
      <c r="F558" s="63">
        <v>26</v>
      </c>
      <c r="G558" s="63" t="s">
        <v>10</v>
      </c>
    </row>
    <row r="559" spans="3:7" ht="15" thickBot="1" x14ac:dyDescent="0.35">
      <c r="C559" s="61">
        <v>43184</v>
      </c>
      <c r="D559" s="62">
        <v>1.9652777777777779E-2</v>
      </c>
      <c r="E559" s="63" t="s">
        <v>9</v>
      </c>
      <c r="F559" s="63">
        <v>15</v>
      </c>
      <c r="G559" s="63" t="s">
        <v>11</v>
      </c>
    </row>
    <row r="560" spans="3:7" ht="15" thickBot="1" x14ac:dyDescent="0.35">
      <c r="C560" s="61">
        <v>43184</v>
      </c>
      <c r="D560" s="62">
        <v>2.5567129629629634E-2</v>
      </c>
      <c r="E560" s="63" t="s">
        <v>9</v>
      </c>
      <c r="F560" s="63">
        <v>27</v>
      </c>
      <c r="G560" s="63" t="s">
        <v>10</v>
      </c>
    </row>
    <row r="561" spans="3:7" ht="15" thickBot="1" x14ac:dyDescent="0.35">
      <c r="C561" s="61">
        <v>43184</v>
      </c>
      <c r="D561" s="62">
        <v>2.5659722222222223E-2</v>
      </c>
      <c r="E561" s="63" t="s">
        <v>9</v>
      </c>
      <c r="F561" s="63">
        <v>13</v>
      </c>
      <c r="G561" s="63" t="s">
        <v>11</v>
      </c>
    </row>
    <row r="562" spans="3:7" ht="15" thickBot="1" x14ac:dyDescent="0.35">
      <c r="C562" s="61">
        <v>43184</v>
      </c>
      <c r="D562" s="62">
        <v>2.6111111111111113E-2</v>
      </c>
      <c r="E562" s="63" t="s">
        <v>9</v>
      </c>
      <c r="F562" s="63">
        <v>14</v>
      </c>
      <c r="G562" s="63" t="s">
        <v>11</v>
      </c>
    </row>
    <row r="563" spans="3:7" ht="15" thickBot="1" x14ac:dyDescent="0.35">
      <c r="C563" s="61">
        <v>43184</v>
      </c>
      <c r="D563" s="62">
        <v>0.13297453703703704</v>
      </c>
      <c r="E563" s="63" t="s">
        <v>9</v>
      </c>
      <c r="F563" s="63">
        <v>27</v>
      </c>
      <c r="G563" s="63" t="s">
        <v>10</v>
      </c>
    </row>
    <row r="564" spans="3:7" ht="15" thickBot="1" x14ac:dyDescent="0.35">
      <c r="C564" s="61">
        <v>43184</v>
      </c>
      <c r="D564" s="62">
        <v>0.13613425925925926</v>
      </c>
      <c r="E564" s="63" t="s">
        <v>9</v>
      </c>
      <c r="F564" s="63">
        <v>15</v>
      </c>
      <c r="G564" s="63" t="s">
        <v>11</v>
      </c>
    </row>
    <row r="565" spans="3:7" ht="15" thickBot="1" x14ac:dyDescent="0.35">
      <c r="C565" s="61">
        <v>43184</v>
      </c>
      <c r="D565" s="62">
        <v>0.16218750000000001</v>
      </c>
      <c r="E565" s="63" t="s">
        <v>9</v>
      </c>
      <c r="F565" s="63">
        <v>12</v>
      </c>
      <c r="G565" s="63" t="s">
        <v>11</v>
      </c>
    </row>
    <row r="566" spans="3:7" ht="15" thickBot="1" x14ac:dyDescent="0.35">
      <c r="C566" s="61">
        <v>43184</v>
      </c>
      <c r="D566" s="62">
        <v>0.27037037037037037</v>
      </c>
      <c r="E566" s="63" t="s">
        <v>9</v>
      </c>
      <c r="F566" s="63">
        <v>22</v>
      </c>
      <c r="G566" s="63" t="s">
        <v>10</v>
      </c>
    </row>
    <row r="567" spans="3:7" ht="15" thickBot="1" x14ac:dyDescent="0.35">
      <c r="C567" s="61">
        <v>43184</v>
      </c>
      <c r="D567" s="62">
        <v>0.27150462962962962</v>
      </c>
      <c r="E567" s="63" t="s">
        <v>9</v>
      </c>
      <c r="F567" s="63">
        <v>27</v>
      </c>
      <c r="G567" s="63" t="s">
        <v>10</v>
      </c>
    </row>
    <row r="568" spans="3:7" ht="15" thickBot="1" x14ac:dyDescent="0.35">
      <c r="C568" s="61">
        <v>43184</v>
      </c>
      <c r="D568" s="62">
        <v>0.27250000000000002</v>
      </c>
      <c r="E568" s="63" t="s">
        <v>9</v>
      </c>
      <c r="F568" s="63">
        <v>26</v>
      </c>
      <c r="G568" s="63" t="s">
        <v>10</v>
      </c>
    </row>
    <row r="569" spans="3:7" ht="15" thickBot="1" x14ac:dyDescent="0.35">
      <c r="C569" s="61">
        <v>43184</v>
      </c>
      <c r="D569" s="62">
        <v>0.27332175925925922</v>
      </c>
      <c r="E569" s="63" t="s">
        <v>9</v>
      </c>
      <c r="F569" s="63">
        <v>28</v>
      </c>
      <c r="G569" s="63" t="s">
        <v>10</v>
      </c>
    </row>
    <row r="570" spans="3:7" ht="15" thickBot="1" x14ac:dyDescent="0.35">
      <c r="C570" s="61">
        <v>43184</v>
      </c>
      <c r="D570" s="62">
        <v>0.27444444444444444</v>
      </c>
      <c r="E570" s="63" t="s">
        <v>9</v>
      </c>
      <c r="F570" s="63">
        <v>22</v>
      </c>
      <c r="G570" s="63" t="s">
        <v>10</v>
      </c>
    </row>
    <row r="571" spans="3:7" ht="15" thickBot="1" x14ac:dyDescent="0.35">
      <c r="C571" s="61">
        <v>43184</v>
      </c>
      <c r="D571" s="62">
        <v>0.28039351851851851</v>
      </c>
      <c r="E571" s="63" t="s">
        <v>9</v>
      </c>
      <c r="F571" s="63">
        <v>31</v>
      </c>
      <c r="G571" s="63" t="s">
        <v>10</v>
      </c>
    </row>
    <row r="572" spans="3:7" ht="15" thickBot="1" x14ac:dyDescent="0.35">
      <c r="C572" s="61">
        <v>43184</v>
      </c>
      <c r="D572" s="62">
        <v>0.28108796296296296</v>
      </c>
      <c r="E572" s="63" t="s">
        <v>9</v>
      </c>
      <c r="F572" s="63">
        <v>30</v>
      </c>
      <c r="G572" s="63" t="s">
        <v>10</v>
      </c>
    </row>
    <row r="573" spans="3:7" ht="15" thickBot="1" x14ac:dyDescent="0.35">
      <c r="C573" s="61">
        <v>43184</v>
      </c>
      <c r="D573" s="62">
        <v>0.28487268518518521</v>
      </c>
      <c r="E573" s="63" t="s">
        <v>9</v>
      </c>
      <c r="F573" s="63">
        <v>12</v>
      </c>
      <c r="G573" s="63" t="s">
        <v>11</v>
      </c>
    </row>
    <row r="574" spans="3:7" ht="15" thickBot="1" x14ac:dyDescent="0.35">
      <c r="C574" s="61">
        <v>43184</v>
      </c>
      <c r="D574" s="62">
        <v>0.28818287037037038</v>
      </c>
      <c r="E574" s="63" t="s">
        <v>9</v>
      </c>
      <c r="F574" s="63">
        <v>29</v>
      </c>
      <c r="G574" s="63" t="s">
        <v>10</v>
      </c>
    </row>
    <row r="575" spans="3:7" ht="15" thickBot="1" x14ac:dyDescent="0.35">
      <c r="C575" s="61">
        <v>43184</v>
      </c>
      <c r="D575" s="62">
        <v>0.28868055555555555</v>
      </c>
      <c r="E575" s="63" t="s">
        <v>9</v>
      </c>
      <c r="F575" s="63">
        <v>27</v>
      </c>
      <c r="G575" s="63" t="s">
        <v>10</v>
      </c>
    </row>
    <row r="576" spans="3:7" ht="15" thickBot="1" x14ac:dyDescent="0.35">
      <c r="C576" s="61">
        <v>43184</v>
      </c>
      <c r="D576" s="62">
        <v>0.28965277777777776</v>
      </c>
      <c r="E576" s="63" t="s">
        <v>9</v>
      </c>
      <c r="F576" s="63">
        <v>15</v>
      </c>
      <c r="G576" s="63" t="s">
        <v>11</v>
      </c>
    </row>
    <row r="577" spans="3:7" ht="15" thickBot="1" x14ac:dyDescent="0.35">
      <c r="C577" s="61">
        <v>43184</v>
      </c>
      <c r="D577" s="62">
        <v>0.29228009259259258</v>
      </c>
      <c r="E577" s="63" t="s">
        <v>9</v>
      </c>
      <c r="F577" s="63">
        <v>14</v>
      </c>
      <c r="G577" s="63" t="s">
        <v>11</v>
      </c>
    </row>
    <row r="578" spans="3:7" ht="15" thickBot="1" x14ac:dyDescent="0.35">
      <c r="C578" s="61">
        <v>43184</v>
      </c>
      <c r="D578" s="62">
        <v>0.2956597222222222</v>
      </c>
      <c r="E578" s="63" t="s">
        <v>9</v>
      </c>
      <c r="F578" s="63">
        <v>36</v>
      </c>
      <c r="G578" s="63" t="s">
        <v>10</v>
      </c>
    </row>
    <row r="579" spans="3:7" ht="15" thickBot="1" x14ac:dyDescent="0.35">
      <c r="C579" s="61">
        <v>43184</v>
      </c>
      <c r="D579" s="62">
        <v>0.29690972222222223</v>
      </c>
      <c r="E579" s="63" t="s">
        <v>9</v>
      </c>
      <c r="F579" s="63">
        <v>10</v>
      </c>
      <c r="G579" s="63" t="s">
        <v>11</v>
      </c>
    </row>
    <row r="580" spans="3:7" ht="15" thickBot="1" x14ac:dyDescent="0.35">
      <c r="C580" s="61">
        <v>43184</v>
      </c>
      <c r="D580" s="62">
        <v>0.29694444444444446</v>
      </c>
      <c r="E580" s="63" t="s">
        <v>9</v>
      </c>
      <c r="F580" s="63">
        <v>11</v>
      </c>
      <c r="G580" s="63" t="s">
        <v>11</v>
      </c>
    </row>
    <row r="581" spans="3:7" ht="15" thickBot="1" x14ac:dyDescent="0.35">
      <c r="C581" s="61">
        <v>43184</v>
      </c>
      <c r="D581" s="62">
        <v>0.33857638888888886</v>
      </c>
      <c r="E581" s="63" t="s">
        <v>9</v>
      </c>
      <c r="F581" s="63">
        <v>33</v>
      </c>
      <c r="G581" s="63" t="s">
        <v>10</v>
      </c>
    </row>
    <row r="582" spans="3:7" ht="15" thickBot="1" x14ac:dyDescent="0.35">
      <c r="C582" s="61">
        <v>43184</v>
      </c>
      <c r="D582" s="62">
        <v>0.36275462962962962</v>
      </c>
      <c r="E582" s="63" t="s">
        <v>9</v>
      </c>
      <c r="F582" s="63">
        <v>30</v>
      </c>
      <c r="G582" s="63" t="s">
        <v>11</v>
      </c>
    </row>
    <row r="583" spans="3:7" ht="15" thickBot="1" x14ac:dyDescent="0.35">
      <c r="C583" s="61">
        <v>43184</v>
      </c>
      <c r="D583" s="62">
        <v>0.36671296296296302</v>
      </c>
      <c r="E583" s="63" t="s">
        <v>9</v>
      </c>
      <c r="F583" s="63">
        <v>18</v>
      </c>
      <c r="G583" s="63" t="s">
        <v>10</v>
      </c>
    </row>
    <row r="584" spans="3:7" ht="15" thickBot="1" x14ac:dyDescent="0.35">
      <c r="C584" s="61">
        <v>43184</v>
      </c>
      <c r="D584" s="62">
        <v>0.37614583333333335</v>
      </c>
      <c r="E584" s="63" t="s">
        <v>9</v>
      </c>
      <c r="F584" s="63">
        <v>22</v>
      </c>
      <c r="G584" s="63" t="s">
        <v>10</v>
      </c>
    </row>
    <row r="585" spans="3:7" ht="15" thickBot="1" x14ac:dyDescent="0.35">
      <c r="C585" s="61">
        <v>43184</v>
      </c>
      <c r="D585" s="62">
        <v>0.37628472222222226</v>
      </c>
      <c r="E585" s="63" t="s">
        <v>9</v>
      </c>
      <c r="F585" s="63">
        <v>10</v>
      </c>
      <c r="G585" s="63" t="s">
        <v>11</v>
      </c>
    </row>
    <row r="586" spans="3:7" ht="15" thickBot="1" x14ac:dyDescent="0.35">
      <c r="C586" s="61">
        <v>43184</v>
      </c>
      <c r="D586" s="62">
        <v>0.39572916666666669</v>
      </c>
      <c r="E586" s="63" t="s">
        <v>9</v>
      </c>
      <c r="F586" s="63">
        <v>10</v>
      </c>
      <c r="G586" s="63" t="s">
        <v>11</v>
      </c>
    </row>
    <row r="587" spans="3:7" ht="15" thickBot="1" x14ac:dyDescent="0.35">
      <c r="C587" s="61">
        <v>43184</v>
      </c>
      <c r="D587" s="62">
        <v>0.39753472222222225</v>
      </c>
      <c r="E587" s="63" t="s">
        <v>9</v>
      </c>
      <c r="F587" s="63">
        <v>15</v>
      </c>
      <c r="G587" s="63" t="s">
        <v>11</v>
      </c>
    </row>
    <row r="588" spans="3:7" ht="15" thickBot="1" x14ac:dyDescent="0.35">
      <c r="C588" s="61">
        <v>43184</v>
      </c>
      <c r="D588" s="62">
        <v>0.40841435185185188</v>
      </c>
      <c r="E588" s="63" t="s">
        <v>9</v>
      </c>
      <c r="F588" s="63">
        <v>15</v>
      </c>
      <c r="G588" s="63" t="s">
        <v>11</v>
      </c>
    </row>
    <row r="589" spans="3:7" ht="15" thickBot="1" x14ac:dyDescent="0.35">
      <c r="C589" s="61">
        <v>43184</v>
      </c>
      <c r="D589" s="62">
        <v>0.40937499999999999</v>
      </c>
      <c r="E589" s="63" t="s">
        <v>9</v>
      </c>
      <c r="F589" s="63">
        <v>21</v>
      </c>
      <c r="G589" s="63" t="s">
        <v>10</v>
      </c>
    </row>
    <row r="590" spans="3:7" ht="15" thickBot="1" x14ac:dyDescent="0.35">
      <c r="C590" s="61">
        <v>43184</v>
      </c>
      <c r="D590" s="62">
        <v>0.40940972222222222</v>
      </c>
      <c r="E590" s="63" t="s">
        <v>9</v>
      </c>
      <c r="F590" s="63">
        <v>12</v>
      </c>
      <c r="G590" s="63" t="s">
        <v>11</v>
      </c>
    </row>
    <row r="591" spans="3:7" ht="15" thickBot="1" x14ac:dyDescent="0.35">
      <c r="C591" s="61">
        <v>43184</v>
      </c>
      <c r="D591" s="62">
        <v>0.40945601851851854</v>
      </c>
      <c r="E591" s="63" t="s">
        <v>9</v>
      </c>
      <c r="F591" s="63">
        <v>9</v>
      </c>
      <c r="G591" s="63" t="s">
        <v>11</v>
      </c>
    </row>
    <row r="592" spans="3:7" ht="15" thickBot="1" x14ac:dyDescent="0.35">
      <c r="C592" s="61">
        <v>43184</v>
      </c>
      <c r="D592" s="62">
        <v>0.41487268518518516</v>
      </c>
      <c r="E592" s="63" t="s">
        <v>9</v>
      </c>
      <c r="F592" s="63">
        <v>10</v>
      </c>
      <c r="G592" s="63" t="s">
        <v>11</v>
      </c>
    </row>
    <row r="593" spans="3:7" ht="15" thickBot="1" x14ac:dyDescent="0.35">
      <c r="C593" s="61">
        <v>43184</v>
      </c>
      <c r="D593" s="62">
        <v>0.4236226851851852</v>
      </c>
      <c r="E593" s="63" t="s">
        <v>9</v>
      </c>
      <c r="F593" s="63">
        <v>27</v>
      </c>
      <c r="G593" s="63" t="s">
        <v>10</v>
      </c>
    </row>
    <row r="594" spans="3:7" ht="15" thickBot="1" x14ac:dyDescent="0.35">
      <c r="C594" s="61">
        <v>43184</v>
      </c>
      <c r="D594" s="62">
        <v>0.43214120370370374</v>
      </c>
      <c r="E594" s="63" t="s">
        <v>9</v>
      </c>
      <c r="F594" s="63">
        <v>21</v>
      </c>
      <c r="G594" s="63" t="s">
        <v>11</v>
      </c>
    </row>
    <row r="595" spans="3:7" ht="15" thickBot="1" x14ac:dyDescent="0.35">
      <c r="C595" s="61">
        <v>43184</v>
      </c>
      <c r="D595" s="62">
        <v>0.43452546296296296</v>
      </c>
      <c r="E595" s="63" t="s">
        <v>9</v>
      </c>
      <c r="F595" s="63">
        <v>35</v>
      </c>
      <c r="G595" s="63" t="s">
        <v>10</v>
      </c>
    </row>
    <row r="596" spans="3:7" ht="15" thickBot="1" x14ac:dyDescent="0.35">
      <c r="C596" s="61">
        <v>43184</v>
      </c>
      <c r="D596" s="62">
        <v>0.43821759259259263</v>
      </c>
      <c r="E596" s="63" t="s">
        <v>9</v>
      </c>
      <c r="F596" s="63">
        <v>10</v>
      </c>
      <c r="G596" s="63" t="s">
        <v>11</v>
      </c>
    </row>
    <row r="597" spans="3:7" ht="15" thickBot="1" x14ac:dyDescent="0.35">
      <c r="C597" s="61">
        <v>43184</v>
      </c>
      <c r="D597" s="62">
        <v>0.43847222222222221</v>
      </c>
      <c r="E597" s="63" t="s">
        <v>9</v>
      </c>
      <c r="F597" s="63">
        <v>24</v>
      </c>
      <c r="G597" s="63" t="s">
        <v>10</v>
      </c>
    </row>
    <row r="598" spans="3:7" ht="15" thickBot="1" x14ac:dyDescent="0.35">
      <c r="C598" s="61">
        <v>43184</v>
      </c>
      <c r="D598" s="62">
        <v>0.44236111111111115</v>
      </c>
      <c r="E598" s="63" t="s">
        <v>9</v>
      </c>
      <c r="F598" s="63">
        <v>13</v>
      </c>
      <c r="G598" s="63" t="s">
        <v>11</v>
      </c>
    </row>
    <row r="599" spans="3:7" ht="15" thickBot="1" x14ac:dyDescent="0.35">
      <c r="C599" s="61">
        <v>43184</v>
      </c>
      <c r="D599" s="62">
        <v>0.44673611111111106</v>
      </c>
      <c r="E599" s="63" t="s">
        <v>9</v>
      </c>
      <c r="F599" s="63">
        <v>27</v>
      </c>
      <c r="G599" s="63" t="s">
        <v>10</v>
      </c>
    </row>
    <row r="600" spans="3:7" ht="15" thickBot="1" x14ac:dyDescent="0.35">
      <c r="C600" s="61">
        <v>43184</v>
      </c>
      <c r="D600" s="62">
        <v>0.44965277777777773</v>
      </c>
      <c r="E600" s="63" t="s">
        <v>9</v>
      </c>
      <c r="F600" s="63">
        <v>23</v>
      </c>
      <c r="G600" s="63" t="s">
        <v>10</v>
      </c>
    </row>
    <row r="601" spans="3:7" ht="15" thickBot="1" x14ac:dyDescent="0.35">
      <c r="C601" s="61">
        <v>43184</v>
      </c>
      <c r="D601" s="62">
        <v>0.45233796296296297</v>
      </c>
      <c r="E601" s="63" t="s">
        <v>9</v>
      </c>
      <c r="F601" s="63">
        <v>33</v>
      </c>
      <c r="G601" s="63" t="s">
        <v>10</v>
      </c>
    </row>
    <row r="602" spans="3:7" ht="15" thickBot="1" x14ac:dyDescent="0.35">
      <c r="C602" s="61">
        <v>43184</v>
      </c>
      <c r="D602" s="62">
        <v>0.45445601851851852</v>
      </c>
      <c r="E602" s="63" t="s">
        <v>9</v>
      </c>
      <c r="F602" s="63">
        <v>19</v>
      </c>
      <c r="G602" s="63" t="s">
        <v>10</v>
      </c>
    </row>
    <row r="603" spans="3:7" ht="15" thickBot="1" x14ac:dyDescent="0.35">
      <c r="C603" s="61">
        <v>43184</v>
      </c>
      <c r="D603" s="62">
        <v>0.45902777777777781</v>
      </c>
      <c r="E603" s="63" t="s">
        <v>9</v>
      </c>
      <c r="F603" s="63">
        <v>12</v>
      </c>
      <c r="G603" s="63" t="s">
        <v>11</v>
      </c>
    </row>
    <row r="604" spans="3:7" ht="15" thickBot="1" x14ac:dyDescent="0.35">
      <c r="C604" s="61">
        <v>43184</v>
      </c>
      <c r="D604" s="62">
        <v>0.46175925925925926</v>
      </c>
      <c r="E604" s="63" t="s">
        <v>9</v>
      </c>
      <c r="F604" s="63">
        <v>34</v>
      </c>
      <c r="G604" s="63" t="s">
        <v>10</v>
      </c>
    </row>
    <row r="605" spans="3:7" ht="15" thickBot="1" x14ac:dyDescent="0.35">
      <c r="C605" s="61">
        <v>43184</v>
      </c>
      <c r="D605" s="62">
        <v>0.46260416666666665</v>
      </c>
      <c r="E605" s="63" t="s">
        <v>9</v>
      </c>
      <c r="F605" s="63">
        <v>11</v>
      </c>
      <c r="G605" s="63" t="s">
        <v>11</v>
      </c>
    </row>
    <row r="606" spans="3:7" ht="15" thickBot="1" x14ac:dyDescent="0.35">
      <c r="C606" s="61">
        <v>43184</v>
      </c>
      <c r="D606" s="62">
        <v>0.4667013888888889</v>
      </c>
      <c r="E606" s="63" t="s">
        <v>9</v>
      </c>
      <c r="F606" s="63">
        <v>12</v>
      </c>
      <c r="G606" s="63" t="s">
        <v>11</v>
      </c>
    </row>
    <row r="607" spans="3:7" ht="15" thickBot="1" x14ac:dyDescent="0.35">
      <c r="C607" s="61">
        <v>43184</v>
      </c>
      <c r="D607" s="62">
        <v>0.46762731481481484</v>
      </c>
      <c r="E607" s="63" t="s">
        <v>9</v>
      </c>
      <c r="F607" s="63">
        <v>26</v>
      </c>
      <c r="G607" s="63" t="s">
        <v>10</v>
      </c>
    </row>
    <row r="608" spans="3:7" ht="15" thickBot="1" x14ac:dyDescent="0.35">
      <c r="C608" s="61">
        <v>43184</v>
      </c>
      <c r="D608" s="62">
        <v>0.47310185185185188</v>
      </c>
      <c r="E608" s="63" t="s">
        <v>9</v>
      </c>
      <c r="F608" s="63">
        <v>25</v>
      </c>
      <c r="G608" s="63" t="s">
        <v>10</v>
      </c>
    </row>
    <row r="609" spans="3:7" ht="15" thickBot="1" x14ac:dyDescent="0.35">
      <c r="C609" s="61">
        <v>43184</v>
      </c>
      <c r="D609" s="62">
        <v>0.4775578703703704</v>
      </c>
      <c r="E609" s="63" t="s">
        <v>9</v>
      </c>
      <c r="F609" s="63">
        <v>24</v>
      </c>
      <c r="G609" s="63" t="s">
        <v>10</v>
      </c>
    </row>
    <row r="610" spans="3:7" ht="15" thickBot="1" x14ac:dyDescent="0.35">
      <c r="C610" s="61">
        <v>43184</v>
      </c>
      <c r="D610" s="62">
        <v>0.47905092592592591</v>
      </c>
      <c r="E610" s="63" t="s">
        <v>9</v>
      </c>
      <c r="F610" s="63">
        <v>31</v>
      </c>
      <c r="G610" s="63" t="s">
        <v>10</v>
      </c>
    </row>
    <row r="611" spans="3:7" ht="15" thickBot="1" x14ac:dyDescent="0.35">
      <c r="C611" s="61">
        <v>43184</v>
      </c>
      <c r="D611" s="62">
        <v>0.48177083333333331</v>
      </c>
      <c r="E611" s="63" t="s">
        <v>9</v>
      </c>
      <c r="F611" s="63">
        <v>13</v>
      </c>
      <c r="G611" s="63" t="s">
        <v>11</v>
      </c>
    </row>
    <row r="612" spans="3:7" ht="15" thickBot="1" x14ac:dyDescent="0.35">
      <c r="C612" s="61">
        <v>43184</v>
      </c>
      <c r="D612" s="62">
        <v>0.48180555555555554</v>
      </c>
      <c r="E612" s="63" t="s">
        <v>9</v>
      </c>
      <c r="F612" s="63">
        <v>12</v>
      </c>
      <c r="G612" s="63" t="s">
        <v>11</v>
      </c>
    </row>
    <row r="613" spans="3:7" ht="15" thickBot="1" x14ac:dyDescent="0.35">
      <c r="C613" s="61">
        <v>43184</v>
      </c>
      <c r="D613" s="62">
        <v>0.48189814814814813</v>
      </c>
      <c r="E613" s="63" t="s">
        <v>9</v>
      </c>
      <c r="F613" s="63">
        <v>31</v>
      </c>
      <c r="G613" s="63" t="s">
        <v>10</v>
      </c>
    </row>
    <row r="614" spans="3:7" ht="15" thickBot="1" x14ac:dyDescent="0.35">
      <c r="C614" s="61">
        <v>43184</v>
      </c>
      <c r="D614" s="62">
        <v>0.48255787037037035</v>
      </c>
      <c r="E614" s="63" t="s">
        <v>9</v>
      </c>
      <c r="F614" s="63">
        <v>14</v>
      </c>
      <c r="G614" s="63" t="s">
        <v>11</v>
      </c>
    </row>
    <row r="615" spans="3:7" ht="15" thickBot="1" x14ac:dyDescent="0.35">
      <c r="C615" s="61">
        <v>43184</v>
      </c>
      <c r="D615" s="62">
        <v>0.48394675925925923</v>
      </c>
      <c r="E615" s="63" t="s">
        <v>9</v>
      </c>
      <c r="F615" s="63">
        <v>24</v>
      </c>
      <c r="G615" s="63" t="s">
        <v>10</v>
      </c>
    </row>
    <row r="616" spans="3:7" ht="15" thickBot="1" x14ac:dyDescent="0.35">
      <c r="C616" s="61">
        <v>43184</v>
      </c>
      <c r="D616" s="62">
        <v>0.48429398148148151</v>
      </c>
      <c r="E616" s="63" t="s">
        <v>9</v>
      </c>
      <c r="F616" s="63">
        <v>34</v>
      </c>
      <c r="G616" s="63" t="s">
        <v>10</v>
      </c>
    </row>
    <row r="617" spans="3:7" ht="15" thickBot="1" x14ac:dyDescent="0.35">
      <c r="C617" s="61">
        <v>43184</v>
      </c>
      <c r="D617" s="62">
        <v>0.48439814814814813</v>
      </c>
      <c r="E617" s="63" t="s">
        <v>9</v>
      </c>
      <c r="F617" s="63">
        <v>34</v>
      </c>
      <c r="G617" s="63" t="s">
        <v>10</v>
      </c>
    </row>
    <row r="618" spans="3:7" ht="15" thickBot="1" x14ac:dyDescent="0.35">
      <c r="C618" s="61">
        <v>43184</v>
      </c>
      <c r="D618" s="62">
        <v>0.48534722222222221</v>
      </c>
      <c r="E618" s="63" t="s">
        <v>9</v>
      </c>
      <c r="F618" s="63">
        <v>38</v>
      </c>
      <c r="G618" s="63" t="s">
        <v>10</v>
      </c>
    </row>
    <row r="619" spans="3:7" ht="15" thickBot="1" x14ac:dyDescent="0.35">
      <c r="C619" s="61">
        <v>43184</v>
      </c>
      <c r="D619" s="62">
        <v>0.48553240740740744</v>
      </c>
      <c r="E619" s="63" t="s">
        <v>9</v>
      </c>
      <c r="F619" s="63">
        <v>28</v>
      </c>
      <c r="G619" s="63" t="s">
        <v>10</v>
      </c>
    </row>
    <row r="620" spans="3:7" ht="15" thickBot="1" x14ac:dyDescent="0.35">
      <c r="C620" s="61">
        <v>43184</v>
      </c>
      <c r="D620" s="62">
        <v>0.48616898148148152</v>
      </c>
      <c r="E620" s="63" t="s">
        <v>9</v>
      </c>
      <c r="F620" s="63">
        <v>26</v>
      </c>
      <c r="G620" s="63" t="s">
        <v>10</v>
      </c>
    </row>
    <row r="621" spans="3:7" ht="15" thickBot="1" x14ac:dyDescent="0.35">
      <c r="C621" s="61">
        <v>43184</v>
      </c>
      <c r="D621" s="62">
        <v>0.48633101851851851</v>
      </c>
      <c r="E621" s="63" t="s">
        <v>9</v>
      </c>
      <c r="F621" s="63">
        <v>10</v>
      </c>
      <c r="G621" s="63" t="s">
        <v>11</v>
      </c>
    </row>
    <row r="622" spans="3:7" ht="15" thickBot="1" x14ac:dyDescent="0.35">
      <c r="C622" s="61">
        <v>43184</v>
      </c>
      <c r="D622" s="62">
        <v>0.48636574074074074</v>
      </c>
      <c r="E622" s="63" t="s">
        <v>9</v>
      </c>
      <c r="F622" s="63">
        <v>22</v>
      </c>
      <c r="G622" s="63" t="s">
        <v>11</v>
      </c>
    </row>
    <row r="623" spans="3:7" ht="15" thickBot="1" x14ac:dyDescent="0.35">
      <c r="C623" s="61">
        <v>43184</v>
      </c>
      <c r="D623" s="62">
        <v>0.48645833333333338</v>
      </c>
      <c r="E623" s="63" t="s">
        <v>9</v>
      </c>
      <c r="F623" s="63">
        <v>15</v>
      </c>
      <c r="G623" s="63" t="s">
        <v>11</v>
      </c>
    </row>
    <row r="624" spans="3:7" ht="15" thickBot="1" x14ac:dyDescent="0.35">
      <c r="C624" s="61">
        <v>43184</v>
      </c>
      <c r="D624" s="62">
        <v>0.48689814814814819</v>
      </c>
      <c r="E624" s="63" t="s">
        <v>9</v>
      </c>
      <c r="F624" s="63">
        <v>26</v>
      </c>
      <c r="G624" s="63" t="s">
        <v>10</v>
      </c>
    </row>
    <row r="625" spans="3:7" ht="15" thickBot="1" x14ac:dyDescent="0.35">
      <c r="C625" s="61">
        <v>43184</v>
      </c>
      <c r="D625" s="62">
        <v>0.48710648148148145</v>
      </c>
      <c r="E625" s="63" t="s">
        <v>9</v>
      </c>
      <c r="F625" s="63">
        <v>14</v>
      </c>
      <c r="G625" s="63" t="s">
        <v>11</v>
      </c>
    </row>
    <row r="626" spans="3:7" ht="15" thickBot="1" x14ac:dyDescent="0.35">
      <c r="C626" s="61">
        <v>43184</v>
      </c>
      <c r="D626" s="62">
        <v>0.48715277777777777</v>
      </c>
      <c r="E626" s="63" t="s">
        <v>9</v>
      </c>
      <c r="F626" s="63">
        <v>11</v>
      </c>
      <c r="G626" s="63" t="s">
        <v>11</v>
      </c>
    </row>
    <row r="627" spans="3:7" ht="15" thickBot="1" x14ac:dyDescent="0.35">
      <c r="C627" s="61">
        <v>43184</v>
      </c>
      <c r="D627" s="62">
        <v>0.48835648148148153</v>
      </c>
      <c r="E627" s="63" t="s">
        <v>9</v>
      </c>
      <c r="F627" s="63">
        <v>15</v>
      </c>
      <c r="G627" s="63" t="s">
        <v>10</v>
      </c>
    </row>
    <row r="628" spans="3:7" ht="15" thickBot="1" x14ac:dyDescent="0.35">
      <c r="C628" s="61">
        <v>43184</v>
      </c>
      <c r="D628" s="62">
        <v>0.48850694444444448</v>
      </c>
      <c r="E628" s="63" t="s">
        <v>9</v>
      </c>
      <c r="F628" s="63">
        <v>13</v>
      </c>
      <c r="G628" s="63" t="s">
        <v>11</v>
      </c>
    </row>
    <row r="629" spans="3:7" ht="15" thickBot="1" x14ac:dyDescent="0.35">
      <c r="C629" s="61">
        <v>43184</v>
      </c>
      <c r="D629" s="62">
        <v>0.48873842592592592</v>
      </c>
      <c r="E629" s="63" t="s">
        <v>9</v>
      </c>
      <c r="F629" s="63">
        <v>13</v>
      </c>
      <c r="G629" s="63" t="s">
        <v>11</v>
      </c>
    </row>
    <row r="630" spans="3:7" ht="15" thickBot="1" x14ac:dyDescent="0.35">
      <c r="C630" s="61">
        <v>43184</v>
      </c>
      <c r="D630" s="62">
        <v>0.48890046296296297</v>
      </c>
      <c r="E630" s="63" t="s">
        <v>9</v>
      </c>
      <c r="F630" s="63">
        <v>14</v>
      </c>
      <c r="G630" s="63" t="s">
        <v>11</v>
      </c>
    </row>
    <row r="631" spans="3:7" ht="15" thickBot="1" x14ac:dyDescent="0.35">
      <c r="C631" s="61">
        <v>43184</v>
      </c>
      <c r="D631" s="62">
        <v>0.48980324074074072</v>
      </c>
      <c r="E631" s="63" t="s">
        <v>9</v>
      </c>
      <c r="F631" s="63">
        <v>13</v>
      </c>
      <c r="G631" s="63" t="s">
        <v>11</v>
      </c>
    </row>
    <row r="632" spans="3:7" ht="15" thickBot="1" x14ac:dyDescent="0.35">
      <c r="C632" s="61">
        <v>43184</v>
      </c>
      <c r="D632" s="62">
        <v>0.49040509259259263</v>
      </c>
      <c r="E632" s="63" t="s">
        <v>9</v>
      </c>
      <c r="F632" s="63">
        <v>12</v>
      </c>
      <c r="G632" s="63" t="s">
        <v>11</v>
      </c>
    </row>
    <row r="633" spans="3:7" ht="15" thickBot="1" x14ac:dyDescent="0.35">
      <c r="C633" s="61">
        <v>43184</v>
      </c>
      <c r="D633" s="62">
        <v>0.49069444444444449</v>
      </c>
      <c r="E633" s="63" t="s">
        <v>9</v>
      </c>
      <c r="F633" s="63">
        <v>9</v>
      </c>
      <c r="G633" s="63" t="s">
        <v>11</v>
      </c>
    </row>
    <row r="634" spans="3:7" ht="15" thickBot="1" x14ac:dyDescent="0.35">
      <c r="C634" s="61">
        <v>43184</v>
      </c>
      <c r="D634" s="62">
        <v>0.49120370370370375</v>
      </c>
      <c r="E634" s="63" t="s">
        <v>9</v>
      </c>
      <c r="F634" s="63">
        <v>24</v>
      </c>
      <c r="G634" s="63" t="s">
        <v>10</v>
      </c>
    </row>
    <row r="635" spans="3:7" ht="15" thickBot="1" x14ac:dyDescent="0.35">
      <c r="C635" s="61">
        <v>43184</v>
      </c>
      <c r="D635" s="62">
        <v>0.49136574074074074</v>
      </c>
      <c r="E635" s="63" t="s">
        <v>9</v>
      </c>
      <c r="F635" s="63">
        <v>13</v>
      </c>
      <c r="G635" s="63" t="s">
        <v>10</v>
      </c>
    </row>
    <row r="636" spans="3:7" ht="15" thickBot="1" x14ac:dyDescent="0.35">
      <c r="C636" s="61">
        <v>43184</v>
      </c>
      <c r="D636" s="62">
        <v>0.49146990740740742</v>
      </c>
      <c r="E636" s="63" t="s">
        <v>9</v>
      </c>
      <c r="F636" s="63">
        <v>23</v>
      </c>
      <c r="G636" s="63" t="s">
        <v>10</v>
      </c>
    </row>
    <row r="637" spans="3:7" ht="15" thickBot="1" x14ac:dyDescent="0.35">
      <c r="C637" s="61">
        <v>43184</v>
      </c>
      <c r="D637" s="62">
        <v>0.49208333333333337</v>
      </c>
      <c r="E637" s="63" t="s">
        <v>9</v>
      </c>
      <c r="F637" s="63">
        <v>25</v>
      </c>
      <c r="G637" s="63" t="s">
        <v>10</v>
      </c>
    </row>
    <row r="638" spans="3:7" ht="15" thickBot="1" x14ac:dyDescent="0.35">
      <c r="C638" s="61">
        <v>43184</v>
      </c>
      <c r="D638" s="62">
        <v>0.49374999999999997</v>
      </c>
      <c r="E638" s="63" t="s">
        <v>9</v>
      </c>
      <c r="F638" s="63">
        <v>21</v>
      </c>
      <c r="G638" s="63" t="s">
        <v>10</v>
      </c>
    </row>
    <row r="639" spans="3:7" ht="15" thickBot="1" x14ac:dyDescent="0.35">
      <c r="C639" s="61">
        <v>43184</v>
      </c>
      <c r="D639" s="62">
        <v>0.49385416666666665</v>
      </c>
      <c r="E639" s="63" t="s">
        <v>9</v>
      </c>
      <c r="F639" s="63">
        <v>10</v>
      </c>
      <c r="G639" s="63" t="s">
        <v>11</v>
      </c>
    </row>
    <row r="640" spans="3:7" ht="15" thickBot="1" x14ac:dyDescent="0.35">
      <c r="C640" s="61">
        <v>43184</v>
      </c>
      <c r="D640" s="62">
        <v>0.49454861111111109</v>
      </c>
      <c r="E640" s="63" t="s">
        <v>9</v>
      </c>
      <c r="F640" s="63">
        <v>23</v>
      </c>
      <c r="G640" s="63" t="s">
        <v>10</v>
      </c>
    </row>
    <row r="641" spans="3:7" ht="15" thickBot="1" x14ac:dyDescent="0.35">
      <c r="C641" s="61">
        <v>43184</v>
      </c>
      <c r="D641" s="62">
        <v>0.497037037037037</v>
      </c>
      <c r="E641" s="63" t="s">
        <v>9</v>
      </c>
      <c r="F641" s="63">
        <v>10</v>
      </c>
      <c r="G641" s="63" t="s">
        <v>11</v>
      </c>
    </row>
    <row r="642" spans="3:7" ht="15" thickBot="1" x14ac:dyDescent="0.35">
      <c r="C642" s="61">
        <v>43184</v>
      </c>
      <c r="D642" s="62">
        <v>0.49739583333333331</v>
      </c>
      <c r="E642" s="63" t="s">
        <v>9</v>
      </c>
      <c r="F642" s="63">
        <v>13</v>
      </c>
      <c r="G642" s="63" t="s">
        <v>11</v>
      </c>
    </row>
    <row r="643" spans="3:7" ht="15" thickBot="1" x14ac:dyDescent="0.35">
      <c r="C643" s="61">
        <v>43184</v>
      </c>
      <c r="D643" s="62">
        <v>0.49802083333333336</v>
      </c>
      <c r="E643" s="63" t="s">
        <v>9</v>
      </c>
      <c r="F643" s="63">
        <v>27</v>
      </c>
      <c r="G643" s="63" t="s">
        <v>10</v>
      </c>
    </row>
    <row r="644" spans="3:7" ht="15" thickBot="1" x14ac:dyDescent="0.35">
      <c r="C644" s="61">
        <v>43184</v>
      </c>
      <c r="D644" s="62">
        <v>0.49901620370370375</v>
      </c>
      <c r="E644" s="63" t="s">
        <v>9</v>
      </c>
      <c r="F644" s="63">
        <v>11</v>
      </c>
      <c r="G644" s="63" t="s">
        <v>10</v>
      </c>
    </row>
    <row r="645" spans="3:7" ht="15" thickBot="1" x14ac:dyDescent="0.35">
      <c r="C645" s="61">
        <v>43184</v>
      </c>
      <c r="D645" s="62">
        <v>0.50020833333333337</v>
      </c>
      <c r="E645" s="63" t="s">
        <v>9</v>
      </c>
      <c r="F645" s="63">
        <v>18</v>
      </c>
      <c r="G645" s="63" t="s">
        <v>10</v>
      </c>
    </row>
    <row r="646" spans="3:7" ht="15" thickBot="1" x14ac:dyDescent="0.35">
      <c r="C646" s="61">
        <v>43184</v>
      </c>
      <c r="D646" s="62">
        <v>0.50064814814814818</v>
      </c>
      <c r="E646" s="63" t="s">
        <v>9</v>
      </c>
      <c r="F646" s="63">
        <v>11</v>
      </c>
      <c r="G646" s="63" t="s">
        <v>11</v>
      </c>
    </row>
    <row r="647" spans="3:7" ht="15" thickBot="1" x14ac:dyDescent="0.35">
      <c r="C647" s="61">
        <v>43184</v>
      </c>
      <c r="D647" s="62">
        <v>0.50276620370370373</v>
      </c>
      <c r="E647" s="63" t="s">
        <v>9</v>
      </c>
      <c r="F647" s="63">
        <v>10</v>
      </c>
      <c r="G647" s="63" t="s">
        <v>11</v>
      </c>
    </row>
    <row r="648" spans="3:7" ht="15" thickBot="1" x14ac:dyDescent="0.35">
      <c r="C648" s="61">
        <v>43184</v>
      </c>
      <c r="D648" s="62">
        <v>0.50299768518518517</v>
      </c>
      <c r="E648" s="63" t="s">
        <v>9</v>
      </c>
      <c r="F648" s="63">
        <v>10</v>
      </c>
      <c r="G648" s="63" t="s">
        <v>11</v>
      </c>
    </row>
    <row r="649" spans="3:7" ht="15" thickBot="1" x14ac:dyDescent="0.35">
      <c r="C649" s="61">
        <v>43184</v>
      </c>
      <c r="D649" s="62">
        <v>0.5030324074074074</v>
      </c>
      <c r="E649" s="63" t="s">
        <v>9</v>
      </c>
      <c r="F649" s="63">
        <v>9</v>
      </c>
      <c r="G649" s="63" t="s">
        <v>11</v>
      </c>
    </row>
    <row r="650" spans="3:7" ht="15" thickBot="1" x14ac:dyDescent="0.35">
      <c r="C650" s="61">
        <v>43184</v>
      </c>
      <c r="D650" s="62">
        <v>0.50407407407407401</v>
      </c>
      <c r="E650" s="63" t="s">
        <v>9</v>
      </c>
      <c r="F650" s="63">
        <v>11</v>
      </c>
      <c r="G650" s="63" t="s">
        <v>11</v>
      </c>
    </row>
    <row r="651" spans="3:7" ht="15" thickBot="1" x14ac:dyDescent="0.35">
      <c r="C651" s="61">
        <v>43184</v>
      </c>
      <c r="D651" s="62">
        <v>0.50459490740740742</v>
      </c>
      <c r="E651" s="63" t="s">
        <v>9</v>
      </c>
      <c r="F651" s="63">
        <v>9</v>
      </c>
      <c r="G651" s="63" t="s">
        <v>11</v>
      </c>
    </row>
    <row r="652" spans="3:7" ht="15" thickBot="1" x14ac:dyDescent="0.35">
      <c r="C652" s="61">
        <v>43184</v>
      </c>
      <c r="D652" s="62">
        <v>0.50770833333333332</v>
      </c>
      <c r="E652" s="63" t="s">
        <v>9</v>
      </c>
      <c r="F652" s="63">
        <v>17</v>
      </c>
      <c r="G652" s="63" t="s">
        <v>10</v>
      </c>
    </row>
    <row r="653" spans="3:7" ht="15" thickBot="1" x14ac:dyDescent="0.35">
      <c r="C653" s="61">
        <v>43184</v>
      </c>
      <c r="D653" s="62">
        <v>0.50818287037037035</v>
      </c>
      <c r="E653" s="63" t="s">
        <v>9</v>
      </c>
      <c r="F653" s="63">
        <v>19</v>
      </c>
      <c r="G653" s="63" t="s">
        <v>10</v>
      </c>
    </row>
    <row r="654" spans="3:7" ht="15" thickBot="1" x14ac:dyDescent="0.35">
      <c r="C654" s="61">
        <v>43184</v>
      </c>
      <c r="D654" s="62">
        <v>0.50883101851851853</v>
      </c>
      <c r="E654" s="63" t="s">
        <v>9</v>
      </c>
      <c r="F654" s="63">
        <v>13</v>
      </c>
      <c r="G654" s="63" t="s">
        <v>10</v>
      </c>
    </row>
    <row r="655" spans="3:7" ht="15" thickBot="1" x14ac:dyDescent="0.35">
      <c r="C655" s="61">
        <v>43184</v>
      </c>
      <c r="D655" s="62">
        <v>0.51087962962962963</v>
      </c>
      <c r="E655" s="63" t="s">
        <v>9</v>
      </c>
      <c r="F655" s="63">
        <v>12</v>
      </c>
      <c r="G655" s="63" t="s">
        <v>11</v>
      </c>
    </row>
    <row r="656" spans="3:7" ht="15" thickBot="1" x14ac:dyDescent="0.35">
      <c r="C656" s="61">
        <v>43184</v>
      </c>
      <c r="D656" s="62">
        <v>0.5111458333333333</v>
      </c>
      <c r="E656" s="63" t="s">
        <v>9</v>
      </c>
      <c r="F656" s="63">
        <v>28</v>
      </c>
      <c r="G656" s="63" t="s">
        <v>10</v>
      </c>
    </row>
    <row r="657" spans="3:7" ht="15" thickBot="1" x14ac:dyDescent="0.35">
      <c r="C657" s="61">
        <v>43184</v>
      </c>
      <c r="D657" s="62">
        <v>0.51217592592592587</v>
      </c>
      <c r="E657" s="63" t="s">
        <v>9</v>
      </c>
      <c r="F657" s="63">
        <v>11</v>
      </c>
      <c r="G657" s="63" t="s">
        <v>11</v>
      </c>
    </row>
    <row r="658" spans="3:7" ht="15" thickBot="1" x14ac:dyDescent="0.35">
      <c r="C658" s="61">
        <v>43184</v>
      </c>
      <c r="D658" s="62">
        <v>0.51269675925925928</v>
      </c>
      <c r="E658" s="63" t="s">
        <v>9</v>
      </c>
      <c r="F658" s="63">
        <v>12</v>
      </c>
      <c r="G658" s="63" t="s">
        <v>11</v>
      </c>
    </row>
    <row r="659" spans="3:7" ht="15" thickBot="1" x14ac:dyDescent="0.35">
      <c r="C659" s="61">
        <v>43184</v>
      </c>
      <c r="D659" s="62">
        <v>0.51274305555555555</v>
      </c>
      <c r="E659" s="63" t="s">
        <v>9</v>
      </c>
      <c r="F659" s="63">
        <v>11</v>
      </c>
      <c r="G659" s="63" t="s">
        <v>11</v>
      </c>
    </row>
    <row r="660" spans="3:7" ht="15" thickBot="1" x14ac:dyDescent="0.35">
      <c r="C660" s="61">
        <v>43184</v>
      </c>
      <c r="D660" s="62">
        <v>0.51322916666666674</v>
      </c>
      <c r="E660" s="63" t="s">
        <v>9</v>
      </c>
      <c r="F660" s="63">
        <v>12</v>
      </c>
      <c r="G660" s="63" t="s">
        <v>11</v>
      </c>
    </row>
    <row r="661" spans="3:7" ht="15" thickBot="1" x14ac:dyDescent="0.35">
      <c r="C661" s="61">
        <v>43184</v>
      </c>
      <c r="D661" s="62">
        <v>0.51416666666666666</v>
      </c>
      <c r="E661" s="63" t="s">
        <v>9</v>
      </c>
      <c r="F661" s="63">
        <v>25</v>
      </c>
      <c r="G661" s="63" t="s">
        <v>10</v>
      </c>
    </row>
    <row r="662" spans="3:7" ht="15" thickBot="1" x14ac:dyDescent="0.35">
      <c r="C662" s="61">
        <v>43184</v>
      </c>
      <c r="D662" s="62">
        <v>0.51506944444444447</v>
      </c>
      <c r="E662" s="63" t="s">
        <v>9</v>
      </c>
      <c r="F662" s="63">
        <v>14</v>
      </c>
      <c r="G662" s="63" t="s">
        <v>10</v>
      </c>
    </row>
    <row r="663" spans="3:7" ht="15" thickBot="1" x14ac:dyDescent="0.35">
      <c r="C663" s="61">
        <v>43184</v>
      </c>
      <c r="D663" s="62">
        <v>0.51548611111111109</v>
      </c>
      <c r="E663" s="63" t="s">
        <v>9</v>
      </c>
      <c r="F663" s="63">
        <v>13</v>
      </c>
      <c r="G663" s="63" t="s">
        <v>11</v>
      </c>
    </row>
    <row r="664" spans="3:7" ht="15" thickBot="1" x14ac:dyDescent="0.35">
      <c r="C664" s="61">
        <v>43184</v>
      </c>
      <c r="D664" s="62">
        <v>0.51689814814814816</v>
      </c>
      <c r="E664" s="63" t="s">
        <v>9</v>
      </c>
      <c r="F664" s="63">
        <v>10</v>
      </c>
      <c r="G664" s="63" t="s">
        <v>11</v>
      </c>
    </row>
    <row r="665" spans="3:7" ht="15" thickBot="1" x14ac:dyDescent="0.35">
      <c r="C665" s="61">
        <v>43184</v>
      </c>
      <c r="D665" s="62">
        <v>0.51693287037037039</v>
      </c>
      <c r="E665" s="63" t="s">
        <v>9</v>
      </c>
      <c r="F665" s="63">
        <v>11</v>
      </c>
      <c r="G665" s="63" t="s">
        <v>11</v>
      </c>
    </row>
    <row r="666" spans="3:7" ht="15" thickBot="1" x14ac:dyDescent="0.35">
      <c r="C666" s="61">
        <v>43184</v>
      </c>
      <c r="D666" s="62">
        <v>0.52026620370370369</v>
      </c>
      <c r="E666" s="63" t="s">
        <v>9</v>
      </c>
      <c r="F666" s="63">
        <v>12</v>
      </c>
      <c r="G666" s="63" t="s">
        <v>11</v>
      </c>
    </row>
    <row r="667" spans="3:7" ht="15" thickBot="1" x14ac:dyDescent="0.35">
      <c r="C667" s="61">
        <v>43184</v>
      </c>
      <c r="D667" s="62">
        <v>0.52047453703703705</v>
      </c>
      <c r="E667" s="63" t="s">
        <v>9</v>
      </c>
      <c r="F667" s="63">
        <v>14</v>
      </c>
      <c r="G667" s="63" t="s">
        <v>10</v>
      </c>
    </row>
    <row r="668" spans="3:7" ht="15" thickBot="1" x14ac:dyDescent="0.35">
      <c r="C668" s="61">
        <v>43184</v>
      </c>
      <c r="D668" s="62">
        <v>0.52656249999999993</v>
      </c>
      <c r="E668" s="63" t="s">
        <v>9</v>
      </c>
      <c r="F668" s="63">
        <v>11</v>
      </c>
      <c r="G668" s="63" t="s">
        <v>10</v>
      </c>
    </row>
    <row r="669" spans="3:7" ht="15" thickBot="1" x14ac:dyDescent="0.35">
      <c r="C669" s="61">
        <v>43184</v>
      </c>
      <c r="D669" s="62">
        <v>0.52795138888888882</v>
      </c>
      <c r="E669" s="63" t="s">
        <v>9</v>
      </c>
      <c r="F669" s="63">
        <v>28</v>
      </c>
      <c r="G669" s="63" t="s">
        <v>10</v>
      </c>
    </row>
    <row r="670" spans="3:7" ht="15" thickBot="1" x14ac:dyDescent="0.35">
      <c r="C670" s="61">
        <v>43184</v>
      </c>
      <c r="D670" s="62">
        <v>0.53365740740740741</v>
      </c>
      <c r="E670" s="63" t="s">
        <v>9</v>
      </c>
      <c r="F670" s="63">
        <v>14</v>
      </c>
      <c r="G670" s="63" t="s">
        <v>11</v>
      </c>
    </row>
    <row r="671" spans="3:7" ht="15" thickBot="1" x14ac:dyDescent="0.35">
      <c r="C671" s="61">
        <v>43184</v>
      </c>
      <c r="D671" s="62">
        <v>0.53628472222222223</v>
      </c>
      <c r="E671" s="63" t="s">
        <v>9</v>
      </c>
      <c r="F671" s="63">
        <v>27</v>
      </c>
      <c r="G671" s="63" t="s">
        <v>10</v>
      </c>
    </row>
    <row r="672" spans="3:7" ht="15" thickBot="1" x14ac:dyDescent="0.35">
      <c r="C672" s="61">
        <v>43184</v>
      </c>
      <c r="D672" s="62">
        <v>0.54024305555555563</v>
      </c>
      <c r="E672" s="63" t="s">
        <v>9</v>
      </c>
      <c r="F672" s="63">
        <v>17</v>
      </c>
      <c r="G672" s="63" t="s">
        <v>10</v>
      </c>
    </row>
    <row r="673" spans="3:7" ht="15" thickBot="1" x14ac:dyDescent="0.35">
      <c r="C673" s="61">
        <v>43184</v>
      </c>
      <c r="D673" s="62">
        <v>0.54174768518518512</v>
      </c>
      <c r="E673" s="63" t="s">
        <v>9</v>
      </c>
      <c r="F673" s="63">
        <v>29</v>
      </c>
      <c r="G673" s="63" t="s">
        <v>10</v>
      </c>
    </row>
    <row r="674" spans="3:7" ht="15" thickBot="1" x14ac:dyDescent="0.35">
      <c r="C674" s="61">
        <v>43184</v>
      </c>
      <c r="D674" s="62">
        <v>0.54207175925925932</v>
      </c>
      <c r="E674" s="63" t="s">
        <v>9</v>
      </c>
      <c r="F674" s="63">
        <v>10</v>
      </c>
      <c r="G674" s="63" t="s">
        <v>11</v>
      </c>
    </row>
    <row r="675" spans="3:7" ht="15" thickBot="1" x14ac:dyDescent="0.35">
      <c r="C675" s="61">
        <v>43184</v>
      </c>
      <c r="D675" s="62">
        <v>0.54425925925925933</v>
      </c>
      <c r="E675" s="63" t="s">
        <v>9</v>
      </c>
      <c r="F675" s="63">
        <v>14</v>
      </c>
      <c r="G675" s="63" t="s">
        <v>10</v>
      </c>
    </row>
    <row r="676" spans="3:7" ht="15" thickBot="1" x14ac:dyDescent="0.35">
      <c r="C676" s="61">
        <v>43184</v>
      </c>
      <c r="D676" s="62">
        <v>0.54476851851851849</v>
      </c>
      <c r="E676" s="63" t="s">
        <v>9</v>
      </c>
      <c r="F676" s="63">
        <v>11</v>
      </c>
      <c r="G676" s="63" t="s">
        <v>10</v>
      </c>
    </row>
    <row r="677" spans="3:7" ht="15" thickBot="1" x14ac:dyDescent="0.35">
      <c r="C677" s="61">
        <v>43184</v>
      </c>
      <c r="D677" s="62">
        <v>0.54508101851851853</v>
      </c>
      <c r="E677" s="63" t="s">
        <v>9</v>
      </c>
      <c r="F677" s="63">
        <v>9</v>
      </c>
      <c r="G677" s="63" t="s">
        <v>11</v>
      </c>
    </row>
    <row r="678" spans="3:7" ht="15" thickBot="1" x14ac:dyDescent="0.35">
      <c r="C678" s="61">
        <v>43184</v>
      </c>
      <c r="D678" s="62">
        <v>0.5455092592592593</v>
      </c>
      <c r="E678" s="63" t="s">
        <v>9</v>
      </c>
      <c r="F678" s="63">
        <v>10</v>
      </c>
      <c r="G678" s="63" t="s">
        <v>11</v>
      </c>
    </row>
    <row r="679" spans="3:7" ht="15" thickBot="1" x14ac:dyDescent="0.35">
      <c r="C679" s="61">
        <v>43184</v>
      </c>
      <c r="D679" s="62">
        <v>0.54798611111111117</v>
      </c>
      <c r="E679" s="63" t="s">
        <v>9</v>
      </c>
      <c r="F679" s="63">
        <v>10</v>
      </c>
      <c r="G679" s="63" t="s">
        <v>11</v>
      </c>
    </row>
    <row r="680" spans="3:7" ht="15" thickBot="1" x14ac:dyDescent="0.35">
      <c r="C680" s="61">
        <v>43184</v>
      </c>
      <c r="D680" s="62">
        <v>0.55094907407407401</v>
      </c>
      <c r="E680" s="63" t="s">
        <v>9</v>
      </c>
      <c r="F680" s="63">
        <v>13</v>
      </c>
      <c r="G680" s="63" t="s">
        <v>11</v>
      </c>
    </row>
    <row r="681" spans="3:7" ht="15" thickBot="1" x14ac:dyDescent="0.35">
      <c r="C681" s="61">
        <v>43184</v>
      </c>
      <c r="D681" s="62">
        <v>0.55167824074074068</v>
      </c>
      <c r="E681" s="63" t="s">
        <v>9</v>
      </c>
      <c r="F681" s="63">
        <v>23</v>
      </c>
      <c r="G681" s="63" t="s">
        <v>10</v>
      </c>
    </row>
    <row r="682" spans="3:7" ht="15" thickBot="1" x14ac:dyDescent="0.35">
      <c r="C682" s="61">
        <v>43184</v>
      </c>
      <c r="D682" s="62">
        <v>0.55439814814814814</v>
      </c>
      <c r="E682" s="63" t="s">
        <v>9</v>
      </c>
      <c r="F682" s="63">
        <v>24</v>
      </c>
      <c r="G682" s="63" t="s">
        <v>10</v>
      </c>
    </row>
    <row r="683" spans="3:7" ht="15" thickBot="1" x14ac:dyDescent="0.35">
      <c r="C683" s="61">
        <v>43184</v>
      </c>
      <c r="D683" s="62">
        <v>0.55465277777777777</v>
      </c>
      <c r="E683" s="63" t="s">
        <v>9</v>
      </c>
      <c r="F683" s="63">
        <v>10</v>
      </c>
      <c r="G683" s="63" t="s">
        <v>11</v>
      </c>
    </row>
    <row r="684" spans="3:7" ht="15" thickBot="1" x14ac:dyDescent="0.35">
      <c r="C684" s="61">
        <v>43184</v>
      </c>
      <c r="D684" s="62">
        <v>0.5553703703703704</v>
      </c>
      <c r="E684" s="63" t="s">
        <v>9</v>
      </c>
      <c r="F684" s="63">
        <v>12</v>
      </c>
      <c r="G684" s="63" t="s">
        <v>11</v>
      </c>
    </row>
    <row r="685" spans="3:7" ht="15" thickBot="1" x14ac:dyDescent="0.35">
      <c r="C685" s="61">
        <v>43184</v>
      </c>
      <c r="D685" s="62">
        <v>0.55728009259259259</v>
      </c>
      <c r="E685" s="63" t="s">
        <v>9</v>
      </c>
      <c r="F685" s="63">
        <v>11</v>
      </c>
      <c r="G685" s="63" t="s">
        <v>11</v>
      </c>
    </row>
    <row r="686" spans="3:7" ht="15" thickBot="1" x14ac:dyDescent="0.35">
      <c r="C686" s="61">
        <v>43184</v>
      </c>
      <c r="D686" s="62">
        <v>0.55758101851851849</v>
      </c>
      <c r="E686" s="63" t="s">
        <v>9</v>
      </c>
      <c r="F686" s="63">
        <v>10</v>
      </c>
      <c r="G686" s="63" t="s">
        <v>11</v>
      </c>
    </row>
    <row r="687" spans="3:7" ht="15" thickBot="1" x14ac:dyDescent="0.35">
      <c r="C687" s="61">
        <v>43184</v>
      </c>
      <c r="D687" s="62">
        <v>0.56246527777777777</v>
      </c>
      <c r="E687" s="63" t="s">
        <v>9</v>
      </c>
      <c r="F687" s="63">
        <v>28</v>
      </c>
      <c r="G687" s="63" t="s">
        <v>10</v>
      </c>
    </row>
    <row r="688" spans="3:7" ht="15" thickBot="1" x14ac:dyDescent="0.35">
      <c r="C688" s="61">
        <v>43184</v>
      </c>
      <c r="D688" s="62">
        <v>0.56277777777777771</v>
      </c>
      <c r="E688" s="63" t="s">
        <v>9</v>
      </c>
      <c r="F688" s="63">
        <v>11</v>
      </c>
      <c r="G688" s="63" t="s">
        <v>11</v>
      </c>
    </row>
    <row r="689" spans="3:7" ht="15" thickBot="1" x14ac:dyDescent="0.35">
      <c r="C689" s="61">
        <v>43184</v>
      </c>
      <c r="D689" s="62">
        <v>0.56342592592592589</v>
      </c>
      <c r="E689" s="63" t="s">
        <v>9</v>
      </c>
      <c r="F689" s="63">
        <v>14</v>
      </c>
      <c r="G689" s="63" t="s">
        <v>11</v>
      </c>
    </row>
    <row r="690" spans="3:7" ht="15" thickBot="1" x14ac:dyDescent="0.35">
      <c r="C690" s="61">
        <v>43184</v>
      </c>
      <c r="D690" s="62">
        <v>0.56434027777777784</v>
      </c>
      <c r="E690" s="63" t="s">
        <v>9</v>
      </c>
      <c r="F690" s="63">
        <v>10</v>
      </c>
      <c r="G690" s="63" t="s">
        <v>11</v>
      </c>
    </row>
    <row r="691" spans="3:7" ht="15" thickBot="1" x14ac:dyDescent="0.35">
      <c r="C691" s="61">
        <v>43184</v>
      </c>
      <c r="D691" s="62">
        <v>0.56918981481481479</v>
      </c>
      <c r="E691" s="63" t="s">
        <v>9</v>
      </c>
      <c r="F691" s="63">
        <v>11</v>
      </c>
      <c r="G691" s="63" t="s">
        <v>11</v>
      </c>
    </row>
    <row r="692" spans="3:7" ht="15" thickBot="1" x14ac:dyDescent="0.35">
      <c r="C692" s="61">
        <v>43184</v>
      </c>
      <c r="D692" s="62">
        <v>0.56972222222222224</v>
      </c>
      <c r="E692" s="63" t="s">
        <v>9</v>
      </c>
      <c r="F692" s="63">
        <v>11</v>
      </c>
      <c r="G692" s="63" t="s">
        <v>10</v>
      </c>
    </row>
    <row r="693" spans="3:7" ht="15" thickBot="1" x14ac:dyDescent="0.35">
      <c r="C693" s="61">
        <v>43184</v>
      </c>
      <c r="D693" s="62">
        <v>0.57185185185185183</v>
      </c>
      <c r="E693" s="63" t="s">
        <v>9</v>
      </c>
      <c r="F693" s="63">
        <v>22</v>
      </c>
      <c r="G693" s="63" t="s">
        <v>10</v>
      </c>
    </row>
    <row r="694" spans="3:7" ht="15" thickBot="1" x14ac:dyDescent="0.35">
      <c r="C694" s="61">
        <v>43184</v>
      </c>
      <c r="D694" s="62">
        <v>0.57486111111111116</v>
      </c>
      <c r="E694" s="63" t="s">
        <v>9</v>
      </c>
      <c r="F694" s="63">
        <v>27</v>
      </c>
      <c r="G694" s="63" t="s">
        <v>10</v>
      </c>
    </row>
    <row r="695" spans="3:7" ht="15" thickBot="1" x14ac:dyDescent="0.35">
      <c r="C695" s="61">
        <v>43184</v>
      </c>
      <c r="D695" s="62">
        <v>0.57787037037037037</v>
      </c>
      <c r="E695" s="63" t="s">
        <v>9</v>
      </c>
      <c r="F695" s="63">
        <v>15</v>
      </c>
      <c r="G695" s="63" t="s">
        <v>11</v>
      </c>
    </row>
    <row r="696" spans="3:7" ht="15" thickBot="1" x14ac:dyDescent="0.35">
      <c r="C696" s="61">
        <v>43184</v>
      </c>
      <c r="D696" s="62">
        <v>0.57804398148148151</v>
      </c>
      <c r="E696" s="63" t="s">
        <v>9</v>
      </c>
      <c r="F696" s="63">
        <v>29</v>
      </c>
      <c r="G696" s="63" t="s">
        <v>10</v>
      </c>
    </row>
    <row r="697" spans="3:7" ht="15" thickBot="1" x14ac:dyDescent="0.35">
      <c r="C697" s="61">
        <v>43184</v>
      </c>
      <c r="D697" s="62">
        <v>0.58031250000000001</v>
      </c>
      <c r="E697" s="63" t="s">
        <v>9</v>
      </c>
      <c r="F697" s="63">
        <v>18</v>
      </c>
      <c r="G697" s="63" t="s">
        <v>10</v>
      </c>
    </row>
    <row r="698" spans="3:7" ht="15" thickBot="1" x14ac:dyDescent="0.35">
      <c r="C698" s="61">
        <v>43184</v>
      </c>
      <c r="D698" s="62">
        <v>0.5803356481481482</v>
      </c>
      <c r="E698" s="63" t="s">
        <v>9</v>
      </c>
      <c r="F698" s="63">
        <v>11</v>
      </c>
      <c r="G698" s="63" t="s">
        <v>10</v>
      </c>
    </row>
    <row r="699" spans="3:7" ht="15" thickBot="1" x14ac:dyDescent="0.35">
      <c r="C699" s="61">
        <v>43184</v>
      </c>
      <c r="D699" s="62">
        <v>0.58034722222222224</v>
      </c>
      <c r="E699" s="63" t="s">
        <v>9</v>
      </c>
      <c r="F699" s="63">
        <v>13</v>
      </c>
      <c r="G699" s="63" t="s">
        <v>10</v>
      </c>
    </row>
    <row r="700" spans="3:7" ht="15" thickBot="1" x14ac:dyDescent="0.35">
      <c r="C700" s="61">
        <v>43184</v>
      </c>
      <c r="D700" s="62">
        <v>0.58034722222222224</v>
      </c>
      <c r="E700" s="63" t="s">
        <v>9</v>
      </c>
      <c r="F700" s="63">
        <v>12</v>
      </c>
      <c r="G700" s="63" t="s">
        <v>10</v>
      </c>
    </row>
    <row r="701" spans="3:7" ht="15" thickBot="1" x14ac:dyDescent="0.35">
      <c r="C701" s="61">
        <v>43184</v>
      </c>
      <c r="D701" s="62">
        <v>0.58035879629629628</v>
      </c>
      <c r="E701" s="63" t="s">
        <v>9</v>
      </c>
      <c r="F701" s="63">
        <v>11</v>
      </c>
      <c r="G701" s="63" t="s">
        <v>10</v>
      </c>
    </row>
    <row r="702" spans="3:7" ht="15" thickBot="1" x14ac:dyDescent="0.35">
      <c r="C702" s="61">
        <v>43184</v>
      </c>
      <c r="D702" s="62">
        <v>0.58037037037037031</v>
      </c>
      <c r="E702" s="63" t="s">
        <v>9</v>
      </c>
      <c r="F702" s="63">
        <v>10</v>
      </c>
      <c r="G702" s="63" t="s">
        <v>10</v>
      </c>
    </row>
    <row r="703" spans="3:7" ht="15" thickBot="1" x14ac:dyDescent="0.35">
      <c r="C703" s="61">
        <v>43184</v>
      </c>
      <c r="D703" s="62">
        <v>0.58038194444444446</v>
      </c>
      <c r="E703" s="63" t="s">
        <v>9</v>
      </c>
      <c r="F703" s="63">
        <v>17</v>
      </c>
      <c r="G703" s="63" t="s">
        <v>10</v>
      </c>
    </row>
    <row r="704" spans="3:7" ht="15" thickBot="1" x14ac:dyDescent="0.35">
      <c r="C704" s="61">
        <v>43184</v>
      </c>
      <c r="D704" s="62">
        <v>0.5803935185185185</v>
      </c>
      <c r="E704" s="63" t="s">
        <v>9</v>
      </c>
      <c r="F704" s="63">
        <v>14</v>
      </c>
      <c r="G704" s="63" t="s">
        <v>10</v>
      </c>
    </row>
    <row r="705" spans="3:7" ht="15" thickBot="1" x14ac:dyDescent="0.35">
      <c r="C705" s="61">
        <v>43184</v>
      </c>
      <c r="D705" s="62">
        <v>0.58040509259259265</v>
      </c>
      <c r="E705" s="63" t="s">
        <v>9</v>
      </c>
      <c r="F705" s="63">
        <v>13</v>
      </c>
      <c r="G705" s="63" t="s">
        <v>10</v>
      </c>
    </row>
    <row r="706" spans="3:7" ht="15" thickBot="1" x14ac:dyDescent="0.35">
      <c r="C706" s="61">
        <v>43184</v>
      </c>
      <c r="D706" s="62">
        <v>0.58041666666666669</v>
      </c>
      <c r="E706" s="63" t="s">
        <v>9</v>
      </c>
      <c r="F706" s="63">
        <v>14</v>
      </c>
      <c r="G706" s="63" t="s">
        <v>10</v>
      </c>
    </row>
    <row r="707" spans="3:7" ht="15" thickBot="1" x14ac:dyDescent="0.35">
      <c r="C707" s="61">
        <v>43184</v>
      </c>
      <c r="D707" s="62">
        <v>0.58041666666666669</v>
      </c>
      <c r="E707" s="63" t="s">
        <v>9</v>
      </c>
      <c r="F707" s="63">
        <v>16</v>
      </c>
      <c r="G707" s="63" t="s">
        <v>10</v>
      </c>
    </row>
    <row r="708" spans="3:7" ht="15" thickBot="1" x14ac:dyDescent="0.35">
      <c r="C708" s="61">
        <v>43184</v>
      </c>
      <c r="D708" s="62">
        <v>0.58042824074074073</v>
      </c>
      <c r="E708" s="63" t="s">
        <v>9</v>
      </c>
      <c r="F708" s="63">
        <v>12</v>
      </c>
      <c r="G708" s="63" t="s">
        <v>10</v>
      </c>
    </row>
    <row r="709" spans="3:7" ht="15" thickBot="1" x14ac:dyDescent="0.35">
      <c r="C709" s="61">
        <v>43184</v>
      </c>
      <c r="D709" s="62">
        <v>0.58069444444444451</v>
      </c>
      <c r="E709" s="63" t="s">
        <v>9</v>
      </c>
      <c r="F709" s="63">
        <v>10</v>
      </c>
      <c r="G709" s="63" t="s">
        <v>11</v>
      </c>
    </row>
    <row r="710" spans="3:7" ht="15" thickBot="1" x14ac:dyDescent="0.35">
      <c r="C710" s="61">
        <v>43184</v>
      </c>
      <c r="D710" s="62">
        <v>0.58179398148148154</v>
      </c>
      <c r="E710" s="63" t="s">
        <v>9</v>
      </c>
      <c r="F710" s="63">
        <v>13</v>
      </c>
      <c r="G710" s="63" t="s">
        <v>11</v>
      </c>
    </row>
    <row r="711" spans="3:7" ht="15" thickBot="1" x14ac:dyDescent="0.35">
      <c r="C711" s="61">
        <v>43184</v>
      </c>
      <c r="D711" s="62">
        <v>0.5845717592592593</v>
      </c>
      <c r="E711" s="63" t="s">
        <v>9</v>
      </c>
      <c r="F711" s="63">
        <v>11</v>
      </c>
      <c r="G711" s="63" t="s">
        <v>11</v>
      </c>
    </row>
    <row r="712" spans="3:7" ht="15" thickBot="1" x14ac:dyDescent="0.35">
      <c r="C712" s="61">
        <v>43184</v>
      </c>
      <c r="D712" s="62">
        <v>0.58586805555555554</v>
      </c>
      <c r="E712" s="63" t="s">
        <v>9</v>
      </c>
      <c r="F712" s="63">
        <v>19</v>
      </c>
      <c r="G712" s="63" t="s">
        <v>10</v>
      </c>
    </row>
    <row r="713" spans="3:7" ht="15" thickBot="1" x14ac:dyDescent="0.35">
      <c r="C713" s="61">
        <v>43184</v>
      </c>
      <c r="D713" s="62">
        <v>0.5863194444444445</v>
      </c>
      <c r="E713" s="63" t="s">
        <v>9</v>
      </c>
      <c r="F713" s="63">
        <v>28</v>
      </c>
      <c r="G713" s="63" t="s">
        <v>10</v>
      </c>
    </row>
    <row r="714" spans="3:7" ht="15" thickBot="1" x14ac:dyDescent="0.35">
      <c r="C714" s="61">
        <v>43184</v>
      </c>
      <c r="D714" s="62">
        <v>0.58805555555555555</v>
      </c>
      <c r="E714" s="63" t="s">
        <v>9</v>
      </c>
      <c r="F714" s="63">
        <v>10</v>
      </c>
      <c r="G714" s="63" t="s">
        <v>10</v>
      </c>
    </row>
    <row r="715" spans="3:7" ht="15" thickBot="1" x14ac:dyDescent="0.35">
      <c r="C715" s="61">
        <v>43184</v>
      </c>
      <c r="D715" s="62">
        <v>0.58828703703703711</v>
      </c>
      <c r="E715" s="63" t="s">
        <v>9</v>
      </c>
      <c r="F715" s="63">
        <v>16</v>
      </c>
      <c r="G715" s="63" t="s">
        <v>10</v>
      </c>
    </row>
    <row r="716" spans="3:7" ht="15" thickBot="1" x14ac:dyDescent="0.35">
      <c r="C716" s="61">
        <v>43184</v>
      </c>
      <c r="D716" s="62">
        <v>0.58934027777777775</v>
      </c>
      <c r="E716" s="63" t="s">
        <v>9</v>
      </c>
      <c r="F716" s="63">
        <v>10</v>
      </c>
      <c r="G716" s="63" t="s">
        <v>10</v>
      </c>
    </row>
    <row r="717" spans="3:7" ht="15" thickBot="1" x14ac:dyDescent="0.35">
      <c r="C717" s="61">
        <v>43184</v>
      </c>
      <c r="D717" s="62">
        <v>0.59005787037037039</v>
      </c>
      <c r="E717" s="63" t="s">
        <v>9</v>
      </c>
      <c r="F717" s="63">
        <v>29</v>
      </c>
      <c r="G717" s="63" t="s">
        <v>10</v>
      </c>
    </row>
    <row r="718" spans="3:7" ht="15" thickBot="1" x14ac:dyDescent="0.35">
      <c r="C718" s="61">
        <v>43184</v>
      </c>
      <c r="D718" s="62">
        <v>0.59201388888888895</v>
      </c>
      <c r="E718" s="63" t="s">
        <v>9</v>
      </c>
      <c r="F718" s="63">
        <v>11</v>
      </c>
      <c r="G718" s="63" t="s">
        <v>11</v>
      </c>
    </row>
    <row r="719" spans="3:7" ht="15" thickBot="1" x14ac:dyDescent="0.35">
      <c r="C719" s="61">
        <v>43184</v>
      </c>
      <c r="D719" s="62">
        <v>0.5927662037037037</v>
      </c>
      <c r="E719" s="63" t="s">
        <v>9</v>
      </c>
      <c r="F719" s="63">
        <v>33</v>
      </c>
      <c r="G719" s="63" t="s">
        <v>10</v>
      </c>
    </row>
    <row r="720" spans="3:7" ht="15" thickBot="1" x14ac:dyDescent="0.35">
      <c r="C720" s="61">
        <v>43184</v>
      </c>
      <c r="D720" s="62">
        <v>0.59331018518518519</v>
      </c>
      <c r="E720" s="63" t="s">
        <v>9</v>
      </c>
      <c r="F720" s="63">
        <v>25</v>
      </c>
      <c r="G720" s="63" t="s">
        <v>10</v>
      </c>
    </row>
    <row r="721" spans="3:7" ht="15" thickBot="1" x14ac:dyDescent="0.35">
      <c r="C721" s="61">
        <v>43184</v>
      </c>
      <c r="D721" s="62">
        <v>0.59436342592592595</v>
      </c>
      <c r="E721" s="63" t="s">
        <v>9</v>
      </c>
      <c r="F721" s="63">
        <v>10</v>
      </c>
      <c r="G721" s="63" t="s">
        <v>11</v>
      </c>
    </row>
    <row r="722" spans="3:7" ht="15" thickBot="1" x14ac:dyDescent="0.35">
      <c r="C722" s="61">
        <v>43184</v>
      </c>
      <c r="D722" s="62">
        <v>0.59495370370370371</v>
      </c>
      <c r="E722" s="63" t="s">
        <v>9</v>
      </c>
      <c r="F722" s="63">
        <v>20</v>
      </c>
      <c r="G722" s="63" t="s">
        <v>10</v>
      </c>
    </row>
    <row r="723" spans="3:7" ht="15" thickBot="1" x14ac:dyDescent="0.35">
      <c r="C723" s="61">
        <v>43184</v>
      </c>
      <c r="D723" s="62">
        <v>0.59641203703703705</v>
      </c>
      <c r="E723" s="63" t="s">
        <v>9</v>
      </c>
      <c r="F723" s="63">
        <v>17</v>
      </c>
      <c r="G723" s="63" t="s">
        <v>11</v>
      </c>
    </row>
    <row r="724" spans="3:7" ht="15" thickBot="1" x14ac:dyDescent="0.35">
      <c r="C724" s="61">
        <v>43184</v>
      </c>
      <c r="D724" s="62">
        <v>0.59743055555555558</v>
      </c>
      <c r="E724" s="63" t="s">
        <v>9</v>
      </c>
      <c r="F724" s="63">
        <v>18</v>
      </c>
      <c r="G724" s="63" t="s">
        <v>10</v>
      </c>
    </row>
    <row r="725" spans="3:7" ht="15" thickBot="1" x14ac:dyDescent="0.35">
      <c r="C725" s="61">
        <v>43184</v>
      </c>
      <c r="D725" s="62">
        <v>0.59892361111111114</v>
      </c>
      <c r="E725" s="63" t="s">
        <v>9</v>
      </c>
      <c r="F725" s="63">
        <v>10</v>
      </c>
      <c r="G725" s="63" t="s">
        <v>11</v>
      </c>
    </row>
    <row r="726" spans="3:7" ht="15" thickBot="1" x14ac:dyDescent="0.35">
      <c r="C726" s="61">
        <v>43184</v>
      </c>
      <c r="D726" s="62">
        <v>0.59930555555555554</v>
      </c>
      <c r="E726" s="63" t="s">
        <v>9</v>
      </c>
      <c r="F726" s="63">
        <v>11</v>
      </c>
      <c r="G726" s="63" t="s">
        <v>11</v>
      </c>
    </row>
    <row r="727" spans="3:7" ht="15" thickBot="1" x14ac:dyDescent="0.35">
      <c r="C727" s="61">
        <v>43184</v>
      </c>
      <c r="D727" s="62">
        <v>0.60164351851851849</v>
      </c>
      <c r="E727" s="63" t="s">
        <v>9</v>
      </c>
      <c r="F727" s="63">
        <v>25</v>
      </c>
      <c r="G727" s="63" t="s">
        <v>10</v>
      </c>
    </row>
    <row r="728" spans="3:7" ht="15" thickBot="1" x14ac:dyDescent="0.35">
      <c r="C728" s="61">
        <v>43184</v>
      </c>
      <c r="D728" s="62">
        <v>0.60182870370370367</v>
      </c>
      <c r="E728" s="63" t="s">
        <v>9</v>
      </c>
      <c r="F728" s="63">
        <v>15</v>
      </c>
      <c r="G728" s="63" t="s">
        <v>11</v>
      </c>
    </row>
    <row r="729" spans="3:7" ht="15" thickBot="1" x14ac:dyDescent="0.35">
      <c r="C729" s="61">
        <v>43184</v>
      </c>
      <c r="D729" s="62">
        <v>0.60342592592592592</v>
      </c>
      <c r="E729" s="63" t="s">
        <v>9</v>
      </c>
      <c r="F729" s="63">
        <v>18</v>
      </c>
      <c r="G729" s="63" t="s">
        <v>10</v>
      </c>
    </row>
    <row r="730" spans="3:7" ht="15" thickBot="1" x14ac:dyDescent="0.35">
      <c r="C730" s="61">
        <v>43184</v>
      </c>
      <c r="D730" s="62">
        <v>0.60479166666666673</v>
      </c>
      <c r="E730" s="63" t="s">
        <v>9</v>
      </c>
      <c r="F730" s="63">
        <v>25</v>
      </c>
      <c r="G730" s="63" t="s">
        <v>10</v>
      </c>
    </row>
    <row r="731" spans="3:7" ht="15" thickBot="1" x14ac:dyDescent="0.35">
      <c r="C731" s="61">
        <v>43184</v>
      </c>
      <c r="D731" s="62">
        <v>0.60520833333333335</v>
      </c>
      <c r="E731" s="63" t="s">
        <v>9</v>
      </c>
      <c r="F731" s="63">
        <v>21</v>
      </c>
      <c r="G731" s="63" t="s">
        <v>10</v>
      </c>
    </row>
    <row r="732" spans="3:7" ht="15" thickBot="1" x14ac:dyDescent="0.35">
      <c r="C732" s="61">
        <v>43184</v>
      </c>
      <c r="D732" s="62">
        <v>0.61155092592592586</v>
      </c>
      <c r="E732" s="63" t="s">
        <v>9</v>
      </c>
      <c r="F732" s="63">
        <v>24</v>
      </c>
      <c r="G732" s="63" t="s">
        <v>10</v>
      </c>
    </row>
    <row r="733" spans="3:7" ht="15" thickBot="1" x14ac:dyDescent="0.35">
      <c r="C733" s="61">
        <v>43184</v>
      </c>
      <c r="D733" s="62">
        <v>0.62229166666666669</v>
      </c>
      <c r="E733" s="63" t="s">
        <v>9</v>
      </c>
      <c r="F733" s="63">
        <v>11</v>
      </c>
      <c r="G733" s="63" t="s">
        <v>11</v>
      </c>
    </row>
    <row r="734" spans="3:7" ht="15" thickBot="1" x14ac:dyDescent="0.35">
      <c r="C734" s="61">
        <v>43184</v>
      </c>
      <c r="D734" s="62">
        <v>0.62344907407407402</v>
      </c>
      <c r="E734" s="63" t="s">
        <v>9</v>
      </c>
      <c r="F734" s="63">
        <v>10</v>
      </c>
      <c r="G734" s="63" t="s">
        <v>11</v>
      </c>
    </row>
    <row r="735" spans="3:7" ht="15" thickBot="1" x14ac:dyDescent="0.35">
      <c r="C735" s="61">
        <v>43184</v>
      </c>
      <c r="D735" s="62">
        <v>0.62379629629629629</v>
      </c>
      <c r="E735" s="63" t="s">
        <v>9</v>
      </c>
      <c r="F735" s="63">
        <v>13</v>
      </c>
      <c r="G735" s="63" t="s">
        <v>11</v>
      </c>
    </row>
    <row r="736" spans="3:7" ht="15" thickBot="1" x14ac:dyDescent="0.35">
      <c r="C736" s="61">
        <v>43184</v>
      </c>
      <c r="D736" s="62">
        <v>0.62785879629629626</v>
      </c>
      <c r="E736" s="63" t="s">
        <v>9</v>
      </c>
      <c r="F736" s="63">
        <v>17</v>
      </c>
      <c r="G736" s="63" t="s">
        <v>11</v>
      </c>
    </row>
    <row r="737" spans="3:7" ht="15" thickBot="1" x14ac:dyDescent="0.35">
      <c r="C737" s="61">
        <v>43184</v>
      </c>
      <c r="D737" s="62">
        <v>0.62868055555555558</v>
      </c>
      <c r="E737" s="63" t="s">
        <v>9</v>
      </c>
      <c r="F737" s="63">
        <v>11</v>
      </c>
      <c r="G737" s="63" t="s">
        <v>11</v>
      </c>
    </row>
    <row r="738" spans="3:7" ht="15" thickBot="1" x14ac:dyDescent="0.35">
      <c r="C738" s="61">
        <v>43184</v>
      </c>
      <c r="D738" s="62">
        <v>0.63549768518518512</v>
      </c>
      <c r="E738" s="63" t="s">
        <v>9</v>
      </c>
      <c r="F738" s="63">
        <v>10</v>
      </c>
      <c r="G738" s="63" t="s">
        <v>11</v>
      </c>
    </row>
    <row r="739" spans="3:7" ht="15" thickBot="1" x14ac:dyDescent="0.35">
      <c r="C739" s="61">
        <v>43184</v>
      </c>
      <c r="D739" s="62">
        <v>0.63553240740740746</v>
      </c>
      <c r="E739" s="63" t="s">
        <v>9</v>
      </c>
      <c r="F739" s="63">
        <v>10</v>
      </c>
      <c r="G739" s="63" t="s">
        <v>11</v>
      </c>
    </row>
    <row r="740" spans="3:7" ht="15" thickBot="1" x14ac:dyDescent="0.35">
      <c r="C740" s="61">
        <v>43184</v>
      </c>
      <c r="D740" s="62">
        <v>0.63674768518518521</v>
      </c>
      <c r="E740" s="63" t="s">
        <v>9</v>
      </c>
      <c r="F740" s="63">
        <v>11</v>
      </c>
      <c r="G740" s="63" t="s">
        <v>11</v>
      </c>
    </row>
    <row r="741" spans="3:7" ht="15" thickBot="1" x14ac:dyDescent="0.35">
      <c r="C741" s="61">
        <v>43184</v>
      </c>
      <c r="D741" s="62">
        <v>0.63679398148148147</v>
      </c>
      <c r="E741" s="63" t="s">
        <v>9</v>
      </c>
      <c r="F741" s="63">
        <v>25</v>
      </c>
      <c r="G741" s="63" t="s">
        <v>10</v>
      </c>
    </row>
    <row r="742" spans="3:7" ht="15" thickBot="1" x14ac:dyDescent="0.35">
      <c r="C742" s="61">
        <v>43184</v>
      </c>
      <c r="D742" s="62">
        <v>0.63918981481481485</v>
      </c>
      <c r="E742" s="63" t="s">
        <v>9</v>
      </c>
      <c r="F742" s="63">
        <v>23</v>
      </c>
      <c r="G742" s="63" t="s">
        <v>10</v>
      </c>
    </row>
    <row r="743" spans="3:7" ht="15" thickBot="1" x14ac:dyDescent="0.35">
      <c r="C743" s="61">
        <v>43184</v>
      </c>
      <c r="D743" s="62">
        <v>0.63928240740740738</v>
      </c>
      <c r="E743" s="63" t="s">
        <v>9</v>
      </c>
      <c r="F743" s="63">
        <v>11</v>
      </c>
      <c r="G743" s="63" t="s">
        <v>11</v>
      </c>
    </row>
    <row r="744" spans="3:7" ht="15" thickBot="1" x14ac:dyDescent="0.35">
      <c r="C744" s="61">
        <v>43184</v>
      </c>
      <c r="D744" s="62">
        <v>0.63953703703703701</v>
      </c>
      <c r="E744" s="63" t="s">
        <v>9</v>
      </c>
      <c r="F744" s="63">
        <v>11</v>
      </c>
      <c r="G744" s="63" t="s">
        <v>11</v>
      </c>
    </row>
    <row r="745" spans="3:7" ht="15" thickBot="1" x14ac:dyDescent="0.35">
      <c r="C745" s="61">
        <v>43184</v>
      </c>
      <c r="D745" s="62">
        <v>0.64096064814814813</v>
      </c>
      <c r="E745" s="63" t="s">
        <v>9</v>
      </c>
      <c r="F745" s="63">
        <v>12</v>
      </c>
      <c r="G745" s="63" t="s">
        <v>11</v>
      </c>
    </row>
    <row r="746" spans="3:7" ht="15" thickBot="1" x14ac:dyDescent="0.35">
      <c r="C746" s="61">
        <v>43184</v>
      </c>
      <c r="D746" s="62">
        <v>0.64459490740740744</v>
      </c>
      <c r="E746" s="63" t="s">
        <v>9</v>
      </c>
      <c r="F746" s="63">
        <v>22</v>
      </c>
      <c r="G746" s="63" t="s">
        <v>10</v>
      </c>
    </row>
    <row r="747" spans="3:7" ht="15" thickBot="1" x14ac:dyDescent="0.35">
      <c r="C747" s="61">
        <v>43184</v>
      </c>
      <c r="D747" s="62">
        <v>0.64692129629629636</v>
      </c>
      <c r="E747" s="63" t="s">
        <v>9</v>
      </c>
      <c r="F747" s="63">
        <v>25</v>
      </c>
      <c r="G747" s="63" t="s">
        <v>10</v>
      </c>
    </row>
    <row r="748" spans="3:7" ht="15" thickBot="1" x14ac:dyDescent="0.35">
      <c r="C748" s="61">
        <v>43184</v>
      </c>
      <c r="D748" s="62">
        <v>0.64849537037037031</v>
      </c>
      <c r="E748" s="63" t="s">
        <v>9</v>
      </c>
      <c r="F748" s="63">
        <v>12</v>
      </c>
      <c r="G748" s="63" t="s">
        <v>10</v>
      </c>
    </row>
    <row r="749" spans="3:7" ht="15" thickBot="1" x14ac:dyDescent="0.35">
      <c r="C749" s="61">
        <v>43184</v>
      </c>
      <c r="D749" s="62">
        <v>0.64850694444444446</v>
      </c>
      <c r="E749" s="63" t="s">
        <v>9</v>
      </c>
      <c r="F749" s="63">
        <v>11</v>
      </c>
      <c r="G749" s="63" t="s">
        <v>10</v>
      </c>
    </row>
    <row r="750" spans="3:7" ht="15" thickBot="1" x14ac:dyDescent="0.35">
      <c r="C750" s="61">
        <v>43184</v>
      </c>
      <c r="D750" s="62">
        <v>0.64850694444444446</v>
      </c>
      <c r="E750" s="63" t="s">
        <v>9</v>
      </c>
      <c r="F750" s="63">
        <v>10</v>
      </c>
      <c r="G750" s="63" t="s">
        <v>11</v>
      </c>
    </row>
    <row r="751" spans="3:7" ht="15" thickBot="1" x14ac:dyDescent="0.35">
      <c r="C751" s="61">
        <v>43184</v>
      </c>
      <c r="D751" s="62">
        <v>0.64923611111111112</v>
      </c>
      <c r="E751" s="63" t="s">
        <v>9</v>
      </c>
      <c r="F751" s="63">
        <v>24</v>
      </c>
      <c r="G751" s="63" t="s">
        <v>10</v>
      </c>
    </row>
    <row r="752" spans="3:7" ht="15" thickBot="1" x14ac:dyDescent="0.35">
      <c r="C752" s="61">
        <v>43184</v>
      </c>
      <c r="D752" s="62">
        <v>0.65358796296296295</v>
      </c>
      <c r="E752" s="63" t="s">
        <v>9</v>
      </c>
      <c r="F752" s="63">
        <v>10</v>
      </c>
      <c r="G752" s="63" t="s">
        <v>11</v>
      </c>
    </row>
    <row r="753" spans="3:7" ht="15" thickBot="1" x14ac:dyDescent="0.35">
      <c r="C753" s="61">
        <v>43184</v>
      </c>
      <c r="D753" s="62">
        <v>0.6545023148148148</v>
      </c>
      <c r="E753" s="63" t="s">
        <v>9</v>
      </c>
      <c r="F753" s="63">
        <v>21</v>
      </c>
      <c r="G753" s="63" t="s">
        <v>10</v>
      </c>
    </row>
    <row r="754" spans="3:7" ht="15" thickBot="1" x14ac:dyDescent="0.35">
      <c r="C754" s="61">
        <v>43184</v>
      </c>
      <c r="D754" s="62">
        <v>0.65533564814814815</v>
      </c>
      <c r="E754" s="63" t="s">
        <v>9</v>
      </c>
      <c r="F754" s="63">
        <v>22</v>
      </c>
      <c r="G754" s="63" t="s">
        <v>10</v>
      </c>
    </row>
    <row r="755" spans="3:7" ht="15" thickBot="1" x14ac:dyDescent="0.35">
      <c r="C755" s="61">
        <v>43184</v>
      </c>
      <c r="D755" s="62">
        <v>0.65658564814814813</v>
      </c>
      <c r="E755" s="63" t="s">
        <v>9</v>
      </c>
      <c r="F755" s="63">
        <v>12</v>
      </c>
      <c r="G755" s="63" t="s">
        <v>10</v>
      </c>
    </row>
    <row r="756" spans="3:7" ht="15" thickBot="1" x14ac:dyDescent="0.35">
      <c r="C756" s="61">
        <v>43184</v>
      </c>
      <c r="D756" s="62">
        <v>0.66339120370370364</v>
      </c>
      <c r="E756" s="63" t="s">
        <v>9</v>
      </c>
      <c r="F756" s="63">
        <v>33</v>
      </c>
      <c r="G756" s="63" t="s">
        <v>10</v>
      </c>
    </row>
    <row r="757" spans="3:7" ht="15" thickBot="1" x14ac:dyDescent="0.35">
      <c r="C757" s="61">
        <v>43184</v>
      </c>
      <c r="D757" s="62">
        <v>0.66353009259259255</v>
      </c>
      <c r="E757" s="63" t="s">
        <v>9</v>
      </c>
      <c r="F757" s="63">
        <v>10</v>
      </c>
      <c r="G757" s="63" t="s">
        <v>11</v>
      </c>
    </row>
    <row r="758" spans="3:7" ht="15" thickBot="1" x14ac:dyDescent="0.35">
      <c r="C758" s="61">
        <v>43184</v>
      </c>
      <c r="D758" s="62">
        <v>0.66363425925925923</v>
      </c>
      <c r="E758" s="63" t="s">
        <v>9</v>
      </c>
      <c r="F758" s="63">
        <v>10</v>
      </c>
      <c r="G758" s="63" t="s">
        <v>11</v>
      </c>
    </row>
    <row r="759" spans="3:7" ht="15" thickBot="1" x14ac:dyDescent="0.35">
      <c r="C759" s="61">
        <v>43184</v>
      </c>
      <c r="D759" s="62">
        <v>0.66412037037037031</v>
      </c>
      <c r="E759" s="63" t="s">
        <v>9</v>
      </c>
      <c r="F759" s="63">
        <v>10</v>
      </c>
      <c r="G759" s="63" t="s">
        <v>11</v>
      </c>
    </row>
    <row r="760" spans="3:7" ht="15" thickBot="1" x14ac:dyDescent="0.35">
      <c r="C760" s="61">
        <v>43184</v>
      </c>
      <c r="D760" s="62">
        <v>0.66472222222222221</v>
      </c>
      <c r="E760" s="63" t="s">
        <v>9</v>
      </c>
      <c r="F760" s="63">
        <v>10</v>
      </c>
      <c r="G760" s="63" t="s">
        <v>11</v>
      </c>
    </row>
    <row r="761" spans="3:7" ht="15" thickBot="1" x14ac:dyDescent="0.35">
      <c r="C761" s="61">
        <v>43184</v>
      </c>
      <c r="D761" s="62">
        <v>0.66788194444444438</v>
      </c>
      <c r="E761" s="63" t="s">
        <v>9</v>
      </c>
      <c r="F761" s="63">
        <v>12</v>
      </c>
      <c r="G761" s="63" t="s">
        <v>11</v>
      </c>
    </row>
    <row r="762" spans="3:7" ht="15" thickBot="1" x14ac:dyDescent="0.35">
      <c r="C762" s="61">
        <v>43184</v>
      </c>
      <c r="D762" s="62">
        <v>0.66790509259259256</v>
      </c>
      <c r="E762" s="63" t="s">
        <v>9</v>
      </c>
      <c r="F762" s="63">
        <v>14</v>
      </c>
      <c r="G762" s="63" t="s">
        <v>11</v>
      </c>
    </row>
    <row r="763" spans="3:7" ht="15" thickBot="1" x14ac:dyDescent="0.35">
      <c r="C763" s="61">
        <v>43184</v>
      </c>
      <c r="D763" s="62">
        <v>0.66806712962962955</v>
      </c>
      <c r="E763" s="63" t="s">
        <v>9</v>
      </c>
      <c r="F763" s="63">
        <v>12</v>
      </c>
      <c r="G763" s="63" t="s">
        <v>10</v>
      </c>
    </row>
    <row r="764" spans="3:7" ht="15" thickBot="1" x14ac:dyDescent="0.35">
      <c r="C764" s="61">
        <v>43184</v>
      </c>
      <c r="D764" s="62">
        <v>0.66870370370370369</v>
      </c>
      <c r="E764" s="63" t="s">
        <v>9</v>
      </c>
      <c r="F764" s="63">
        <v>10</v>
      </c>
      <c r="G764" s="63" t="s">
        <v>10</v>
      </c>
    </row>
    <row r="765" spans="3:7" ht="15" thickBot="1" x14ac:dyDescent="0.35">
      <c r="C765" s="61">
        <v>43184</v>
      </c>
      <c r="D765" s="62">
        <v>0.66886574074074068</v>
      </c>
      <c r="E765" s="63" t="s">
        <v>9</v>
      </c>
      <c r="F765" s="63">
        <v>13</v>
      </c>
      <c r="G765" s="63" t="s">
        <v>10</v>
      </c>
    </row>
    <row r="766" spans="3:7" ht="15" thickBot="1" x14ac:dyDescent="0.35">
      <c r="C766" s="61">
        <v>43184</v>
      </c>
      <c r="D766" s="62">
        <v>0.67023148148148148</v>
      </c>
      <c r="E766" s="63" t="s">
        <v>9</v>
      </c>
      <c r="F766" s="63">
        <v>31</v>
      </c>
      <c r="G766" s="63" t="s">
        <v>10</v>
      </c>
    </row>
    <row r="767" spans="3:7" ht="15" thickBot="1" x14ac:dyDescent="0.35">
      <c r="C767" s="61">
        <v>43184</v>
      </c>
      <c r="D767" s="62">
        <v>0.6708101851851852</v>
      </c>
      <c r="E767" s="63" t="s">
        <v>9</v>
      </c>
      <c r="F767" s="63">
        <v>10</v>
      </c>
      <c r="G767" s="63" t="s">
        <v>10</v>
      </c>
    </row>
    <row r="768" spans="3:7" ht="15" thickBot="1" x14ac:dyDescent="0.35">
      <c r="C768" s="61">
        <v>43184</v>
      </c>
      <c r="D768" s="62">
        <v>0.67458333333333342</v>
      </c>
      <c r="E768" s="63" t="s">
        <v>9</v>
      </c>
      <c r="F768" s="63">
        <v>10</v>
      </c>
      <c r="G768" s="63" t="s">
        <v>11</v>
      </c>
    </row>
    <row r="769" spans="3:7" ht="15" thickBot="1" x14ac:dyDescent="0.35">
      <c r="C769" s="61">
        <v>43184</v>
      </c>
      <c r="D769" s="62">
        <v>0.67795138888888884</v>
      </c>
      <c r="E769" s="63" t="s">
        <v>9</v>
      </c>
      <c r="F769" s="63">
        <v>28</v>
      </c>
      <c r="G769" s="63" t="s">
        <v>10</v>
      </c>
    </row>
    <row r="770" spans="3:7" ht="15" thickBot="1" x14ac:dyDescent="0.35">
      <c r="C770" s="61">
        <v>43184</v>
      </c>
      <c r="D770" s="62">
        <v>0.67809027777777775</v>
      </c>
      <c r="E770" s="63" t="s">
        <v>9</v>
      </c>
      <c r="F770" s="63">
        <v>11</v>
      </c>
      <c r="G770" s="63" t="s">
        <v>10</v>
      </c>
    </row>
    <row r="771" spans="3:7" ht="15" thickBot="1" x14ac:dyDescent="0.35">
      <c r="C771" s="61">
        <v>43184</v>
      </c>
      <c r="D771" s="62">
        <v>0.67826388888888889</v>
      </c>
      <c r="E771" s="63" t="s">
        <v>9</v>
      </c>
      <c r="F771" s="63">
        <v>12</v>
      </c>
      <c r="G771" s="63" t="s">
        <v>10</v>
      </c>
    </row>
    <row r="772" spans="3:7" ht="15" thickBot="1" x14ac:dyDescent="0.35">
      <c r="C772" s="61">
        <v>43184</v>
      </c>
      <c r="D772" s="62">
        <v>0.67833333333333334</v>
      </c>
      <c r="E772" s="63" t="s">
        <v>9</v>
      </c>
      <c r="F772" s="63">
        <v>16</v>
      </c>
      <c r="G772" s="63" t="s">
        <v>11</v>
      </c>
    </row>
    <row r="773" spans="3:7" ht="15" thickBot="1" x14ac:dyDescent="0.35">
      <c r="C773" s="61">
        <v>43184</v>
      </c>
      <c r="D773" s="62">
        <v>0.67871527777777774</v>
      </c>
      <c r="E773" s="63" t="s">
        <v>9</v>
      </c>
      <c r="F773" s="63">
        <v>16</v>
      </c>
      <c r="G773" s="63" t="s">
        <v>10</v>
      </c>
    </row>
    <row r="774" spans="3:7" ht="15" thickBot="1" x14ac:dyDescent="0.35">
      <c r="C774" s="61">
        <v>43184</v>
      </c>
      <c r="D774" s="62">
        <v>0.6903125</v>
      </c>
      <c r="E774" s="63" t="s">
        <v>9</v>
      </c>
      <c r="F774" s="63">
        <v>22</v>
      </c>
      <c r="G774" s="63" t="s">
        <v>10</v>
      </c>
    </row>
    <row r="775" spans="3:7" ht="15" thickBot="1" x14ac:dyDescent="0.35">
      <c r="C775" s="61">
        <v>43184</v>
      </c>
      <c r="D775" s="62">
        <v>0.69052083333333336</v>
      </c>
      <c r="E775" s="63" t="s">
        <v>9</v>
      </c>
      <c r="F775" s="63">
        <v>23</v>
      </c>
      <c r="G775" s="63" t="s">
        <v>10</v>
      </c>
    </row>
    <row r="776" spans="3:7" ht="15" thickBot="1" x14ac:dyDescent="0.35">
      <c r="C776" s="61">
        <v>43184</v>
      </c>
      <c r="D776" s="62">
        <v>0.69217592592592592</v>
      </c>
      <c r="E776" s="63" t="s">
        <v>9</v>
      </c>
      <c r="F776" s="63">
        <v>13</v>
      </c>
      <c r="G776" s="63" t="s">
        <v>11</v>
      </c>
    </row>
    <row r="777" spans="3:7" ht="15" thickBot="1" x14ac:dyDescent="0.35">
      <c r="C777" s="61">
        <v>43184</v>
      </c>
      <c r="D777" s="62">
        <v>0.69324074074074071</v>
      </c>
      <c r="E777" s="63" t="s">
        <v>9</v>
      </c>
      <c r="F777" s="63">
        <v>11</v>
      </c>
      <c r="G777" s="63" t="s">
        <v>11</v>
      </c>
    </row>
    <row r="778" spans="3:7" ht="15" thickBot="1" x14ac:dyDescent="0.35">
      <c r="C778" s="61">
        <v>43184</v>
      </c>
      <c r="D778" s="62">
        <v>0.69383101851851858</v>
      </c>
      <c r="E778" s="63" t="s">
        <v>9</v>
      </c>
      <c r="F778" s="63">
        <v>10</v>
      </c>
      <c r="G778" s="63" t="s">
        <v>11</v>
      </c>
    </row>
    <row r="779" spans="3:7" ht="15" thickBot="1" x14ac:dyDescent="0.35">
      <c r="C779" s="61">
        <v>43184</v>
      </c>
      <c r="D779" s="62">
        <v>0.69405092592592599</v>
      </c>
      <c r="E779" s="63" t="s">
        <v>9</v>
      </c>
      <c r="F779" s="63">
        <v>13</v>
      </c>
      <c r="G779" s="63" t="s">
        <v>11</v>
      </c>
    </row>
    <row r="780" spans="3:7" ht="15" thickBot="1" x14ac:dyDescent="0.35">
      <c r="C780" s="61">
        <v>43184</v>
      </c>
      <c r="D780" s="62">
        <v>0.69510416666666675</v>
      </c>
      <c r="E780" s="63" t="s">
        <v>9</v>
      </c>
      <c r="F780" s="63">
        <v>10</v>
      </c>
      <c r="G780" s="63" t="s">
        <v>11</v>
      </c>
    </row>
    <row r="781" spans="3:7" ht="15" thickBot="1" x14ac:dyDescent="0.35">
      <c r="C781" s="61">
        <v>43184</v>
      </c>
      <c r="D781" s="62">
        <v>0.69680555555555557</v>
      </c>
      <c r="E781" s="63" t="s">
        <v>9</v>
      </c>
      <c r="F781" s="63">
        <v>11</v>
      </c>
      <c r="G781" s="63" t="s">
        <v>11</v>
      </c>
    </row>
    <row r="782" spans="3:7" ht="15" thickBot="1" x14ac:dyDescent="0.35">
      <c r="C782" s="61">
        <v>43184</v>
      </c>
      <c r="D782" s="62">
        <v>0.69876157407407413</v>
      </c>
      <c r="E782" s="63" t="s">
        <v>9</v>
      </c>
      <c r="F782" s="63">
        <v>30</v>
      </c>
      <c r="G782" s="63" t="s">
        <v>10</v>
      </c>
    </row>
    <row r="783" spans="3:7" ht="15" thickBot="1" x14ac:dyDescent="0.35">
      <c r="C783" s="61">
        <v>43184</v>
      </c>
      <c r="D783" s="62">
        <v>0.7023032407407408</v>
      </c>
      <c r="E783" s="63" t="s">
        <v>9</v>
      </c>
      <c r="F783" s="63">
        <v>10</v>
      </c>
      <c r="G783" s="63" t="s">
        <v>11</v>
      </c>
    </row>
    <row r="784" spans="3:7" ht="15" thickBot="1" x14ac:dyDescent="0.35">
      <c r="C784" s="61">
        <v>43184</v>
      </c>
      <c r="D784" s="62">
        <v>0.70582175925925927</v>
      </c>
      <c r="E784" s="63" t="s">
        <v>9</v>
      </c>
      <c r="F784" s="63">
        <v>20</v>
      </c>
      <c r="G784" s="63" t="s">
        <v>10</v>
      </c>
    </row>
    <row r="785" spans="3:7" ht="15" thickBot="1" x14ac:dyDescent="0.35">
      <c r="C785" s="61">
        <v>43184</v>
      </c>
      <c r="D785" s="62">
        <v>0.70980324074074075</v>
      </c>
      <c r="E785" s="63" t="s">
        <v>9</v>
      </c>
      <c r="F785" s="63">
        <v>13</v>
      </c>
      <c r="G785" s="63" t="s">
        <v>11</v>
      </c>
    </row>
    <row r="786" spans="3:7" ht="15" thickBot="1" x14ac:dyDescent="0.35">
      <c r="C786" s="61">
        <v>43184</v>
      </c>
      <c r="D786" s="62">
        <v>0.72436342592592595</v>
      </c>
      <c r="E786" s="63" t="s">
        <v>9</v>
      </c>
      <c r="F786" s="63">
        <v>12</v>
      </c>
      <c r="G786" s="63" t="s">
        <v>11</v>
      </c>
    </row>
    <row r="787" spans="3:7" ht="15" thickBot="1" x14ac:dyDescent="0.35">
      <c r="C787" s="61">
        <v>43184</v>
      </c>
      <c r="D787" s="62">
        <v>0.72476851851851853</v>
      </c>
      <c r="E787" s="63" t="s">
        <v>9</v>
      </c>
      <c r="F787" s="63">
        <v>35</v>
      </c>
      <c r="G787" s="63" t="s">
        <v>10</v>
      </c>
    </row>
    <row r="788" spans="3:7" ht="15" thickBot="1" x14ac:dyDescent="0.35">
      <c r="C788" s="61">
        <v>43184</v>
      </c>
      <c r="D788" s="62">
        <v>0.72815972222222225</v>
      </c>
      <c r="E788" s="63" t="s">
        <v>9</v>
      </c>
      <c r="F788" s="63">
        <v>12</v>
      </c>
      <c r="G788" s="63" t="s">
        <v>11</v>
      </c>
    </row>
    <row r="789" spans="3:7" ht="15" thickBot="1" x14ac:dyDescent="0.35">
      <c r="C789" s="61">
        <v>43184</v>
      </c>
      <c r="D789" s="62">
        <v>0.72905092592592602</v>
      </c>
      <c r="E789" s="63" t="s">
        <v>9</v>
      </c>
      <c r="F789" s="63">
        <v>11</v>
      </c>
      <c r="G789" s="63" t="s">
        <v>10</v>
      </c>
    </row>
    <row r="790" spans="3:7" ht="15" thickBot="1" x14ac:dyDescent="0.35">
      <c r="C790" s="61">
        <v>43184</v>
      </c>
      <c r="D790" s="62">
        <v>0.72917824074074078</v>
      </c>
      <c r="E790" s="63" t="s">
        <v>9</v>
      </c>
      <c r="F790" s="63">
        <v>10</v>
      </c>
      <c r="G790" s="63" t="s">
        <v>11</v>
      </c>
    </row>
    <row r="791" spans="3:7" ht="15" thickBot="1" x14ac:dyDescent="0.35">
      <c r="C791" s="61">
        <v>43184</v>
      </c>
      <c r="D791" s="62">
        <v>0.72944444444444445</v>
      </c>
      <c r="E791" s="63" t="s">
        <v>9</v>
      </c>
      <c r="F791" s="63">
        <v>10</v>
      </c>
      <c r="G791" s="63" t="s">
        <v>11</v>
      </c>
    </row>
    <row r="792" spans="3:7" ht="15" thickBot="1" x14ac:dyDescent="0.35">
      <c r="C792" s="61">
        <v>43184</v>
      </c>
      <c r="D792" s="62">
        <v>0.73296296296296293</v>
      </c>
      <c r="E792" s="63" t="s">
        <v>9</v>
      </c>
      <c r="F792" s="63">
        <v>13</v>
      </c>
      <c r="G792" s="63" t="s">
        <v>11</v>
      </c>
    </row>
    <row r="793" spans="3:7" ht="15" thickBot="1" x14ac:dyDescent="0.35">
      <c r="C793" s="61">
        <v>43184</v>
      </c>
      <c r="D793" s="62">
        <v>0.73348379629629623</v>
      </c>
      <c r="E793" s="63" t="s">
        <v>9</v>
      </c>
      <c r="F793" s="63">
        <v>15</v>
      </c>
      <c r="G793" s="63" t="s">
        <v>11</v>
      </c>
    </row>
    <row r="794" spans="3:7" ht="15" thickBot="1" x14ac:dyDescent="0.35">
      <c r="C794" s="61">
        <v>43184</v>
      </c>
      <c r="D794" s="62">
        <v>0.73421296296296301</v>
      </c>
      <c r="E794" s="63" t="s">
        <v>9</v>
      </c>
      <c r="F794" s="63">
        <v>15</v>
      </c>
      <c r="G794" s="63" t="s">
        <v>11</v>
      </c>
    </row>
    <row r="795" spans="3:7" ht="15" thickBot="1" x14ac:dyDescent="0.35">
      <c r="C795" s="61">
        <v>43184</v>
      </c>
      <c r="D795" s="62">
        <v>0.73593750000000002</v>
      </c>
      <c r="E795" s="63" t="s">
        <v>9</v>
      </c>
      <c r="F795" s="63">
        <v>27</v>
      </c>
      <c r="G795" s="63" t="s">
        <v>10</v>
      </c>
    </row>
    <row r="796" spans="3:7" ht="15" thickBot="1" x14ac:dyDescent="0.35">
      <c r="C796" s="61">
        <v>43184</v>
      </c>
      <c r="D796" s="62">
        <v>0.7371064814814815</v>
      </c>
      <c r="E796" s="63" t="s">
        <v>9</v>
      </c>
      <c r="F796" s="63">
        <v>12</v>
      </c>
      <c r="G796" s="63" t="s">
        <v>11</v>
      </c>
    </row>
    <row r="797" spans="3:7" ht="15" thickBot="1" x14ac:dyDescent="0.35">
      <c r="C797" s="61">
        <v>43184</v>
      </c>
      <c r="D797" s="62">
        <v>0.7449189814814815</v>
      </c>
      <c r="E797" s="63" t="s">
        <v>9</v>
      </c>
      <c r="F797" s="63">
        <v>20</v>
      </c>
      <c r="G797" s="63" t="s">
        <v>10</v>
      </c>
    </row>
    <row r="798" spans="3:7" ht="15" thickBot="1" x14ac:dyDescent="0.35">
      <c r="C798" s="61">
        <v>43184</v>
      </c>
      <c r="D798" s="62">
        <v>0.74504629629629626</v>
      </c>
      <c r="E798" s="63" t="s">
        <v>9</v>
      </c>
      <c r="F798" s="63">
        <v>20</v>
      </c>
      <c r="G798" s="63" t="s">
        <v>10</v>
      </c>
    </row>
    <row r="799" spans="3:7" ht="15" thickBot="1" x14ac:dyDescent="0.35">
      <c r="C799" s="61">
        <v>43184</v>
      </c>
      <c r="D799" s="62">
        <v>0.750462962962963</v>
      </c>
      <c r="E799" s="63" t="s">
        <v>9</v>
      </c>
      <c r="F799" s="63">
        <v>16</v>
      </c>
      <c r="G799" s="63" t="s">
        <v>11</v>
      </c>
    </row>
    <row r="800" spans="3:7" ht="15" thickBot="1" x14ac:dyDescent="0.35">
      <c r="C800" s="61">
        <v>43184</v>
      </c>
      <c r="D800" s="62">
        <v>0.75090277777777781</v>
      </c>
      <c r="E800" s="63" t="s">
        <v>9</v>
      </c>
      <c r="F800" s="63">
        <v>20</v>
      </c>
      <c r="G800" s="63" t="s">
        <v>10</v>
      </c>
    </row>
    <row r="801" spans="3:7" ht="15" thickBot="1" x14ac:dyDescent="0.35">
      <c r="C801" s="61">
        <v>43184</v>
      </c>
      <c r="D801" s="62">
        <v>0.76094907407407408</v>
      </c>
      <c r="E801" s="63" t="s">
        <v>9</v>
      </c>
      <c r="F801" s="63">
        <v>15</v>
      </c>
      <c r="G801" s="63" t="s">
        <v>11</v>
      </c>
    </row>
    <row r="802" spans="3:7" ht="15" thickBot="1" x14ac:dyDescent="0.35">
      <c r="C802" s="61">
        <v>43184</v>
      </c>
      <c r="D802" s="62">
        <v>0.76374999999999993</v>
      </c>
      <c r="E802" s="63" t="s">
        <v>9</v>
      </c>
      <c r="F802" s="63">
        <v>16</v>
      </c>
      <c r="G802" s="63" t="s">
        <v>10</v>
      </c>
    </row>
    <row r="803" spans="3:7" ht="15" thickBot="1" x14ac:dyDescent="0.35">
      <c r="C803" s="61">
        <v>43184</v>
      </c>
      <c r="D803" s="62">
        <v>0.76733796296296297</v>
      </c>
      <c r="E803" s="63" t="s">
        <v>9</v>
      </c>
      <c r="F803" s="63">
        <v>13</v>
      </c>
      <c r="G803" s="63" t="s">
        <v>11</v>
      </c>
    </row>
    <row r="804" spans="3:7" ht="15" thickBot="1" x14ac:dyDescent="0.35">
      <c r="C804" s="61">
        <v>43184</v>
      </c>
      <c r="D804" s="62">
        <v>0.76878472222222216</v>
      </c>
      <c r="E804" s="63" t="s">
        <v>9</v>
      </c>
      <c r="F804" s="63">
        <v>28</v>
      </c>
      <c r="G804" s="63" t="s">
        <v>10</v>
      </c>
    </row>
    <row r="805" spans="3:7" ht="15" thickBot="1" x14ac:dyDescent="0.35">
      <c r="C805" s="61">
        <v>43184</v>
      </c>
      <c r="D805" s="62">
        <v>0.77121527777777776</v>
      </c>
      <c r="E805" s="63" t="s">
        <v>9</v>
      </c>
      <c r="F805" s="63">
        <v>11</v>
      </c>
      <c r="G805" s="63" t="s">
        <v>11</v>
      </c>
    </row>
    <row r="806" spans="3:7" ht="15" thickBot="1" x14ac:dyDescent="0.35">
      <c r="C806" s="61">
        <v>43184</v>
      </c>
      <c r="D806" s="62">
        <v>0.77233796296296298</v>
      </c>
      <c r="E806" s="63" t="s">
        <v>9</v>
      </c>
      <c r="F806" s="63">
        <v>12</v>
      </c>
      <c r="G806" s="63" t="s">
        <v>11</v>
      </c>
    </row>
    <row r="807" spans="3:7" ht="15" thickBot="1" x14ac:dyDescent="0.35">
      <c r="C807" s="61">
        <v>43184</v>
      </c>
      <c r="D807" s="62">
        <v>0.77818287037037026</v>
      </c>
      <c r="E807" s="63" t="s">
        <v>9</v>
      </c>
      <c r="F807" s="63">
        <v>11</v>
      </c>
      <c r="G807" s="63" t="s">
        <v>10</v>
      </c>
    </row>
    <row r="808" spans="3:7" ht="15" thickBot="1" x14ac:dyDescent="0.35">
      <c r="C808" s="61">
        <v>43184</v>
      </c>
      <c r="D808" s="62">
        <v>0.77844907407407404</v>
      </c>
      <c r="E808" s="63" t="s">
        <v>9</v>
      </c>
      <c r="F808" s="63">
        <v>10</v>
      </c>
      <c r="G808" s="63" t="s">
        <v>11</v>
      </c>
    </row>
    <row r="809" spans="3:7" ht="15" thickBot="1" x14ac:dyDescent="0.35">
      <c r="C809" s="61">
        <v>43184</v>
      </c>
      <c r="D809" s="62">
        <v>0.77864583333333337</v>
      </c>
      <c r="E809" s="63" t="s">
        <v>9</v>
      </c>
      <c r="F809" s="63">
        <v>11</v>
      </c>
      <c r="G809" s="63" t="s">
        <v>11</v>
      </c>
    </row>
    <row r="810" spans="3:7" ht="15" thickBot="1" x14ac:dyDescent="0.35">
      <c r="C810" s="61">
        <v>43184</v>
      </c>
      <c r="D810" s="62">
        <v>0.78164351851851854</v>
      </c>
      <c r="E810" s="63" t="s">
        <v>9</v>
      </c>
      <c r="F810" s="63">
        <v>10</v>
      </c>
      <c r="G810" s="63" t="s">
        <v>11</v>
      </c>
    </row>
    <row r="811" spans="3:7" ht="15" thickBot="1" x14ac:dyDescent="0.35">
      <c r="C811" s="61">
        <v>43184</v>
      </c>
      <c r="D811" s="62">
        <v>0.79693287037037042</v>
      </c>
      <c r="E811" s="63" t="s">
        <v>9</v>
      </c>
      <c r="F811" s="63">
        <v>13</v>
      </c>
      <c r="G811" s="63" t="s">
        <v>10</v>
      </c>
    </row>
    <row r="812" spans="3:7" ht="15" thickBot="1" x14ac:dyDescent="0.35">
      <c r="C812" s="61">
        <v>43184</v>
      </c>
      <c r="D812" s="62">
        <v>0.79961805555555554</v>
      </c>
      <c r="E812" s="63" t="s">
        <v>9</v>
      </c>
      <c r="F812" s="63">
        <v>25</v>
      </c>
      <c r="G812" s="63" t="s">
        <v>10</v>
      </c>
    </row>
    <row r="813" spans="3:7" ht="15" thickBot="1" x14ac:dyDescent="0.35">
      <c r="C813" s="61">
        <v>43184</v>
      </c>
      <c r="D813" s="62">
        <v>0.81056712962962962</v>
      </c>
      <c r="E813" s="63" t="s">
        <v>9</v>
      </c>
      <c r="F813" s="63">
        <v>21</v>
      </c>
      <c r="G813" s="63" t="s">
        <v>10</v>
      </c>
    </row>
    <row r="814" spans="3:7" ht="15" thickBot="1" x14ac:dyDescent="0.35">
      <c r="C814" s="61">
        <v>43184</v>
      </c>
      <c r="D814" s="62">
        <v>0.81502314814814814</v>
      </c>
      <c r="E814" s="63" t="s">
        <v>9</v>
      </c>
      <c r="F814" s="63">
        <v>14</v>
      </c>
      <c r="G814" s="63" t="s">
        <v>11</v>
      </c>
    </row>
    <row r="815" spans="3:7" ht="15" thickBot="1" x14ac:dyDescent="0.35">
      <c r="C815" s="61">
        <v>43184</v>
      </c>
      <c r="D815" s="62">
        <v>0.81761574074074073</v>
      </c>
      <c r="E815" s="63" t="s">
        <v>9</v>
      </c>
      <c r="F815" s="63">
        <v>15</v>
      </c>
      <c r="G815" s="63" t="s">
        <v>11</v>
      </c>
    </row>
    <row r="816" spans="3:7" ht="15" thickBot="1" x14ac:dyDescent="0.35">
      <c r="C816" s="61">
        <v>43184</v>
      </c>
      <c r="D816" s="62">
        <v>0.82170138888888899</v>
      </c>
      <c r="E816" s="63" t="s">
        <v>9</v>
      </c>
      <c r="F816" s="63">
        <v>29</v>
      </c>
      <c r="G816" s="63" t="s">
        <v>11</v>
      </c>
    </row>
    <row r="817" spans="3:7" ht="15" thickBot="1" x14ac:dyDescent="0.35">
      <c r="C817" s="61">
        <v>43184</v>
      </c>
      <c r="D817" s="62">
        <v>0.82979166666666659</v>
      </c>
      <c r="E817" s="63" t="s">
        <v>9</v>
      </c>
      <c r="F817" s="63">
        <v>12</v>
      </c>
      <c r="G817" s="63" t="s">
        <v>11</v>
      </c>
    </row>
    <row r="818" spans="3:7" ht="15" thickBot="1" x14ac:dyDescent="0.35">
      <c r="C818" s="61">
        <v>43184</v>
      </c>
      <c r="D818" s="62">
        <v>0.83584490740740736</v>
      </c>
      <c r="E818" s="63" t="s">
        <v>9</v>
      </c>
      <c r="F818" s="63">
        <v>28</v>
      </c>
      <c r="G818" s="63" t="s">
        <v>10</v>
      </c>
    </row>
    <row r="819" spans="3:7" ht="15" thickBot="1" x14ac:dyDescent="0.35">
      <c r="C819" s="61">
        <v>43184</v>
      </c>
      <c r="D819" s="62">
        <v>0.83917824074074077</v>
      </c>
      <c r="E819" s="63" t="s">
        <v>9</v>
      </c>
      <c r="F819" s="63">
        <v>11</v>
      </c>
      <c r="G819" s="63" t="s">
        <v>11</v>
      </c>
    </row>
    <row r="820" spans="3:7" ht="15" thickBot="1" x14ac:dyDescent="0.35">
      <c r="C820" s="61">
        <v>43184</v>
      </c>
      <c r="D820" s="62">
        <v>0.85085648148148152</v>
      </c>
      <c r="E820" s="63" t="s">
        <v>9</v>
      </c>
      <c r="F820" s="63">
        <v>25</v>
      </c>
      <c r="G820" s="63" t="s">
        <v>10</v>
      </c>
    </row>
    <row r="821" spans="3:7" ht="15" thickBot="1" x14ac:dyDescent="0.35">
      <c r="C821" s="61">
        <v>43184</v>
      </c>
      <c r="D821" s="62">
        <v>0.85310185185185183</v>
      </c>
      <c r="E821" s="63" t="s">
        <v>9</v>
      </c>
      <c r="F821" s="63">
        <v>24</v>
      </c>
      <c r="G821" s="63" t="s">
        <v>10</v>
      </c>
    </row>
    <row r="822" spans="3:7" ht="15" thickBot="1" x14ac:dyDescent="0.35">
      <c r="C822" s="61">
        <v>43184</v>
      </c>
      <c r="D822" s="62">
        <v>0.85466435185185186</v>
      </c>
      <c r="E822" s="63" t="s">
        <v>9</v>
      </c>
      <c r="F822" s="63">
        <v>23</v>
      </c>
      <c r="G822" s="63" t="s">
        <v>10</v>
      </c>
    </row>
    <row r="823" spans="3:7" ht="15" thickBot="1" x14ac:dyDescent="0.35">
      <c r="C823" s="61">
        <v>43184</v>
      </c>
      <c r="D823" s="62">
        <v>0.85733796296296294</v>
      </c>
      <c r="E823" s="63" t="s">
        <v>9</v>
      </c>
      <c r="F823" s="63">
        <v>27</v>
      </c>
      <c r="G823" s="63" t="s">
        <v>10</v>
      </c>
    </row>
    <row r="824" spans="3:7" ht="15" thickBot="1" x14ac:dyDescent="0.35">
      <c r="C824" s="61">
        <v>43184</v>
      </c>
      <c r="D824" s="62">
        <v>0.85807870370370365</v>
      </c>
      <c r="E824" s="63" t="s">
        <v>9</v>
      </c>
      <c r="F824" s="63">
        <v>11</v>
      </c>
      <c r="G824" s="63" t="s">
        <v>11</v>
      </c>
    </row>
    <row r="825" spans="3:7" ht="15" thickBot="1" x14ac:dyDescent="0.35">
      <c r="C825" s="61">
        <v>43184</v>
      </c>
      <c r="D825" s="62">
        <v>0.85871527777777779</v>
      </c>
      <c r="E825" s="63" t="s">
        <v>9</v>
      </c>
      <c r="F825" s="63">
        <v>17</v>
      </c>
      <c r="G825" s="63" t="s">
        <v>11</v>
      </c>
    </row>
    <row r="826" spans="3:7" ht="15" thickBot="1" x14ac:dyDescent="0.35">
      <c r="C826" s="61">
        <v>43184</v>
      </c>
      <c r="D826" s="62">
        <v>0.85995370370370372</v>
      </c>
      <c r="E826" s="63" t="s">
        <v>9</v>
      </c>
      <c r="F826" s="63">
        <v>11</v>
      </c>
      <c r="G826" s="63" t="s">
        <v>11</v>
      </c>
    </row>
    <row r="827" spans="3:7" ht="15" thickBot="1" x14ac:dyDescent="0.35">
      <c r="C827" s="61">
        <v>43184</v>
      </c>
      <c r="D827" s="62">
        <v>0.85998842592592595</v>
      </c>
      <c r="E827" s="63" t="s">
        <v>9</v>
      </c>
      <c r="F827" s="63">
        <v>10</v>
      </c>
      <c r="G827" s="63" t="s">
        <v>11</v>
      </c>
    </row>
    <row r="828" spans="3:7" ht="15" thickBot="1" x14ac:dyDescent="0.35">
      <c r="C828" s="61">
        <v>43184</v>
      </c>
      <c r="D828" s="62">
        <v>0.86072916666666666</v>
      </c>
      <c r="E828" s="63" t="s">
        <v>9</v>
      </c>
      <c r="F828" s="63">
        <v>27</v>
      </c>
      <c r="G828" s="63" t="s">
        <v>10</v>
      </c>
    </row>
    <row r="829" spans="3:7" ht="15" thickBot="1" x14ac:dyDescent="0.35">
      <c r="C829" s="61">
        <v>43184</v>
      </c>
      <c r="D829" s="62">
        <v>0.86255787037037035</v>
      </c>
      <c r="E829" s="63" t="s">
        <v>9</v>
      </c>
      <c r="F829" s="63">
        <v>12</v>
      </c>
      <c r="G829" s="63" t="s">
        <v>11</v>
      </c>
    </row>
    <row r="830" spans="3:7" ht="15" thickBot="1" x14ac:dyDescent="0.35">
      <c r="C830" s="61">
        <v>43184</v>
      </c>
      <c r="D830" s="62">
        <v>0.86682870370370368</v>
      </c>
      <c r="E830" s="63" t="s">
        <v>9</v>
      </c>
      <c r="F830" s="63">
        <v>14</v>
      </c>
      <c r="G830" s="63" t="s">
        <v>11</v>
      </c>
    </row>
    <row r="831" spans="3:7" ht="15" thickBot="1" x14ac:dyDescent="0.35">
      <c r="C831" s="61">
        <v>43184</v>
      </c>
      <c r="D831" s="62">
        <v>0.8706018518518519</v>
      </c>
      <c r="E831" s="63" t="s">
        <v>9</v>
      </c>
      <c r="F831" s="63">
        <v>27</v>
      </c>
      <c r="G831" s="63" t="s">
        <v>10</v>
      </c>
    </row>
    <row r="832" spans="3:7" ht="15" thickBot="1" x14ac:dyDescent="0.35">
      <c r="C832" s="61">
        <v>43184</v>
      </c>
      <c r="D832" s="62">
        <v>0.8774305555555556</v>
      </c>
      <c r="E832" s="63" t="s">
        <v>9</v>
      </c>
      <c r="F832" s="63">
        <v>13</v>
      </c>
      <c r="G832" s="63" t="s">
        <v>11</v>
      </c>
    </row>
    <row r="833" spans="3:7" ht="15" thickBot="1" x14ac:dyDescent="0.35">
      <c r="C833" s="61">
        <v>43184</v>
      </c>
      <c r="D833" s="62">
        <v>0.87792824074074083</v>
      </c>
      <c r="E833" s="63" t="s">
        <v>9</v>
      </c>
      <c r="F833" s="63">
        <v>19</v>
      </c>
      <c r="G833" s="63" t="s">
        <v>10</v>
      </c>
    </row>
    <row r="834" spans="3:7" ht="15" thickBot="1" x14ac:dyDescent="0.35">
      <c r="C834" s="61">
        <v>43184</v>
      </c>
      <c r="D834" s="62">
        <v>0.87837962962962957</v>
      </c>
      <c r="E834" s="63" t="s">
        <v>9</v>
      </c>
      <c r="F834" s="63">
        <v>16</v>
      </c>
      <c r="G834" s="63" t="s">
        <v>11</v>
      </c>
    </row>
    <row r="835" spans="3:7" ht="15" thickBot="1" x14ac:dyDescent="0.35">
      <c r="C835" s="61">
        <v>43184</v>
      </c>
      <c r="D835" s="62">
        <v>0.88009259259259265</v>
      </c>
      <c r="E835" s="63" t="s">
        <v>9</v>
      </c>
      <c r="F835" s="63">
        <v>26</v>
      </c>
      <c r="G835" s="63" t="s">
        <v>10</v>
      </c>
    </row>
    <row r="836" spans="3:7" ht="15" thickBot="1" x14ac:dyDescent="0.35">
      <c r="C836" s="61">
        <v>43184</v>
      </c>
      <c r="D836" s="62">
        <v>0.88232638888888892</v>
      </c>
      <c r="E836" s="63" t="s">
        <v>9</v>
      </c>
      <c r="F836" s="63">
        <v>10</v>
      </c>
      <c r="G836" s="63" t="s">
        <v>11</v>
      </c>
    </row>
    <row r="837" spans="3:7" ht="15" thickBot="1" x14ac:dyDescent="0.35">
      <c r="C837" s="61">
        <v>43184</v>
      </c>
      <c r="D837" s="62">
        <v>0.88484953703703706</v>
      </c>
      <c r="E837" s="63" t="s">
        <v>9</v>
      </c>
      <c r="F837" s="63">
        <v>13</v>
      </c>
      <c r="G837" s="63" t="s">
        <v>11</v>
      </c>
    </row>
    <row r="838" spans="3:7" ht="15" thickBot="1" x14ac:dyDescent="0.35">
      <c r="C838" s="61">
        <v>43184</v>
      </c>
      <c r="D838" s="62">
        <v>0.88523148148148145</v>
      </c>
      <c r="E838" s="63" t="s">
        <v>9</v>
      </c>
      <c r="F838" s="63">
        <v>24</v>
      </c>
      <c r="G838" s="63" t="s">
        <v>10</v>
      </c>
    </row>
    <row r="839" spans="3:7" ht="15" thickBot="1" x14ac:dyDescent="0.35">
      <c r="C839" s="61">
        <v>43184</v>
      </c>
      <c r="D839" s="62">
        <v>0.88929398148148142</v>
      </c>
      <c r="E839" s="63" t="s">
        <v>9</v>
      </c>
      <c r="F839" s="63">
        <v>33</v>
      </c>
      <c r="G839" s="63" t="s">
        <v>10</v>
      </c>
    </row>
    <row r="840" spans="3:7" ht="15" thickBot="1" x14ac:dyDescent="0.35">
      <c r="C840" s="61">
        <v>43184</v>
      </c>
      <c r="D840" s="62">
        <v>0.890625</v>
      </c>
      <c r="E840" s="63" t="s">
        <v>9</v>
      </c>
      <c r="F840" s="63">
        <v>10</v>
      </c>
      <c r="G840" s="63" t="s">
        <v>11</v>
      </c>
    </row>
    <row r="841" spans="3:7" ht="15" thickBot="1" x14ac:dyDescent="0.35">
      <c r="C841" s="61">
        <v>43184</v>
      </c>
      <c r="D841" s="62">
        <v>0.89379629629629631</v>
      </c>
      <c r="E841" s="63" t="s">
        <v>9</v>
      </c>
      <c r="F841" s="63">
        <v>12</v>
      </c>
      <c r="G841" s="63" t="s">
        <v>11</v>
      </c>
    </row>
    <row r="842" spans="3:7" ht="15" thickBot="1" x14ac:dyDescent="0.35">
      <c r="C842" s="61">
        <v>43184</v>
      </c>
      <c r="D842" s="62">
        <v>0.8981365740740741</v>
      </c>
      <c r="E842" s="63" t="s">
        <v>9</v>
      </c>
      <c r="F842" s="63">
        <v>13</v>
      </c>
      <c r="G842" s="63" t="s">
        <v>11</v>
      </c>
    </row>
    <row r="843" spans="3:7" ht="15" thickBot="1" x14ac:dyDescent="0.35">
      <c r="C843" s="61">
        <v>43184</v>
      </c>
      <c r="D843" s="62">
        <v>0.90371527777777771</v>
      </c>
      <c r="E843" s="63" t="s">
        <v>9</v>
      </c>
      <c r="F843" s="63">
        <v>20</v>
      </c>
      <c r="G843" s="63" t="s">
        <v>10</v>
      </c>
    </row>
    <row r="844" spans="3:7" ht="15" thickBot="1" x14ac:dyDescent="0.35">
      <c r="C844" s="61">
        <v>43185</v>
      </c>
      <c r="D844" s="62">
        <v>0.11550925925925926</v>
      </c>
      <c r="E844" s="63" t="s">
        <v>9</v>
      </c>
      <c r="F844" s="63">
        <v>37</v>
      </c>
      <c r="G844" s="63" t="s">
        <v>10</v>
      </c>
    </row>
    <row r="845" spans="3:7" ht="15" thickBot="1" x14ac:dyDescent="0.35">
      <c r="C845" s="61">
        <v>43185</v>
      </c>
      <c r="D845" s="62">
        <v>0.11748842592592591</v>
      </c>
      <c r="E845" s="63" t="s">
        <v>9</v>
      </c>
      <c r="F845" s="63">
        <v>16</v>
      </c>
      <c r="G845" s="63" t="s">
        <v>11</v>
      </c>
    </row>
    <row r="846" spans="3:7" ht="15" thickBot="1" x14ac:dyDescent="0.35">
      <c r="C846" s="61">
        <v>43185</v>
      </c>
      <c r="D846" s="62">
        <v>0.13802083333333334</v>
      </c>
      <c r="E846" s="63" t="s">
        <v>9</v>
      </c>
      <c r="F846" s="63">
        <v>11</v>
      </c>
      <c r="G846" s="63" t="s">
        <v>11</v>
      </c>
    </row>
    <row r="847" spans="3:7" ht="15" thickBot="1" x14ac:dyDescent="0.35">
      <c r="C847" s="61">
        <v>43185</v>
      </c>
      <c r="D847" s="62">
        <v>0.23318287037037036</v>
      </c>
      <c r="E847" s="63" t="s">
        <v>9</v>
      </c>
      <c r="F847" s="63">
        <v>15</v>
      </c>
      <c r="G847" s="63" t="s">
        <v>11</v>
      </c>
    </row>
    <row r="848" spans="3:7" ht="15" thickBot="1" x14ac:dyDescent="0.35">
      <c r="C848" s="61">
        <v>43185</v>
      </c>
      <c r="D848" s="62">
        <v>0.25608796296296293</v>
      </c>
      <c r="E848" s="63" t="s">
        <v>9</v>
      </c>
      <c r="F848" s="63">
        <v>13</v>
      </c>
      <c r="G848" s="63" t="s">
        <v>11</v>
      </c>
    </row>
    <row r="849" spans="3:7" ht="15" thickBot="1" x14ac:dyDescent="0.35">
      <c r="C849" s="61">
        <v>43185</v>
      </c>
      <c r="D849" s="62">
        <v>0.25854166666666667</v>
      </c>
      <c r="E849" s="63" t="s">
        <v>9</v>
      </c>
      <c r="F849" s="63">
        <v>11</v>
      </c>
      <c r="G849" s="63" t="s">
        <v>11</v>
      </c>
    </row>
    <row r="850" spans="3:7" ht="15" thickBot="1" x14ac:dyDescent="0.35">
      <c r="C850" s="61">
        <v>43185</v>
      </c>
      <c r="D850" s="62">
        <v>0.25935185185185183</v>
      </c>
      <c r="E850" s="63" t="s">
        <v>9</v>
      </c>
      <c r="F850" s="63">
        <v>14</v>
      </c>
      <c r="G850" s="63" t="s">
        <v>11</v>
      </c>
    </row>
    <row r="851" spans="3:7" ht="15" thickBot="1" x14ac:dyDescent="0.35">
      <c r="C851" s="61">
        <v>43185</v>
      </c>
      <c r="D851" s="62">
        <v>0.26488425925925924</v>
      </c>
      <c r="E851" s="63" t="s">
        <v>9</v>
      </c>
      <c r="F851" s="63">
        <v>20</v>
      </c>
      <c r="G851" s="63" t="s">
        <v>10</v>
      </c>
    </row>
    <row r="852" spans="3:7" ht="15" thickBot="1" x14ac:dyDescent="0.35">
      <c r="C852" s="61">
        <v>43185</v>
      </c>
      <c r="D852" s="62">
        <v>0.26502314814814815</v>
      </c>
      <c r="E852" s="63" t="s">
        <v>9</v>
      </c>
      <c r="F852" s="63">
        <v>9</v>
      </c>
      <c r="G852" s="63" t="s">
        <v>11</v>
      </c>
    </row>
    <row r="853" spans="3:7" ht="15" thickBot="1" x14ac:dyDescent="0.35">
      <c r="C853" s="61">
        <v>43185</v>
      </c>
      <c r="D853" s="62">
        <v>0.26627314814814812</v>
      </c>
      <c r="E853" s="63" t="s">
        <v>9</v>
      </c>
      <c r="F853" s="63">
        <v>15</v>
      </c>
      <c r="G853" s="63" t="s">
        <v>10</v>
      </c>
    </row>
    <row r="854" spans="3:7" ht="15" thickBot="1" x14ac:dyDescent="0.35">
      <c r="C854" s="61">
        <v>43185</v>
      </c>
      <c r="D854" s="62">
        <v>0.26675925925925925</v>
      </c>
      <c r="E854" s="63" t="s">
        <v>9</v>
      </c>
      <c r="F854" s="63">
        <v>23</v>
      </c>
      <c r="G854" s="63" t="s">
        <v>10</v>
      </c>
    </row>
    <row r="855" spans="3:7" ht="15" thickBot="1" x14ac:dyDescent="0.35">
      <c r="C855" s="61">
        <v>43185</v>
      </c>
      <c r="D855" s="62">
        <v>0.26818287037037036</v>
      </c>
      <c r="E855" s="63" t="s">
        <v>9</v>
      </c>
      <c r="F855" s="63">
        <v>10</v>
      </c>
      <c r="G855" s="63" t="s">
        <v>11</v>
      </c>
    </row>
    <row r="856" spans="3:7" ht="15" thickBot="1" x14ac:dyDescent="0.35">
      <c r="C856" s="61">
        <v>43185</v>
      </c>
      <c r="D856" s="62">
        <v>0.27291666666666664</v>
      </c>
      <c r="E856" s="63" t="s">
        <v>9</v>
      </c>
      <c r="F856" s="63">
        <v>10</v>
      </c>
      <c r="G856" s="63" t="s">
        <v>11</v>
      </c>
    </row>
    <row r="857" spans="3:7" ht="15" thickBot="1" x14ac:dyDescent="0.35">
      <c r="C857" s="61">
        <v>43185</v>
      </c>
      <c r="D857" s="62">
        <v>0.27619212962962963</v>
      </c>
      <c r="E857" s="63" t="s">
        <v>9</v>
      </c>
      <c r="F857" s="63">
        <v>28</v>
      </c>
      <c r="G857" s="63" t="s">
        <v>10</v>
      </c>
    </row>
    <row r="858" spans="3:7" ht="15" thickBot="1" x14ac:dyDescent="0.35">
      <c r="C858" s="61">
        <v>43185</v>
      </c>
      <c r="D858" s="62">
        <v>0.27763888888888888</v>
      </c>
      <c r="E858" s="63" t="s">
        <v>9</v>
      </c>
      <c r="F858" s="63">
        <v>29</v>
      </c>
      <c r="G858" s="63" t="s">
        <v>10</v>
      </c>
    </row>
    <row r="859" spans="3:7" ht="15" thickBot="1" x14ac:dyDescent="0.35">
      <c r="C859" s="61">
        <v>43185</v>
      </c>
      <c r="D859" s="62">
        <v>0.27855324074074073</v>
      </c>
      <c r="E859" s="63" t="s">
        <v>9</v>
      </c>
      <c r="F859" s="63">
        <v>32</v>
      </c>
      <c r="G859" s="63" t="s">
        <v>10</v>
      </c>
    </row>
    <row r="860" spans="3:7" ht="15" thickBot="1" x14ac:dyDescent="0.35">
      <c r="C860" s="61">
        <v>43185</v>
      </c>
      <c r="D860" s="62">
        <v>0.2804166666666667</v>
      </c>
      <c r="E860" s="63" t="s">
        <v>9</v>
      </c>
      <c r="F860" s="63">
        <v>22</v>
      </c>
      <c r="G860" s="63" t="s">
        <v>10</v>
      </c>
    </row>
    <row r="861" spans="3:7" ht="15" thickBot="1" x14ac:dyDescent="0.35">
      <c r="C861" s="61">
        <v>43185</v>
      </c>
      <c r="D861" s="62">
        <v>0.28137731481481482</v>
      </c>
      <c r="E861" s="63" t="s">
        <v>9</v>
      </c>
      <c r="F861" s="63">
        <v>19</v>
      </c>
      <c r="G861" s="63" t="s">
        <v>11</v>
      </c>
    </row>
    <row r="862" spans="3:7" ht="15" thickBot="1" x14ac:dyDescent="0.35">
      <c r="C862" s="61">
        <v>43185</v>
      </c>
      <c r="D862" s="62">
        <v>0.28259259259259256</v>
      </c>
      <c r="E862" s="63" t="s">
        <v>9</v>
      </c>
      <c r="F862" s="63">
        <v>19</v>
      </c>
      <c r="G862" s="63" t="s">
        <v>10</v>
      </c>
    </row>
    <row r="863" spans="3:7" ht="15" thickBot="1" x14ac:dyDescent="0.35">
      <c r="C863" s="61">
        <v>43185</v>
      </c>
      <c r="D863" s="62">
        <v>0.28261574074074075</v>
      </c>
      <c r="E863" s="63" t="s">
        <v>9</v>
      </c>
      <c r="F863" s="63">
        <v>19</v>
      </c>
      <c r="G863" s="63" t="s">
        <v>10</v>
      </c>
    </row>
    <row r="864" spans="3:7" ht="15" thickBot="1" x14ac:dyDescent="0.35">
      <c r="C864" s="61">
        <v>43185</v>
      </c>
      <c r="D864" s="62">
        <v>0.28265046296296298</v>
      </c>
      <c r="E864" s="63" t="s">
        <v>9</v>
      </c>
      <c r="F864" s="63">
        <v>23</v>
      </c>
      <c r="G864" s="63" t="s">
        <v>10</v>
      </c>
    </row>
    <row r="865" spans="3:7" ht="15" thickBot="1" x14ac:dyDescent="0.35">
      <c r="C865" s="61">
        <v>43185</v>
      </c>
      <c r="D865" s="62">
        <v>0.28287037037037038</v>
      </c>
      <c r="E865" s="63" t="s">
        <v>9</v>
      </c>
      <c r="F865" s="63">
        <v>24</v>
      </c>
      <c r="G865" s="63" t="s">
        <v>10</v>
      </c>
    </row>
    <row r="866" spans="3:7" ht="15" thickBot="1" x14ac:dyDescent="0.35">
      <c r="C866" s="61">
        <v>43185</v>
      </c>
      <c r="D866" s="62">
        <v>0.28378472222222223</v>
      </c>
      <c r="E866" s="63" t="s">
        <v>9</v>
      </c>
      <c r="F866" s="63">
        <v>24</v>
      </c>
      <c r="G866" s="63" t="s">
        <v>10</v>
      </c>
    </row>
    <row r="867" spans="3:7" ht="15" thickBot="1" x14ac:dyDescent="0.35">
      <c r="C867" s="61">
        <v>43185</v>
      </c>
      <c r="D867" s="62">
        <v>0.28442129629629631</v>
      </c>
      <c r="E867" s="63" t="s">
        <v>9</v>
      </c>
      <c r="F867" s="63">
        <v>23</v>
      </c>
      <c r="G867" s="63" t="s">
        <v>10</v>
      </c>
    </row>
    <row r="868" spans="3:7" ht="15" thickBot="1" x14ac:dyDescent="0.35">
      <c r="C868" s="61">
        <v>43185</v>
      </c>
      <c r="D868" s="62">
        <v>0.28465277777777781</v>
      </c>
      <c r="E868" s="63" t="s">
        <v>9</v>
      </c>
      <c r="F868" s="63">
        <v>11</v>
      </c>
      <c r="G868" s="63" t="s">
        <v>11</v>
      </c>
    </row>
    <row r="869" spans="3:7" ht="15" thickBot="1" x14ac:dyDescent="0.35">
      <c r="C869" s="61">
        <v>43185</v>
      </c>
      <c r="D869" s="62">
        <v>0.28502314814814816</v>
      </c>
      <c r="E869" s="63" t="s">
        <v>9</v>
      </c>
      <c r="F869" s="63">
        <v>28</v>
      </c>
      <c r="G869" s="63" t="s">
        <v>10</v>
      </c>
    </row>
    <row r="870" spans="3:7" ht="15" thickBot="1" x14ac:dyDescent="0.35">
      <c r="C870" s="61">
        <v>43185</v>
      </c>
      <c r="D870" s="62">
        <v>0.28715277777777776</v>
      </c>
      <c r="E870" s="63" t="s">
        <v>9</v>
      </c>
      <c r="F870" s="63">
        <v>29</v>
      </c>
      <c r="G870" s="63" t="s">
        <v>10</v>
      </c>
    </row>
    <row r="871" spans="3:7" ht="15" thickBot="1" x14ac:dyDescent="0.35">
      <c r="C871" s="61">
        <v>43185</v>
      </c>
      <c r="D871" s="62">
        <v>0.28726851851851848</v>
      </c>
      <c r="E871" s="63" t="s">
        <v>9</v>
      </c>
      <c r="F871" s="63">
        <v>14</v>
      </c>
      <c r="G871" s="63" t="s">
        <v>11</v>
      </c>
    </row>
    <row r="872" spans="3:7" ht="15" thickBot="1" x14ac:dyDescent="0.35">
      <c r="C872" s="61">
        <v>43185</v>
      </c>
      <c r="D872" s="62">
        <v>0.28844907407407411</v>
      </c>
      <c r="E872" s="63" t="s">
        <v>9</v>
      </c>
      <c r="F872" s="63">
        <v>33</v>
      </c>
      <c r="G872" s="63" t="s">
        <v>10</v>
      </c>
    </row>
    <row r="873" spans="3:7" ht="15" thickBot="1" x14ac:dyDescent="0.35">
      <c r="C873" s="61">
        <v>43185</v>
      </c>
      <c r="D873" s="62">
        <v>0.28888888888888892</v>
      </c>
      <c r="E873" s="63" t="s">
        <v>9</v>
      </c>
      <c r="F873" s="63">
        <v>25</v>
      </c>
      <c r="G873" s="63" t="s">
        <v>10</v>
      </c>
    </row>
    <row r="874" spans="3:7" ht="15" thickBot="1" x14ac:dyDescent="0.35">
      <c r="C874" s="61">
        <v>43185</v>
      </c>
      <c r="D874" s="62">
        <v>0.28997685185185185</v>
      </c>
      <c r="E874" s="63" t="s">
        <v>9</v>
      </c>
      <c r="F874" s="63">
        <v>11</v>
      </c>
      <c r="G874" s="63" t="s">
        <v>11</v>
      </c>
    </row>
    <row r="875" spans="3:7" ht="15" thickBot="1" x14ac:dyDescent="0.35">
      <c r="C875" s="61">
        <v>43185</v>
      </c>
      <c r="D875" s="62">
        <v>0.29120370370370369</v>
      </c>
      <c r="E875" s="63" t="s">
        <v>9</v>
      </c>
      <c r="F875" s="63">
        <v>10</v>
      </c>
      <c r="G875" s="63" t="s">
        <v>10</v>
      </c>
    </row>
    <row r="876" spans="3:7" ht="15" thickBot="1" x14ac:dyDescent="0.35">
      <c r="C876" s="61">
        <v>43185</v>
      </c>
      <c r="D876" s="62">
        <v>0.2913425925925926</v>
      </c>
      <c r="E876" s="63" t="s">
        <v>9</v>
      </c>
      <c r="F876" s="63">
        <v>22</v>
      </c>
      <c r="G876" s="63" t="s">
        <v>10</v>
      </c>
    </row>
    <row r="877" spans="3:7" ht="15" thickBot="1" x14ac:dyDescent="0.35">
      <c r="C877" s="61">
        <v>43185</v>
      </c>
      <c r="D877" s="62">
        <v>0.29177083333333337</v>
      </c>
      <c r="E877" s="63" t="s">
        <v>9</v>
      </c>
      <c r="F877" s="63">
        <v>33</v>
      </c>
      <c r="G877" s="63" t="s">
        <v>10</v>
      </c>
    </row>
    <row r="878" spans="3:7" ht="15" thickBot="1" x14ac:dyDescent="0.35">
      <c r="C878" s="61">
        <v>43185</v>
      </c>
      <c r="D878" s="62">
        <v>0.29208333333333331</v>
      </c>
      <c r="E878" s="63" t="s">
        <v>9</v>
      </c>
      <c r="F878" s="63">
        <v>18</v>
      </c>
      <c r="G878" s="63" t="s">
        <v>10</v>
      </c>
    </row>
    <row r="879" spans="3:7" ht="15" thickBot="1" x14ac:dyDescent="0.35">
      <c r="C879" s="61">
        <v>43185</v>
      </c>
      <c r="D879" s="62">
        <v>0.2926273148148148</v>
      </c>
      <c r="E879" s="63" t="s">
        <v>9</v>
      </c>
      <c r="F879" s="63">
        <v>13</v>
      </c>
      <c r="G879" s="63" t="s">
        <v>11</v>
      </c>
    </row>
    <row r="880" spans="3:7" ht="15" thickBot="1" x14ac:dyDescent="0.35">
      <c r="C880" s="61">
        <v>43185</v>
      </c>
      <c r="D880" s="62">
        <v>0.29582175925925924</v>
      </c>
      <c r="E880" s="63" t="s">
        <v>9</v>
      </c>
      <c r="F880" s="63">
        <v>12</v>
      </c>
      <c r="G880" s="63" t="s">
        <v>11</v>
      </c>
    </row>
    <row r="881" spans="3:7" ht="15" thickBot="1" x14ac:dyDescent="0.35">
      <c r="C881" s="61">
        <v>43185</v>
      </c>
      <c r="D881" s="62">
        <v>0.29798611111111112</v>
      </c>
      <c r="E881" s="63" t="s">
        <v>9</v>
      </c>
      <c r="F881" s="63">
        <v>12</v>
      </c>
      <c r="G881" s="63" t="s">
        <v>11</v>
      </c>
    </row>
    <row r="882" spans="3:7" ht="15" thickBot="1" x14ac:dyDescent="0.35">
      <c r="C882" s="61">
        <v>43185</v>
      </c>
      <c r="D882" s="62">
        <v>0.29837962962962966</v>
      </c>
      <c r="E882" s="63" t="s">
        <v>9</v>
      </c>
      <c r="F882" s="63">
        <v>20</v>
      </c>
      <c r="G882" s="63" t="s">
        <v>10</v>
      </c>
    </row>
    <row r="883" spans="3:7" ht="15" thickBot="1" x14ac:dyDescent="0.35">
      <c r="C883" s="61">
        <v>43185</v>
      </c>
      <c r="D883" s="62">
        <v>0.2991435185185185</v>
      </c>
      <c r="E883" s="63" t="s">
        <v>9</v>
      </c>
      <c r="F883" s="63">
        <v>20</v>
      </c>
      <c r="G883" s="63" t="s">
        <v>11</v>
      </c>
    </row>
    <row r="884" spans="3:7" ht="15" thickBot="1" x14ac:dyDescent="0.35">
      <c r="C884" s="61">
        <v>43185</v>
      </c>
      <c r="D884" s="62">
        <v>0.29952546296296295</v>
      </c>
      <c r="E884" s="63" t="s">
        <v>9</v>
      </c>
      <c r="F884" s="63">
        <v>10</v>
      </c>
      <c r="G884" s="63" t="s">
        <v>11</v>
      </c>
    </row>
    <row r="885" spans="3:7" ht="15" thickBot="1" x14ac:dyDescent="0.35">
      <c r="C885" s="61">
        <v>43185</v>
      </c>
      <c r="D885" s="62">
        <v>0.29961805555555554</v>
      </c>
      <c r="E885" s="63" t="s">
        <v>9</v>
      </c>
      <c r="F885" s="63">
        <v>10</v>
      </c>
      <c r="G885" s="63" t="s">
        <v>11</v>
      </c>
    </row>
    <row r="886" spans="3:7" ht="15" thickBot="1" x14ac:dyDescent="0.35">
      <c r="C886" s="61">
        <v>43185</v>
      </c>
      <c r="D886" s="62">
        <v>0.3</v>
      </c>
      <c r="E886" s="63" t="s">
        <v>9</v>
      </c>
      <c r="F886" s="63">
        <v>11</v>
      </c>
      <c r="G886" s="63" t="s">
        <v>11</v>
      </c>
    </row>
    <row r="887" spans="3:7" ht="15" thickBot="1" x14ac:dyDescent="0.35">
      <c r="C887" s="61">
        <v>43185</v>
      </c>
      <c r="D887" s="62">
        <v>0.30010416666666667</v>
      </c>
      <c r="E887" s="63" t="s">
        <v>9</v>
      </c>
      <c r="F887" s="63">
        <v>11</v>
      </c>
      <c r="G887" s="63" t="s">
        <v>11</v>
      </c>
    </row>
    <row r="888" spans="3:7" ht="15" thickBot="1" x14ac:dyDescent="0.35">
      <c r="C888" s="61">
        <v>43185</v>
      </c>
      <c r="D888" s="62">
        <v>0.30018518518518517</v>
      </c>
      <c r="E888" s="63" t="s">
        <v>9</v>
      </c>
      <c r="F888" s="63">
        <v>25</v>
      </c>
      <c r="G888" s="63" t="s">
        <v>10</v>
      </c>
    </row>
    <row r="889" spans="3:7" ht="15" thickBot="1" x14ac:dyDescent="0.35">
      <c r="C889" s="61">
        <v>43185</v>
      </c>
      <c r="D889" s="62">
        <v>0.30100694444444448</v>
      </c>
      <c r="E889" s="63" t="s">
        <v>9</v>
      </c>
      <c r="F889" s="63">
        <v>10</v>
      </c>
      <c r="G889" s="63" t="s">
        <v>11</v>
      </c>
    </row>
    <row r="890" spans="3:7" ht="15" thickBot="1" x14ac:dyDescent="0.35">
      <c r="C890" s="61">
        <v>43185</v>
      </c>
      <c r="D890" s="62">
        <v>0.30106481481481479</v>
      </c>
      <c r="E890" s="63" t="s">
        <v>9</v>
      </c>
      <c r="F890" s="63">
        <v>10</v>
      </c>
      <c r="G890" s="63" t="s">
        <v>11</v>
      </c>
    </row>
    <row r="891" spans="3:7" ht="15" thickBot="1" x14ac:dyDescent="0.35">
      <c r="C891" s="61">
        <v>43185</v>
      </c>
      <c r="D891" s="62">
        <v>0.30106481481481479</v>
      </c>
      <c r="E891" s="63" t="s">
        <v>9</v>
      </c>
      <c r="F891" s="63">
        <v>10</v>
      </c>
      <c r="G891" s="63" t="s">
        <v>11</v>
      </c>
    </row>
    <row r="892" spans="3:7" ht="15" thickBot="1" x14ac:dyDescent="0.35">
      <c r="C892" s="61">
        <v>43185</v>
      </c>
      <c r="D892" s="62">
        <v>0.30899305555555556</v>
      </c>
      <c r="E892" s="63" t="s">
        <v>9</v>
      </c>
      <c r="F892" s="63">
        <v>16</v>
      </c>
      <c r="G892" s="63" t="s">
        <v>11</v>
      </c>
    </row>
    <row r="893" spans="3:7" ht="15" thickBot="1" x14ac:dyDescent="0.35">
      <c r="C893" s="61">
        <v>43185</v>
      </c>
      <c r="D893" s="62">
        <v>0.31361111111111112</v>
      </c>
      <c r="E893" s="63" t="s">
        <v>9</v>
      </c>
      <c r="F893" s="63">
        <v>14</v>
      </c>
      <c r="G893" s="63" t="s">
        <v>11</v>
      </c>
    </row>
    <row r="894" spans="3:7" ht="15" thickBot="1" x14ac:dyDescent="0.35">
      <c r="C894" s="61">
        <v>43185</v>
      </c>
      <c r="D894" s="62">
        <v>0.31512731481481482</v>
      </c>
      <c r="E894" s="63" t="s">
        <v>9</v>
      </c>
      <c r="F894" s="63">
        <v>26</v>
      </c>
      <c r="G894" s="63" t="s">
        <v>10</v>
      </c>
    </row>
    <row r="895" spans="3:7" ht="15" thickBot="1" x14ac:dyDescent="0.35">
      <c r="C895" s="61">
        <v>43185</v>
      </c>
      <c r="D895" s="62">
        <v>0.31951388888888888</v>
      </c>
      <c r="E895" s="63" t="s">
        <v>9</v>
      </c>
      <c r="F895" s="63">
        <v>11</v>
      </c>
      <c r="G895" s="63" t="s">
        <v>11</v>
      </c>
    </row>
    <row r="896" spans="3:7" ht="15" thickBot="1" x14ac:dyDescent="0.35">
      <c r="C896" s="61">
        <v>43185</v>
      </c>
      <c r="D896" s="62">
        <v>0.32115740740740745</v>
      </c>
      <c r="E896" s="63" t="s">
        <v>9</v>
      </c>
      <c r="F896" s="63">
        <v>14</v>
      </c>
      <c r="G896" s="63" t="s">
        <v>10</v>
      </c>
    </row>
    <row r="897" spans="3:7" ht="15" thickBot="1" x14ac:dyDescent="0.35">
      <c r="C897" s="61">
        <v>43185</v>
      </c>
      <c r="D897" s="62">
        <v>0.32150462962962961</v>
      </c>
      <c r="E897" s="63" t="s">
        <v>9</v>
      </c>
      <c r="F897" s="63">
        <v>19</v>
      </c>
      <c r="G897" s="63" t="s">
        <v>10</v>
      </c>
    </row>
    <row r="898" spans="3:7" ht="15" thickBot="1" x14ac:dyDescent="0.35">
      <c r="C898" s="61">
        <v>43185</v>
      </c>
      <c r="D898" s="62">
        <v>0.32791666666666669</v>
      </c>
      <c r="E898" s="63" t="s">
        <v>9</v>
      </c>
      <c r="F898" s="63">
        <v>11</v>
      </c>
      <c r="G898" s="63" t="s">
        <v>10</v>
      </c>
    </row>
    <row r="899" spans="3:7" ht="15" thickBot="1" x14ac:dyDescent="0.35">
      <c r="C899" s="61">
        <v>43185</v>
      </c>
      <c r="D899" s="62">
        <v>0.32804398148148145</v>
      </c>
      <c r="E899" s="63" t="s">
        <v>9</v>
      </c>
      <c r="F899" s="63">
        <v>15</v>
      </c>
      <c r="G899" s="63" t="s">
        <v>10</v>
      </c>
    </row>
    <row r="900" spans="3:7" ht="15" thickBot="1" x14ac:dyDescent="0.35">
      <c r="C900" s="61">
        <v>43185</v>
      </c>
      <c r="D900" s="62">
        <v>0.33074074074074072</v>
      </c>
      <c r="E900" s="63" t="s">
        <v>9</v>
      </c>
      <c r="F900" s="63">
        <v>9</v>
      </c>
      <c r="G900" s="63" t="s">
        <v>11</v>
      </c>
    </row>
    <row r="901" spans="3:7" ht="15" thickBot="1" x14ac:dyDescent="0.35">
      <c r="C901" s="61">
        <v>43185</v>
      </c>
      <c r="D901" s="62">
        <v>0.33103009259259258</v>
      </c>
      <c r="E901" s="63" t="s">
        <v>9</v>
      </c>
      <c r="F901" s="63">
        <v>32</v>
      </c>
      <c r="G901" s="63" t="s">
        <v>10</v>
      </c>
    </row>
    <row r="902" spans="3:7" ht="15" thickBot="1" x14ac:dyDescent="0.35">
      <c r="C902" s="61">
        <v>43185</v>
      </c>
      <c r="D902" s="62">
        <v>0.33229166666666665</v>
      </c>
      <c r="E902" s="63" t="s">
        <v>9</v>
      </c>
      <c r="F902" s="63">
        <v>11</v>
      </c>
      <c r="G902" s="63" t="s">
        <v>11</v>
      </c>
    </row>
    <row r="903" spans="3:7" ht="15" thickBot="1" x14ac:dyDescent="0.35">
      <c r="C903" s="61">
        <v>43185</v>
      </c>
      <c r="D903" s="62">
        <v>0.33619212962962958</v>
      </c>
      <c r="E903" s="63" t="s">
        <v>9</v>
      </c>
      <c r="F903" s="63">
        <v>37</v>
      </c>
      <c r="G903" s="63" t="s">
        <v>10</v>
      </c>
    </row>
    <row r="904" spans="3:7" ht="15" thickBot="1" x14ac:dyDescent="0.35">
      <c r="C904" s="61">
        <v>43185</v>
      </c>
      <c r="D904" s="62">
        <v>0.34130787037037041</v>
      </c>
      <c r="E904" s="63" t="s">
        <v>9</v>
      </c>
      <c r="F904" s="63">
        <v>11</v>
      </c>
      <c r="G904" s="63" t="s">
        <v>11</v>
      </c>
    </row>
    <row r="905" spans="3:7" ht="15" thickBot="1" x14ac:dyDescent="0.35">
      <c r="C905" s="61">
        <v>43185</v>
      </c>
      <c r="D905" s="62">
        <v>0.35200231481481481</v>
      </c>
      <c r="E905" s="63" t="s">
        <v>9</v>
      </c>
      <c r="F905" s="63">
        <v>31</v>
      </c>
      <c r="G905" s="63" t="s">
        <v>10</v>
      </c>
    </row>
    <row r="906" spans="3:7" ht="15" thickBot="1" x14ac:dyDescent="0.35">
      <c r="C906" s="61">
        <v>43185</v>
      </c>
      <c r="D906" s="62">
        <v>0.35335648148148152</v>
      </c>
      <c r="E906" s="63" t="s">
        <v>9</v>
      </c>
      <c r="F906" s="63">
        <v>30</v>
      </c>
      <c r="G906" s="63" t="s">
        <v>10</v>
      </c>
    </row>
    <row r="907" spans="3:7" ht="15" thickBot="1" x14ac:dyDescent="0.35">
      <c r="C907" s="61">
        <v>43185</v>
      </c>
      <c r="D907" s="62">
        <v>0.35418981481481482</v>
      </c>
      <c r="E907" s="63" t="s">
        <v>9</v>
      </c>
      <c r="F907" s="63">
        <v>30</v>
      </c>
      <c r="G907" s="63" t="s">
        <v>10</v>
      </c>
    </row>
    <row r="908" spans="3:7" ht="15" thickBot="1" x14ac:dyDescent="0.35">
      <c r="C908" s="61">
        <v>43185</v>
      </c>
      <c r="D908" s="62">
        <v>0.35612268518518514</v>
      </c>
      <c r="E908" s="63" t="s">
        <v>9</v>
      </c>
      <c r="F908" s="63">
        <v>10</v>
      </c>
      <c r="G908" s="63" t="s">
        <v>11</v>
      </c>
    </row>
    <row r="909" spans="3:7" ht="15" thickBot="1" x14ac:dyDescent="0.35">
      <c r="C909" s="61">
        <v>43185</v>
      </c>
      <c r="D909" s="62">
        <v>0.35642361111111115</v>
      </c>
      <c r="E909" s="63" t="s">
        <v>9</v>
      </c>
      <c r="F909" s="63">
        <v>23</v>
      </c>
      <c r="G909" s="63" t="s">
        <v>10</v>
      </c>
    </row>
    <row r="910" spans="3:7" ht="15" thickBot="1" x14ac:dyDescent="0.35">
      <c r="C910" s="61">
        <v>43185</v>
      </c>
      <c r="D910" s="62">
        <v>0.36467592592592596</v>
      </c>
      <c r="E910" s="63" t="s">
        <v>9</v>
      </c>
      <c r="F910" s="63">
        <v>35</v>
      </c>
      <c r="G910" s="63" t="s">
        <v>10</v>
      </c>
    </row>
    <row r="911" spans="3:7" ht="15" thickBot="1" x14ac:dyDescent="0.35">
      <c r="C911" s="61">
        <v>43185</v>
      </c>
      <c r="D911" s="62">
        <v>0.36979166666666669</v>
      </c>
      <c r="E911" s="63" t="s">
        <v>9</v>
      </c>
      <c r="F911" s="63">
        <v>27</v>
      </c>
      <c r="G911" s="63" t="s">
        <v>10</v>
      </c>
    </row>
    <row r="912" spans="3:7" ht="15" thickBot="1" x14ac:dyDescent="0.35">
      <c r="C912" s="61">
        <v>43185</v>
      </c>
      <c r="D912" s="62">
        <v>0.37013888888888885</v>
      </c>
      <c r="E912" s="63" t="s">
        <v>9</v>
      </c>
      <c r="F912" s="63">
        <v>11</v>
      </c>
      <c r="G912" s="63" t="s">
        <v>11</v>
      </c>
    </row>
    <row r="913" spans="3:7" ht="15" thickBot="1" x14ac:dyDescent="0.35">
      <c r="C913" s="61">
        <v>43185</v>
      </c>
      <c r="D913" s="62">
        <v>0.3752314814814815</v>
      </c>
      <c r="E913" s="63" t="s">
        <v>9</v>
      </c>
      <c r="F913" s="63">
        <v>11</v>
      </c>
      <c r="G913" s="63" t="s">
        <v>10</v>
      </c>
    </row>
    <row r="914" spans="3:7" ht="15" thickBot="1" x14ac:dyDescent="0.35">
      <c r="C914" s="61">
        <v>43185</v>
      </c>
      <c r="D914" s="62">
        <v>0.37534722222222222</v>
      </c>
      <c r="E914" s="63" t="s">
        <v>9</v>
      </c>
      <c r="F914" s="63">
        <v>25</v>
      </c>
      <c r="G914" s="63" t="s">
        <v>10</v>
      </c>
    </row>
    <row r="915" spans="3:7" ht="15" thickBot="1" x14ac:dyDescent="0.35">
      <c r="C915" s="61">
        <v>43185</v>
      </c>
      <c r="D915" s="62">
        <v>0.3793287037037037</v>
      </c>
      <c r="E915" s="63" t="s">
        <v>9</v>
      </c>
      <c r="F915" s="63">
        <v>20</v>
      </c>
      <c r="G915" s="63" t="s">
        <v>10</v>
      </c>
    </row>
    <row r="916" spans="3:7" ht="15" thickBot="1" x14ac:dyDescent="0.35">
      <c r="C916" s="61">
        <v>43185</v>
      </c>
      <c r="D916" s="62">
        <v>0.37967592592592592</v>
      </c>
      <c r="E916" s="63" t="s">
        <v>9</v>
      </c>
      <c r="F916" s="63">
        <v>11</v>
      </c>
      <c r="G916" s="63" t="s">
        <v>11</v>
      </c>
    </row>
    <row r="917" spans="3:7" ht="15" thickBot="1" x14ac:dyDescent="0.35">
      <c r="C917" s="61">
        <v>43185</v>
      </c>
      <c r="D917" s="62">
        <v>0.38120370370370371</v>
      </c>
      <c r="E917" s="63" t="s">
        <v>9</v>
      </c>
      <c r="F917" s="63">
        <v>10</v>
      </c>
      <c r="G917" s="63" t="s">
        <v>10</v>
      </c>
    </row>
    <row r="918" spans="3:7" ht="15" thickBot="1" x14ac:dyDescent="0.35">
      <c r="C918" s="61">
        <v>43185</v>
      </c>
      <c r="D918" s="62">
        <v>0.38262731481481477</v>
      </c>
      <c r="E918" s="63" t="s">
        <v>9</v>
      </c>
      <c r="F918" s="63">
        <v>11</v>
      </c>
      <c r="G918" s="63" t="s">
        <v>11</v>
      </c>
    </row>
    <row r="919" spans="3:7" ht="15" thickBot="1" x14ac:dyDescent="0.35">
      <c r="C919" s="61">
        <v>43185</v>
      </c>
      <c r="D919" s="62">
        <v>0.38267361111111109</v>
      </c>
      <c r="E919" s="63" t="s">
        <v>9</v>
      </c>
      <c r="F919" s="63">
        <v>10</v>
      </c>
      <c r="G919" s="63" t="s">
        <v>11</v>
      </c>
    </row>
    <row r="920" spans="3:7" ht="15" thickBot="1" x14ac:dyDescent="0.35">
      <c r="C920" s="61">
        <v>43185</v>
      </c>
      <c r="D920" s="62">
        <v>0.38269675925925922</v>
      </c>
      <c r="E920" s="63" t="s">
        <v>9</v>
      </c>
      <c r="F920" s="63">
        <v>9</v>
      </c>
      <c r="G920" s="63" t="s">
        <v>11</v>
      </c>
    </row>
    <row r="921" spans="3:7" ht="15" thickBot="1" x14ac:dyDescent="0.35">
      <c r="C921" s="61">
        <v>43185</v>
      </c>
      <c r="D921" s="62">
        <v>0.39484953703703707</v>
      </c>
      <c r="E921" s="63" t="s">
        <v>9</v>
      </c>
      <c r="F921" s="63">
        <v>11</v>
      </c>
      <c r="G921" s="63" t="s">
        <v>10</v>
      </c>
    </row>
    <row r="922" spans="3:7" ht="15" thickBot="1" x14ac:dyDescent="0.35">
      <c r="C922" s="61">
        <v>43185</v>
      </c>
      <c r="D922" s="62">
        <v>0.39892361111111113</v>
      </c>
      <c r="E922" s="63" t="s">
        <v>9</v>
      </c>
      <c r="F922" s="63">
        <v>20</v>
      </c>
      <c r="G922" s="63" t="s">
        <v>11</v>
      </c>
    </row>
    <row r="923" spans="3:7" ht="15" thickBot="1" x14ac:dyDescent="0.35">
      <c r="C923" s="61">
        <v>43185</v>
      </c>
      <c r="D923" s="62">
        <v>0.39899305555555559</v>
      </c>
      <c r="E923" s="63" t="s">
        <v>9</v>
      </c>
      <c r="F923" s="63">
        <v>25</v>
      </c>
      <c r="G923" s="63" t="s">
        <v>10</v>
      </c>
    </row>
    <row r="924" spans="3:7" ht="15" thickBot="1" x14ac:dyDescent="0.35">
      <c r="C924" s="61">
        <v>43185</v>
      </c>
      <c r="D924" s="62">
        <v>0.39959490740740744</v>
      </c>
      <c r="E924" s="63" t="s">
        <v>9</v>
      </c>
      <c r="F924" s="63">
        <v>12</v>
      </c>
      <c r="G924" s="63" t="s">
        <v>10</v>
      </c>
    </row>
    <row r="925" spans="3:7" ht="15" thickBot="1" x14ac:dyDescent="0.35">
      <c r="C925" s="61">
        <v>43185</v>
      </c>
      <c r="D925" s="62">
        <v>0.40305555555555556</v>
      </c>
      <c r="E925" s="63" t="s">
        <v>9</v>
      </c>
      <c r="F925" s="63">
        <v>10</v>
      </c>
      <c r="G925" s="63" t="s">
        <v>11</v>
      </c>
    </row>
    <row r="926" spans="3:7" ht="15" thickBot="1" x14ac:dyDescent="0.35">
      <c r="C926" s="61">
        <v>43185</v>
      </c>
      <c r="D926" s="62">
        <v>0.40504629629629635</v>
      </c>
      <c r="E926" s="63" t="s">
        <v>9</v>
      </c>
      <c r="F926" s="63">
        <v>29</v>
      </c>
      <c r="G926" s="63" t="s">
        <v>10</v>
      </c>
    </row>
    <row r="927" spans="3:7" ht="15" thickBot="1" x14ac:dyDescent="0.35">
      <c r="C927" s="61">
        <v>43185</v>
      </c>
      <c r="D927" s="62">
        <v>0.40755787037037039</v>
      </c>
      <c r="E927" s="63" t="s">
        <v>9</v>
      </c>
      <c r="F927" s="63">
        <v>16</v>
      </c>
      <c r="G927" s="63" t="s">
        <v>11</v>
      </c>
    </row>
    <row r="928" spans="3:7" ht="15" thickBot="1" x14ac:dyDescent="0.35">
      <c r="C928" s="61">
        <v>43185</v>
      </c>
      <c r="D928" s="62">
        <v>0.41020833333333334</v>
      </c>
      <c r="E928" s="63" t="s">
        <v>9</v>
      </c>
      <c r="F928" s="63">
        <v>16</v>
      </c>
      <c r="G928" s="63" t="s">
        <v>10</v>
      </c>
    </row>
    <row r="929" spans="3:7" ht="15" thickBot="1" x14ac:dyDescent="0.35">
      <c r="C929" s="61">
        <v>43185</v>
      </c>
      <c r="D929" s="62">
        <v>0.4138310185185185</v>
      </c>
      <c r="E929" s="63" t="s">
        <v>9</v>
      </c>
      <c r="F929" s="63">
        <v>11</v>
      </c>
      <c r="G929" s="63" t="s">
        <v>11</v>
      </c>
    </row>
    <row r="930" spans="3:7" ht="15" thickBot="1" x14ac:dyDescent="0.35">
      <c r="C930" s="61">
        <v>43185</v>
      </c>
      <c r="D930" s="62">
        <v>0.41385416666666663</v>
      </c>
      <c r="E930" s="63" t="s">
        <v>9</v>
      </c>
      <c r="F930" s="63">
        <v>11</v>
      </c>
      <c r="G930" s="63" t="s">
        <v>11</v>
      </c>
    </row>
    <row r="931" spans="3:7" ht="15" thickBot="1" x14ac:dyDescent="0.35">
      <c r="C931" s="61">
        <v>43185</v>
      </c>
      <c r="D931" s="62">
        <v>0.41631944444444446</v>
      </c>
      <c r="E931" s="63" t="s">
        <v>9</v>
      </c>
      <c r="F931" s="63">
        <v>8</v>
      </c>
      <c r="G931" s="63" t="s">
        <v>11</v>
      </c>
    </row>
    <row r="932" spans="3:7" ht="15" thickBot="1" x14ac:dyDescent="0.35">
      <c r="C932" s="61">
        <v>43185</v>
      </c>
      <c r="D932" s="62">
        <v>0.42385416666666664</v>
      </c>
      <c r="E932" s="63" t="s">
        <v>9</v>
      </c>
      <c r="F932" s="63">
        <v>25</v>
      </c>
      <c r="G932" s="63" t="s">
        <v>10</v>
      </c>
    </row>
    <row r="933" spans="3:7" ht="15" thickBot="1" x14ac:dyDescent="0.35">
      <c r="C933" s="61">
        <v>43185</v>
      </c>
      <c r="D933" s="62">
        <v>0.43119212962962966</v>
      </c>
      <c r="E933" s="63" t="s">
        <v>9</v>
      </c>
      <c r="F933" s="63">
        <v>21</v>
      </c>
      <c r="G933" s="63" t="s">
        <v>10</v>
      </c>
    </row>
    <row r="934" spans="3:7" ht="15" thickBot="1" x14ac:dyDescent="0.35">
      <c r="C934" s="61">
        <v>43185</v>
      </c>
      <c r="D934" s="62">
        <v>0.44064814814814812</v>
      </c>
      <c r="E934" s="63" t="s">
        <v>9</v>
      </c>
      <c r="F934" s="63">
        <v>23</v>
      </c>
      <c r="G934" s="63" t="s">
        <v>10</v>
      </c>
    </row>
    <row r="935" spans="3:7" ht="15" thickBot="1" x14ac:dyDescent="0.35">
      <c r="C935" s="61">
        <v>43185</v>
      </c>
      <c r="D935" s="62">
        <v>0.44480324074074074</v>
      </c>
      <c r="E935" s="63" t="s">
        <v>9</v>
      </c>
      <c r="F935" s="63">
        <v>29</v>
      </c>
      <c r="G935" s="63" t="s">
        <v>10</v>
      </c>
    </row>
    <row r="936" spans="3:7" ht="15" thickBot="1" x14ac:dyDescent="0.35">
      <c r="C936" s="61">
        <v>43185</v>
      </c>
      <c r="D936" s="62">
        <v>0.44930555555555557</v>
      </c>
      <c r="E936" s="63" t="s">
        <v>9</v>
      </c>
      <c r="F936" s="63">
        <v>11</v>
      </c>
      <c r="G936" s="63" t="s">
        <v>11</v>
      </c>
    </row>
    <row r="937" spans="3:7" ht="15" thickBot="1" x14ac:dyDescent="0.35">
      <c r="C937" s="61">
        <v>43185</v>
      </c>
      <c r="D937" s="62">
        <v>0.44947916666666665</v>
      </c>
      <c r="E937" s="63" t="s">
        <v>9</v>
      </c>
      <c r="F937" s="63">
        <v>12</v>
      </c>
      <c r="G937" s="63" t="s">
        <v>11</v>
      </c>
    </row>
    <row r="938" spans="3:7" ht="15" thickBot="1" x14ac:dyDescent="0.35">
      <c r="C938" s="61">
        <v>43185</v>
      </c>
      <c r="D938" s="62">
        <v>0.4498611111111111</v>
      </c>
      <c r="E938" s="63" t="s">
        <v>9</v>
      </c>
      <c r="F938" s="63">
        <v>11</v>
      </c>
      <c r="G938" s="63" t="s">
        <v>11</v>
      </c>
    </row>
    <row r="939" spans="3:7" ht="15" thickBot="1" x14ac:dyDescent="0.35">
      <c r="C939" s="61">
        <v>43185</v>
      </c>
      <c r="D939" s="62">
        <v>0.45030092592592591</v>
      </c>
      <c r="E939" s="63" t="s">
        <v>9</v>
      </c>
      <c r="F939" s="63">
        <v>11</v>
      </c>
      <c r="G939" s="63" t="s">
        <v>11</v>
      </c>
    </row>
    <row r="940" spans="3:7" ht="15" thickBot="1" x14ac:dyDescent="0.35">
      <c r="C940" s="61">
        <v>43185</v>
      </c>
      <c r="D940" s="62">
        <v>0.4529050925925926</v>
      </c>
      <c r="E940" s="63" t="s">
        <v>9</v>
      </c>
      <c r="F940" s="63">
        <v>20</v>
      </c>
      <c r="G940" s="63" t="s">
        <v>10</v>
      </c>
    </row>
    <row r="941" spans="3:7" ht="15" thickBot="1" x14ac:dyDescent="0.35">
      <c r="C941" s="61">
        <v>43185</v>
      </c>
      <c r="D941" s="62">
        <v>0.45574074074074072</v>
      </c>
      <c r="E941" s="63" t="s">
        <v>9</v>
      </c>
      <c r="F941" s="63">
        <v>23</v>
      </c>
      <c r="G941" s="63" t="s">
        <v>10</v>
      </c>
    </row>
    <row r="942" spans="3:7" ht="15" thickBot="1" x14ac:dyDescent="0.35">
      <c r="C942" s="61">
        <v>43185</v>
      </c>
      <c r="D942" s="62">
        <v>0.45594907407407409</v>
      </c>
      <c r="E942" s="63" t="s">
        <v>9</v>
      </c>
      <c r="F942" s="63">
        <v>27</v>
      </c>
      <c r="G942" s="63" t="s">
        <v>10</v>
      </c>
    </row>
    <row r="943" spans="3:7" ht="15" thickBot="1" x14ac:dyDescent="0.35">
      <c r="C943" s="61">
        <v>43185</v>
      </c>
      <c r="D943" s="62">
        <v>0.45914351851851848</v>
      </c>
      <c r="E943" s="63" t="s">
        <v>9</v>
      </c>
      <c r="F943" s="63">
        <v>22</v>
      </c>
      <c r="G943" s="63" t="s">
        <v>10</v>
      </c>
    </row>
    <row r="944" spans="3:7" ht="15" thickBot="1" x14ac:dyDescent="0.35">
      <c r="C944" s="61">
        <v>43185</v>
      </c>
      <c r="D944" s="62">
        <v>0.45923611111111112</v>
      </c>
      <c r="E944" s="63" t="s">
        <v>9</v>
      </c>
      <c r="F944" s="63">
        <v>11</v>
      </c>
      <c r="G944" s="63" t="s">
        <v>11</v>
      </c>
    </row>
    <row r="945" spans="3:7" ht="15" thickBot="1" x14ac:dyDescent="0.35">
      <c r="C945" s="61">
        <v>43185</v>
      </c>
      <c r="D945" s="62">
        <v>0.46572916666666669</v>
      </c>
      <c r="E945" s="63" t="s">
        <v>9</v>
      </c>
      <c r="F945" s="63">
        <v>26</v>
      </c>
      <c r="G945" s="63" t="s">
        <v>10</v>
      </c>
    </row>
    <row r="946" spans="3:7" ht="15" thickBot="1" x14ac:dyDescent="0.35">
      <c r="C946" s="61">
        <v>43185</v>
      </c>
      <c r="D946" s="62">
        <v>0.46584490740740742</v>
      </c>
      <c r="E946" s="63" t="s">
        <v>9</v>
      </c>
      <c r="F946" s="63">
        <v>38</v>
      </c>
      <c r="G946" s="63" t="s">
        <v>10</v>
      </c>
    </row>
    <row r="947" spans="3:7" ht="15" thickBot="1" x14ac:dyDescent="0.35">
      <c r="C947" s="61">
        <v>43185</v>
      </c>
      <c r="D947" s="62">
        <v>0.46826388888888887</v>
      </c>
      <c r="E947" s="63" t="s">
        <v>9</v>
      </c>
      <c r="F947" s="63">
        <v>11</v>
      </c>
      <c r="G947" s="63" t="s">
        <v>11</v>
      </c>
    </row>
    <row r="948" spans="3:7" ht="15" thickBot="1" x14ac:dyDescent="0.35">
      <c r="C948" s="61">
        <v>43185</v>
      </c>
      <c r="D948" s="62">
        <v>0.46969907407407407</v>
      </c>
      <c r="E948" s="63" t="s">
        <v>9</v>
      </c>
      <c r="F948" s="63">
        <v>10</v>
      </c>
      <c r="G948" s="63" t="s">
        <v>11</v>
      </c>
    </row>
    <row r="949" spans="3:7" ht="15" thickBot="1" x14ac:dyDescent="0.35">
      <c r="C949" s="61">
        <v>43185</v>
      </c>
      <c r="D949" s="62">
        <v>0.47</v>
      </c>
      <c r="E949" s="63" t="s">
        <v>9</v>
      </c>
      <c r="F949" s="63">
        <v>21</v>
      </c>
      <c r="G949" s="63" t="s">
        <v>10</v>
      </c>
    </row>
    <row r="950" spans="3:7" ht="15" thickBot="1" x14ac:dyDescent="0.35">
      <c r="C950" s="61">
        <v>43185</v>
      </c>
      <c r="D950" s="62">
        <v>0.47016203703703702</v>
      </c>
      <c r="E950" s="63" t="s">
        <v>9</v>
      </c>
      <c r="F950" s="63">
        <v>10</v>
      </c>
      <c r="G950" s="63" t="s">
        <v>11</v>
      </c>
    </row>
    <row r="951" spans="3:7" ht="15" thickBot="1" x14ac:dyDescent="0.35">
      <c r="C951" s="61">
        <v>43185</v>
      </c>
      <c r="D951" s="62">
        <v>0.47104166666666664</v>
      </c>
      <c r="E951" s="63" t="s">
        <v>9</v>
      </c>
      <c r="F951" s="63">
        <v>15</v>
      </c>
      <c r="G951" s="63" t="s">
        <v>11</v>
      </c>
    </row>
    <row r="952" spans="3:7" ht="15" thickBot="1" x14ac:dyDescent="0.35">
      <c r="C952" s="61">
        <v>43185</v>
      </c>
      <c r="D952" s="62">
        <v>0.47156250000000005</v>
      </c>
      <c r="E952" s="63" t="s">
        <v>9</v>
      </c>
      <c r="F952" s="63">
        <v>11</v>
      </c>
      <c r="G952" s="63" t="s">
        <v>11</v>
      </c>
    </row>
    <row r="953" spans="3:7" ht="15" thickBot="1" x14ac:dyDescent="0.35">
      <c r="C953" s="61">
        <v>43185</v>
      </c>
      <c r="D953" s="62">
        <v>0.47821759259259261</v>
      </c>
      <c r="E953" s="63" t="s">
        <v>9</v>
      </c>
      <c r="F953" s="63">
        <v>30</v>
      </c>
      <c r="G953" s="63" t="s">
        <v>10</v>
      </c>
    </row>
    <row r="954" spans="3:7" ht="15" thickBot="1" x14ac:dyDescent="0.35">
      <c r="C954" s="61">
        <v>43185</v>
      </c>
      <c r="D954" s="62">
        <v>0.47833333333333333</v>
      </c>
      <c r="E954" s="63" t="s">
        <v>9</v>
      </c>
      <c r="F954" s="63">
        <v>13</v>
      </c>
      <c r="G954" s="63" t="s">
        <v>11</v>
      </c>
    </row>
    <row r="955" spans="3:7" ht="15" thickBot="1" x14ac:dyDescent="0.35">
      <c r="C955" s="61">
        <v>43185</v>
      </c>
      <c r="D955" s="62">
        <v>0.47880787037037037</v>
      </c>
      <c r="E955" s="63" t="s">
        <v>9</v>
      </c>
      <c r="F955" s="63">
        <v>13</v>
      </c>
      <c r="G955" s="63" t="s">
        <v>11</v>
      </c>
    </row>
    <row r="956" spans="3:7" ht="15" thickBot="1" x14ac:dyDescent="0.35">
      <c r="C956" s="61">
        <v>43185</v>
      </c>
      <c r="D956" s="62">
        <v>0.47915509259259265</v>
      </c>
      <c r="E956" s="63" t="s">
        <v>9</v>
      </c>
      <c r="F956" s="63">
        <v>34</v>
      </c>
      <c r="G956" s="63" t="s">
        <v>10</v>
      </c>
    </row>
    <row r="957" spans="3:7" ht="15" thickBot="1" x14ac:dyDescent="0.35">
      <c r="C957" s="61">
        <v>43185</v>
      </c>
      <c r="D957" s="62">
        <v>0.47989583333333335</v>
      </c>
      <c r="E957" s="63" t="s">
        <v>9</v>
      </c>
      <c r="F957" s="63">
        <v>25</v>
      </c>
      <c r="G957" s="63" t="s">
        <v>10</v>
      </c>
    </row>
    <row r="958" spans="3:7" ht="15" thickBot="1" x14ac:dyDescent="0.35">
      <c r="C958" s="61">
        <v>43185</v>
      </c>
      <c r="D958" s="62">
        <v>0.48164351851851855</v>
      </c>
      <c r="E958" s="63" t="s">
        <v>9</v>
      </c>
      <c r="F958" s="63">
        <v>32</v>
      </c>
      <c r="G958" s="63" t="s">
        <v>10</v>
      </c>
    </row>
    <row r="959" spans="3:7" ht="15" thickBot="1" x14ac:dyDescent="0.35">
      <c r="C959" s="61">
        <v>43185</v>
      </c>
      <c r="D959" s="62">
        <v>0.48260416666666667</v>
      </c>
      <c r="E959" s="63" t="s">
        <v>9</v>
      </c>
      <c r="F959" s="63">
        <v>32</v>
      </c>
      <c r="G959" s="63" t="s">
        <v>10</v>
      </c>
    </row>
    <row r="960" spans="3:7" ht="15" thickBot="1" x14ac:dyDescent="0.35">
      <c r="C960" s="61">
        <v>43185</v>
      </c>
      <c r="D960" s="62">
        <v>0.48371527777777779</v>
      </c>
      <c r="E960" s="63" t="s">
        <v>9</v>
      </c>
      <c r="F960" s="63">
        <v>12</v>
      </c>
      <c r="G960" s="63" t="s">
        <v>11</v>
      </c>
    </row>
    <row r="961" spans="3:7" ht="15" thickBot="1" x14ac:dyDescent="0.35">
      <c r="C961" s="61">
        <v>43185</v>
      </c>
      <c r="D961" s="62">
        <v>0.48651620370370369</v>
      </c>
      <c r="E961" s="63" t="s">
        <v>9</v>
      </c>
      <c r="F961" s="63">
        <v>32</v>
      </c>
      <c r="G961" s="63" t="s">
        <v>10</v>
      </c>
    </row>
    <row r="962" spans="3:7" ht="15" thickBot="1" x14ac:dyDescent="0.35">
      <c r="C962" s="61">
        <v>43185</v>
      </c>
      <c r="D962" s="62">
        <v>0.48677083333333332</v>
      </c>
      <c r="E962" s="63" t="s">
        <v>9</v>
      </c>
      <c r="F962" s="63">
        <v>29</v>
      </c>
      <c r="G962" s="63" t="s">
        <v>10</v>
      </c>
    </row>
    <row r="963" spans="3:7" ht="15" thickBot="1" x14ac:dyDescent="0.35">
      <c r="C963" s="61">
        <v>43185</v>
      </c>
      <c r="D963" s="62">
        <v>0.48685185185185187</v>
      </c>
      <c r="E963" s="63" t="s">
        <v>9</v>
      </c>
      <c r="F963" s="63">
        <v>34</v>
      </c>
      <c r="G963" s="63" t="s">
        <v>10</v>
      </c>
    </row>
    <row r="964" spans="3:7" ht="15" thickBot="1" x14ac:dyDescent="0.35">
      <c r="C964" s="61">
        <v>43185</v>
      </c>
      <c r="D964" s="62">
        <v>0.48703703703703699</v>
      </c>
      <c r="E964" s="63" t="s">
        <v>9</v>
      </c>
      <c r="F964" s="63">
        <v>23</v>
      </c>
      <c r="G964" s="63" t="s">
        <v>10</v>
      </c>
    </row>
    <row r="965" spans="3:7" ht="15" thickBot="1" x14ac:dyDescent="0.35">
      <c r="C965" s="61">
        <v>43185</v>
      </c>
      <c r="D965" s="62">
        <v>0.48715277777777777</v>
      </c>
      <c r="E965" s="63" t="s">
        <v>9</v>
      </c>
      <c r="F965" s="63">
        <v>15</v>
      </c>
      <c r="G965" s="63" t="s">
        <v>11</v>
      </c>
    </row>
    <row r="966" spans="3:7" ht="15" thickBot="1" x14ac:dyDescent="0.35">
      <c r="C966" s="61">
        <v>43185</v>
      </c>
      <c r="D966" s="62">
        <v>0.48777777777777781</v>
      </c>
      <c r="E966" s="63" t="s">
        <v>9</v>
      </c>
      <c r="F966" s="63">
        <v>16</v>
      </c>
      <c r="G966" s="63" t="s">
        <v>11</v>
      </c>
    </row>
    <row r="967" spans="3:7" ht="15" thickBot="1" x14ac:dyDescent="0.35">
      <c r="C967" s="61">
        <v>43185</v>
      </c>
      <c r="D967" s="62">
        <v>0.48805555555555552</v>
      </c>
      <c r="E967" s="63" t="s">
        <v>9</v>
      </c>
      <c r="F967" s="63">
        <v>14</v>
      </c>
      <c r="G967" s="63" t="s">
        <v>11</v>
      </c>
    </row>
    <row r="968" spans="3:7" ht="15" thickBot="1" x14ac:dyDescent="0.35">
      <c r="C968" s="61">
        <v>43185</v>
      </c>
      <c r="D968" s="62">
        <v>0.48841435185185184</v>
      </c>
      <c r="E968" s="63" t="s">
        <v>9</v>
      </c>
      <c r="F968" s="63">
        <v>13</v>
      </c>
      <c r="G968" s="63" t="s">
        <v>11</v>
      </c>
    </row>
    <row r="969" spans="3:7" ht="15" thickBot="1" x14ac:dyDescent="0.35">
      <c r="C969" s="61">
        <v>43185</v>
      </c>
      <c r="D969" s="62">
        <v>0.48896990740740742</v>
      </c>
      <c r="E969" s="63" t="s">
        <v>9</v>
      </c>
      <c r="F969" s="63">
        <v>12</v>
      </c>
      <c r="G969" s="63" t="s">
        <v>11</v>
      </c>
    </row>
    <row r="970" spans="3:7" ht="15" thickBot="1" x14ac:dyDescent="0.35">
      <c r="C970" s="61">
        <v>43185</v>
      </c>
      <c r="D970" s="62">
        <v>0.48942129629629627</v>
      </c>
      <c r="E970" s="63" t="s">
        <v>9</v>
      </c>
      <c r="F970" s="63">
        <v>29</v>
      </c>
      <c r="G970" s="63" t="s">
        <v>10</v>
      </c>
    </row>
    <row r="971" spans="3:7" ht="15" thickBot="1" x14ac:dyDescent="0.35">
      <c r="C971" s="61">
        <v>43185</v>
      </c>
      <c r="D971" s="62">
        <v>0.48984953703703704</v>
      </c>
      <c r="E971" s="63" t="s">
        <v>9</v>
      </c>
      <c r="F971" s="63">
        <v>11</v>
      </c>
      <c r="G971" s="63" t="s">
        <v>11</v>
      </c>
    </row>
    <row r="972" spans="3:7" ht="15" thickBot="1" x14ac:dyDescent="0.35">
      <c r="C972" s="61">
        <v>43185</v>
      </c>
      <c r="D972" s="62">
        <v>0.49079861111111112</v>
      </c>
      <c r="E972" s="63" t="s">
        <v>9</v>
      </c>
      <c r="F972" s="63">
        <v>16</v>
      </c>
      <c r="G972" s="63" t="s">
        <v>11</v>
      </c>
    </row>
    <row r="973" spans="3:7" ht="15" thickBot="1" x14ac:dyDescent="0.35">
      <c r="C973" s="61">
        <v>43185</v>
      </c>
      <c r="D973" s="62">
        <v>0.49211805555555554</v>
      </c>
      <c r="E973" s="63" t="s">
        <v>9</v>
      </c>
      <c r="F973" s="63">
        <v>14</v>
      </c>
      <c r="G973" s="63" t="s">
        <v>11</v>
      </c>
    </row>
    <row r="974" spans="3:7" ht="15" thickBot="1" x14ac:dyDescent="0.35">
      <c r="C974" s="61">
        <v>43185</v>
      </c>
      <c r="D974" s="62">
        <v>0.49299768518518516</v>
      </c>
      <c r="E974" s="63" t="s">
        <v>9</v>
      </c>
      <c r="F974" s="63">
        <v>28</v>
      </c>
      <c r="G974" s="63" t="s">
        <v>10</v>
      </c>
    </row>
    <row r="975" spans="3:7" ht="15" thickBot="1" x14ac:dyDescent="0.35">
      <c r="C975" s="61">
        <v>43185</v>
      </c>
      <c r="D975" s="62">
        <v>0.49342592592592593</v>
      </c>
      <c r="E975" s="63" t="s">
        <v>9</v>
      </c>
      <c r="F975" s="63">
        <v>27</v>
      </c>
      <c r="G975" s="63" t="s">
        <v>10</v>
      </c>
    </row>
    <row r="976" spans="3:7" ht="15" thickBot="1" x14ac:dyDescent="0.35">
      <c r="C976" s="61">
        <v>43185</v>
      </c>
      <c r="D976" s="62">
        <v>0.49523148148148149</v>
      </c>
      <c r="E976" s="63" t="s">
        <v>9</v>
      </c>
      <c r="F976" s="63">
        <v>10</v>
      </c>
      <c r="G976" s="63" t="s">
        <v>11</v>
      </c>
    </row>
    <row r="977" spans="3:7" ht="15" thickBot="1" x14ac:dyDescent="0.35">
      <c r="C977" s="61">
        <v>43185</v>
      </c>
      <c r="D977" s="62">
        <v>0.49582175925925925</v>
      </c>
      <c r="E977" s="63" t="s">
        <v>9</v>
      </c>
      <c r="F977" s="63">
        <v>24</v>
      </c>
      <c r="G977" s="63" t="s">
        <v>10</v>
      </c>
    </row>
    <row r="978" spans="3:7" ht="15" thickBot="1" x14ac:dyDescent="0.35">
      <c r="C978" s="61">
        <v>43185</v>
      </c>
      <c r="D978" s="62">
        <v>0.49832175925925926</v>
      </c>
      <c r="E978" s="63" t="s">
        <v>9</v>
      </c>
      <c r="F978" s="63">
        <v>24</v>
      </c>
      <c r="G978" s="63" t="s">
        <v>10</v>
      </c>
    </row>
    <row r="979" spans="3:7" ht="15" thickBot="1" x14ac:dyDescent="0.35">
      <c r="C979" s="61">
        <v>43185</v>
      </c>
      <c r="D979" s="62">
        <v>0.5007638888888889</v>
      </c>
      <c r="E979" s="63" t="s">
        <v>9</v>
      </c>
      <c r="F979" s="63">
        <v>11</v>
      </c>
      <c r="G979" s="63" t="s">
        <v>11</v>
      </c>
    </row>
    <row r="980" spans="3:7" ht="15" thickBot="1" x14ac:dyDescent="0.35">
      <c r="C980" s="61">
        <v>43185</v>
      </c>
      <c r="D980" s="62">
        <v>0.50094907407407407</v>
      </c>
      <c r="E980" s="63" t="s">
        <v>9</v>
      </c>
      <c r="F980" s="63">
        <v>23</v>
      </c>
      <c r="G980" s="63" t="s">
        <v>10</v>
      </c>
    </row>
    <row r="981" spans="3:7" ht="15" thickBot="1" x14ac:dyDescent="0.35">
      <c r="C981" s="61">
        <v>43185</v>
      </c>
      <c r="D981" s="62">
        <v>0.50259259259259259</v>
      </c>
      <c r="E981" s="63" t="s">
        <v>9</v>
      </c>
      <c r="F981" s="63">
        <v>10</v>
      </c>
      <c r="G981" s="63" t="s">
        <v>11</v>
      </c>
    </row>
    <row r="982" spans="3:7" ht="15" thickBot="1" x14ac:dyDescent="0.35">
      <c r="C982" s="61">
        <v>43185</v>
      </c>
      <c r="D982" s="62">
        <v>0.50387731481481479</v>
      </c>
      <c r="E982" s="63" t="s">
        <v>9</v>
      </c>
      <c r="F982" s="63">
        <v>15</v>
      </c>
      <c r="G982" s="63" t="s">
        <v>11</v>
      </c>
    </row>
    <row r="983" spans="3:7" ht="15" thickBot="1" x14ac:dyDescent="0.35">
      <c r="C983" s="61">
        <v>43185</v>
      </c>
      <c r="D983" s="62">
        <v>0.50494212962962959</v>
      </c>
      <c r="E983" s="63" t="s">
        <v>9</v>
      </c>
      <c r="F983" s="63">
        <v>15</v>
      </c>
      <c r="G983" s="63" t="s">
        <v>11</v>
      </c>
    </row>
    <row r="984" spans="3:7" ht="15" thickBot="1" x14ac:dyDescent="0.35">
      <c r="C984" s="61">
        <v>43185</v>
      </c>
      <c r="D984" s="62">
        <v>0.50591435185185185</v>
      </c>
      <c r="E984" s="63" t="s">
        <v>9</v>
      </c>
      <c r="F984" s="63">
        <v>10</v>
      </c>
      <c r="G984" s="63" t="s">
        <v>11</v>
      </c>
    </row>
    <row r="985" spans="3:7" ht="15" thickBot="1" x14ac:dyDescent="0.35">
      <c r="C985" s="61">
        <v>43185</v>
      </c>
      <c r="D985" s="62">
        <v>0.50700231481481484</v>
      </c>
      <c r="E985" s="63" t="s">
        <v>9</v>
      </c>
      <c r="F985" s="63">
        <v>25</v>
      </c>
      <c r="G985" s="63" t="s">
        <v>10</v>
      </c>
    </row>
    <row r="986" spans="3:7" ht="15" thickBot="1" x14ac:dyDescent="0.35">
      <c r="C986" s="61">
        <v>43185</v>
      </c>
      <c r="D986" s="62">
        <v>0.50930555555555557</v>
      </c>
      <c r="E986" s="63" t="s">
        <v>9</v>
      </c>
      <c r="F986" s="63">
        <v>13</v>
      </c>
      <c r="G986" s="63" t="s">
        <v>11</v>
      </c>
    </row>
    <row r="987" spans="3:7" ht="15" thickBot="1" x14ac:dyDescent="0.35">
      <c r="C987" s="61">
        <v>43185</v>
      </c>
      <c r="D987" s="62">
        <v>0.50953703703703701</v>
      </c>
      <c r="E987" s="63" t="s">
        <v>9</v>
      </c>
      <c r="F987" s="63">
        <v>8</v>
      </c>
      <c r="G987" s="63" t="s">
        <v>11</v>
      </c>
    </row>
    <row r="988" spans="3:7" ht="15" thickBot="1" x14ac:dyDescent="0.35">
      <c r="C988" s="61">
        <v>43185</v>
      </c>
      <c r="D988" s="62">
        <v>0.5103240740740741</v>
      </c>
      <c r="E988" s="63" t="s">
        <v>9</v>
      </c>
      <c r="F988" s="63">
        <v>12</v>
      </c>
      <c r="G988" s="63" t="s">
        <v>11</v>
      </c>
    </row>
    <row r="989" spans="3:7" ht="15" thickBot="1" x14ac:dyDescent="0.35">
      <c r="C989" s="61">
        <v>43185</v>
      </c>
      <c r="D989" s="62">
        <v>0.51104166666666673</v>
      </c>
      <c r="E989" s="63" t="s">
        <v>9</v>
      </c>
      <c r="F989" s="63">
        <v>23</v>
      </c>
      <c r="G989" s="63" t="s">
        <v>10</v>
      </c>
    </row>
    <row r="990" spans="3:7" ht="15" thickBot="1" x14ac:dyDescent="0.35">
      <c r="C990" s="61">
        <v>43185</v>
      </c>
      <c r="D990" s="62">
        <v>0.51576388888888891</v>
      </c>
      <c r="E990" s="63" t="s">
        <v>9</v>
      </c>
      <c r="F990" s="63">
        <v>10</v>
      </c>
      <c r="G990" s="63" t="s">
        <v>11</v>
      </c>
    </row>
    <row r="991" spans="3:7" ht="15" thickBot="1" x14ac:dyDescent="0.35">
      <c r="C991" s="61">
        <v>43185</v>
      </c>
      <c r="D991" s="62">
        <v>0.52015046296296297</v>
      </c>
      <c r="E991" s="63" t="s">
        <v>9</v>
      </c>
      <c r="F991" s="63">
        <v>25</v>
      </c>
      <c r="G991" s="63" t="s">
        <v>10</v>
      </c>
    </row>
    <row r="992" spans="3:7" ht="15" thickBot="1" x14ac:dyDescent="0.35">
      <c r="C992" s="61">
        <v>43185</v>
      </c>
      <c r="D992" s="62">
        <v>0.52277777777777779</v>
      </c>
      <c r="E992" s="63" t="s">
        <v>9</v>
      </c>
      <c r="F992" s="63">
        <v>11</v>
      </c>
      <c r="G992" s="63" t="s">
        <v>11</v>
      </c>
    </row>
    <row r="993" spans="3:7" ht="15" thickBot="1" x14ac:dyDescent="0.35">
      <c r="C993" s="61">
        <v>43185</v>
      </c>
      <c r="D993" s="62">
        <v>0.52621527777777777</v>
      </c>
      <c r="E993" s="63" t="s">
        <v>9</v>
      </c>
      <c r="F993" s="63">
        <v>13</v>
      </c>
      <c r="G993" s="63" t="s">
        <v>11</v>
      </c>
    </row>
    <row r="994" spans="3:7" ht="15" thickBot="1" x14ac:dyDescent="0.35">
      <c r="C994" s="61">
        <v>43185</v>
      </c>
      <c r="D994" s="62">
        <v>0.52737268518518521</v>
      </c>
      <c r="E994" s="63" t="s">
        <v>9</v>
      </c>
      <c r="F994" s="63">
        <v>12</v>
      </c>
      <c r="G994" s="63" t="s">
        <v>11</v>
      </c>
    </row>
    <row r="995" spans="3:7" ht="15" thickBot="1" x14ac:dyDescent="0.35">
      <c r="C995" s="61">
        <v>43185</v>
      </c>
      <c r="D995" s="62">
        <v>0.52927083333333336</v>
      </c>
      <c r="E995" s="63" t="s">
        <v>9</v>
      </c>
      <c r="F995" s="63">
        <v>26</v>
      </c>
      <c r="G995" s="63" t="s">
        <v>10</v>
      </c>
    </row>
    <row r="996" spans="3:7" ht="15" thickBot="1" x14ac:dyDescent="0.35">
      <c r="C996" s="61">
        <v>43185</v>
      </c>
      <c r="D996" s="62">
        <v>0.53008101851851852</v>
      </c>
      <c r="E996" s="63" t="s">
        <v>9</v>
      </c>
      <c r="F996" s="63">
        <v>24</v>
      </c>
      <c r="G996" s="63" t="s">
        <v>10</v>
      </c>
    </row>
    <row r="997" spans="3:7" ht="15" thickBot="1" x14ac:dyDescent="0.35">
      <c r="C997" s="61">
        <v>43185</v>
      </c>
      <c r="D997" s="62">
        <v>0.53569444444444447</v>
      </c>
      <c r="E997" s="63" t="s">
        <v>9</v>
      </c>
      <c r="F997" s="63">
        <v>29</v>
      </c>
      <c r="G997" s="63" t="s">
        <v>10</v>
      </c>
    </row>
    <row r="998" spans="3:7" ht="15" thickBot="1" x14ac:dyDescent="0.35">
      <c r="C998" s="61">
        <v>43185</v>
      </c>
      <c r="D998" s="62">
        <v>0.53575231481481478</v>
      </c>
      <c r="E998" s="63" t="s">
        <v>9</v>
      </c>
      <c r="F998" s="63">
        <v>11</v>
      </c>
      <c r="G998" s="63" t="s">
        <v>10</v>
      </c>
    </row>
    <row r="999" spans="3:7" ht="15" thickBot="1" x14ac:dyDescent="0.35">
      <c r="C999" s="61">
        <v>43185</v>
      </c>
      <c r="D999" s="62">
        <v>0.53670138888888885</v>
      </c>
      <c r="E999" s="63" t="s">
        <v>9</v>
      </c>
      <c r="F999" s="63">
        <v>13</v>
      </c>
      <c r="G999" s="63" t="s">
        <v>11</v>
      </c>
    </row>
    <row r="1000" spans="3:7" ht="15" thickBot="1" x14ac:dyDescent="0.35">
      <c r="C1000" s="61">
        <v>43185</v>
      </c>
      <c r="D1000" s="62">
        <v>0.53695601851851849</v>
      </c>
      <c r="E1000" s="63" t="s">
        <v>9</v>
      </c>
      <c r="F1000" s="63">
        <v>11</v>
      </c>
      <c r="G1000" s="63" t="s">
        <v>11</v>
      </c>
    </row>
    <row r="1001" spans="3:7" ht="15" thickBot="1" x14ac:dyDescent="0.35">
      <c r="C1001" s="61">
        <v>43185</v>
      </c>
      <c r="D1001" s="62">
        <v>0.53702546296296294</v>
      </c>
      <c r="E1001" s="63" t="s">
        <v>9</v>
      </c>
      <c r="F1001" s="63">
        <v>30</v>
      </c>
      <c r="G1001" s="63" t="s">
        <v>10</v>
      </c>
    </row>
    <row r="1002" spans="3:7" ht="15" thickBot="1" x14ac:dyDescent="0.35">
      <c r="C1002" s="61">
        <v>43185</v>
      </c>
      <c r="D1002" s="62">
        <v>0.54097222222222219</v>
      </c>
      <c r="E1002" s="63" t="s">
        <v>9</v>
      </c>
      <c r="F1002" s="63">
        <v>17</v>
      </c>
      <c r="G1002" s="63" t="s">
        <v>11</v>
      </c>
    </row>
    <row r="1003" spans="3:7" ht="15" thickBot="1" x14ac:dyDescent="0.35">
      <c r="C1003" s="61">
        <v>43185</v>
      </c>
      <c r="D1003" s="62">
        <v>0.54098379629629634</v>
      </c>
      <c r="E1003" s="63" t="s">
        <v>9</v>
      </c>
      <c r="F1003" s="63">
        <v>14</v>
      </c>
      <c r="G1003" s="63" t="s">
        <v>11</v>
      </c>
    </row>
    <row r="1004" spans="3:7" ht="15" thickBot="1" x14ac:dyDescent="0.35">
      <c r="C1004" s="61">
        <v>43185</v>
      </c>
      <c r="D1004" s="62">
        <v>0.54134259259259265</v>
      </c>
      <c r="E1004" s="63" t="s">
        <v>9</v>
      </c>
      <c r="F1004" s="63">
        <v>11</v>
      </c>
      <c r="G1004" s="63" t="s">
        <v>10</v>
      </c>
    </row>
    <row r="1005" spans="3:7" ht="15" thickBot="1" x14ac:dyDescent="0.35">
      <c r="C1005" s="61">
        <v>43185</v>
      </c>
      <c r="D1005" s="62">
        <v>0.54164351851851855</v>
      </c>
      <c r="E1005" s="63" t="s">
        <v>9</v>
      </c>
      <c r="F1005" s="63">
        <v>13</v>
      </c>
      <c r="G1005" s="63" t="s">
        <v>11</v>
      </c>
    </row>
    <row r="1006" spans="3:7" ht="15" thickBot="1" x14ac:dyDescent="0.35">
      <c r="C1006" s="61">
        <v>43185</v>
      </c>
      <c r="D1006" s="62">
        <v>0.54271990740740739</v>
      </c>
      <c r="E1006" s="63" t="s">
        <v>9</v>
      </c>
      <c r="F1006" s="63">
        <v>10</v>
      </c>
      <c r="G1006" s="63" t="s">
        <v>11</v>
      </c>
    </row>
    <row r="1007" spans="3:7" ht="15" thickBot="1" x14ac:dyDescent="0.35">
      <c r="C1007" s="61">
        <v>43185</v>
      </c>
      <c r="D1007" s="62">
        <v>0.54458333333333331</v>
      </c>
      <c r="E1007" s="63" t="s">
        <v>9</v>
      </c>
      <c r="F1007" s="63">
        <v>24</v>
      </c>
      <c r="G1007" s="63" t="s">
        <v>10</v>
      </c>
    </row>
    <row r="1008" spans="3:7" ht="15" thickBot="1" x14ac:dyDescent="0.35">
      <c r="C1008" s="61">
        <v>43185</v>
      </c>
      <c r="D1008" s="62">
        <v>0.54851851851851852</v>
      </c>
      <c r="E1008" s="63" t="s">
        <v>9</v>
      </c>
      <c r="F1008" s="63">
        <v>11</v>
      </c>
      <c r="G1008" s="63" t="s">
        <v>11</v>
      </c>
    </row>
    <row r="1009" spans="3:7" ht="15" thickBot="1" x14ac:dyDescent="0.35">
      <c r="C1009" s="61">
        <v>43185</v>
      </c>
      <c r="D1009" s="62">
        <v>0.54991898148148144</v>
      </c>
      <c r="E1009" s="63" t="s">
        <v>9</v>
      </c>
      <c r="F1009" s="63">
        <v>20</v>
      </c>
      <c r="G1009" s="63" t="s">
        <v>11</v>
      </c>
    </row>
    <row r="1010" spans="3:7" ht="15" thickBot="1" x14ac:dyDescent="0.35">
      <c r="C1010" s="61">
        <v>43185</v>
      </c>
      <c r="D1010" s="62">
        <v>0.54996527777777782</v>
      </c>
      <c r="E1010" s="63" t="s">
        <v>9</v>
      </c>
      <c r="F1010" s="63">
        <v>19</v>
      </c>
      <c r="G1010" s="63" t="s">
        <v>11</v>
      </c>
    </row>
    <row r="1011" spans="3:7" ht="15" thickBot="1" x14ac:dyDescent="0.35">
      <c r="C1011" s="61">
        <v>43185</v>
      </c>
      <c r="D1011" s="62">
        <v>0.54996527777777782</v>
      </c>
      <c r="E1011" s="63" t="s">
        <v>9</v>
      </c>
      <c r="F1011" s="63">
        <v>15</v>
      </c>
      <c r="G1011" s="63" t="s">
        <v>11</v>
      </c>
    </row>
    <row r="1012" spans="3:7" ht="15" thickBot="1" x14ac:dyDescent="0.35">
      <c r="C1012" s="61">
        <v>43185</v>
      </c>
      <c r="D1012" s="62">
        <v>0.54998842592592589</v>
      </c>
      <c r="E1012" s="63" t="s">
        <v>9</v>
      </c>
      <c r="F1012" s="63">
        <v>13</v>
      </c>
      <c r="G1012" s="63" t="s">
        <v>11</v>
      </c>
    </row>
    <row r="1013" spans="3:7" ht="15" thickBot="1" x14ac:dyDescent="0.35">
      <c r="C1013" s="61">
        <v>43185</v>
      </c>
      <c r="D1013" s="62">
        <v>0.55004629629629631</v>
      </c>
      <c r="E1013" s="63" t="s">
        <v>9</v>
      </c>
      <c r="F1013" s="63">
        <v>21</v>
      </c>
      <c r="G1013" s="63" t="s">
        <v>11</v>
      </c>
    </row>
    <row r="1014" spans="3:7" ht="15" thickBot="1" x14ac:dyDescent="0.35">
      <c r="C1014" s="61">
        <v>43185</v>
      </c>
      <c r="D1014" s="62">
        <v>0.55009259259259258</v>
      </c>
      <c r="E1014" s="63" t="s">
        <v>9</v>
      </c>
      <c r="F1014" s="63">
        <v>13</v>
      </c>
      <c r="G1014" s="63" t="s">
        <v>11</v>
      </c>
    </row>
    <row r="1015" spans="3:7" ht="15" thickBot="1" x14ac:dyDescent="0.35">
      <c r="C1015" s="61">
        <v>43185</v>
      </c>
      <c r="D1015" s="62">
        <v>0.55009259259259258</v>
      </c>
      <c r="E1015" s="63" t="s">
        <v>9</v>
      </c>
      <c r="F1015" s="63">
        <v>12</v>
      </c>
      <c r="G1015" s="63" t="s">
        <v>11</v>
      </c>
    </row>
    <row r="1016" spans="3:7" ht="15" thickBot="1" x14ac:dyDescent="0.35">
      <c r="C1016" s="61">
        <v>43185</v>
      </c>
      <c r="D1016" s="62">
        <v>0.5539236111111111</v>
      </c>
      <c r="E1016" s="63" t="s">
        <v>9</v>
      </c>
      <c r="F1016" s="63">
        <v>16</v>
      </c>
      <c r="G1016" s="63" t="s">
        <v>10</v>
      </c>
    </row>
    <row r="1017" spans="3:7" ht="15" thickBot="1" x14ac:dyDescent="0.35">
      <c r="C1017" s="61">
        <v>43185</v>
      </c>
      <c r="D1017" s="62">
        <v>0.5543865740740741</v>
      </c>
      <c r="E1017" s="63" t="s">
        <v>9</v>
      </c>
      <c r="F1017" s="63">
        <v>10</v>
      </c>
      <c r="G1017" s="63" t="s">
        <v>11</v>
      </c>
    </row>
    <row r="1018" spans="3:7" ht="15" thickBot="1" x14ac:dyDescent="0.35">
      <c r="C1018" s="61">
        <v>43185</v>
      </c>
      <c r="D1018" s="62">
        <v>0.56251157407407404</v>
      </c>
      <c r="E1018" s="63" t="s">
        <v>9</v>
      </c>
      <c r="F1018" s="63">
        <v>35</v>
      </c>
      <c r="G1018" s="63" t="s">
        <v>10</v>
      </c>
    </row>
    <row r="1019" spans="3:7" ht="15" thickBot="1" x14ac:dyDescent="0.35">
      <c r="C1019" s="61">
        <v>43185</v>
      </c>
      <c r="D1019" s="62">
        <v>0.56354166666666672</v>
      </c>
      <c r="E1019" s="63" t="s">
        <v>9</v>
      </c>
      <c r="F1019" s="63">
        <v>27</v>
      </c>
      <c r="G1019" s="63" t="s">
        <v>10</v>
      </c>
    </row>
    <row r="1020" spans="3:7" ht="15" thickBot="1" x14ac:dyDescent="0.35">
      <c r="C1020" s="61">
        <v>43185</v>
      </c>
      <c r="D1020" s="62">
        <v>0.56528935185185192</v>
      </c>
      <c r="E1020" s="63" t="s">
        <v>9</v>
      </c>
      <c r="F1020" s="63">
        <v>26</v>
      </c>
      <c r="G1020" s="63" t="s">
        <v>10</v>
      </c>
    </row>
    <row r="1021" spans="3:7" ht="15" thickBot="1" x14ac:dyDescent="0.35">
      <c r="C1021" s="61">
        <v>43185</v>
      </c>
      <c r="D1021" s="62">
        <v>0.56542824074074072</v>
      </c>
      <c r="E1021" s="63" t="s">
        <v>9</v>
      </c>
      <c r="F1021" s="63">
        <v>12</v>
      </c>
      <c r="G1021" s="63" t="s">
        <v>11</v>
      </c>
    </row>
    <row r="1022" spans="3:7" ht="15" thickBot="1" x14ac:dyDescent="0.35">
      <c r="C1022" s="61">
        <v>43185</v>
      </c>
      <c r="D1022" s="62">
        <v>0.56564814814814812</v>
      </c>
      <c r="E1022" s="63" t="s">
        <v>9</v>
      </c>
      <c r="F1022" s="63">
        <v>11</v>
      </c>
      <c r="G1022" s="63" t="s">
        <v>11</v>
      </c>
    </row>
    <row r="1023" spans="3:7" ht="15" thickBot="1" x14ac:dyDescent="0.35">
      <c r="C1023" s="61">
        <v>43185</v>
      </c>
      <c r="D1023" s="62">
        <v>0.56579861111111118</v>
      </c>
      <c r="E1023" s="63" t="s">
        <v>9</v>
      </c>
      <c r="F1023" s="63">
        <v>21</v>
      </c>
      <c r="G1023" s="63" t="s">
        <v>10</v>
      </c>
    </row>
    <row r="1024" spans="3:7" ht="15" thickBot="1" x14ac:dyDescent="0.35">
      <c r="C1024" s="61">
        <v>43185</v>
      </c>
      <c r="D1024" s="62">
        <v>0.56609953703703708</v>
      </c>
      <c r="E1024" s="63" t="s">
        <v>9</v>
      </c>
      <c r="F1024" s="63">
        <v>21</v>
      </c>
      <c r="G1024" s="63" t="s">
        <v>10</v>
      </c>
    </row>
    <row r="1025" spans="3:7" ht="15" thickBot="1" x14ac:dyDescent="0.35">
      <c r="C1025" s="61">
        <v>43185</v>
      </c>
      <c r="D1025" s="62">
        <v>0.56701388888888882</v>
      </c>
      <c r="E1025" s="63" t="s">
        <v>9</v>
      </c>
      <c r="F1025" s="63">
        <v>31</v>
      </c>
      <c r="G1025" s="63" t="s">
        <v>10</v>
      </c>
    </row>
    <row r="1026" spans="3:7" ht="15" thickBot="1" x14ac:dyDescent="0.35">
      <c r="C1026" s="61">
        <v>43185</v>
      </c>
      <c r="D1026" s="62">
        <v>0.5693287037037037</v>
      </c>
      <c r="E1026" s="63" t="s">
        <v>9</v>
      </c>
      <c r="F1026" s="63">
        <v>10</v>
      </c>
      <c r="G1026" s="63" t="s">
        <v>11</v>
      </c>
    </row>
    <row r="1027" spans="3:7" ht="15" thickBot="1" x14ac:dyDescent="0.35">
      <c r="C1027" s="61">
        <v>43185</v>
      </c>
      <c r="D1027" s="62">
        <v>0.570775462962963</v>
      </c>
      <c r="E1027" s="63" t="s">
        <v>9</v>
      </c>
      <c r="F1027" s="63">
        <v>24</v>
      </c>
      <c r="G1027" s="63" t="s">
        <v>10</v>
      </c>
    </row>
    <row r="1028" spans="3:7" ht="15" thickBot="1" x14ac:dyDescent="0.35">
      <c r="C1028" s="61">
        <v>43185</v>
      </c>
      <c r="D1028" s="62">
        <v>0.57192129629629629</v>
      </c>
      <c r="E1028" s="63" t="s">
        <v>9</v>
      </c>
      <c r="F1028" s="63">
        <v>29</v>
      </c>
      <c r="G1028" s="63" t="s">
        <v>10</v>
      </c>
    </row>
    <row r="1029" spans="3:7" ht="15" thickBot="1" x14ac:dyDescent="0.35">
      <c r="C1029" s="61">
        <v>43185</v>
      </c>
      <c r="D1029" s="62">
        <v>0.5723611111111111</v>
      </c>
      <c r="E1029" s="63" t="s">
        <v>9</v>
      </c>
      <c r="F1029" s="63">
        <v>14</v>
      </c>
      <c r="G1029" s="63" t="s">
        <v>11</v>
      </c>
    </row>
    <row r="1030" spans="3:7" ht="15" thickBot="1" x14ac:dyDescent="0.35">
      <c r="C1030" s="61">
        <v>43185</v>
      </c>
      <c r="D1030" s="62">
        <v>0.57342592592592589</v>
      </c>
      <c r="E1030" s="63" t="s">
        <v>9</v>
      </c>
      <c r="F1030" s="63">
        <v>11</v>
      </c>
      <c r="G1030" s="63" t="s">
        <v>11</v>
      </c>
    </row>
    <row r="1031" spans="3:7" ht="15" thickBot="1" x14ac:dyDescent="0.35">
      <c r="C1031" s="61">
        <v>43185</v>
      </c>
      <c r="D1031" s="62">
        <v>0.57351851851851854</v>
      </c>
      <c r="E1031" s="63" t="s">
        <v>9</v>
      </c>
      <c r="F1031" s="63">
        <v>13</v>
      </c>
      <c r="G1031" s="63" t="s">
        <v>11</v>
      </c>
    </row>
    <row r="1032" spans="3:7" ht="15" thickBot="1" x14ac:dyDescent="0.35">
      <c r="C1032" s="61">
        <v>43185</v>
      </c>
      <c r="D1032" s="62">
        <v>0.57435185185185189</v>
      </c>
      <c r="E1032" s="63" t="s">
        <v>9</v>
      </c>
      <c r="F1032" s="63">
        <v>20</v>
      </c>
      <c r="G1032" s="63" t="s">
        <v>10</v>
      </c>
    </row>
    <row r="1033" spans="3:7" ht="15" thickBot="1" x14ac:dyDescent="0.35">
      <c r="C1033" s="61">
        <v>43185</v>
      </c>
      <c r="D1033" s="62">
        <v>0.57510416666666664</v>
      </c>
      <c r="E1033" s="63" t="s">
        <v>9</v>
      </c>
      <c r="F1033" s="63">
        <v>12</v>
      </c>
      <c r="G1033" s="63" t="s">
        <v>11</v>
      </c>
    </row>
    <row r="1034" spans="3:7" ht="15" thickBot="1" x14ac:dyDescent="0.35">
      <c r="C1034" s="61">
        <v>43185</v>
      </c>
      <c r="D1034" s="62">
        <v>0.57696759259259256</v>
      </c>
      <c r="E1034" s="63" t="s">
        <v>9</v>
      </c>
      <c r="F1034" s="63">
        <v>13</v>
      </c>
      <c r="G1034" s="63" t="s">
        <v>11</v>
      </c>
    </row>
    <row r="1035" spans="3:7" ht="15" thickBot="1" x14ac:dyDescent="0.35">
      <c r="C1035" s="61">
        <v>43185</v>
      </c>
      <c r="D1035" s="62">
        <v>0.57763888888888892</v>
      </c>
      <c r="E1035" s="63" t="s">
        <v>9</v>
      </c>
      <c r="F1035" s="63">
        <v>17</v>
      </c>
      <c r="G1035" s="63" t="s">
        <v>11</v>
      </c>
    </row>
    <row r="1036" spans="3:7" ht="15" thickBot="1" x14ac:dyDescent="0.35">
      <c r="C1036" s="61">
        <v>43185</v>
      </c>
      <c r="D1036" s="62">
        <v>0.58348379629629632</v>
      </c>
      <c r="E1036" s="63" t="s">
        <v>9</v>
      </c>
      <c r="F1036" s="63">
        <v>19</v>
      </c>
      <c r="G1036" s="63" t="s">
        <v>10</v>
      </c>
    </row>
    <row r="1037" spans="3:7" ht="15" thickBot="1" x14ac:dyDescent="0.35">
      <c r="C1037" s="61">
        <v>43185</v>
      </c>
      <c r="D1037" s="62">
        <v>0.58739583333333334</v>
      </c>
      <c r="E1037" s="63" t="s">
        <v>9</v>
      </c>
      <c r="F1037" s="63">
        <v>29</v>
      </c>
      <c r="G1037" s="63" t="s">
        <v>10</v>
      </c>
    </row>
    <row r="1038" spans="3:7" ht="15" thickBot="1" x14ac:dyDescent="0.35">
      <c r="C1038" s="61">
        <v>43185</v>
      </c>
      <c r="D1038" s="62">
        <v>0.59417824074074077</v>
      </c>
      <c r="E1038" s="63" t="s">
        <v>9</v>
      </c>
      <c r="F1038" s="63">
        <v>25</v>
      </c>
      <c r="G1038" s="63" t="s">
        <v>10</v>
      </c>
    </row>
    <row r="1039" spans="3:7" ht="15" thickBot="1" x14ac:dyDescent="0.35">
      <c r="C1039" s="61">
        <v>43185</v>
      </c>
      <c r="D1039" s="62">
        <v>0.59517361111111111</v>
      </c>
      <c r="E1039" s="63" t="s">
        <v>9</v>
      </c>
      <c r="F1039" s="63">
        <v>24</v>
      </c>
      <c r="G1039" s="63" t="s">
        <v>10</v>
      </c>
    </row>
    <row r="1040" spans="3:7" ht="15" thickBot="1" x14ac:dyDescent="0.35">
      <c r="C1040" s="61">
        <v>43185</v>
      </c>
      <c r="D1040" s="62">
        <v>0.59685185185185186</v>
      </c>
      <c r="E1040" s="63" t="s">
        <v>9</v>
      </c>
      <c r="F1040" s="63">
        <v>10</v>
      </c>
      <c r="G1040" s="63" t="s">
        <v>11</v>
      </c>
    </row>
    <row r="1041" spans="3:7" ht="15" thickBot="1" x14ac:dyDescent="0.35">
      <c r="C1041" s="61">
        <v>43185</v>
      </c>
      <c r="D1041" s="62">
        <v>0.59715277777777775</v>
      </c>
      <c r="E1041" s="63" t="s">
        <v>9</v>
      </c>
      <c r="F1041" s="63">
        <v>11</v>
      </c>
      <c r="G1041" s="63" t="s">
        <v>11</v>
      </c>
    </row>
    <row r="1042" spans="3:7" ht="15" thickBot="1" x14ac:dyDescent="0.35">
      <c r="C1042" s="61">
        <v>43185</v>
      </c>
      <c r="D1042" s="62">
        <v>0.60217592592592595</v>
      </c>
      <c r="E1042" s="63" t="s">
        <v>9</v>
      </c>
      <c r="F1042" s="63">
        <v>25</v>
      </c>
      <c r="G1042" s="63" t="s">
        <v>10</v>
      </c>
    </row>
    <row r="1043" spans="3:7" ht="15" thickBot="1" x14ac:dyDescent="0.35">
      <c r="C1043" s="61">
        <v>43185</v>
      </c>
      <c r="D1043" s="62">
        <v>0.60351851851851845</v>
      </c>
      <c r="E1043" s="63" t="s">
        <v>9</v>
      </c>
      <c r="F1043" s="63">
        <v>24</v>
      </c>
      <c r="G1043" s="63" t="s">
        <v>10</v>
      </c>
    </row>
    <row r="1044" spans="3:7" ht="15" thickBot="1" x14ac:dyDescent="0.35">
      <c r="C1044" s="61">
        <v>43185</v>
      </c>
      <c r="D1044" s="62">
        <v>0.60443287037037041</v>
      </c>
      <c r="E1044" s="63" t="s">
        <v>9</v>
      </c>
      <c r="F1044" s="63">
        <v>12</v>
      </c>
      <c r="G1044" s="63" t="s">
        <v>11</v>
      </c>
    </row>
    <row r="1045" spans="3:7" ht="15" thickBot="1" x14ac:dyDescent="0.35">
      <c r="C1045" s="61">
        <v>43185</v>
      </c>
      <c r="D1045" s="62">
        <v>0.60576388888888888</v>
      </c>
      <c r="E1045" s="63" t="s">
        <v>9</v>
      </c>
      <c r="F1045" s="63">
        <v>12</v>
      </c>
      <c r="G1045" s="63" t="s">
        <v>11</v>
      </c>
    </row>
    <row r="1046" spans="3:7" ht="15" thickBot="1" x14ac:dyDescent="0.35">
      <c r="C1046" s="61">
        <v>43185</v>
      </c>
      <c r="D1046" s="62">
        <v>0.61399305555555561</v>
      </c>
      <c r="E1046" s="63" t="s">
        <v>9</v>
      </c>
      <c r="F1046" s="63">
        <v>13</v>
      </c>
      <c r="G1046" s="63" t="s">
        <v>11</v>
      </c>
    </row>
    <row r="1047" spans="3:7" ht="15" thickBot="1" x14ac:dyDescent="0.35">
      <c r="C1047" s="61">
        <v>43185</v>
      </c>
      <c r="D1047" s="62">
        <v>0.61452546296296295</v>
      </c>
      <c r="E1047" s="63" t="s">
        <v>9</v>
      </c>
      <c r="F1047" s="63">
        <v>12</v>
      </c>
      <c r="G1047" s="63" t="s">
        <v>11</v>
      </c>
    </row>
    <row r="1048" spans="3:7" ht="15" thickBot="1" x14ac:dyDescent="0.35">
      <c r="C1048" s="61">
        <v>43185</v>
      </c>
      <c r="D1048" s="62">
        <v>0.61579861111111112</v>
      </c>
      <c r="E1048" s="63" t="s">
        <v>9</v>
      </c>
      <c r="F1048" s="63">
        <v>16</v>
      </c>
      <c r="G1048" s="63" t="s">
        <v>11</v>
      </c>
    </row>
    <row r="1049" spans="3:7" ht="15" thickBot="1" x14ac:dyDescent="0.35">
      <c r="C1049" s="61">
        <v>43185</v>
      </c>
      <c r="D1049" s="62">
        <v>0.61804398148148143</v>
      </c>
      <c r="E1049" s="63" t="s">
        <v>9</v>
      </c>
      <c r="F1049" s="63">
        <v>13</v>
      </c>
      <c r="G1049" s="63" t="s">
        <v>10</v>
      </c>
    </row>
    <row r="1050" spans="3:7" ht="15" thickBot="1" x14ac:dyDescent="0.35">
      <c r="C1050" s="61">
        <v>43185</v>
      </c>
      <c r="D1050" s="62">
        <v>0.62026620370370367</v>
      </c>
      <c r="E1050" s="63" t="s">
        <v>9</v>
      </c>
      <c r="F1050" s="63">
        <v>19</v>
      </c>
      <c r="G1050" s="63" t="s">
        <v>10</v>
      </c>
    </row>
    <row r="1051" spans="3:7" ht="15" thickBot="1" x14ac:dyDescent="0.35">
      <c r="C1051" s="61">
        <v>43185</v>
      </c>
      <c r="D1051" s="62">
        <v>0.6215046296296296</v>
      </c>
      <c r="E1051" s="63" t="s">
        <v>9</v>
      </c>
      <c r="F1051" s="63">
        <v>12</v>
      </c>
      <c r="G1051" s="63" t="s">
        <v>11</v>
      </c>
    </row>
    <row r="1052" spans="3:7" ht="15" thickBot="1" x14ac:dyDescent="0.35">
      <c r="C1052" s="61">
        <v>43185</v>
      </c>
      <c r="D1052" s="62">
        <v>0.62458333333333338</v>
      </c>
      <c r="E1052" s="63" t="s">
        <v>9</v>
      </c>
      <c r="F1052" s="63">
        <v>11</v>
      </c>
      <c r="G1052" s="63" t="s">
        <v>11</v>
      </c>
    </row>
    <row r="1053" spans="3:7" ht="15" thickBot="1" x14ac:dyDescent="0.35">
      <c r="C1053" s="61">
        <v>43185</v>
      </c>
      <c r="D1053" s="62">
        <v>0.62487268518518524</v>
      </c>
      <c r="E1053" s="63" t="s">
        <v>9</v>
      </c>
      <c r="F1053" s="63">
        <v>11</v>
      </c>
      <c r="G1053" s="63" t="s">
        <v>11</v>
      </c>
    </row>
    <row r="1054" spans="3:7" ht="15" thickBot="1" x14ac:dyDescent="0.35">
      <c r="C1054" s="61">
        <v>43185</v>
      </c>
      <c r="D1054" s="62">
        <v>0.62575231481481486</v>
      </c>
      <c r="E1054" s="63" t="s">
        <v>9</v>
      </c>
      <c r="F1054" s="63">
        <v>35</v>
      </c>
      <c r="G1054" s="63" t="s">
        <v>10</v>
      </c>
    </row>
    <row r="1055" spans="3:7" ht="15" thickBot="1" x14ac:dyDescent="0.35">
      <c r="C1055" s="61">
        <v>43185</v>
      </c>
      <c r="D1055" s="62">
        <v>0.63184027777777774</v>
      </c>
      <c r="E1055" s="63" t="s">
        <v>9</v>
      </c>
      <c r="F1055" s="63">
        <v>21</v>
      </c>
      <c r="G1055" s="63" t="s">
        <v>10</v>
      </c>
    </row>
    <row r="1056" spans="3:7" ht="15" thickBot="1" x14ac:dyDescent="0.35">
      <c r="C1056" s="61">
        <v>43185</v>
      </c>
      <c r="D1056" s="62">
        <v>0.63202546296296302</v>
      </c>
      <c r="E1056" s="63" t="s">
        <v>9</v>
      </c>
      <c r="F1056" s="63">
        <v>10</v>
      </c>
      <c r="G1056" s="63" t="s">
        <v>11</v>
      </c>
    </row>
    <row r="1057" spans="3:7" ht="15" thickBot="1" x14ac:dyDescent="0.35">
      <c r="C1057" s="61">
        <v>43185</v>
      </c>
      <c r="D1057" s="62">
        <v>0.63506944444444446</v>
      </c>
      <c r="E1057" s="63" t="s">
        <v>9</v>
      </c>
      <c r="F1057" s="63">
        <v>11</v>
      </c>
      <c r="G1057" s="63" t="s">
        <v>11</v>
      </c>
    </row>
    <row r="1058" spans="3:7" ht="15" thickBot="1" x14ac:dyDescent="0.35">
      <c r="C1058" s="61">
        <v>43185</v>
      </c>
      <c r="D1058" s="62">
        <v>0.63918981481481485</v>
      </c>
      <c r="E1058" s="63" t="s">
        <v>9</v>
      </c>
      <c r="F1058" s="63">
        <v>10</v>
      </c>
      <c r="G1058" s="63" t="s">
        <v>11</v>
      </c>
    </row>
    <row r="1059" spans="3:7" ht="15" thickBot="1" x14ac:dyDescent="0.35">
      <c r="C1059" s="61">
        <v>43185</v>
      </c>
      <c r="D1059" s="62">
        <v>0.63969907407407411</v>
      </c>
      <c r="E1059" s="63" t="s">
        <v>9</v>
      </c>
      <c r="F1059" s="63">
        <v>10</v>
      </c>
      <c r="G1059" s="63" t="s">
        <v>11</v>
      </c>
    </row>
    <row r="1060" spans="3:7" ht="15" thickBot="1" x14ac:dyDescent="0.35">
      <c r="C1060" s="61">
        <v>43185</v>
      </c>
      <c r="D1060" s="62">
        <v>0.64175925925925925</v>
      </c>
      <c r="E1060" s="63" t="s">
        <v>9</v>
      </c>
      <c r="F1060" s="63">
        <v>11</v>
      </c>
      <c r="G1060" s="63" t="s">
        <v>11</v>
      </c>
    </row>
    <row r="1061" spans="3:7" ht="15" thickBot="1" x14ac:dyDescent="0.35">
      <c r="C1061" s="61">
        <v>43185</v>
      </c>
      <c r="D1061" s="62">
        <v>0.64290509259259265</v>
      </c>
      <c r="E1061" s="63" t="s">
        <v>9</v>
      </c>
      <c r="F1061" s="63">
        <v>10</v>
      </c>
      <c r="G1061" s="63" t="s">
        <v>11</v>
      </c>
    </row>
    <row r="1062" spans="3:7" ht="15" thickBot="1" x14ac:dyDescent="0.35">
      <c r="C1062" s="61">
        <v>43185</v>
      </c>
      <c r="D1062" s="62">
        <v>0.64344907407407403</v>
      </c>
      <c r="E1062" s="63" t="s">
        <v>9</v>
      </c>
      <c r="F1062" s="63">
        <v>12</v>
      </c>
      <c r="G1062" s="63" t="s">
        <v>11</v>
      </c>
    </row>
    <row r="1063" spans="3:7" ht="15" thickBot="1" x14ac:dyDescent="0.35">
      <c r="C1063" s="61">
        <v>43185</v>
      </c>
      <c r="D1063" s="62">
        <v>0.64348379629629626</v>
      </c>
      <c r="E1063" s="63" t="s">
        <v>9</v>
      </c>
      <c r="F1063" s="63">
        <v>10</v>
      </c>
      <c r="G1063" s="63" t="s">
        <v>11</v>
      </c>
    </row>
    <row r="1064" spans="3:7" ht="15" thickBot="1" x14ac:dyDescent="0.35">
      <c r="C1064" s="61">
        <v>43185</v>
      </c>
      <c r="D1064" s="62">
        <v>0.64398148148148149</v>
      </c>
      <c r="E1064" s="63" t="s">
        <v>9</v>
      </c>
      <c r="F1064" s="63">
        <v>9</v>
      </c>
      <c r="G1064" s="63" t="s">
        <v>10</v>
      </c>
    </row>
    <row r="1065" spans="3:7" ht="15" thickBot="1" x14ac:dyDescent="0.35">
      <c r="C1065" s="61">
        <v>43185</v>
      </c>
      <c r="D1065" s="62">
        <v>0.64481481481481484</v>
      </c>
      <c r="E1065" s="63" t="s">
        <v>9</v>
      </c>
      <c r="F1065" s="63">
        <v>12</v>
      </c>
      <c r="G1065" s="63" t="s">
        <v>11</v>
      </c>
    </row>
    <row r="1066" spans="3:7" ht="15" thickBot="1" x14ac:dyDescent="0.35">
      <c r="C1066" s="61">
        <v>43185</v>
      </c>
      <c r="D1066" s="62">
        <v>0.64803240740740742</v>
      </c>
      <c r="E1066" s="63" t="s">
        <v>9</v>
      </c>
      <c r="F1066" s="63">
        <v>24</v>
      </c>
      <c r="G1066" s="63" t="s">
        <v>10</v>
      </c>
    </row>
    <row r="1067" spans="3:7" ht="15" thickBot="1" x14ac:dyDescent="0.35">
      <c r="C1067" s="61">
        <v>43185</v>
      </c>
      <c r="D1067" s="62">
        <v>0.65025462962962965</v>
      </c>
      <c r="E1067" s="63" t="s">
        <v>9</v>
      </c>
      <c r="F1067" s="63">
        <v>11</v>
      </c>
      <c r="G1067" s="63" t="s">
        <v>11</v>
      </c>
    </row>
    <row r="1068" spans="3:7" ht="15" thickBot="1" x14ac:dyDescent="0.35">
      <c r="C1068" s="61">
        <v>43185</v>
      </c>
      <c r="D1068" s="62">
        <v>0.65083333333333326</v>
      </c>
      <c r="E1068" s="63" t="s">
        <v>9</v>
      </c>
      <c r="F1068" s="63">
        <v>17</v>
      </c>
      <c r="G1068" s="63" t="s">
        <v>11</v>
      </c>
    </row>
    <row r="1069" spans="3:7" ht="15" thickBot="1" x14ac:dyDescent="0.35">
      <c r="C1069" s="61">
        <v>43185</v>
      </c>
      <c r="D1069" s="62">
        <v>0.6525347222222222</v>
      </c>
      <c r="E1069" s="63" t="s">
        <v>9</v>
      </c>
      <c r="F1069" s="63">
        <v>10</v>
      </c>
      <c r="G1069" s="63" t="s">
        <v>11</v>
      </c>
    </row>
    <row r="1070" spans="3:7" ht="15" thickBot="1" x14ac:dyDescent="0.35">
      <c r="C1070" s="61">
        <v>43185</v>
      </c>
      <c r="D1070" s="62">
        <v>0.65346064814814808</v>
      </c>
      <c r="E1070" s="63" t="s">
        <v>9</v>
      </c>
      <c r="F1070" s="63">
        <v>21</v>
      </c>
      <c r="G1070" s="63" t="s">
        <v>10</v>
      </c>
    </row>
    <row r="1071" spans="3:7" ht="15" thickBot="1" x14ac:dyDescent="0.35">
      <c r="C1071" s="61">
        <v>43185</v>
      </c>
      <c r="D1071" s="62">
        <v>0.65848379629629628</v>
      </c>
      <c r="E1071" s="63" t="s">
        <v>9</v>
      </c>
      <c r="F1071" s="63">
        <v>26</v>
      </c>
      <c r="G1071" s="63" t="s">
        <v>10</v>
      </c>
    </row>
    <row r="1072" spans="3:7" ht="15" thickBot="1" x14ac:dyDescent="0.35">
      <c r="C1072" s="61">
        <v>43185</v>
      </c>
      <c r="D1072" s="62">
        <v>0.65869212962962964</v>
      </c>
      <c r="E1072" s="63" t="s">
        <v>9</v>
      </c>
      <c r="F1072" s="63">
        <v>31</v>
      </c>
      <c r="G1072" s="63" t="s">
        <v>10</v>
      </c>
    </row>
    <row r="1073" spans="3:7" ht="15" thickBot="1" x14ac:dyDescent="0.35">
      <c r="C1073" s="61">
        <v>43185</v>
      </c>
      <c r="D1073" s="62">
        <v>0.65896990740740746</v>
      </c>
      <c r="E1073" s="63" t="s">
        <v>9</v>
      </c>
      <c r="F1073" s="63">
        <v>11</v>
      </c>
      <c r="G1073" s="63" t="s">
        <v>10</v>
      </c>
    </row>
    <row r="1074" spans="3:7" ht="15" thickBot="1" x14ac:dyDescent="0.35">
      <c r="C1074" s="61">
        <v>43185</v>
      </c>
      <c r="D1074" s="62">
        <v>0.66244212962962956</v>
      </c>
      <c r="E1074" s="63" t="s">
        <v>9</v>
      </c>
      <c r="F1074" s="63">
        <v>10</v>
      </c>
      <c r="G1074" s="63" t="s">
        <v>10</v>
      </c>
    </row>
    <row r="1075" spans="3:7" ht="15" thickBot="1" x14ac:dyDescent="0.35">
      <c r="C1075" s="61">
        <v>43185</v>
      </c>
      <c r="D1075" s="62">
        <v>0.66261574074074081</v>
      </c>
      <c r="E1075" s="63" t="s">
        <v>9</v>
      </c>
      <c r="F1075" s="63">
        <v>33</v>
      </c>
      <c r="G1075" s="63" t="s">
        <v>10</v>
      </c>
    </row>
    <row r="1076" spans="3:7" ht="15" thickBot="1" x14ac:dyDescent="0.35">
      <c r="C1076" s="61">
        <v>43185</v>
      </c>
      <c r="D1076" s="62">
        <v>0.66559027777777779</v>
      </c>
      <c r="E1076" s="63" t="s">
        <v>9</v>
      </c>
      <c r="F1076" s="63">
        <v>10</v>
      </c>
      <c r="G1076" s="63" t="s">
        <v>10</v>
      </c>
    </row>
    <row r="1077" spans="3:7" ht="15" thickBot="1" x14ac:dyDescent="0.35">
      <c r="C1077" s="61">
        <v>43185</v>
      </c>
      <c r="D1077" s="62">
        <v>0.66572916666666659</v>
      </c>
      <c r="E1077" s="63" t="s">
        <v>9</v>
      </c>
      <c r="F1077" s="63">
        <v>10</v>
      </c>
      <c r="G1077" s="63" t="s">
        <v>10</v>
      </c>
    </row>
    <row r="1078" spans="3:7" ht="15" thickBot="1" x14ac:dyDescent="0.35">
      <c r="C1078" s="61">
        <v>43185</v>
      </c>
      <c r="D1078" s="62">
        <v>0.66582175925925924</v>
      </c>
      <c r="E1078" s="63" t="s">
        <v>9</v>
      </c>
      <c r="F1078" s="63">
        <v>15</v>
      </c>
      <c r="G1078" s="63" t="s">
        <v>10</v>
      </c>
    </row>
    <row r="1079" spans="3:7" ht="15" thickBot="1" x14ac:dyDescent="0.35">
      <c r="C1079" s="61">
        <v>43185</v>
      </c>
      <c r="D1079" s="62">
        <v>0.66631944444444446</v>
      </c>
      <c r="E1079" s="63" t="s">
        <v>9</v>
      </c>
      <c r="F1079" s="63">
        <v>18</v>
      </c>
      <c r="G1079" s="63" t="s">
        <v>11</v>
      </c>
    </row>
    <row r="1080" spans="3:7" ht="15" thickBot="1" x14ac:dyDescent="0.35">
      <c r="C1080" s="61">
        <v>43185</v>
      </c>
      <c r="D1080" s="62">
        <v>0.66694444444444445</v>
      </c>
      <c r="E1080" s="63" t="s">
        <v>9</v>
      </c>
      <c r="F1080" s="63">
        <v>16</v>
      </c>
      <c r="G1080" s="63" t="s">
        <v>10</v>
      </c>
    </row>
    <row r="1081" spans="3:7" ht="15" thickBot="1" x14ac:dyDescent="0.35">
      <c r="C1081" s="61">
        <v>43185</v>
      </c>
      <c r="D1081" s="62">
        <v>0.66715277777777782</v>
      </c>
      <c r="E1081" s="63" t="s">
        <v>9</v>
      </c>
      <c r="F1081" s="63">
        <v>10</v>
      </c>
      <c r="G1081" s="63" t="s">
        <v>10</v>
      </c>
    </row>
    <row r="1082" spans="3:7" ht="15" thickBot="1" x14ac:dyDescent="0.35">
      <c r="C1082" s="61">
        <v>43185</v>
      </c>
      <c r="D1082" s="62">
        <v>0.67019675925925926</v>
      </c>
      <c r="E1082" s="63" t="s">
        <v>9</v>
      </c>
      <c r="F1082" s="63">
        <v>32</v>
      </c>
      <c r="G1082" s="63" t="s">
        <v>10</v>
      </c>
    </row>
    <row r="1083" spans="3:7" ht="15" thickBot="1" x14ac:dyDescent="0.35">
      <c r="C1083" s="61">
        <v>43185</v>
      </c>
      <c r="D1083" s="62">
        <v>0.67118055555555556</v>
      </c>
      <c r="E1083" s="63" t="s">
        <v>9</v>
      </c>
      <c r="F1083" s="63">
        <v>13</v>
      </c>
      <c r="G1083" s="63" t="s">
        <v>11</v>
      </c>
    </row>
    <row r="1084" spans="3:7" ht="15" thickBot="1" x14ac:dyDescent="0.35">
      <c r="C1084" s="61">
        <v>43185</v>
      </c>
      <c r="D1084" s="62">
        <v>0.67145833333333327</v>
      </c>
      <c r="E1084" s="63" t="s">
        <v>9</v>
      </c>
      <c r="F1084" s="63">
        <v>15</v>
      </c>
      <c r="G1084" s="63" t="s">
        <v>11</v>
      </c>
    </row>
    <row r="1085" spans="3:7" ht="15" thickBot="1" x14ac:dyDescent="0.35">
      <c r="C1085" s="61">
        <v>43185</v>
      </c>
      <c r="D1085" s="62">
        <v>0.67245370370370372</v>
      </c>
      <c r="E1085" s="63" t="s">
        <v>9</v>
      </c>
      <c r="F1085" s="63">
        <v>11</v>
      </c>
      <c r="G1085" s="63" t="s">
        <v>11</v>
      </c>
    </row>
    <row r="1086" spans="3:7" ht="15" thickBot="1" x14ac:dyDescent="0.35">
      <c r="C1086" s="61">
        <v>43185</v>
      </c>
      <c r="D1086" s="62">
        <v>0.67266203703703698</v>
      </c>
      <c r="E1086" s="63" t="s">
        <v>9</v>
      </c>
      <c r="F1086" s="63">
        <v>10</v>
      </c>
      <c r="G1086" s="63" t="s">
        <v>11</v>
      </c>
    </row>
    <row r="1087" spans="3:7" ht="15" thickBot="1" x14ac:dyDescent="0.35">
      <c r="C1087" s="61">
        <v>43185</v>
      </c>
      <c r="D1087" s="62">
        <v>0.67267361111111112</v>
      </c>
      <c r="E1087" s="63" t="s">
        <v>9</v>
      </c>
      <c r="F1087" s="63">
        <v>10</v>
      </c>
      <c r="G1087" s="63" t="s">
        <v>11</v>
      </c>
    </row>
    <row r="1088" spans="3:7" ht="15" thickBot="1" x14ac:dyDescent="0.35">
      <c r="C1088" s="61">
        <v>43185</v>
      </c>
      <c r="D1088" s="62">
        <v>0.67496527777777782</v>
      </c>
      <c r="E1088" s="63" t="s">
        <v>9</v>
      </c>
      <c r="F1088" s="63">
        <v>11</v>
      </c>
      <c r="G1088" s="63" t="s">
        <v>11</v>
      </c>
    </row>
    <row r="1089" spans="3:7" ht="15" thickBot="1" x14ac:dyDescent="0.35">
      <c r="C1089" s="61">
        <v>43185</v>
      </c>
      <c r="D1089" s="62">
        <v>0.67737268518518512</v>
      </c>
      <c r="E1089" s="63" t="s">
        <v>9</v>
      </c>
      <c r="F1089" s="63">
        <v>10</v>
      </c>
      <c r="G1089" s="63" t="s">
        <v>11</v>
      </c>
    </row>
    <row r="1090" spans="3:7" ht="15" thickBot="1" x14ac:dyDescent="0.35">
      <c r="C1090" s="61">
        <v>43185</v>
      </c>
      <c r="D1090" s="62">
        <v>0.67743055555555554</v>
      </c>
      <c r="E1090" s="63" t="s">
        <v>9</v>
      </c>
      <c r="F1090" s="63">
        <v>10</v>
      </c>
      <c r="G1090" s="63" t="s">
        <v>11</v>
      </c>
    </row>
    <row r="1091" spans="3:7" ht="15" thickBot="1" x14ac:dyDescent="0.35">
      <c r="C1091" s="61">
        <v>43185</v>
      </c>
      <c r="D1091" s="62">
        <v>0.67744212962962969</v>
      </c>
      <c r="E1091" s="63" t="s">
        <v>9</v>
      </c>
      <c r="F1091" s="63">
        <v>9</v>
      </c>
      <c r="G1091" s="63" t="s">
        <v>11</v>
      </c>
    </row>
    <row r="1092" spans="3:7" ht="15" thickBot="1" x14ac:dyDescent="0.35">
      <c r="C1092" s="61">
        <v>43185</v>
      </c>
      <c r="D1092" s="62">
        <v>0.6803703703703704</v>
      </c>
      <c r="E1092" s="63" t="s">
        <v>9</v>
      </c>
      <c r="F1092" s="63">
        <v>28</v>
      </c>
      <c r="G1092" s="63" t="s">
        <v>10</v>
      </c>
    </row>
    <row r="1093" spans="3:7" ht="15" thickBot="1" x14ac:dyDescent="0.35">
      <c r="C1093" s="61">
        <v>43185</v>
      </c>
      <c r="D1093" s="62">
        <v>0.68133101851851852</v>
      </c>
      <c r="E1093" s="63" t="s">
        <v>9</v>
      </c>
      <c r="F1093" s="63">
        <v>26</v>
      </c>
      <c r="G1093" s="63" t="s">
        <v>10</v>
      </c>
    </row>
    <row r="1094" spans="3:7" ht="15" thickBot="1" x14ac:dyDescent="0.35">
      <c r="C1094" s="61">
        <v>43185</v>
      </c>
      <c r="D1094" s="62">
        <v>0.68197916666666669</v>
      </c>
      <c r="E1094" s="63" t="s">
        <v>9</v>
      </c>
      <c r="F1094" s="63">
        <v>14</v>
      </c>
      <c r="G1094" s="63" t="s">
        <v>11</v>
      </c>
    </row>
    <row r="1095" spans="3:7" ht="15" thickBot="1" x14ac:dyDescent="0.35">
      <c r="C1095" s="61">
        <v>43185</v>
      </c>
      <c r="D1095" s="62">
        <v>0.68265046296296295</v>
      </c>
      <c r="E1095" s="63" t="s">
        <v>9</v>
      </c>
      <c r="F1095" s="63">
        <v>10</v>
      </c>
      <c r="G1095" s="63" t="s">
        <v>11</v>
      </c>
    </row>
    <row r="1096" spans="3:7" ht="15" thickBot="1" x14ac:dyDescent="0.35">
      <c r="C1096" s="61">
        <v>43185</v>
      </c>
      <c r="D1096" s="62">
        <v>0.68297453703703714</v>
      </c>
      <c r="E1096" s="63" t="s">
        <v>9</v>
      </c>
      <c r="F1096" s="63">
        <v>20</v>
      </c>
      <c r="G1096" s="63" t="s">
        <v>10</v>
      </c>
    </row>
    <row r="1097" spans="3:7" ht="15" thickBot="1" x14ac:dyDescent="0.35">
      <c r="C1097" s="61">
        <v>43185</v>
      </c>
      <c r="D1097" s="62">
        <v>0.68329861111111112</v>
      </c>
      <c r="E1097" s="63" t="s">
        <v>9</v>
      </c>
      <c r="F1097" s="63">
        <v>10</v>
      </c>
      <c r="G1097" s="63" t="s">
        <v>10</v>
      </c>
    </row>
    <row r="1098" spans="3:7" ht="15" thickBot="1" x14ac:dyDescent="0.35">
      <c r="C1098" s="61">
        <v>43185</v>
      </c>
      <c r="D1098" s="62">
        <v>0.68473379629629638</v>
      </c>
      <c r="E1098" s="63" t="s">
        <v>9</v>
      </c>
      <c r="F1098" s="63">
        <v>13</v>
      </c>
      <c r="G1098" s="63" t="s">
        <v>11</v>
      </c>
    </row>
    <row r="1099" spans="3:7" ht="15" thickBot="1" x14ac:dyDescent="0.35">
      <c r="C1099" s="61">
        <v>43185</v>
      </c>
      <c r="D1099" s="62">
        <v>0.68490740740740741</v>
      </c>
      <c r="E1099" s="63" t="s">
        <v>9</v>
      </c>
      <c r="F1099" s="63">
        <v>15</v>
      </c>
      <c r="G1099" s="63" t="s">
        <v>11</v>
      </c>
    </row>
    <row r="1100" spans="3:7" ht="15" thickBot="1" x14ac:dyDescent="0.35">
      <c r="C1100" s="61">
        <v>43185</v>
      </c>
      <c r="D1100" s="62">
        <v>0.68581018518518511</v>
      </c>
      <c r="E1100" s="63" t="s">
        <v>9</v>
      </c>
      <c r="F1100" s="63">
        <v>13</v>
      </c>
      <c r="G1100" s="63" t="s">
        <v>11</v>
      </c>
    </row>
    <row r="1101" spans="3:7" ht="15" thickBot="1" x14ac:dyDescent="0.35">
      <c r="C1101" s="61">
        <v>43185</v>
      </c>
      <c r="D1101" s="62">
        <v>0.68582175925925926</v>
      </c>
      <c r="E1101" s="63" t="s">
        <v>9</v>
      </c>
      <c r="F1101" s="63">
        <v>12</v>
      </c>
      <c r="G1101" s="63" t="s">
        <v>11</v>
      </c>
    </row>
    <row r="1102" spans="3:7" ht="15" thickBot="1" x14ac:dyDescent="0.35">
      <c r="C1102" s="61">
        <v>43185</v>
      </c>
      <c r="D1102" s="62">
        <v>0.6858912037037036</v>
      </c>
      <c r="E1102" s="63" t="s">
        <v>9</v>
      </c>
      <c r="F1102" s="63">
        <v>11</v>
      </c>
      <c r="G1102" s="63" t="s">
        <v>11</v>
      </c>
    </row>
    <row r="1103" spans="3:7" ht="15" thickBot="1" x14ac:dyDescent="0.35">
      <c r="C1103" s="61">
        <v>43185</v>
      </c>
      <c r="D1103" s="62">
        <v>0.68590277777777775</v>
      </c>
      <c r="E1103" s="63" t="s">
        <v>9</v>
      </c>
      <c r="F1103" s="63">
        <v>9</v>
      </c>
      <c r="G1103" s="63" t="s">
        <v>11</v>
      </c>
    </row>
    <row r="1104" spans="3:7" ht="15" thickBot="1" x14ac:dyDescent="0.35">
      <c r="C1104" s="61">
        <v>43185</v>
      </c>
      <c r="D1104" s="62">
        <v>0.68665509259259261</v>
      </c>
      <c r="E1104" s="63" t="s">
        <v>9</v>
      </c>
      <c r="F1104" s="63">
        <v>13</v>
      </c>
      <c r="G1104" s="63" t="s">
        <v>11</v>
      </c>
    </row>
    <row r="1105" spans="3:7" ht="15" thickBot="1" x14ac:dyDescent="0.35">
      <c r="C1105" s="61">
        <v>43185</v>
      </c>
      <c r="D1105" s="62">
        <v>0.68725694444444441</v>
      </c>
      <c r="E1105" s="63" t="s">
        <v>9</v>
      </c>
      <c r="F1105" s="63">
        <v>19</v>
      </c>
      <c r="G1105" s="63" t="s">
        <v>10</v>
      </c>
    </row>
    <row r="1106" spans="3:7" ht="15" thickBot="1" x14ac:dyDescent="0.35">
      <c r="C1106" s="61">
        <v>43185</v>
      </c>
      <c r="D1106" s="62">
        <v>0.6903125</v>
      </c>
      <c r="E1106" s="63" t="s">
        <v>9</v>
      </c>
      <c r="F1106" s="63">
        <v>26</v>
      </c>
      <c r="G1106" s="63" t="s">
        <v>10</v>
      </c>
    </row>
    <row r="1107" spans="3:7" ht="15" thickBot="1" x14ac:dyDescent="0.35">
      <c r="C1107" s="61">
        <v>43185</v>
      </c>
      <c r="D1107" s="62">
        <v>0.69045138888888891</v>
      </c>
      <c r="E1107" s="63" t="s">
        <v>9</v>
      </c>
      <c r="F1107" s="63">
        <v>10</v>
      </c>
      <c r="G1107" s="63" t="s">
        <v>11</v>
      </c>
    </row>
    <row r="1108" spans="3:7" ht="15" thickBot="1" x14ac:dyDescent="0.35">
      <c r="C1108" s="61">
        <v>43185</v>
      </c>
      <c r="D1108" s="62">
        <v>0.69243055555555555</v>
      </c>
      <c r="E1108" s="63" t="s">
        <v>9</v>
      </c>
      <c r="F1108" s="63">
        <v>13</v>
      </c>
      <c r="G1108" s="63" t="s">
        <v>10</v>
      </c>
    </row>
    <row r="1109" spans="3:7" ht="15" thickBot="1" x14ac:dyDescent="0.35">
      <c r="C1109" s="61">
        <v>43185</v>
      </c>
      <c r="D1109" s="62">
        <v>0.69309027777777776</v>
      </c>
      <c r="E1109" s="63" t="s">
        <v>9</v>
      </c>
      <c r="F1109" s="63">
        <v>29</v>
      </c>
      <c r="G1109" s="63" t="s">
        <v>10</v>
      </c>
    </row>
    <row r="1110" spans="3:7" ht="15" thickBot="1" x14ac:dyDescent="0.35">
      <c r="C1110" s="61">
        <v>43185</v>
      </c>
      <c r="D1110" s="62">
        <v>0.69526620370370373</v>
      </c>
      <c r="E1110" s="63" t="s">
        <v>9</v>
      </c>
      <c r="F1110" s="63">
        <v>23</v>
      </c>
      <c r="G1110" s="63" t="s">
        <v>10</v>
      </c>
    </row>
    <row r="1111" spans="3:7" ht="15" thickBot="1" x14ac:dyDescent="0.35">
      <c r="C1111" s="61">
        <v>43185</v>
      </c>
      <c r="D1111" s="62">
        <v>0.69538194444444434</v>
      </c>
      <c r="E1111" s="63" t="s">
        <v>9</v>
      </c>
      <c r="F1111" s="63">
        <v>11</v>
      </c>
      <c r="G1111" s="63" t="s">
        <v>11</v>
      </c>
    </row>
    <row r="1112" spans="3:7" ht="15" thickBot="1" x14ac:dyDescent="0.35">
      <c r="C1112" s="61">
        <v>43185</v>
      </c>
      <c r="D1112" s="62">
        <v>0.69593749999999999</v>
      </c>
      <c r="E1112" s="63" t="s">
        <v>9</v>
      </c>
      <c r="F1112" s="63">
        <v>41</v>
      </c>
      <c r="G1112" s="63" t="s">
        <v>10</v>
      </c>
    </row>
    <row r="1113" spans="3:7" ht="15" thickBot="1" x14ac:dyDescent="0.35">
      <c r="C1113" s="61">
        <v>43185</v>
      </c>
      <c r="D1113" s="62">
        <v>0.70089120370370372</v>
      </c>
      <c r="E1113" s="63" t="s">
        <v>9</v>
      </c>
      <c r="F1113" s="63">
        <v>13</v>
      </c>
      <c r="G1113" s="63" t="s">
        <v>11</v>
      </c>
    </row>
    <row r="1114" spans="3:7" ht="15" thickBot="1" x14ac:dyDescent="0.35">
      <c r="C1114" s="61">
        <v>43185</v>
      </c>
      <c r="D1114" s="62">
        <v>0.70108796296296294</v>
      </c>
      <c r="E1114" s="63" t="s">
        <v>9</v>
      </c>
      <c r="F1114" s="63">
        <v>13</v>
      </c>
      <c r="G1114" s="63" t="s">
        <v>11</v>
      </c>
    </row>
    <row r="1115" spans="3:7" ht="15" thickBot="1" x14ac:dyDescent="0.35">
      <c r="C1115" s="61">
        <v>43185</v>
      </c>
      <c r="D1115" s="62">
        <v>0.70179398148148142</v>
      </c>
      <c r="E1115" s="63" t="s">
        <v>9</v>
      </c>
      <c r="F1115" s="63">
        <v>11</v>
      </c>
      <c r="G1115" s="63" t="s">
        <v>10</v>
      </c>
    </row>
    <row r="1116" spans="3:7" ht="15" thickBot="1" x14ac:dyDescent="0.35">
      <c r="C1116" s="61">
        <v>43185</v>
      </c>
      <c r="D1116" s="62">
        <v>0.70210648148148147</v>
      </c>
      <c r="E1116" s="63" t="s">
        <v>9</v>
      </c>
      <c r="F1116" s="63">
        <v>11</v>
      </c>
      <c r="G1116" s="63" t="s">
        <v>11</v>
      </c>
    </row>
    <row r="1117" spans="3:7" ht="15" thickBot="1" x14ac:dyDescent="0.35">
      <c r="C1117" s="61">
        <v>43185</v>
      </c>
      <c r="D1117" s="62">
        <v>0.70285879629629633</v>
      </c>
      <c r="E1117" s="63" t="s">
        <v>9</v>
      </c>
      <c r="F1117" s="63">
        <v>8</v>
      </c>
      <c r="G1117" s="63" t="s">
        <v>11</v>
      </c>
    </row>
    <row r="1118" spans="3:7" ht="15" thickBot="1" x14ac:dyDescent="0.35">
      <c r="C1118" s="61">
        <v>43185</v>
      </c>
      <c r="D1118" s="62">
        <v>0.70307870370370373</v>
      </c>
      <c r="E1118" s="63" t="s">
        <v>9</v>
      </c>
      <c r="F1118" s="63">
        <v>10</v>
      </c>
      <c r="G1118" s="63" t="s">
        <v>11</v>
      </c>
    </row>
    <row r="1119" spans="3:7" ht="15" thickBot="1" x14ac:dyDescent="0.35">
      <c r="C1119" s="61">
        <v>43185</v>
      </c>
      <c r="D1119" s="62">
        <v>0.70344907407407409</v>
      </c>
      <c r="E1119" s="63" t="s">
        <v>9</v>
      </c>
      <c r="F1119" s="63">
        <v>9</v>
      </c>
      <c r="G1119" s="63" t="s">
        <v>10</v>
      </c>
    </row>
    <row r="1120" spans="3:7" ht="15" thickBot="1" x14ac:dyDescent="0.35">
      <c r="C1120" s="61">
        <v>43185</v>
      </c>
      <c r="D1120" s="62">
        <v>0.70365740740740745</v>
      </c>
      <c r="E1120" s="63" t="s">
        <v>9</v>
      </c>
      <c r="F1120" s="63">
        <v>17</v>
      </c>
      <c r="G1120" s="63" t="s">
        <v>10</v>
      </c>
    </row>
    <row r="1121" spans="3:7" ht="15" thickBot="1" x14ac:dyDescent="0.35">
      <c r="C1121" s="61">
        <v>43185</v>
      </c>
      <c r="D1121" s="62">
        <v>0.70383101851851848</v>
      </c>
      <c r="E1121" s="63" t="s">
        <v>9</v>
      </c>
      <c r="F1121" s="63">
        <v>16</v>
      </c>
      <c r="G1121" s="63" t="s">
        <v>10</v>
      </c>
    </row>
    <row r="1122" spans="3:7" ht="15" thickBot="1" x14ac:dyDescent="0.35">
      <c r="C1122" s="61">
        <v>43185</v>
      </c>
      <c r="D1122" s="62">
        <v>0.70464120370370376</v>
      </c>
      <c r="E1122" s="63" t="s">
        <v>9</v>
      </c>
      <c r="F1122" s="63">
        <v>14</v>
      </c>
      <c r="G1122" s="63" t="s">
        <v>10</v>
      </c>
    </row>
    <row r="1123" spans="3:7" ht="15" thickBot="1" x14ac:dyDescent="0.35">
      <c r="C1123" s="61">
        <v>43185</v>
      </c>
      <c r="D1123" s="62">
        <v>0.70496527777777773</v>
      </c>
      <c r="E1123" s="63" t="s">
        <v>9</v>
      </c>
      <c r="F1123" s="63">
        <v>25</v>
      </c>
      <c r="G1123" s="63" t="s">
        <v>10</v>
      </c>
    </row>
    <row r="1124" spans="3:7" ht="15" thickBot="1" x14ac:dyDescent="0.35">
      <c r="C1124" s="61">
        <v>43185</v>
      </c>
      <c r="D1124" s="62">
        <v>0.70500000000000007</v>
      </c>
      <c r="E1124" s="63" t="s">
        <v>9</v>
      </c>
      <c r="F1124" s="63">
        <v>16</v>
      </c>
      <c r="G1124" s="63" t="s">
        <v>10</v>
      </c>
    </row>
    <row r="1125" spans="3:7" ht="15" thickBot="1" x14ac:dyDescent="0.35">
      <c r="C1125" s="61">
        <v>43185</v>
      </c>
      <c r="D1125" s="62">
        <v>0.70577546296296301</v>
      </c>
      <c r="E1125" s="63" t="s">
        <v>9</v>
      </c>
      <c r="F1125" s="63">
        <v>26</v>
      </c>
      <c r="G1125" s="63" t="s">
        <v>10</v>
      </c>
    </row>
    <row r="1126" spans="3:7" ht="15" thickBot="1" x14ac:dyDescent="0.35">
      <c r="C1126" s="61">
        <v>43185</v>
      </c>
      <c r="D1126" s="62">
        <v>0.70761574074074074</v>
      </c>
      <c r="E1126" s="63" t="s">
        <v>9</v>
      </c>
      <c r="F1126" s="63">
        <v>24</v>
      </c>
      <c r="G1126" s="63" t="s">
        <v>10</v>
      </c>
    </row>
    <row r="1127" spans="3:7" ht="15" thickBot="1" x14ac:dyDescent="0.35">
      <c r="C1127" s="61">
        <v>43185</v>
      </c>
      <c r="D1127" s="62">
        <v>0.70993055555555562</v>
      </c>
      <c r="E1127" s="63" t="s">
        <v>9</v>
      </c>
      <c r="F1127" s="63">
        <v>11</v>
      </c>
      <c r="G1127" s="63" t="s">
        <v>10</v>
      </c>
    </row>
    <row r="1128" spans="3:7" ht="15" thickBot="1" x14ac:dyDescent="0.35">
      <c r="C1128" s="61">
        <v>43185</v>
      </c>
      <c r="D1128" s="62">
        <v>0.71024305555555556</v>
      </c>
      <c r="E1128" s="63" t="s">
        <v>9</v>
      </c>
      <c r="F1128" s="63">
        <v>10</v>
      </c>
      <c r="G1128" s="63" t="s">
        <v>10</v>
      </c>
    </row>
    <row r="1129" spans="3:7" ht="15" thickBot="1" x14ac:dyDescent="0.35">
      <c r="C1129" s="61">
        <v>43185</v>
      </c>
      <c r="D1129" s="62">
        <v>0.71032407407407405</v>
      </c>
      <c r="E1129" s="63" t="s">
        <v>9</v>
      </c>
      <c r="F1129" s="63">
        <v>9</v>
      </c>
      <c r="G1129" s="63" t="s">
        <v>11</v>
      </c>
    </row>
    <row r="1130" spans="3:7" ht="15" thickBot="1" x14ac:dyDescent="0.35">
      <c r="C1130" s="61">
        <v>43185</v>
      </c>
      <c r="D1130" s="62">
        <v>0.71217592592592593</v>
      </c>
      <c r="E1130" s="63" t="s">
        <v>9</v>
      </c>
      <c r="F1130" s="63">
        <v>13</v>
      </c>
      <c r="G1130" s="63" t="s">
        <v>11</v>
      </c>
    </row>
    <row r="1131" spans="3:7" ht="15" thickBot="1" x14ac:dyDescent="0.35">
      <c r="C1131" s="61">
        <v>43185</v>
      </c>
      <c r="D1131" s="62">
        <v>0.71302083333333333</v>
      </c>
      <c r="E1131" s="63" t="s">
        <v>9</v>
      </c>
      <c r="F1131" s="63">
        <v>10</v>
      </c>
      <c r="G1131" s="63" t="s">
        <v>11</v>
      </c>
    </row>
    <row r="1132" spans="3:7" ht="15" thickBot="1" x14ac:dyDescent="0.35">
      <c r="C1132" s="61">
        <v>43185</v>
      </c>
      <c r="D1132" s="62">
        <v>0.71322916666666669</v>
      </c>
      <c r="E1132" s="63" t="s">
        <v>9</v>
      </c>
      <c r="F1132" s="63">
        <v>10</v>
      </c>
      <c r="G1132" s="63" t="s">
        <v>11</v>
      </c>
    </row>
    <row r="1133" spans="3:7" ht="15" thickBot="1" x14ac:dyDescent="0.35">
      <c r="C1133" s="61">
        <v>43185</v>
      </c>
      <c r="D1133" s="62">
        <v>0.71597222222222223</v>
      </c>
      <c r="E1133" s="63" t="s">
        <v>9</v>
      </c>
      <c r="F1133" s="63">
        <v>30</v>
      </c>
      <c r="G1133" s="63" t="s">
        <v>10</v>
      </c>
    </row>
    <row r="1134" spans="3:7" ht="15" thickBot="1" x14ac:dyDescent="0.35">
      <c r="C1134" s="61">
        <v>43185</v>
      </c>
      <c r="D1134" s="62">
        <v>0.71709490740740733</v>
      </c>
      <c r="E1134" s="63" t="s">
        <v>9</v>
      </c>
      <c r="F1134" s="63">
        <v>29</v>
      </c>
      <c r="G1134" s="63" t="s">
        <v>10</v>
      </c>
    </row>
    <row r="1135" spans="3:7" ht="15" thickBot="1" x14ac:dyDescent="0.35">
      <c r="C1135" s="61">
        <v>43185</v>
      </c>
      <c r="D1135" s="62">
        <v>0.72061342592592592</v>
      </c>
      <c r="E1135" s="63" t="s">
        <v>9</v>
      </c>
      <c r="F1135" s="63">
        <v>17</v>
      </c>
      <c r="G1135" s="63" t="s">
        <v>11</v>
      </c>
    </row>
    <row r="1136" spans="3:7" ht="15" thickBot="1" x14ac:dyDescent="0.35">
      <c r="C1136" s="61">
        <v>43185</v>
      </c>
      <c r="D1136" s="62">
        <v>0.72090277777777778</v>
      </c>
      <c r="E1136" s="63" t="s">
        <v>9</v>
      </c>
      <c r="F1136" s="63">
        <v>11</v>
      </c>
      <c r="G1136" s="63" t="s">
        <v>11</v>
      </c>
    </row>
    <row r="1137" spans="3:7" ht="15" thickBot="1" x14ac:dyDescent="0.35">
      <c r="C1137" s="61">
        <v>43185</v>
      </c>
      <c r="D1137" s="62">
        <v>0.72100694444444446</v>
      </c>
      <c r="E1137" s="63" t="s">
        <v>9</v>
      </c>
      <c r="F1137" s="63">
        <v>11</v>
      </c>
      <c r="G1137" s="63" t="s">
        <v>11</v>
      </c>
    </row>
    <row r="1138" spans="3:7" ht="15" thickBot="1" x14ac:dyDescent="0.35">
      <c r="C1138" s="61">
        <v>43185</v>
      </c>
      <c r="D1138" s="62">
        <v>0.72824074074074074</v>
      </c>
      <c r="E1138" s="63" t="s">
        <v>9</v>
      </c>
      <c r="F1138" s="63">
        <v>10</v>
      </c>
      <c r="G1138" s="63" t="s">
        <v>10</v>
      </c>
    </row>
    <row r="1139" spans="3:7" ht="15" thickBot="1" x14ac:dyDescent="0.35">
      <c r="C1139" s="61">
        <v>43185</v>
      </c>
      <c r="D1139" s="62">
        <v>0.7295949074074074</v>
      </c>
      <c r="E1139" s="63" t="s">
        <v>9</v>
      </c>
      <c r="F1139" s="63">
        <v>13</v>
      </c>
      <c r="G1139" s="63" t="s">
        <v>11</v>
      </c>
    </row>
    <row r="1140" spans="3:7" ht="15" thickBot="1" x14ac:dyDescent="0.35">
      <c r="C1140" s="61">
        <v>43185</v>
      </c>
      <c r="D1140" s="62">
        <v>0.73045138888888894</v>
      </c>
      <c r="E1140" s="63" t="s">
        <v>9</v>
      </c>
      <c r="F1140" s="63">
        <v>21</v>
      </c>
      <c r="G1140" s="63" t="s">
        <v>10</v>
      </c>
    </row>
    <row r="1141" spans="3:7" ht="15" thickBot="1" x14ac:dyDescent="0.35">
      <c r="C1141" s="61">
        <v>43185</v>
      </c>
      <c r="D1141" s="62">
        <v>0.73215277777777776</v>
      </c>
      <c r="E1141" s="63" t="s">
        <v>9</v>
      </c>
      <c r="F1141" s="63">
        <v>12</v>
      </c>
      <c r="G1141" s="63" t="s">
        <v>11</v>
      </c>
    </row>
    <row r="1142" spans="3:7" ht="15" thickBot="1" x14ac:dyDescent="0.35">
      <c r="C1142" s="61">
        <v>43185</v>
      </c>
      <c r="D1142" s="62">
        <v>0.73480324074074066</v>
      </c>
      <c r="E1142" s="63" t="s">
        <v>9</v>
      </c>
      <c r="F1142" s="63">
        <v>13</v>
      </c>
      <c r="G1142" s="63" t="s">
        <v>11</v>
      </c>
    </row>
    <row r="1143" spans="3:7" ht="15" thickBot="1" x14ac:dyDescent="0.35">
      <c r="C1143" s="61">
        <v>43185</v>
      </c>
      <c r="D1143" s="62">
        <v>0.73509259259259263</v>
      </c>
      <c r="E1143" s="63" t="s">
        <v>9</v>
      </c>
      <c r="F1143" s="63">
        <v>14</v>
      </c>
      <c r="G1143" s="63" t="s">
        <v>11</v>
      </c>
    </row>
    <row r="1144" spans="3:7" ht="15" thickBot="1" x14ac:dyDescent="0.35">
      <c r="C1144" s="61">
        <v>43185</v>
      </c>
      <c r="D1144" s="62">
        <v>0.74096064814814822</v>
      </c>
      <c r="E1144" s="63" t="s">
        <v>9</v>
      </c>
      <c r="F1144" s="63">
        <v>14</v>
      </c>
      <c r="G1144" s="63" t="s">
        <v>11</v>
      </c>
    </row>
    <row r="1145" spans="3:7" ht="15" thickBot="1" x14ac:dyDescent="0.35">
      <c r="C1145" s="61">
        <v>43185</v>
      </c>
      <c r="D1145" s="62">
        <v>0.74791666666666667</v>
      </c>
      <c r="E1145" s="63" t="s">
        <v>9</v>
      </c>
      <c r="F1145" s="63">
        <v>15</v>
      </c>
      <c r="G1145" s="63" t="s">
        <v>10</v>
      </c>
    </row>
    <row r="1146" spans="3:7" ht="15" thickBot="1" x14ac:dyDescent="0.35">
      <c r="C1146" s="61">
        <v>43185</v>
      </c>
      <c r="D1146" s="62">
        <v>0.74936342592592586</v>
      </c>
      <c r="E1146" s="63" t="s">
        <v>9</v>
      </c>
      <c r="F1146" s="63">
        <v>22</v>
      </c>
      <c r="G1146" s="63" t="s">
        <v>10</v>
      </c>
    </row>
    <row r="1147" spans="3:7" ht="15" thickBot="1" x14ac:dyDescent="0.35">
      <c r="C1147" s="61">
        <v>43185</v>
      </c>
      <c r="D1147" s="62">
        <v>0.76346064814814818</v>
      </c>
      <c r="E1147" s="63" t="s">
        <v>9</v>
      </c>
      <c r="F1147" s="63">
        <v>11</v>
      </c>
      <c r="G1147" s="63" t="s">
        <v>11</v>
      </c>
    </row>
    <row r="1148" spans="3:7" ht="15" thickBot="1" x14ac:dyDescent="0.35">
      <c r="C1148" s="61">
        <v>43185</v>
      </c>
      <c r="D1148" s="62">
        <v>0.76795138888888881</v>
      </c>
      <c r="E1148" s="63" t="s">
        <v>9</v>
      </c>
      <c r="F1148" s="63">
        <v>13</v>
      </c>
      <c r="G1148" s="63" t="s">
        <v>10</v>
      </c>
    </row>
    <row r="1149" spans="3:7" ht="15" thickBot="1" x14ac:dyDescent="0.35">
      <c r="C1149" s="61">
        <v>43185</v>
      </c>
      <c r="D1149" s="62">
        <v>0.7693402777777778</v>
      </c>
      <c r="E1149" s="63" t="s">
        <v>9</v>
      </c>
      <c r="F1149" s="63">
        <v>9</v>
      </c>
      <c r="G1149" s="63" t="s">
        <v>11</v>
      </c>
    </row>
    <row r="1150" spans="3:7" ht="15" thickBot="1" x14ac:dyDescent="0.35">
      <c r="C1150" s="61">
        <v>43185</v>
      </c>
      <c r="D1150" s="62">
        <v>0.77008101851851851</v>
      </c>
      <c r="E1150" s="63" t="s">
        <v>9</v>
      </c>
      <c r="F1150" s="63">
        <v>25</v>
      </c>
      <c r="G1150" s="63" t="s">
        <v>10</v>
      </c>
    </row>
    <row r="1151" spans="3:7" ht="15" thickBot="1" x14ac:dyDescent="0.35">
      <c r="C1151" s="61">
        <v>43185</v>
      </c>
      <c r="D1151" s="62">
        <v>0.77295138888888892</v>
      </c>
      <c r="E1151" s="63" t="s">
        <v>9</v>
      </c>
      <c r="F1151" s="63">
        <v>12</v>
      </c>
      <c r="G1151" s="63" t="s">
        <v>11</v>
      </c>
    </row>
    <row r="1152" spans="3:7" ht="15" thickBot="1" x14ac:dyDescent="0.35">
      <c r="C1152" s="61">
        <v>43185</v>
      </c>
      <c r="D1152" s="62">
        <v>0.7731365740740741</v>
      </c>
      <c r="E1152" s="63" t="s">
        <v>9</v>
      </c>
      <c r="F1152" s="63">
        <v>13</v>
      </c>
      <c r="G1152" s="63" t="s">
        <v>10</v>
      </c>
    </row>
    <row r="1153" spans="3:7" ht="15" thickBot="1" x14ac:dyDescent="0.35">
      <c r="C1153" s="61">
        <v>43185</v>
      </c>
      <c r="D1153" s="62">
        <v>0.77444444444444438</v>
      </c>
      <c r="E1153" s="63" t="s">
        <v>9</v>
      </c>
      <c r="F1153" s="63">
        <v>31</v>
      </c>
      <c r="G1153" s="63" t="s">
        <v>10</v>
      </c>
    </row>
    <row r="1154" spans="3:7" ht="15" thickBot="1" x14ac:dyDescent="0.35">
      <c r="C1154" s="61">
        <v>43185</v>
      </c>
      <c r="D1154" s="62">
        <v>0.78012731481481479</v>
      </c>
      <c r="E1154" s="63" t="s">
        <v>9</v>
      </c>
      <c r="F1154" s="63">
        <v>10</v>
      </c>
      <c r="G1154" s="63" t="s">
        <v>10</v>
      </c>
    </row>
    <row r="1155" spans="3:7" ht="15" thickBot="1" x14ac:dyDescent="0.35">
      <c r="C1155" s="61">
        <v>43185</v>
      </c>
      <c r="D1155" s="62">
        <v>0.78247685185185178</v>
      </c>
      <c r="E1155" s="63" t="s">
        <v>9</v>
      </c>
      <c r="F1155" s="63">
        <v>17</v>
      </c>
      <c r="G1155" s="63" t="s">
        <v>10</v>
      </c>
    </row>
    <row r="1156" spans="3:7" ht="15" thickBot="1" x14ac:dyDescent="0.35">
      <c r="C1156" s="61">
        <v>43185</v>
      </c>
      <c r="D1156" s="62">
        <v>0.78293981481481489</v>
      </c>
      <c r="E1156" s="63" t="s">
        <v>9</v>
      </c>
      <c r="F1156" s="63">
        <v>11</v>
      </c>
      <c r="G1156" s="63" t="s">
        <v>11</v>
      </c>
    </row>
    <row r="1157" spans="3:7" ht="15" thickBot="1" x14ac:dyDescent="0.35">
      <c r="C1157" s="61">
        <v>43185</v>
      </c>
      <c r="D1157" s="62">
        <v>0.78768518518518515</v>
      </c>
      <c r="E1157" s="63" t="s">
        <v>9</v>
      </c>
      <c r="F1157" s="63">
        <v>10</v>
      </c>
      <c r="G1157" s="63" t="s">
        <v>11</v>
      </c>
    </row>
    <row r="1158" spans="3:7" ht="15" thickBot="1" x14ac:dyDescent="0.35">
      <c r="C1158" s="61">
        <v>43185</v>
      </c>
      <c r="D1158" s="62">
        <v>0.79459490740740746</v>
      </c>
      <c r="E1158" s="63" t="s">
        <v>9</v>
      </c>
      <c r="F1158" s="63">
        <v>19</v>
      </c>
      <c r="G1158" s="63" t="s">
        <v>10</v>
      </c>
    </row>
    <row r="1159" spans="3:7" ht="15" thickBot="1" x14ac:dyDescent="0.35">
      <c r="C1159" s="61">
        <v>43185</v>
      </c>
      <c r="D1159" s="62">
        <v>0.79776620370370377</v>
      </c>
      <c r="E1159" s="63" t="s">
        <v>9</v>
      </c>
      <c r="F1159" s="63">
        <v>23</v>
      </c>
      <c r="G1159" s="63" t="s">
        <v>10</v>
      </c>
    </row>
    <row r="1160" spans="3:7" ht="15" thickBot="1" x14ac:dyDescent="0.35">
      <c r="C1160" s="61">
        <v>43185</v>
      </c>
      <c r="D1160" s="62">
        <v>0.80460648148148151</v>
      </c>
      <c r="E1160" s="63" t="s">
        <v>9</v>
      </c>
      <c r="F1160" s="63">
        <v>28</v>
      </c>
      <c r="G1160" s="63" t="s">
        <v>10</v>
      </c>
    </row>
    <row r="1161" spans="3:7" ht="15" thickBot="1" x14ac:dyDescent="0.35">
      <c r="C1161" s="61">
        <v>43185</v>
      </c>
      <c r="D1161" s="62">
        <v>0.8049884259259259</v>
      </c>
      <c r="E1161" s="63" t="s">
        <v>9</v>
      </c>
      <c r="F1161" s="63">
        <v>13</v>
      </c>
      <c r="G1161" s="63" t="s">
        <v>11</v>
      </c>
    </row>
    <row r="1162" spans="3:7" ht="15" thickBot="1" x14ac:dyDescent="0.35">
      <c r="C1162" s="61">
        <v>43185</v>
      </c>
      <c r="D1162" s="62">
        <v>0.80973379629629638</v>
      </c>
      <c r="E1162" s="63" t="s">
        <v>9</v>
      </c>
      <c r="F1162" s="63">
        <v>12</v>
      </c>
      <c r="G1162" s="63" t="s">
        <v>11</v>
      </c>
    </row>
    <row r="1163" spans="3:7" ht="15" thickBot="1" x14ac:dyDescent="0.35">
      <c r="C1163" s="61">
        <v>43185</v>
      </c>
      <c r="D1163" s="62">
        <v>0.8125</v>
      </c>
      <c r="E1163" s="63" t="s">
        <v>9</v>
      </c>
      <c r="F1163" s="63">
        <v>11</v>
      </c>
      <c r="G1163" s="63" t="s">
        <v>10</v>
      </c>
    </row>
    <row r="1164" spans="3:7" ht="15" thickBot="1" x14ac:dyDescent="0.35">
      <c r="C1164" s="61">
        <v>43185</v>
      </c>
      <c r="D1164" s="62">
        <v>0.81480324074074073</v>
      </c>
      <c r="E1164" s="63" t="s">
        <v>9</v>
      </c>
      <c r="F1164" s="63">
        <v>28</v>
      </c>
      <c r="G1164" s="63" t="s">
        <v>10</v>
      </c>
    </row>
    <row r="1165" spans="3:7" ht="15" thickBot="1" x14ac:dyDescent="0.35">
      <c r="C1165" s="61">
        <v>43185</v>
      </c>
      <c r="D1165" s="62">
        <v>0.82047453703703699</v>
      </c>
      <c r="E1165" s="63" t="s">
        <v>9</v>
      </c>
      <c r="F1165" s="63">
        <v>29</v>
      </c>
      <c r="G1165" s="63" t="s">
        <v>10</v>
      </c>
    </row>
    <row r="1166" spans="3:7" ht="15" thickBot="1" x14ac:dyDescent="0.35">
      <c r="C1166" s="61">
        <v>43185</v>
      </c>
      <c r="D1166" s="62">
        <v>0.82292824074074078</v>
      </c>
      <c r="E1166" s="63" t="s">
        <v>9</v>
      </c>
      <c r="F1166" s="63">
        <v>10</v>
      </c>
      <c r="G1166" s="63" t="s">
        <v>11</v>
      </c>
    </row>
    <row r="1167" spans="3:7" ht="15" thickBot="1" x14ac:dyDescent="0.35">
      <c r="C1167" s="61">
        <v>43185</v>
      </c>
      <c r="D1167" s="62">
        <v>0.8230439814814815</v>
      </c>
      <c r="E1167" s="63" t="s">
        <v>9</v>
      </c>
      <c r="F1167" s="63">
        <v>20</v>
      </c>
      <c r="G1167" s="63" t="s">
        <v>10</v>
      </c>
    </row>
    <row r="1168" spans="3:7" ht="15" thickBot="1" x14ac:dyDescent="0.35">
      <c r="C1168" s="61">
        <v>43185</v>
      </c>
      <c r="D1168" s="62">
        <v>0.83499999999999996</v>
      </c>
      <c r="E1168" s="63" t="s">
        <v>9</v>
      </c>
      <c r="F1168" s="63">
        <v>12</v>
      </c>
      <c r="G1168" s="63" t="s">
        <v>10</v>
      </c>
    </row>
    <row r="1169" spans="3:7" ht="15" thickBot="1" x14ac:dyDescent="0.35">
      <c r="C1169" s="61">
        <v>43185</v>
      </c>
      <c r="D1169" s="62">
        <v>0.83578703703703694</v>
      </c>
      <c r="E1169" s="63" t="s">
        <v>9</v>
      </c>
      <c r="F1169" s="63">
        <v>13</v>
      </c>
      <c r="G1169" s="63" t="s">
        <v>11</v>
      </c>
    </row>
    <row r="1170" spans="3:7" ht="15" thickBot="1" x14ac:dyDescent="0.35">
      <c r="C1170" s="61">
        <v>43185</v>
      </c>
      <c r="D1170" s="62">
        <v>0.83589120370370373</v>
      </c>
      <c r="E1170" s="63" t="s">
        <v>9</v>
      </c>
      <c r="F1170" s="63">
        <v>24</v>
      </c>
      <c r="G1170" s="63" t="s">
        <v>10</v>
      </c>
    </row>
    <row r="1171" spans="3:7" ht="15" thickBot="1" x14ac:dyDescent="0.35">
      <c r="C1171" s="61">
        <v>43185</v>
      </c>
      <c r="D1171" s="62">
        <v>0.84765046296296298</v>
      </c>
      <c r="E1171" s="63" t="s">
        <v>9</v>
      </c>
      <c r="F1171" s="63">
        <v>10</v>
      </c>
      <c r="G1171" s="63" t="s">
        <v>11</v>
      </c>
    </row>
    <row r="1172" spans="3:7" ht="15" thickBot="1" x14ac:dyDescent="0.35">
      <c r="C1172" s="61">
        <v>43185</v>
      </c>
      <c r="D1172" s="62">
        <v>0.84788194444444442</v>
      </c>
      <c r="E1172" s="63" t="s">
        <v>9</v>
      </c>
      <c r="F1172" s="63">
        <v>11</v>
      </c>
      <c r="G1172" s="63" t="s">
        <v>10</v>
      </c>
    </row>
    <row r="1173" spans="3:7" ht="15" thickBot="1" x14ac:dyDescent="0.35">
      <c r="C1173" s="61">
        <v>43185</v>
      </c>
      <c r="D1173" s="62">
        <v>0.84875</v>
      </c>
      <c r="E1173" s="63" t="s">
        <v>9</v>
      </c>
      <c r="F1173" s="63">
        <v>25</v>
      </c>
      <c r="G1173" s="63" t="s">
        <v>10</v>
      </c>
    </row>
    <row r="1174" spans="3:7" ht="15" thickBot="1" x14ac:dyDescent="0.35">
      <c r="C1174" s="61">
        <v>43185</v>
      </c>
      <c r="D1174" s="62">
        <v>0.85503472222222221</v>
      </c>
      <c r="E1174" s="63" t="s">
        <v>9</v>
      </c>
      <c r="F1174" s="63">
        <v>11</v>
      </c>
      <c r="G1174" s="63" t="s">
        <v>10</v>
      </c>
    </row>
    <row r="1175" spans="3:7" ht="15" thickBot="1" x14ac:dyDescent="0.35">
      <c r="C1175" s="61">
        <v>43185</v>
      </c>
      <c r="D1175" s="62">
        <v>0.85616898148148157</v>
      </c>
      <c r="E1175" s="63" t="s">
        <v>9</v>
      </c>
      <c r="F1175" s="63">
        <v>11</v>
      </c>
      <c r="G1175" s="63" t="s">
        <v>11</v>
      </c>
    </row>
    <row r="1176" spans="3:7" ht="15" thickBot="1" x14ac:dyDescent="0.35">
      <c r="C1176" s="61">
        <v>43185</v>
      </c>
      <c r="D1176" s="62">
        <v>0.85628472222222218</v>
      </c>
      <c r="E1176" s="63" t="s">
        <v>9</v>
      </c>
      <c r="F1176" s="63">
        <v>31</v>
      </c>
      <c r="G1176" s="63" t="s">
        <v>10</v>
      </c>
    </row>
    <row r="1177" spans="3:7" ht="15" thickBot="1" x14ac:dyDescent="0.35">
      <c r="C1177" s="61">
        <v>43185</v>
      </c>
      <c r="D1177" s="62">
        <v>0.8572685185185186</v>
      </c>
      <c r="E1177" s="63" t="s">
        <v>9</v>
      </c>
      <c r="F1177" s="63">
        <v>24</v>
      </c>
      <c r="G1177" s="63" t="s">
        <v>10</v>
      </c>
    </row>
    <row r="1178" spans="3:7" ht="15" thickBot="1" x14ac:dyDescent="0.35">
      <c r="C1178" s="61">
        <v>43185</v>
      </c>
      <c r="D1178" s="62">
        <v>0.85785879629629624</v>
      </c>
      <c r="E1178" s="63" t="s">
        <v>9</v>
      </c>
      <c r="F1178" s="63">
        <v>35</v>
      </c>
      <c r="G1178" s="63" t="s">
        <v>10</v>
      </c>
    </row>
    <row r="1179" spans="3:7" ht="15" thickBot="1" x14ac:dyDescent="0.35">
      <c r="C1179" s="61">
        <v>43185</v>
      </c>
      <c r="D1179" s="62">
        <v>0.8585532407407408</v>
      </c>
      <c r="E1179" s="63" t="s">
        <v>9</v>
      </c>
      <c r="F1179" s="63">
        <v>13</v>
      </c>
      <c r="G1179" s="63" t="s">
        <v>11</v>
      </c>
    </row>
    <row r="1180" spans="3:7" ht="15" thickBot="1" x14ac:dyDescent="0.35">
      <c r="C1180" s="61">
        <v>43185</v>
      </c>
      <c r="D1180" s="62">
        <v>0.85866898148148152</v>
      </c>
      <c r="E1180" s="63" t="s">
        <v>9</v>
      </c>
      <c r="F1180" s="63">
        <v>10</v>
      </c>
      <c r="G1180" s="63" t="s">
        <v>11</v>
      </c>
    </row>
    <row r="1181" spans="3:7" ht="15" thickBot="1" x14ac:dyDescent="0.35">
      <c r="C1181" s="61">
        <v>43185</v>
      </c>
      <c r="D1181" s="62">
        <v>0.8587731481481482</v>
      </c>
      <c r="E1181" s="63" t="s">
        <v>9</v>
      </c>
      <c r="F1181" s="63">
        <v>19</v>
      </c>
      <c r="G1181" s="63" t="s">
        <v>10</v>
      </c>
    </row>
    <row r="1182" spans="3:7" ht="15" thickBot="1" x14ac:dyDescent="0.35">
      <c r="C1182" s="61">
        <v>43185</v>
      </c>
      <c r="D1182" s="62">
        <v>0.85972222222222217</v>
      </c>
      <c r="E1182" s="63" t="s">
        <v>9</v>
      </c>
      <c r="F1182" s="63">
        <v>23</v>
      </c>
      <c r="G1182" s="63" t="s">
        <v>10</v>
      </c>
    </row>
    <row r="1183" spans="3:7" ht="15" thickBot="1" x14ac:dyDescent="0.35">
      <c r="C1183" s="61">
        <v>43185</v>
      </c>
      <c r="D1183" s="62">
        <v>0.8609837962962964</v>
      </c>
      <c r="E1183" s="63" t="s">
        <v>9</v>
      </c>
      <c r="F1183" s="63">
        <v>13</v>
      </c>
      <c r="G1183" s="63" t="s">
        <v>11</v>
      </c>
    </row>
    <row r="1184" spans="3:7" ht="15" thickBot="1" x14ac:dyDescent="0.35">
      <c r="C1184" s="61">
        <v>43185</v>
      </c>
      <c r="D1184" s="62">
        <v>0.86119212962962965</v>
      </c>
      <c r="E1184" s="63" t="s">
        <v>9</v>
      </c>
      <c r="F1184" s="63">
        <v>9</v>
      </c>
      <c r="G1184" s="63" t="s">
        <v>11</v>
      </c>
    </row>
    <row r="1185" spans="3:7" ht="15" thickBot="1" x14ac:dyDescent="0.35">
      <c r="C1185" s="61">
        <v>43185</v>
      </c>
      <c r="D1185" s="62">
        <v>0.87075231481481474</v>
      </c>
      <c r="E1185" s="63" t="s">
        <v>9</v>
      </c>
      <c r="F1185" s="63">
        <v>26</v>
      </c>
      <c r="G1185" s="63" t="s">
        <v>10</v>
      </c>
    </row>
    <row r="1186" spans="3:7" ht="15" thickBot="1" x14ac:dyDescent="0.35">
      <c r="C1186" s="61">
        <v>43185</v>
      </c>
      <c r="D1186" s="62">
        <v>0.87084490740740739</v>
      </c>
      <c r="E1186" s="63" t="s">
        <v>9</v>
      </c>
      <c r="F1186" s="63">
        <v>10</v>
      </c>
      <c r="G1186" s="63" t="s">
        <v>11</v>
      </c>
    </row>
    <row r="1187" spans="3:7" ht="15" thickBot="1" x14ac:dyDescent="0.35">
      <c r="C1187" s="61">
        <v>43185</v>
      </c>
      <c r="D1187" s="62">
        <v>0.87084490740740739</v>
      </c>
      <c r="E1187" s="63" t="s">
        <v>9</v>
      </c>
      <c r="F1187" s="63">
        <v>10</v>
      </c>
      <c r="G1187" s="63" t="s">
        <v>11</v>
      </c>
    </row>
    <row r="1188" spans="3:7" ht="15" thickBot="1" x14ac:dyDescent="0.35">
      <c r="C1188" s="61">
        <v>43185</v>
      </c>
      <c r="D1188" s="62">
        <v>0.88200231481481473</v>
      </c>
      <c r="E1188" s="63" t="s">
        <v>9</v>
      </c>
      <c r="F1188" s="63">
        <v>12</v>
      </c>
      <c r="G1188" s="63" t="s">
        <v>11</v>
      </c>
    </row>
    <row r="1189" spans="3:7" ht="15" thickBot="1" x14ac:dyDescent="0.35">
      <c r="C1189" s="61">
        <v>43185</v>
      </c>
      <c r="D1189" s="62">
        <v>0.88747685185185177</v>
      </c>
      <c r="E1189" s="63" t="s">
        <v>9</v>
      </c>
      <c r="F1189" s="63">
        <v>9</v>
      </c>
      <c r="G1189" s="63" t="s">
        <v>11</v>
      </c>
    </row>
    <row r="1190" spans="3:7" ht="15" thickBot="1" x14ac:dyDescent="0.35">
      <c r="C1190" s="61">
        <v>43185</v>
      </c>
      <c r="D1190" s="62">
        <v>0.88783564814814808</v>
      </c>
      <c r="E1190" s="63" t="s">
        <v>9</v>
      </c>
      <c r="F1190" s="63">
        <v>11</v>
      </c>
      <c r="G1190" s="63" t="s">
        <v>11</v>
      </c>
    </row>
    <row r="1191" spans="3:7" ht="15" thickBot="1" x14ac:dyDescent="0.35">
      <c r="C1191" s="61">
        <v>43185</v>
      </c>
      <c r="D1191" s="62">
        <v>0.88818287037037036</v>
      </c>
      <c r="E1191" s="63" t="s">
        <v>9</v>
      </c>
      <c r="F1191" s="63">
        <v>14</v>
      </c>
      <c r="G1191" s="63" t="s">
        <v>11</v>
      </c>
    </row>
    <row r="1192" spans="3:7" ht="15" thickBot="1" x14ac:dyDescent="0.35">
      <c r="C1192" s="61">
        <v>43185</v>
      </c>
      <c r="D1192" s="62">
        <v>0.8904050925925926</v>
      </c>
      <c r="E1192" s="63" t="s">
        <v>9</v>
      </c>
      <c r="F1192" s="63">
        <v>11</v>
      </c>
      <c r="G1192" s="63" t="s">
        <v>11</v>
      </c>
    </row>
    <row r="1193" spans="3:7" ht="15" thickBot="1" x14ac:dyDescent="0.35">
      <c r="C1193" s="61">
        <v>43185</v>
      </c>
      <c r="D1193" s="62">
        <v>0.89175925925925925</v>
      </c>
      <c r="E1193" s="63" t="s">
        <v>9</v>
      </c>
      <c r="F1193" s="63">
        <v>11</v>
      </c>
      <c r="G1193" s="63" t="s">
        <v>11</v>
      </c>
    </row>
    <row r="1194" spans="3:7" ht="15" thickBot="1" x14ac:dyDescent="0.35">
      <c r="C1194" s="61">
        <v>43185</v>
      </c>
      <c r="D1194" s="62">
        <v>0.9034375</v>
      </c>
      <c r="E1194" s="63" t="s">
        <v>9</v>
      </c>
      <c r="F1194" s="63">
        <v>26</v>
      </c>
      <c r="G1194" s="63" t="s">
        <v>10</v>
      </c>
    </row>
    <row r="1195" spans="3:7" ht="15" thickBot="1" x14ac:dyDescent="0.35">
      <c r="C1195" s="61">
        <v>43185</v>
      </c>
      <c r="D1195" s="62">
        <v>0.92657407407407411</v>
      </c>
      <c r="E1195" s="63" t="s">
        <v>9</v>
      </c>
      <c r="F1195" s="63">
        <v>19</v>
      </c>
      <c r="G1195" s="63" t="s">
        <v>10</v>
      </c>
    </row>
    <row r="1196" spans="3:7" ht="15" thickBot="1" x14ac:dyDescent="0.35">
      <c r="C1196" s="61">
        <v>43186</v>
      </c>
      <c r="D1196" s="62">
        <v>0.10407407407407408</v>
      </c>
      <c r="E1196" s="63" t="s">
        <v>9</v>
      </c>
      <c r="F1196" s="63">
        <v>38</v>
      </c>
      <c r="G1196" s="63" t="s">
        <v>10</v>
      </c>
    </row>
    <row r="1197" spans="3:7" ht="15" thickBot="1" x14ac:dyDescent="0.35">
      <c r="C1197" s="61">
        <v>43186</v>
      </c>
      <c r="D1197" s="62">
        <v>0.10607638888888889</v>
      </c>
      <c r="E1197" s="63" t="s">
        <v>9</v>
      </c>
      <c r="F1197" s="63">
        <v>13</v>
      </c>
      <c r="G1197" s="63" t="s">
        <v>11</v>
      </c>
    </row>
    <row r="1198" spans="3:7" ht="15" thickBot="1" x14ac:dyDescent="0.35">
      <c r="C1198" s="61">
        <v>43186</v>
      </c>
      <c r="D1198" s="62">
        <v>0.22209490740740742</v>
      </c>
      <c r="E1198" s="63" t="s">
        <v>9</v>
      </c>
      <c r="F1198" s="63">
        <v>33</v>
      </c>
      <c r="G1198" s="63" t="s">
        <v>10</v>
      </c>
    </row>
    <row r="1199" spans="3:7" ht="15" thickBot="1" x14ac:dyDescent="0.35">
      <c r="C1199" s="61">
        <v>43186</v>
      </c>
      <c r="D1199" s="62">
        <v>0.22762731481481482</v>
      </c>
      <c r="E1199" s="63" t="s">
        <v>9</v>
      </c>
      <c r="F1199" s="63">
        <v>15</v>
      </c>
      <c r="G1199" s="63" t="s">
        <v>11</v>
      </c>
    </row>
    <row r="1200" spans="3:7" ht="15" thickBot="1" x14ac:dyDescent="0.35">
      <c r="C1200" s="61">
        <v>43186</v>
      </c>
      <c r="D1200" s="62">
        <v>0.23317129629629629</v>
      </c>
      <c r="E1200" s="63" t="s">
        <v>9</v>
      </c>
      <c r="F1200" s="63">
        <v>15</v>
      </c>
      <c r="G1200" s="63" t="s">
        <v>11</v>
      </c>
    </row>
    <row r="1201" spans="3:7" ht="15" thickBot="1" x14ac:dyDescent="0.35">
      <c r="C1201" s="61">
        <v>43186</v>
      </c>
      <c r="D1201" s="62">
        <v>0.25590277777777776</v>
      </c>
      <c r="E1201" s="63" t="s">
        <v>9</v>
      </c>
      <c r="F1201" s="63">
        <v>11</v>
      </c>
      <c r="G1201" s="63" t="s">
        <v>11</v>
      </c>
    </row>
    <row r="1202" spans="3:7" ht="15" thickBot="1" x14ac:dyDescent="0.35">
      <c r="C1202" s="61">
        <v>43186</v>
      </c>
      <c r="D1202" s="62">
        <v>0.25664351851851852</v>
      </c>
      <c r="E1202" s="63" t="s">
        <v>9</v>
      </c>
      <c r="F1202" s="63">
        <v>10</v>
      </c>
      <c r="G1202" s="63" t="s">
        <v>11</v>
      </c>
    </row>
    <row r="1203" spans="3:7" ht="15" thickBot="1" x14ac:dyDescent="0.35">
      <c r="C1203" s="61">
        <v>43186</v>
      </c>
      <c r="D1203" s="62">
        <v>0.25666666666666665</v>
      </c>
      <c r="E1203" s="63" t="s">
        <v>9</v>
      </c>
      <c r="F1203" s="63">
        <v>10</v>
      </c>
      <c r="G1203" s="63" t="s">
        <v>11</v>
      </c>
    </row>
    <row r="1204" spans="3:7" ht="15" thickBot="1" x14ac:dyDescent="0.35">
      <c r="C1204" s="61">
        <v>43186</v>
      </c>
      <c r="D1204" s="62">
        <v>0.25892361111111112</v>
      </c>
      <c r="E1204" s="63" t="s">
        <v>9</v>
      </c>
      <c r="F1204" s="63">
        <v>10</v>
      </c>
      <c r="G1204" s="63" t="s">
        <v>11</v>
      </c>
    </row>
    <row r="1205" spans="3:7" ht="15" thickBot="1" x14ac:dyDescent="0.35">
      <c r="C1205" s="61">
        <v>43186</v>
      </c>
      <c r="D1205" s="62">
        <v>0.25901620370370371</v>
      </c>
      <c r="E1205" s="63" t="s">
        <v>9</v>
      </c>
      <c r="F1205" s="63">
        <v>11</v>
      </c>
      <c r="G1205" s="63" t="s">
        <v>11</v>
      </c>
    </row>
    <row r="1206" spans="3:7" ht="15" thickBot="1" x14ac:dyDescent="0.35">
      <c r="C1206" s="61">
        <v>43186</v>
      </c>
      <c r="D1206" s="62">
        <v>0.26138888888888889</v>
      </c>
      <c r="E1206" s="63" t="s">
        <v>9</v>
      </c>
      <c r="F1206" s="63">
        <v>12</v>
      </c>
      <c r="G1206" s="63" t="s">
        <v>11</v>
      </c>
    </row>
    <row r="1207" spans="3:7" ht="15" thickBot="1" x14ac:dyDescent="0.35">
      <c r="C1207" s="61">
        <v>43186</v>
      </c>
      <c r="D1207" s="62">
        <v>0.26155092592592594</v>
      </c>
      <c r="E1207" s="63" t="s">
        <v>9</v>
      </c>
      <c r="F1207" s="63">
        <v>13</v>
      </c>
      <c r="G1207" s="63" t="s">
        <v>11</v>
      </c>
    </row>
    <row r="1208" spans="3:7" ht="15" thickBot="1" x14ac:dyDescent="0.35">
      <c r="C1208" s="61">
        <v>43186</v>
      </c>
      <c r="D1208" s="62">
        <v>0.26177083333333334</v>
      </c>
      <c r="E1208" s="63" t="s">
        <v>9</v>
      </c>
      <c r="F1208" s="63">
        <v>12</v>
      </c>
      <c r="G1208" s="63" t="s">
        <v>11</v>
      </c>
    </row>
    <row r="1209" spans="3:7" ht="15" thickBot="1" x14ac:dyDescent="0.35">
      <c r="C1209" s="61">
        <v>43186</v>
      </c>
      <c r="D1209" s="62">
        <v>0.2618402777777778</v>
      </c>
      <c r="E1209" s="63" t="s">
        <v>9</v>
      </c>
      <c r="F1209" s="63">
        <v>24</v>
      </c>
      <c r="G1209" s="63" t="s">
        <v>10</v>
      </c>
    </row>
    <row r="1210" spans="3:7" ht="15" thickBot="1" x14ac:dyDescent="0.35">
      <c r="C1210" s="61">
        <v>43186</v>
      </c>
      <c r="D1210" s="62">
        <v>0.26328703703703704</v>
      </c>
      <c r="E1210" s="63" t="s">
        <v>9</v>
      </c>
      <c r="F1210" s="63">
        <v>28</v>
      </c>
      <c r="G1210" s="63" t="s">
        <v>10</v>
      </c>
    </row>
    <row r="1211" spans="3:7" ht="15" thickBot="1" x14ac:dyDescent="0.35">
      <c r="C1211" s="61">
        <v>43186</v>
      </c>
      <c r="D1211" s="62">
        <v>0.26497685185185188</v>
      </c>
      <c r="E1211" s="63" t="s">
        <v>9</v>
      </c>
      <c r="F1211" s="63">
        <v>10</v>
      </c>
      <c r="G1211" s="63" t="s">
        <v>11</v>
      </c>
    </row>
    <row r="1212" spans="3:7" ht="15" thickBot="1" x14ac:dyDescent="0.35">
      <c r="C1212" s="61">
        <v>43186</v>
      </c>
      <c r="D1212" s="62">
        <v>0.27083333333333331</v>
      </c>
      <c r="E1212" s="63" t="s">
        <v>9</v>
      </c>
      <c r="F1212" s="63">
        <v>18</v>
      </c>
      <c r="G1212" s="63" t="s">
        <v>10</v>
      </c>
    </row>
    <row r="1213" spans="3:7" ht="15" thickBot="1" x14ac:dyDescent="0.35">
      <c r="C1213" s="61">
        <v>43186</v>
      </c>
      <c r="D1213" s="62">
        <v>0.27179398148148148</v>
      </c>
      <c r="E1213" s="63" t="s">
        <v>9</v>
      </c>
      <c r="F1213" s="63">
        <v>14</v>
      </c>
      <c r="G1213" s="63" t="s">
        <v>11</v>
      </c>
    </row>
    <row r="1214" spans="3:7" ht="15" thickBot="1" x14ac:dyDescent="0.35">
      <c r="C1214" s="61">
        <v>43186</v>
      </c>
      <c r="D1214" s="62">
        <v>0.27187500000000003</v>
      </c>
      <c r="E1214" s="63" t="s">
        <v>9</v>
      </c>
      <c r="F1214" s="63">
        <v>29</v>
      </c>
      <c r="G1214" s="63" t="s">
        <v>10</v>
      </c>
    </row>
    <row r="1215" spans="3:7" ht="15" thickBot="1" x14ac:dyDescent="0.35">
      <c r="C1215" s="61">
        <v>43186</v>
      </c>
      <c r="D1215" s="62">
        <v>0.27231481481481484</v>
      </c>
      <c r="E1215" s="63" t="s">
        <v>9</v>
      </c>
      <c r="F1215" s="63">
        <v>10</v>
      </c>
      <c r="G1215" s="63" t="s">
        <v>11</v>
      </c>
    </row>
    <row r="1216" spans="3:7" ht="15" thickBot="1" x14ac:dyDescent="0.35">
      <c r="C1216" s="61">
        <v>43186</v>
      </c>
      <c r="D1216" s="62">
        <v>0.27289351851851851</v>
      </c>
      <c r="E1216" s="63" t="s">
        <v>9</v>
      </c>
      <c r="F1216" s="63">
        <v>23</v>
      </c>
      <c r="G1216" s="63" t="s">
        <v>10</v>
      </c>
    </row>
    <row r="1217" spans="3:7" ht="15" thickBot="1" x14ac:dyDescent="0.35">
      <c r="C1217" s="61">
        <v>43186</v>
      </c>
      <c r="D1217" s="62">
        <v>0.27353009259259259</v>
      </c>
      <c r="E1217" s="63" t="s">
        <v>9</v>
      </c>
      <c r="F1217" s="63">
        <v>27</v>
      </c>
      <c r="G1217" s="63" t="s">
        <v>10</v>
      </c>
    </row>
    <row r="1218" spans="3:7" ht="15" thickBot="1" x14ac:dyDescent="0.35">
      <c r="C1218" s="61">
        <v>43186</v>
      </c>
      <c r="D1218" s="62">
        <v>0.2754861111111111</v>
      </c>
      <c r="E1218" s="63" t="s">
        <v>9</v>
      </c>
      <c r="F1218" s="63">
        <v>29</v>
      </c>
      <c r="G1218" s="63" t="s">
        <v>10</v>
      </c>
    </row>
    <row r="1219" spans="3:7" ht="15" thickBot="1" x14ac:dyDescent="0.35">
      <c r="C1219" s="61">
        <v>43186</v>
      </c>
      <c r="D1219" s="62">
        <v>0.27743055555555557</v>
      </c>
      <c r="E1219" s="63" t="s">
        <v>9</v>
      </c>
      <c r="F1219" s="63">
        <v>30</v>
      </c>
      <c r="G1219" s="63" t="s">
        <v>10</v>
      </c>
    </row>
    <row r="1220" spans="3:7" ht="15" thickBot="1" x14ac:dyDescent="0.35">
      <c r="C1220" s="61">
        <v>43186</v>
      </c>
      <c r="D1220" s="62">
        <v>0.27912037037037035</v>
      </c>
      <c r="E1220" s="63" t="s">
        <v>9</v>
      </c>
      <c r="F1220" s="63">
        <v>12</v>
      </c>
      <c r="G1220" s="63" t="s">
        <v>10</v>
      </c>
    </row>
    <row r="1221" spans="3:7" ht="15" thickBot="1" x14ac:dyDescent="0.35">
      <c r="C1221" s="61">
        <v>43186</v>
      </c>
      <c r="D1221" s="62">
        <v>0.28145833333333331</v>
      </c>
      <c r="E1221" s="63" t="s">
        <v>9</v>
      </c>
      <c r="F1221" s="63">
        <v>35</v>
      </c>
      <c r="G1221" s="63" t="s">
        <v>10</v>
      </c>
    </row>
    <row r="1222" spans="3:7" ht="15" thickBot="1" x14ac:dyDescent="0.35">
      <c r="C1222" s="61">
        <v>43186</v>
      </c>
      <c r="D1222" s="62">
        <v>0.2820833333333333</v>
      </c>
      <c r="E1222" s="63" t="s">
        <v>9</v>
      </c>
      <c r="F1222" s="63">
        <v>30</v>
      </c>
      <c r="G1222" s="63" t="s">
        <v>10</v>
      </c>
    </row>
    <row r="1223" spans="3:7" ht="15" thickBot="1" x14ac:dyDescent="0.35">
      <c r="C1223" s="61">
        <v>43186</v>
      </c>
      <c r="D1223" s="62">
        <v>0.28232638888888889</v>
      </c>
      <c r="E1223" s="63" t="s">
        <v>9</v>
      </c>
      <c r="F1223" s="63">
        <v>31</v>
      </c>
      <c r="G1223" s="63" t="s">
        <v>10</v>
      </c>
    </row>
    <row r="1224" spans="3:7" ht="15" thickBot="1" x14ac:dyDescent="0.35">
      <c r="C1224" s="61">
        <v>43186</v>
      </c>
      <c r="D1224" s="62">
        <v>0.28342592592592591</v>
      </c>
      <c r="E1224" s="63" t="s">
        <v>9</v>
      </c>
      <c r="F1224" s="63">
        <v>26</v>
      </c>
      <c r="G1224" s="63" t="s">
        <v>10</v>
      </c>
    </row>
    <row r="1225" spans="3:7" ht="15" thickBot="1" x14ac:dyDescent="0.35">
      <c r="C1225" s="61">
        <v>43186</v>
      </c>
      <c r="D1225" s="62">
        <v>0.28384259259259259</v>
      </c>
      <c r="E1225" s="63" t="s">
        <v>9</v>
      </c>
      <c r="F1225" s="63">
        <v>27</v>
      </c>
      <c r="G1225" s="63" t="s">
        <v>10</v>
      </c>
    </row>
    <row r="1226" spans="3:7" ht="15" thickBot="1" x14ac:dyDescent="0.35">
      <c r="C1226" s="61">
        <v>43186</v>
      </c>
      <c r="D1226" s="62">
        <v>0.28488425925925925</v>
      </c>
      <c r="E1226" s="63" t="s">
        <v>9</v>
      </c>
      <c r="F1226" s="63">
        <v>29</v>
      </c>
      <c r="G1226" s="63" t="s">
        <v>10</v>
      </c>
    </row>
    <row r="1227" spans="3:7" ht="15" thickBot="1" x14ac:dyDescent="0.35">
      <c r="C1227" s="61">
        <v>43186</v>
      </c>
      <c r="D1227" s="62">
        <v>0.2880671296296296</v>
      </c>
      <c r="E1227" s="63" t="s">
        <v>9</v>
      </c>
      <c r="F1227" s="63">
        <v>32</v>
      </c>
      <c r="G1227" s="63" t="s">
        <v>10</v>
      </c>
    </row>
    <row r="1228" spans="3:7" ht="15" thickBot="1" x14ac:dyDescent="0.35">
      <c r="C1228" s="61">
        <v>43186</v>
      </c>
      <c r="D1228" s="62">
        <v>0.28900462962962964</v>
      </c>
      <c r="E1228" s="63" t="s">
        <v>9</v>
      </c>
      <c r="F1228" s="63">
        <v>35</v>
      </c>
      <c r="G1228" s="63" t="s">
        <v>10</v>
      </c>
    </row>
    <row r="1229" spans="3:7" ht="15" thickBot="1" x14ac:dyDescent="0.35">
      <c r="C1229" s="61">
        <v>43186</v>
      </c>
      <c r="D1229" s="62">
        <v>0.29075231481481484</v>
      </c>
      <c r="E1229" s="63" t="s">
        <v>9</v>
      </c>
      <c r="F1229" s="63">
        <v>17</v>
      </c>
      <c r="G1229" s="63" t="s">
        <v>10</v>
      </c>
    </row>
    <row r="1230" spans="3:7" ht="15" thickBot="1" x14ac:dyDescent="0.35">
      <c r="C1230" s="61">
        <v>43186</v>
      </c>
      <c r="D1230" s="62">
        <v>0.29112268518518519</v>
      </c>
      <c r="E1230" s="63" t="s">
        <v>9</v>
      </c>
      <c r="F1230" s="63">
        <v>38</v>
      </c>
      <c r="G1230" s="63" t="s">
        <v>10</v>
      </c>
    </row>
    <row r="1231" spans="3:7" ht="15" thickBot="1" x14ac:dyDescent="0.35">
      <c r="C1231" s="61">
        <v>43186</v>
      </c>
      <c r="D1231" s="62">
        <v>0.29253472222222221</v>
      </c>
      <c r="E1231" s="63" t="s">
        <v>9</v>
      </c>
      <c r="F1231" s="63">
        <v>14</v>
      </c>
      <c r="G1231" s="63" t="s">
        <v>11</v>
      </c>
    </row>
    <row r="1232" spans="3:7" ht="15" thickBot="1" x14ac:dyDescent="0.35">
      <c r="C1232" s="61">
        <v>43186</v>
      </c>
      <c r="D1232" s="62">
        <v>0.29263888888888889</v>
      </c>
      <c r="E1232" s="63" t="s">
        <v>9</v>
      </c>
      <c r="F1232" s="63">
        <v>14</v>
      </c>
      <c r="G1232" s="63" t="s">
        <v>11</v>
      </c>
    </row>
    <row r="1233" spans="3:7" ht="15" thickBot="1" x14ac:dyDescent="0.35">
      <c r="C1233" s="61">
        <v>43186</v>
      </c>
      <c r="D1233" s="62">
        <v>0.29282407407407407</v>
      </c>
      <c r="E1233" s="63" t="s">
        <v>9</v>
      </c>
      <c r="F1233" s="63">
        <v>13</v>
      </c>
      <c r="G1233" s="63" t="s">
        <v>11</v>
      </c>
    </row>
    <row r="1234" spans="3:7" ht="15" thickBot="1" x14ac:dyDescent="0.35">
      <c r="C1234" s="61">
        <v>43186</v>
      </c>
      <c r="D1234" s="62">
        <v>0.29508101851851853</v>
      </c>
      <c r="E1234" s="63" t="s">
        <v>9</v>
      </c>
      <c r="F1234" s="63">
        <v>11</v>
      </c>
      <c r="G1234" s="63" t="s">
        <v>11</v>
      </c>
    </row>
    <row r="1235" spans="3:7" ht="15" thickBot="1" x14ac:dyDescent="0.35">
      <c r="C1235" s="61">
        <v>43186</v>
      </c>
      <c r="D1235" s="62">
        <v>0.30284722222222221</v>
      </c>
      <c r="E1235" s="63" t="s">
        <v>9</v>
      </c>
      <c r="F1235" s="63">
        <v>36</v>
      </c>
      <c r="G1235" s="63" t="s">
        <v>10</v>
      </c>
    </row>
    <row r="1236" spans="3:7" ht="15" thickBot="1" x14ac:dyDescent="0.35">
      <c r="C1236" s="61">
        <v>43186</v>
      </c>
      <c r="D1236" s="62">
        <v>0.30505787037037035</v>
      </c>
      <c r="E1236" s="63" t="s">
        <v>9</v>
      </c>
      <c r="F1236" s="63">
        <v>30</v>
      </c>
      <c r="G1236" s="63" t="s">
        <v>10</v>
      </c>
    </row>
    <row r="1237" spans="3:7" ht="15" thickBot="1" x14ac:dyDescent="0.35">
      <c r="C1237" s="61">
        <v>43186</v>
      </c>
      <c r="D1237" s="62">
        <v>0.30785879629629631</v>
      </c>
      <c r="E1237" s="63" t="s">
        <v>9</v>
      </c>
      <c r="F1237" s="63">
        <v>10</v>
      </c>
      <c r="G1237" s="63" t="s">
        <v>11</v>
      </c>
    </row>
    <row r="1238" spans="3:7" ht="15" thickBot="1" x14ac:dyDescent="0.35">
      <c r="C1238" s="61">
        <v>43186</v>
      </c>
      <c r="D1238" s="62">
        <v>0.30790509259259258</v>
      </c>
      <c r="E1238" s="63" t="s">
        <v>9</v>
      </c>
      <c r="F1238" s="63">
        <v>10</v>
      </c>
      <c r="G1238" s="63" t="s">
        <v>11</v>
      </c>
    </row>
    <row r="1239" spans="3:7" ht="15" thickBot="1" x14ac:dyDescent="0.35">
      <c r="C1239" s="61">
        <v>43186</v>
      </c>
      <c r="D1239" s="62">
        <v>0.30931712962962959</v>
      </c>
      <c r="E1239" s="63" t="s">
        <v>9</v>
      </c>
      <c r="F1239" s="63">
        <v>13</v>
      </c>
      <c r="G1239" s="63" t="s">
        <v>11</v>
      </c>
    </row>
    <row r="1240" spans="3:7" ht="15" thickBot="1" x14ac:dyDescent="0.35">
      <c r="C1240" s="61">
        <v>43186</v>
      </c>
      <c r="D1240" s="62">
        <v>0.30945601851851851</v>
      </c>
      <c r="E1240" s="63" t="s">
        <v>9</v>
      </c>
      <c r="F1240" s="63">
        <v>30</v>
      </c>
      <c r="G1240" s="63" t="s">
        <v>10</v>
      </c>
    </row>
    <row r="1241" spans="3:7" ht="15" thickBot="1" x14ac:dyDescent="0.35">
      <c r="C1241" s="61">
        <v>43186</v>
      </c>
      <c r="D1241" s="62">
        <v>0.31077546296296293</v>
      </c>
      <c r="E1241" s="63" t="s">
        <v>9</v>
      </c>
      <c r="F1241" s="63">
        <v>10</v>
      </c>
      <c r="G1241" s="63" t="s">
        <v>11</v>
      </c>
    </row>
    <row r="1242" spans="3:7" ht="15" thickBot="1" x14ac:dyDescent="0.35">
      <c r="C1242" s="61">
        <v>43186</v>
      </c>
      <c r="D1242" s="62">
        <v>0.31564814814814818</v>
      </c>
      <c r="E1242" s="63" t="s">
        <v>9</v>
      </c>
      <c r="F1242" s="63">
        <v>10</v>
      </c>
      <c r="G1242" s="63" t="s">
        <v>11</v>
      </c>
    </row>
    <row r="1243" spans="3:7" ht="15" thickBot="1" x14ac:dyDescent="0.35">
      <c r="C1243" s="61">
        <v>43186</v>
      </c>
      <c r="D1243" s="62">
        <v>0.31569444444444444</v>
      </c>
      <c r="E1243" s="63" t="s">
        <v>9</v>
      </c>
      <c r="F1243" s="63">
        <v>11</v>
      </c>
      <c r="G1243" s="63" t="s">
        <v>11</v>
      </c>
    </row>
    <row r="1244" spans="3:7" ht="15" thickBot="1" x14ac:dyDescent="0.35">
      <c r="C1244" s="61">
        <v>43186</v>
      </c>
      <c r="D1244" s="62">
        <v>0.31618055555555552</v>
      </c>
      <c r="E1244" s="63" t="s">
        <v>9</v>
      </c>
      <c r="F1244" s="63">
        <v>23</v>
      </c>
      <c r="G1244" s="63" t="s">
        <v>10</v>
      </c>
    </row>
    <row r="1245" spans="3:7" ht="15" thickBot="1" x14ac:dyDescent="0.35">
      <c r="C1245" s="61">
        <v>43186</v>
      </c>
      <c r="D1245" s="62">
        <v>0.31905092592592593</v>
      </c>
      <c r="E1245" s="63" t="s">
        <v>9</v>
      </c>
      <c r="F1245" s="63">
        <v>20</v>
      </c>
      <c r="G1245" s="63" t="s">
        <v>10</v>
      </c>
    </row>
    <row r="1246" spans="3:7" ht="15" thickBot="1" x14ac:dyDescent="0.35">
      <c r="C1246" s="61">
        <v>43186</v>
      </c>
      <c r="D1246" s="62">
        <v>0.32513888888888892</v>
      </c>
      <c r="E1246" s="63" t="s">
        <v>9</v>
      </c>
      <c r="F1246" s="63">
        <v>20</v>
      </c>
      <c r="G1246" s="63" t="s">
        <v>10</v>
      </c>
    </row>
    <row r="1247" spans="3:7" ht="15" thickBot="1" x14ac:dyDescent="0.35">
      <c r="C1247" s="61">
        <v>43186</v>
      </c>
      <c r="D1247" s="62">
        <v>0.33436342592592588</v>
      </c>
      <c r="E1247" s="63" t="s">
        <v>9</v>
      </c>
      <c r="F1247" s="63">
        <v>12</v>
      </c>
      <c r="G1247" s="63" t="s">
        <v>11</v>
      </c>
    </row>
    <row r="1248" spans="3:7" ht="15" thickBot="1" x14ac:dyDescent="0.35">
      <c r="C1248" s="61">
        <v>43186</v>
      </c>
      <c r="D1248" s="62">
        <v>0.33680555555555558</v>
      </c>
      <c r="E1248" s="63" t="s">
        <v>9</v>
      </c>
      <c r="F1248" s="63">
        <v>25</v>
      </c>
      <c r="G1248" s="63" t="s">
        <v>10</v>
      </c>
    </row>
    <row r="1249" spans="3:7" ht="15" thickBot="1" x14ac:dyDescent="0.35">
      <c r="C1249" s="61">
        <v>43186</v>
      </c>
      <c r="D1249" s="62">
        <v>0.33718749999999997</v>
      </c>
      <c r="E1249" s="63" t="s">
        <v>9</v>
      </c>
      <c r="F1249" s="63">
        <v>10</v>
      </c>
      <c r="G1249" s="63" t="s">
        <v>11</v>
      </c>
    </row>
    <row r="1250" spans="3:7" ht="15" thickBot="1" x14ac:dyDescent="0.35">
      <c r="C1250" s="61">
        <v>43186</v>
      </c>
      <c r="D1250" s="62">
        <v>0.33799768518518519</v>
      </c>
      <c r="E1250" s="63" t="s">
        <v>9</v>
      </c>
      <c r="F1250" s="63">
        <v>12</v>
      </c>
      <c r="G1250" s="63" t="s">
        <v>11</v>
      </c>
    </row>
    <row r="1251" spans="3:7" ht="15" thickBot="1" x14ac:dyDescent="0.35">
      <c r="C1251" s="61">
        <v>43186</v>
      </c>
      <c r="D1251" s="62">
        <v>0.3404861111111111</v>
      </c>
      <c r="E1251" s="63" t="s">
        <v>9</v>
      </c>
      <c r="F1251" s="63">
        <v>21</v>
      </c>
      <c r="G1251" s="63" t="s">
        <v>10</v>
      </c>
    </row>
    <row r="1252" spans="3:7" ht="15" thickBot="1" x14ac:dyDescent="0.35">
      <c r="C1252" s="61">
        <v>43186</v>
      </c>
      <c r="D1252" s="62">
        <v>0.34120370370370368</v>
      </c>
      <c r="E1252" s="63" t="s">
        <v>9</v>
      </c>
      <c r="F1252" s="63">
        <v>10</v>
      </c>
      <c r="G1252" s="63" t="s">
        <v>11</v>
      </c>
    </row>
    <row r="1253" spans="3:7" ht="15" thickBot="1" x14ac:dyDescent="0.35">
      <c r="C1253" s="61">
        <v>43186</v>
      </c>
      <c r="D1253" s="62">
        <v>0.34123842592592596</v>
      </c>
      <c r="E1253" s="63" t="s">
        <v>9</v>
      </c>
      <c r="F1253" s="63">
        <v>11</v>
      </c>
      <c r="G1253" s="63" t="s">
        <v>11</v>
      </c>
    </row>
    <row r="1254" spans="3:7" ht="15" thickBot="1" x14ac:dyDescent="0.35">
      <c r="C1254" s="61">
        <v>43186</v>
      </c>
      <c r="D1254" s="62">
        <v>0.34497685185185184</v>
      </c>
      <c r="E1254" s="63" t="s">
        <v>9</v>
      </c>
      <c r="F1254" s="63">
        <v>12</v>
      </c>
      <c r="G1254" s="63" t="s">
        <v>11</v>
      </c>
    </row>
    <row r="1255" spans="3:7" ht="15" thickBot="1" x14ac:dyDescent="0.35">
      <c r="C1255" s="61">
        <v>43186</v>
      </c>
      <c r="D1255" s="62">
        <v>0.34730324074074076</v>
      </c>
      <c r="E1255" s="63" t="s">
        <v>9</v>
      </c>
      <c r="F1255" s="63">
        <v>22</v>
      </c>
      <c r="G1255" s="63" t="s">
        <v>10</v>
      </c>
    </row>
    <row r="1256" spans="3:7" ht="15" thickBot="1" x14ac:dyDescent="0.35">
      <c r="C1256" s="61">
        <v>43186</v>
      </c>
      <c r="D1256" s="62">
        <v>0.34921296296296295</v>
      </c>
      <c r="E1256" s="63" t="s">
        <v>9</v>
      </c>
      <c r="F1256" s="63">
        <v>28</v>
      </c>
      <c r="G1256" s="63" t="s">
        <v>10</v>
      </c>
    </row>
    <row r="1257" spans="3:7" ht="15" thickBot="1" x14ac:dyDescent="0.35">
      <c r="C1257" s="61">
        <v>43186</v>
      </c>
      <c r="D1257" s="62">
        <v>0.35063657407407406</v>
      </c>
      <c r="E1257" s="63" t="s">
        <v>9</v>
      </c>
      <c r="F1257" s="63">
        <v>28</v>
      </c>
      <c r="G1257" s="63" t="s">
        <v>10</v>
      </c>
    </row>
    <row r="1258" spans="3:7" ht="15" thickBot="1" x14ac:dyDescent="0.35">
      <c r="C1258" s="61">
        <v>43186</v>
      </c>
      <c r="D1258" s="62">
        <v>0.35094907407407411</v>
      </c>
      <c r="E1258" s="63" t="s">
        <v>9</v>
      </c>
      <c r="F1258" s="63">
        <v>24</v>
      </c>
      <c r="G1258" s="63" t="s">
        <v>10</v>
      </c>
    </row>
    <row r="1259" spans="3:7" ht="15" thickBot="1" x14ac:dyDescent="0.35">
      <c r="C1259" s="61">
        <v>43186</v>
      </c>
      <c r="D1259" s="62">
        <v>0.35141203703703705</v>
      </c>
      <c r="E1259" s="63" t="s">
        <v>9</v>
      </c>
      <c r="F1259" s="63">
        <v>10</v>
      </c>
      <c r="G1259" s="63" t="s">
        <v>11</v>
      </c>
    </row>
    <row r="1260" spans="3:7" ht="15" thickBot="1" x14ac:dyDescent="0.35">
      <c r="C1260" s="61">
        <v>43186</v>
      </c>
      <c r="D1260" s="62">
        <v>0.35356481481481478</v>
      </c>
      <c r="E1260" s="63" t="s">
        <v>9</v>
      </c>
      <c r="F1260" s="63">
        <v>20</v>
      </c>
      <c r="G1260" s="63" t="s">
        <v>10</v>
      </c>
    </row>
    <row r="1261" spans="3:7" ht="15" thickBot="1" x14ac:dyDescent="0.35">
      <c r="C1261" s="61">
        <v>43186</v>
      </c>
      <c r="D1261" s="62">
        <v>0.35366898148148151</v>
      </c>
      <c r="E1261" s="63" t="s">
        <v>9</v>
      </c>
      <c r="F1261" s="63">
        <v>37</v>
      </c>
      <c r="G1261" s="63" t="s">
        <v>10</v>
      </c>
    </row>
    <row r="1262" spans="3:7" ht="15" thickBot="1" x14ac:dyDescent="0.35">
      <c r="C1262" s="61">
        <v>43186</v>
      </c>
      <c r="D1262" s="62">
        <v>0.35543981481481479</v>
      </c>
      <c r="E1262" s="63" t="s">
        <v>9</v>
      </c>
      <c r="F1262" s="63">
        <v>32</v>
      </c>
      <c r="G1262" s="63" t="s">
        <v>10</v>
      </c>
    </row>
    <row r="1263" spans="3:7" ht="15" thickBot="1" x14ac:dyDescent="0.35">
      <c r="C1263" s="61">
        <v>43186</v>
      </c>
      <c r="D1263" s="62">
        <v>0.35777777777777775</v>
      </c>
      <c r="E1263" s="63" t="s">
        <v>9</v>
      </c>
      <c r="F1263" s="63">
        <v>22</v>
      </c>
      <c r="G1263" s="63" t="s">
        <v>10</v>
      </c>
    </row>
    <row r="1264" spans="3:7" ht="15" thickBot="1" x14ac:dyDescent="0.35">
      <c r="C1264" s="61">
        <v>43186</v>
      </c>
      <c r="D1264" s="62">
        <v>0.36300925925925925</v>
      </c>
      <c r="E1264" s="63" t="s">
        <v>9</v>
      </c>
      <c r="F1264" s="63">
        <v>13</v>
      </c>
      <c r="G1264" s="63" t="s">
        <v>11</v>
      </c>
    </row>
    <row r="1265" spans="3:7" ht="15" thickBot="1" x14ac:dyDescent="0.35">
      <c r="C1265" s="61">
        <v>43186</v>
      </c>
      <c r="D1265" s="62">
        <v>0.3649189814814815</v>
      </c>
      <c r="E1265" s="63" t="s">
        <v>9</v>
      </c>
      <c r="F1265" s="63">
        <v>11</v>
      </c>
      <c r="G1265" s="63" t="s">
        <v>11</v>
      </c>
    </row>
    <row r="1266" spans="3:7" ht="15" thickBot="1" x14ac:dyDescent="0.35">
      <c r="C1266" s="61">
        <v>43186</v>
      </c>
      <c r="D1266" s="62">
        <v>0.3664930555555555</v>
      </c>
      <c r="E1266" s="63" t="s">
        <v>9</v>
      </c>
      <c r="F1266" s="63">
        <v>35</v>
      </c>
      <c r="G1266" s="63" t="s">
        <v>10</v>
      </c>
    </row>
    <row r="1267" spans="3:7" ht="15" thickBot="1" x14ac:dyDescent="0.35">
      <c r="C1267" s="61">
        <v>43186</v>
      </c>
      <c r="D1267" s="62">
        <v>0.37709490740740742</v>
      </c>
      <c r="E1267" s="63" t="s">
        <v>9</v>
      </c>
      <c r="F1267" s="63">
        <v>25</v>
      </c>
      <c r="G1267" s="63" t="s">
        <v>10</v>
      </c>
    </row>
    <row r="1268" spans="3:7" ht="15" thickBot="1" x14ac:dyDescent="0.35">
      <c r="C1268" s="61">
        <v>43186</v>
      </c>
      <c r="D1268" s="62">
        <v>0.37819444444444444</v>
      </c>
      <c r="E1268" s="63" t="s">
        <v>9</v>
      </c>
      <c r="F1268" s="63">
        <v>10</v>
      </c>
      <c r="G1268" s="63" t="s">
        <v>11</v>
      </c>
    </row>
    <row r="1269" spans="3:7" ht="15" thickBot="1" x14ac:dyDescent="0.35">
      <c r="C1269" s="61">
        <v>43186</v>
      </c>
      <c r="D1269" s="62">
        <v>0.38134259259259262</v>
      </c>
      <c r="E1269" s="63" t="s">
        <v>9</v>
      </c>
      <c r="F1269" s="63">
        <v>12</v>
      </c>
      <c r="G1269" s="63" t="s">
        <v>11</v>
      </c>
    </row>
    <row r="1270" spans="3:7" ht="15" thickBot="1" x14ac:dyDescent="0.35">
      <c r="C1270" s="61">
        <v>43186</v>
      </c>
      <c r="D1270" s="62">
        <v>0.38392361111111112</v>
      </c>
      <c r="E1270" s="63" t="s">
        <v>9</v>
      </c>
      <c r="F1270" s="63">
        <v>13</v>
      </c>
      <c r="G1270" s="63" t="s">
        <v>10</v>
      </c>
    </row>
    <row r="1271" spans="3:7" ht="15" thickBot="1" x14ac:dyDescent="0.35">
      <c r="C1271" s="61">
        <v>43186</v>
      </c>
      <c r="D1271" s="62">
        <v>0.39012731481481483</v>
      </c>
      <c r="E1271" s="63" t="s">
        <v>9</v>
      </c>
      <c r="F1271" s="63">
        <v>16</v>
      </c>
      <c r="G1271" s="63" t="s">
        <v>11</v>
      </c>
    </row>
    <row r="1272" spans="3:7" ht="15" thickBot="1" x14ac:dyDescent="0.35">
      <c r="C1272" s="61">
        <v>43186</v>
      </c>
      <c r="D1272" s="62">
        <v>0.39052083333333337</v>
      </c>
      <c r="E1272" s="63" t="s">
        <v>9</v>
      </c>
      <c r="F1272" s="63">
        <v>32</v>
      </c>
      <c r="G1272" s="63" t="s">
        <v>10</v>
      </c>
    </row>
    <row r="1273" spans="3:7" ht="15" thickBot="1" x14ac:dyDescent="0.35">
      <c r="C1273" s="61">
        <v>43186</v>
      </c>
      <c r="D1273" s="62">
        <v>0.39436342592592594</v>
      </c>
      <c r="E1273" s="63" t="s">
        <v>9</v>
      </c>
      <c r="F1273" s="63">
        <v>22</v>
      </c>
      <c r="G1273" s="63" t="s">
        <v>10</v>
      </c>
    </row>
    <row r="1274" spans="3:7" ht="15" thickBot="1" x14ac:dyDescent="0.35">
      <c r="C1274" s="61">
        <v>43186</v>
      </c>
      <c r="D1274" s="62">
        <v>0.39901620370370372</v>
      </c>
      <c r="E1274" s="63" t="s">
        <v>9</v>
      </c>
      <c r="F1274" s="63">
        <v>28</v>
      </c>
      <c r="G1274" s="63" t="s">
        <v>10</v>
      </c>
    </row>
    <row r="1275" spans="3:7" ht="15" thickBot="1" x14ac:dyDescent="0.35">
      <c r="C1275" s="61">
        <v>43186</v>
      </c>
      <c r="D1275" s="62">
        <v>0.40053240740740742</v>
      </c>
      <c r="E1275" s="63" t="s">
        <v>9</v>
      </c>
      <c r="F1275" s="63">
        <v>20</v>
      </c>
      <c r="G1275" s="63" t="s">
        <v>10</v>
      </c>
    </row>
    <row r="1276" spans="3:7" ht="15" thickBot="1" x14ac:dyDescent="0.35">
      <c r="C1276" s="61">
        <v>43186</v>
      </c>
      <c r="D1276" s="62">
        <v>0.40214120370370371</v>
      </c>
      <c r="E1276" s="63" t="s">
        <v>9</v>
      </c>
      <c r="F1276" s="63">
        <v>22</v>
      </c>
      <c r="G1276" s="63" t="s">
        <v>10</v>
      </c>
    </row>
    <row r="1277" spans="3:7" ht="15" thickBot="1" x14ac:dyDescent="0.35">
      <c r="C1277" s="61">
        <v>43186</v>
      </c>
      <c r="D1277" s="62">
        <v>0.40231481481481479</v>
      </c>
      <c r="E1277" s="63" t="s">
        <v>9</v>
      </c>
      <c r="F1277" s="63">
        <v>12</v>
      </c>
      <c r="G1277" s="63" t="s">
        <v>11</v>
      </c>
    </row>
    <row r="1278" spans="3:7" ht="15" thickBot="1" x14ac:dyDescent="0.35">
      <c r="C1278" s="61">
        <v>43186</v>
      </c>
      <c r="D1278" s="62">
        <v>0.40274305555555556</v>
      </c>
      <c r="E1278" s="63" t="s">
        <v>9</v>
      </c>
      <c r="F1278" s="63">
        <v>11</v>
      </c>
      <c r="G1278" s="63" t="s">
        <v>10</v>
      </c>
    </row>
    <row r="1279" spans="3:7" ht="15" thickBot="1" x14ac:dyDescent="0.35">
      <c r="C1279" s="61">
        <v>43186</v>
      </c>
      <c r="D1279" s="62">
        <v>0.40535879629629629</v>
      </c>
      <c r="E1279" s="63" t="s">
        <v>9</v>
      </c>
      <c r="F1279" s="63">
        <v>21</v>
      </c>
      <c r="G1279" s="63" t="s">
        <v>10</v>
      </c>
    </row>
    <row r="1280" spans="3:7" ht="15" thickBot="1" x14ac:dyDescent="0.35">
      <c r="C1280" s="61">
        <v>43186</v>
      </c>
      <c r="D1280" s="62">
        <v>0.40583333333333332</v>
      </c>
      <c r="E1280" s="63" t="s">
        <v>9</v>
      </c>
      <c r="F1280" s="63">
        <v>22</v>
      </c>
      <c r="G1280" s="63" t="s">
        <v>10</v>
      </c>
    </row>
    <row r="1281" spans="3:7" ht="15" thickBot="1" x14ac:dyDescent="0.35">
      <c r="C1281" s="61">
        <v>43186</v>
      </c>
      <c r="D1281" s="62">
        <v>0.40608796296296296</v>
      </c>
      <c r="E1281" s="63" t="s">
        <v>9</v>
      </c>
      <c r="F1281" s="63">
        <v>18</v>
      </c>
      <c r="G1281" s="63" t="s">
        <v>10</v>
      </c>
    </row>
    <row r="1282" spans="3:7" ht="15" thickBot="1" x14ac:dyDescent="0.35">
      <c r="C1282" s="61">
        <v>43186</v>
      </c>
      <c r="D1282" s="62">
        <v>0.40696759259259258</v>
      </c>
      <c r="E1282" s="63" t="s">
        <v>9</v>
      </c>
      <c r="F1282" s="63">
        <v>29</v>
      </c>
      <c r="G1282" s="63" t="s">
        <v>10</v>
      </c>
    </row>
    <row r="1283" spans="3:7" ht="15" thickBot="1" x14ac:dyDescent="0.35">
      <c r="C1283" s="61">
        <v>43186</v>
      </c>
      <c r="D1283" s="62">
        <v>0.40765046296296298</v>
      </c>
      <c r="E1283" s="63" t="s">
        <v>9</v>
      </c>
      <c r="F1283" s="63">
        <v>26</v>
      </c>
      <c r="G1283" s="63" t="s">
        <v>10</v>
      </c>
    </row>
    <row r="1284" spans="3:7" ht="15" thickBot="1" x14ac:dyDescent="0.35">
      <c r="C1284" s="61">
        <v>43186</v>
      </c>
      <c r="D1284" s="62">
        <v>0.40810185185185183</v>
      </c>
      <c r="E1284" s="63" t="s">
        <v>9</v>
      </c>
      <c r="F1284" s="63">
        <v>12</v>
      </c>
      <c r="G1284" s="63" t="s">
        <v>11</v>
      </c>
    </row>
    <row r="1285" spans="3:7" ht="15" thickBot="1" x14ac:dyDescent="0.35">
      <c r="C1285" s="61">
        <v>43186</v>
      </c>
      <c r="D1285" s="62">
        <v>0.40984953703703703</v>
      </c>
      <c r="E1285" s="63" t="s">
        <v>9</v>
      </c>
      <c r="F1285" s="63">
        <v>11</v>
      </c>
      <c r="G1285" s="63" t="s">
        <v>10</v>
      </c>
    </row>
    <row r="1286" spans="3:7" ht="15" thickBot="1" x14ac:dyDescent="0.35">
      <c r="C1286" s="61">
        <v>43186</v>
      </c>
      <c r="D1286" s="62">
        <v>0.41078703703703701</v>
      </c>
      <c r="E1286" s="63" t="s">
        <v>9</v>
      </c>
      <c r="F1286" s="63">
        <v>16</v>
      </c>
      <c r="G1286" s="63" t="s">
        <v>10</v>
      </c>
    </row>
    <row r="1287" spans="3:7" ht="15" thickBot="1" x14ac:dyDescent="0.35">
      <c r="C1287" s="61">
        <v>43186</v>
      </c>
      <c r="D1287" s="62">
        <v>0.41155092592592596</v>
      </c>
      <c r="E1287" s="63" t="s">
        <v>9</v>
      </c>
      <c r="F1287" s="63">
        <v>9</v>
      </c>
      <c r="G1287" s="63" t="s">
        <v>11</v>
      </c>
    </row>
    <row r="1288" spans="3:7" ht="15" thickBot="1" x14ac:dyDescent="0.35">
      <c r="C1288" s="61">
        <v>43186</v>
      </c>
      <c r="D1288" s="62">
        <v>0.41395833333333337</v>
      </c>
      <c r="E1288" s="63" t="s">
        <v>9</v>
      </c>
      <c r="F1288" s="63">
        <v>10</v>
      </c>
      <c r="G1288" s="63" t="s">
        <v>10</v>
      </c>
    </row>
    <row r="1289" spans="3:7" ht="15" thickBot="1" x14ac:dyDescent="0.35">
      <c r="C1289" s="61">
        <v>43186</v>
      </c>
      <c r="D1289" s="62">
        <v>0.41503472222222221</v>
      </c>
      <c r="E1289" s="63" t="s">
        <v>9</v>
      </c>
      <c r="F1289" s="63">
        <v>22</v>
      </c>
      <c r="G1289" s="63" t="s">
        <v>10</v>
      </c>
    </row>
    <row r="1290" spans="3:7" ht="15" thickBot="1" x14ac:dyDescent="0.35">
      <c r="C1290" s="61">
        <v>43186</v>
      </c>
      <c r="D1290" s="62">
        <v>0.41582175925925924</v>
      </c>
      <c r="E1290" s="63" t="s">
        <v>9</v>
      </c>
      <c r="F1290" s="63">
        <v>10</v>
      </c>
      <c r="G1290" s="63" t="s">
        <v>11</v>
      </c>
    </row>
    <row r="1291" spans="3:7" ht="15" thickBot="1" x14ac:dyDescent="0.35">
      <c r="C1291" s="61">
        <v>43186</v>
      </c>
      <c r="D1291" s="62">
        <v>0.41707175925925927</v>
      </c>
      <c r="E1291" s="63" t="s">
        <v>9</v>
      </c>
      <c r="F1291" s="63">
        <v>13</v>
      </c>
      <c r="G1291" s="63" t="s">
        <v>11</v>
      </c>
    </row>
    <row r="1292" spans="3:7" ht="15" thickBot="1" x14ac:dyDescent="0.35">
      <c r="C1292" s="61">
        <v>43186</v>
      </c>
      <c r="D1292" s="62">
        <v>0.41708333333333331</v>
      </c>
      <c r="E1292" s="63" t="s">
        <v>9</v>
      </c>
      <c r="F1292" s="63">
        <v>13</v>
      </c>
      <c r="G1292" s="63" t="s">
        <v>11</v>
      </c>
    </row>
    <row r="1293" spans="3:7" ht="15" thickBot="1" x14ac:dyDescent="0.35">
      <c r="C1293" s="61">
        <v>43186</v>
      </c>
      <c r="D1293" s="62">
        <v>0.41709490740740746</v>
      </c>
      <c r="E1293" s="63" t="s">
        <v>9</v>
      </c>
      <c r="F1293" s="63">
        <v>10</v>
      </c>
      <c r="G1293" s="63" t="s">
        <v>11</v>
      </c>
    </row>
    <row r="1294" spans="3:7" ht="15" thickBot="1" x14ac:dyDescent="0.35">
      <c r="C1294" s="61">
        <v>43186</v>
      </c>
      <c r="D1294" s="62">
        <v>0.41945601851851855</v>
      </c>
      <c r="E1294" s="63" t="s">
        <v>9</v>
      </c>
      <c r="F1294" s="63">
        <v>10</v>
      </c>
      <c r="G1294" s="63" t="s">
        <v>10</v>
      </c>
    </row>
    <row r="1295" spans="3:7" ht="15" thickBot="1" x14ac:dyDescent="0.35">
      <c r="C1295" s="61">
        <v>43186</v>
      </c>
      <c r="D1295" s="62">
        <v>0.42015046296296293</v>
      </c>
      <c r="E1295" s="63" t="s">
        <v>9</v>
      </c>
      <c r="F1295" s="63">
        <v>30</v>
      </c>
      <c r="G1295" s="63" t="s">
        <v>10</v>
      </c>
    </row>
    <row r="1296" spans="3:7" ht="15" thickBot="1" x14ac:dyDescent="0.35">
      <c r="C1296" s="61">
        <v>43186</v>
      </c>
      <c r="D1296" s="62">
        <v>0.42077546296296298</v>
      </c>
      <c r="E1296" s="63" t="s">
        <v>9</v>
      </c>
      <c r="F1296" s="63">
        <v>21</v>
      </c>
      <c r="G1296" s="63" t="s">
        <v>10</v>
      </c>
    </row>
    <row r="1297" spans="3:7" ht="15" thickBot="1" x14ac:dyDescent="0.35">
      <c r="C1297" s="61">
        <v>43186</v>
      </c>
      <c r="D1297" s="62">
        <v>0.42115740740740742</v>
      </c>
      <c r="E1297" s="63" t="s">
        <v>9</v>
      </c>
      <c r="F1297" s="63">
        <v>10</v>
      </c>
      <c r="G1297" s="63" t="s">
        <v>11</v>
      </c>
    </row>
    <row r="1298" spans="3:7" ht="15" thickBot="1" x14ac:dyDescent="0.35">
      <c r="C1298" s="61">
        <v>43186</v>
      </c>
      <c r="D1298" s="62">
        <v>0.42159722222222223</v>
      </c>
      <c r="E1298" s="63" t="s">
        <v>9</v>
      </c>
      <c r="F1298" s="63">
        <v>10</v>
      </c>
      <c r="G1298" s="63" t="s">
        <v>11</v>
      </c>
    </row>
    <row r="1299" spans="3:7" ht="15" thickBot="1" x14ac:dyDescent="0.35">
      <c r="C1299" s="61">
        <v>43186</v>
      </c>
      <c r="D1299" s="62">
        <v>0.42490740740740746</v>
      </c>
      <c r="E1299" s="63" t="s">
        <v>9</v>
      </c>
      <c r="F1299" s="63">
        <v>28</v>
      </c>
      <c r="G1299" s="63" t="s">
        <v>10</v>
      </c>
    </row>
    <row r="1300" spans="3:7" ht="15" thickBot="1" x14ac:dyDescent="0.35">
      <c r="C1300" s="61">
        <v>43186</v>
      </c>
      <c r="D1300" s="62">
        <v>0.42874999999999996</v>
      </c>
      <c r="E1300" s="63" t="s">
        <v>9</v>
      </c>
      <c r="F1300" s="63">
        <v>29</v>
      </c>
      <c r="G1300" s="63" t="s">
        <v>10</v>
      </c>
    </row>
    <row r="1301" spans="3:7" ht="15" thickBot="1" x14ac:dyDescent="0.35">
      <c r="C1301" s="61">
        <v>43186</v>
      </c>
      <c r="D1301" s="62">
        <v>0.4299884259259259</v>
      </c>
      <c r="E1301" s="63" t="s">
        <v>9</v>
      </c>
      <c r="F1301" s="63">
        <v>11</v>
      </c>
      <c r="G1301" s="63" t="s">
        <v>11</v>
      </c>
    </row>
    <row r="1302" spans="3:7" ht="15" thickBot="1" x14ac:dyDescent="0.35">
      <c r="C1302" s="61">
        <v>43186</v>
      </c>
      <c r="D1302" s="62">
        <v>0.43015046296296294</v>
      </c>
      <c r="E1302" s="63" t="s">
        <v>9</v>
      </c>
      <c r="F1302" s="63">
        <v>27</v>
      </c>
      <c r="G1302" s="63" t="s">
        <v>10</v>
      </c>
    </row>
    <row r="1303" spans="3:7" ht="15" thickBot="1" x14ac:dyDescent="0.35">
      <c r="C1303" s="61">
        <v>43186</v>
      </c>
      <c r="D1303" s="62">
        <v>0.43215277777777777</v>
      </c>
      <c r="E1303" s="63" t="s">
        <v>9</v>
      </c>
      <c r="F1303" s="63">
        <v>10</v>
      </c>
      <c r="G1303" s="63" t="s">
        <v>11</v>
      </c>
    </row>
    <row r="1304" spans="3:7" ht="15" thickBot="1" x14ac:dyDescent="0.35">
      <c r="C1304" s="61">
        <v>43186</v>
      </c>
      <c r="D1304" s="62">
        <v>0.43319444444444444</v>
      </c>
      <c r="E1304" s="63" t="s">
        <v>9</v>
      </c>
      <c r="F1304" s="63">
        <v>9</v>
      </c>
      <c r="G1304" s="63" t="s">
        <v>11</v>
      </c>
    </row>
    <row r="1305" spans="3:7" ht="15" thickBot="1" x14ac:dyDescent="0.35">
      <c r="C1305" s="61">
        <v>43186</v>
      </c>
      <c r="D1305" s="62">
        <v>0.43482638888888886</v>
      </c>
      <c r="E1305" s="63" t="s">
        <v>9</v>
      </c>
      <c r="F1305" s="63">
        <v>20</v>
      </c>
      <c r="G1305" s="63" t="s">
        <v>10</v>
      </c>
    </row>
    <row r="1306" spans="3:7" ht="15" thickBot="1" x14ac:dyDescent="0.35">
      <c r="C1306" s="61">
        <v>43186</v>
      </c>
      <c r="D1306" s="62">
        <v>0.43692129629629628</v>
      </c>
      <c r="E1306" s="63" t="s">
        <v>9</v>
      </c>
      <c r="F1306" s="63">
        <v>14</v>
      </c>
      <c r="G1306" s="63" t="s">
        <v>11</v>
      </c>
    </row>
    <row r="1307" spans="3:7" ht="15" thickBot="1" x14ac:dyDescent="0.35">
      <c r="C1307" s="61">
        <v>43186</v>
      </c>
      <c r="D1307" s="62">
        <v>0.43806712962962963</v>
      </c>
      <c r="E1307" s="63" t="s">
        <v>9</v>
      </c>
      <c r="F1307" s="63">
        <v>10</v>
      </c>
      <c r="G1307" s="63" t="s">
        <v>11</v>
      </c>
    </row>
    <row r="1308" spans="3:7" ht="15" thickBot="1" x14ac:dyDescent="0.35">
      <c r="C1308" s="61">
        <v>43186</v>
      </c>
      <c r="D1308" s="62">
        <v>0.44071759259259258</v>
      </c>
      <c r="E1308" s="63" t="s">
        <v>9</v>
      </c>
      <c r="F1308" s="63">
        <v>11</v>
      </c>
      <c r="G1308" s="63" t="s">
        <v>10</v>
      </c>
    </row>
    <row r="1309" spans="3:7" ht="15" thickBot="1" x14ac:dyDescent="0.35">
      <c r="C1309" s="61">
        <v>43186</v>
      </c>
      <c r="D1309" s="62">
        <v>0.44637731481481485</v>
      </c>
      <c r="E1309" s="63" t="s">
        <v>9</v>
      </c>
      <c r="F1309" s="63">
        <v>24</v>
      </c>
      <c r="G1309" s="63" t="s">
        <v>10</v>
      </c>
    </row>
    <row r="1310" spans="3:7" ht="15" thickBot="1" x14ac:dyDescent="0.35">
      <c r="C1310" s="61">
        <v>43186</v>
      </c>
      <c r="D1310" s="62">
        <v>0.45012731481481483</v>
      </c>
      <c r="E1310" s="63" t="s">
        <v>9</v>
      </c>
      <c r="F1310" s="63">
        <v>23</v>
      </c>
      <c r="G1310" s="63" t="s">
        <v>10</v>
      </c>
    </row>
    <row r="1311" spans="3:7" ht="15" thickBot="1" x14ac:dyDescent="0.35">
      <c r="C1311" s="61">
        <v>43186</v>
      </c>
      <c r="D1311" s="62">
        <v>0.45258101851851856</v>
      </c>
      <c r="E1311" s="63" t="s">
        <v>9</v>
      </c>
      <c r="F1311" s="63">
        <v>23</v>
      </c>
      <c r="G1311" s="63" t="s">
        <v>10</v>
      </c>
    </row>
    <row r="1312" spans="3:7" ht="15" thickBot="1" x14ac:dyDescent="0.35">
      <c r="C1312" s="61">
        <v>43186</v>
      </c>
      <c r="D1312" s="62">
        <v>0.45631944444444444</v>
      </c>
      <c r="E1312" s="63" t="s">
        <v>9</v>
      </c>
      <c r="F1312" s="63">
        <v>24</v>
      </c>
      <c r="G1312" s="63" t="s">
        <v>10</v>
      </c>
    </row>
    <row r="1313" spans="3:7" ht="15" thickBot="1" x14ac:dyDescent="0.35">
      <c r="C1313" s="61">
        <v>43186</v>
      </c>
      <c r="D1313" s="62">
        <v>0.45667824074074076</v>
      </c>
      <c r="E1313" s="63" t="s">
        <v>9</v>
      </c>
      <c r="F1313" s="63">
        <v>31</v>
      </c>
      <c r="G1313" s="63" t="s">
        <v>10</v>
      </c>
    </row>
    <row r="1314" spans="3:7" ht="15" thickBot="1" x14ac:dyDescent="0.35">
      <c r="C1314" s="61">
        <v>43186</v>
      </c>
      <c r="D1314" s="62">
        <v>0.45708333333333334</v>
      </c>
      <c r="E1314" s="63" t="s">
        <v>9</v>
      </c>
      <c r="F1314" s="63">
        <v>31</v>
      </c>
      <c r="G1314" s="63" t="s">
        <v>10</v>
      </c>
    </row>
    <row r="1315" spans="3:7" ht="15" thickBot="1" x14ac:dyDescent="0.35">
      <c r="C1315" s="61">
        <v>43186</v>
      </c>
      <c r="D1315" s="62">
        <v>0.45854166666666668</v>
      </c>
      <c r="E1315" s="63" t="s">
        <v>9</v>
      </c>
      <c r="F1315" s="63">
        <v>33</v>
      </c>
      <c r="G1315" s="63" t="s">
        <v>10</v>
      </c>
    </row>
    <row r="1316" spans="3:7" ht="15" thickBot="1" x14ac:dyDescent="0.35">
      <c r="C1316" s="61">
        <v>43186</v>
      </c>
      <c r="D1316" s="62">
        <v>0.45909722222222221</v>
      </c>
      <c r="E1316" s="63" t="s">
        <v>9</v>
      </c>
      <c r="F1316" s="63">
        <v>27</v>
      </c>
      <c r="G1316" s="63" t="s">
        <v>10</v>
      </c>
    </row>
    <row r="1317" spans="3:7" ht="15" thickBot="1" x14ac:dyDescent="0.35">
      <c r="C1317" s="61">
        <v>43186</v>
      </c>
      <c r="D1317" s="62">
        <v>0.45922453703703708</v>
      </c>
      <c r="E1317" s="63" t="s">
        <v>9</v>
      </c>
      <c r="F1317" s="63">
        <v>29</v>
      </c>
      <c r="G1317" s="63" t="s">
        <v>10</v>
      </c>
    </row>
    <row r="1318" spans="3:7" ht="15" thickBot="1" x14ac:dyDescent="0.35">
      <c r="C1318" s="61">
        <v>43186</v>
      </c>
      <c r="D1318" s="62">
        <v>0.46283564814814815</v>
      </c>
      <c r="E1318" s="63" t="s">
        <v>9</v>
      </c>
      <c r="F1318" s="63">
        <v>22</v>
      </c>
      <c r="G1318" s="63" t="s">
        <v>10</v>
      </c>
    </row>
    <row r="1319" spans="3:7" ht="15" thickBot="1" x14ac:dyDescent="0.35">
      <c r="C1319" s="61">
        <v>43186</v>
      </c>
      <c r="D1319" s="62">
        <v>0.46291666666666664</v>
      </c>
      <c r="E1319" s="63" t="s">
        <v>9</v>
      </c>
      <c r="F1319" s="63">
        <v>12</v>
      </c>
      <c r="G1319" s="63" t="s">
        <v>11</v>
      </c>
    </row>
    <row r="1320" spans="3:7" ht="15" thickBot="1" x14ac:dyDescent="0.35">
      <c r="C1320" s="61">
        <v>43186</v>
      </c>
      <c r="D1320" s="62">
        <v>0.4670023148148148</v>
      </c>
      <c r="E1320" s="63" t="s">
        <v>9</v>
      </c>
      <c r="F1320" s="63">
        <v>30</v>
      </c>
      <c r="G1320" s="63" t="s">
        <v>10</v>
      </c>
    </row>
    <row r="1321" spans="3:7" ht="15" thickBot="1" x14ac:dyDescent="0.35">
      <c r="C1321" s="61">
        <v>43186</v>
      </c>
      <c r="D1321" s="62">
        <v>0.46784722222222225</v>
      </c>
      <c r="E1321" s="63" t="s">
        <v>9</v>
      </c>
      <c r="F1321" s="63">
        <v>20</v>
      </c>
      <c r="G1321" s="63" t="s">
        <v>10</v>
      </c>
    </row>
    <row r="1322" spans="3:7" ht="15" thickBot="1" x14ac:dyDescent="0.35">
      <c r="C1322" s="61">
        <v>43186</v>
      </c>
      <c r="D1322" s="62">
        <v>0.46827546296296302</v>
      </c>
      <c r="E1322" s="63" t="s">
        <v>9</v>
      </c>
      <c r="F1322" s="63">
        <v>28</v>
      </c>
      <c r="G1322" s="63" t="s">
        <v>10</v>
      </c>
    </row>
    <row r="1323" spans="3:7" ht="15" thickBot="1" x14ac:dyDescent="0.35">
      <c r="C1323" s="61">
        <v>43186</v>
      </c>
      <c r="D1323" s="62">
        <v>0.47350694444444441</v>
      </c>
      <c r="E1323" s="63" t="s">
        <v>9</v>
      </c>
      <c r="F1323" s="63">
        <v>10</v>
      </c>
      <c r="G1323" s="63" t="s">
        <v>11</v>
      </c>
    </row>
    <row r="1324" spans="3:7" ht="15" thickBot="1" x14ac:dyDescent="0.35">
      <c r="C1324" s="61">
        <v>43186</v>
      </c>
      <c r="D1324" s="62">
        <v>0.47402777777777777</v>
      </c>
      <c r="E1324" s="63" t="s">
        <v>9</v>
      </c>
      <c r="F1324" s="63">
        <v>11</v>
      </c>
      <c r="G1324" s="63" t="s">
        <v>11</v>
      </c>
    </row>
    <row r="1325" spans="3:7" ht="15" thickBot="1" x14ac:dyDescent="0.35">
      <c r="C1325" s="61">
        <v>43186</v>
      </c>
      <c r="D1325" s="62">
        <v>0.47688657407407403</v>
      </c>
      <c r="E1325" s="63" t="s">
        <v>9</v>
      </c>
      <c r="F1325" s="63">
        <v>16</v>
      </c>
      <c r="G1325" s="63" t="s">
        <v>10</v>
      </c>
    </row>
    <row r="1326" spans="3:7" ht="15" thickBot="1" x14ac:dyDescent="0.35">
      <c r="C1326" s="61">
        <v>43186</v>
      </c>
      <c r="D1326" s="62">
        <v>0.47822916666666665</v>
      </c>
      <c r="E1326" s="63" t="s">
        <v>9</v>
      </c>
      <c r="F1326" s="63">
        <v>11</v>
      </c>
      <c r="G1326" s="63" t="s">
        <v>11</v>
      </c>
    </row>
    <row r="1327" spans="3:7" ht="15" thickBot="1" x14ac:dyDescent="0.35">
      <c r="C1327" s="61">
        <v>43186</v>
      </c>
      <c r="D1327" s="62">
        <v>0.47857638888888893</v>
      </c>
      <c r="E1327" s="63" t="s">
        <v>9</v>
      </c>
      <c r="F1327" s="63">
        <v>37</v>
      </c>
      <c r="G1327" s="63" t="s">
        <v>10</v>
      </c>
    </row>
    <row r="1328" spans="3:7" ht="15" thickBot="1" x14ac:dyDescent="0.35">
      <c r="C1328" s="61">
        <v>43186</v>
      </c>
      <c r="D1328" s="62">
        <v>0.47913194444444446</v>
      </c>
      <c r="E1328" s="63" t="s">
        <v>9</v>
      </c>
      <c r="F1328" s="63">
        <v>37</v>
      </c>
      <c r="G1328" s="63" t="s">
        <v>10</v>
      </c>
    </row>
    <row r="1329" spans="3:7" ht="15" thickBot="1" x14ac:dyDescent="0.35">
      <c r="C1329" s="61">
        <v>43186</v>
      </c>
      <c r="D1329" s="62">
        <v>0.48023148148148148</v>
      </c>
      <c r="E1329" s="63" t="s">
        <v>9</v>
      </c>
      <c r="F1329" s="63">
        <v>25</v>
      </c>
      <c r="G1329" s="63" t="s">
        <v>10</v>
      </c>
    </row>
    <row r="1330" spans="3:7" ht="15" thickBot="1" x14ac:dyDescent="0.35">
      <c r="C1330" s="61">
        <v>43186</v>
      </c>
      <c r="D1330" s="62">
        <v>0.48053240740740738</v>
      </c>
      <c r="E1330" s="63" t="s">
        <v>9</v>
      </c>
      <c r="F1330" s="63">
        <v>12</v>
      </c>
      <c r="G1330" s="63" t="s">
        <v>11</v>
      </c>
    </row>
    <row r="1331" spans="3:7" ht="15" thickBot="1" x14ac:dyDescent="0.35">
      <c r="C1331" s="61">
        <v>43186</v>
      </c>
      <c r="D1331" s="62">
        <v>0.48091435185185188</v>
      </c>
      <c r="E1331" s="63" t="s">
        <v>9</v>
      </c>
      <c r="F1331" s="63">
        <v>27</v>
      </c>
      <c r="G1331" s="63" t="s">
        <v>10</v>
      </c>
    </row>
    <row r="1332" spans="3:7" ht="15" thickBot="1" x14ac:dyDescent="0.35">
      <c r="C1332" s="61">
        <v>43186</v>
      </c>
      <c r="D1332" s="62">
        <v>0.4811111111111111</v>
      </c>
      <c r="E1332" s="63" t="s">
        <v>9</v>
      </c>
      <c r="F1332" s="63">
        <v>30</v>
      </c>
      <c r="G1332" s="63" t="s">
        <v>10</v>
      </c>
    </row>
    <row r="1333" spans="3:7" ht="15" thickBot="1" x14ac:dyDescent="0.35">
      <c r="C1333" s="61">
        <v>43186</v>
      </c>
      <c r="D1333" s="62">
        <v>0.48122685185185188</v>
      </c>
      <c r="E1333" s="63" t="s">
        <v>9</v>
      </c>
      <c r="F1333" s="63">
        <v>29</v>
      </c>
      <c r="G1333" s="63" t="s">
        <v>10</v>
      </c>
    </row>
    <row r="1334" spans="3:7" ht="15" thickBot="1" x14ac:dyDescent="0.35">
      <c r="C1334" s="61">
        <v>43186</v>
      </c>
      <c r="D1334" s="62">
        <v>0.48196759259259259</v>
      </c>
      <c r="E1334" s="63" t="s">
        <v>9</v>
      </c>
      <c r="F1334" s="63">
        <v>27</v>
      </c>
      <c r="G1334" s="63" t="s">
        <v>10</v>
      </c>
    </row>
    <row r="1335" spans="3:7" ht="15" thickBot="1" x14ac:dyDescent="0.35">
      <c r="C1335" s="61">
        <v>43186</v>
      </c>
      <c r="D1335" s="62">
        <v>0.48253472222222221</v>
      </c>
      <c r="E1335" s="63" t="s">
        <v>9</v>
      </c>
      <c r="F1335" s="63">
        <v>11</v>
      </c>
      <c r="G1335" s="63" t="s">
        <v>11</v>
      </c>
    </row>
    <row r="1336" spans="3:7" ht="15" thickBot="1" x14ac:dyDescent="0.35">
      <c r="C1336" s="61">
        <v>43186</v>
      </c>
      <c r="D1336" s="62">
        <v>0.48361111111111116</v>
      </c>
      <c r="E1336" s="63" t="s">
        <v>9</v>
      </c>
      <c r="F1336" s="63">
        <v>16</v>
      </c>
      <c r="G1336" s="63" t="s">
        <v>11</v>
      </c>
    </row>
    <row r="1337" spans="3:7" ht="15" thickBot="1" x14ac:dyDescent="0.35">
      <c r="C1337" s="61">
        <v>43186</v>
      </c>
      <c r="D1337" s="62">
        <v>0.48454861111111108</v>
      </c>
      <c r="E1337" s="63" t="s">
        <v>9</v>
      </c>
      <c r="F1337" s="63">
        <v>14</v>
      </c>
      <c r="G1337" s="63" t="s">
        <v>11</v>
      </c>
    </row>
    <row r="1338" spans="3:7" ht="15" thickBot="1" x14ac:dyDescent="0.35">
      <c r="C1338" s="61">
        <v>43186</v>
      </c>
      <c r="D1338" s="62">
        <v>0.48636574074074074</v>
      </c>
      <c r="E1338" s="63" t="s">
        <v>9</v>
      </c>
      <c r="F1338" s="63">
        <v>15</v>
      </c>
      <c r="G1338" s="63" t="s">
        <v>11</v>
      </c>
    </row>
    <row r="1339" spans="3:7" ht="15" thickBot="1" x14ac:dyDescent="0.35">
      <c r="C1339" s="61">
        <v>43186</v>
      </c>
      <c r="D1339" s="62">
        <v>0.48650462962962965</v>
      </c>
      <c r="E1339" s="63" t="s">
        <v>9</v>
      </c>
      <c r="F1339" s="63">
        <v>30</v>
      </c>
      <c r="G1339" s="63" t="s">
        <v>10</v>
      </c>
    </row>
    <row r="1340" spans="3:7" ht="15" thickBot="1" x14ac:dyDescent="0.35">
      <c r="C1340" s="61">
        <v>43186</v>
      </c>
      <c r="D1340" s="62">
        <v>0.48718750000000005</v>
      </c>
      <c r="E1340" s="63" t="s">
        <v>9</v>
      </c>
      <c r="F1340" s="63">
        <v>13</v>
      </c>
      <c r="G1340" s="63" t="s">
        <v>11</v>
      </c>
    </row>
    <row r="1341" spans="3:7" ht="15" thickBot="1" x14ac:dyDescent="0.35">
      <c r="C1341" s="61">
        <v>43186</v>
      </c>
      <c r="D1341" s="62">
        <v>0.487337962962963</v>
      </c>
      <c r="E1341" s="63" t="s">
        <v>9</v>
      </c>
      <c r="F1341" s="63">
        <v>12</v>
      </c>
      <c r="G1341" s="63" t="s">
        <v>11</v>
      </c>
    </row>
    <row r="1342" spans="3:7" ht="15" thickBot="1" x14ac:dyDescent="0.35">
      <c r="C1342" s="61">
        <v>43186</v>
      </c>
      <c r="D1342" s="62">
        <v>0.48790509259259257</v>
      </c>
      <c r="E1342" s="63" t="s">
        <v>9</v>
      </c>
      <c r="F1342" s="63">
        <v>11</v>
      </c>
      <c r="G1342" s="63" t="s">
        <v>11</v>
      </c>
    </row>
    <row r="1343" spans="3:7" ht="15" thickBot="1" x14ac:dyDescent="0.35">
      <c r="C1343" s="61">
        <v>43186</v>
      </c>
      <c r="D1343" s="62">
        <v>0.48861111111111111</v>
      </c>
      <c r="E1343" s="63" t="s">
        <v>9</v>
      </c>
      <c r="F1343" s="63">
        <v>12</v>
      </c>
      <c r="G1343" s="63" t="s">
        <v>11</v>
      </c>
    </row>
    <row r="1344" spans="3:7" ht="15" thickBot="1" x14ac:dyDescent="0.35">
      <c r="C1344" s="61">
        <v>43186</v>
      </c>
      <c r="D1344" s="62">
        <v>0.49015046296296294</v>
      </c>
      <c r="E1344" s="63" t="s">
        <v>9</v>
      </c>
      <c r="F1344" s="63">
        <v>13</v>
      </c>
      <c r="G1344" s="63" t="s">
        <v>11</v>
      </c>
    </row>
    <row r="1345" spans="3:7" ht="15" thickBot="1" x14ac:dyDescent="0.35">
      <c r="C1345" s="61">
        <v>43186</v>
      </c>
      <c r="D1345" s="62">
        <v>0.49030092592592589</v>
      </c>
      <c r="E1345" s="63" t="s">
        <v>9</v>
      </c>
      <c r="F1345" s="63">
        <v>11</v>
      </c>
      <c r="G1345" s="63" t="s">
        <v>11</v>
      </c>
    </row>
    <row r="1346" spans="3:7" ht="15" thickBot="1" x14ac:dyDescent="0.35">
      <c r="C1346" s="61">
        <v>43186</v>
      </c>
      <c r="D1346" s="62">
        <v>0.49072916666666666</v>
      </c>
      <c r="E1346" s="63" t="s">
        <v>9</v>
      </c>
      <c r="F1346" s="63">
        <v>28</v>
      </c>
      <c r="G1346" s="63" t="s">
        <v>10</v>
      </c>
    </row>
    <row r="1347" spans="3:7" ht="15" thickBot="1" x14ac:dyDescent="0.35">
      <c r="C1347" s="61">
        <v>43186</v>
      </c>
      <c r="D1347" s="62">
        <v>0.49151620370370369</v>
      </c>
      <c r="E1347" s="63" t="s">
        <v>9</v>
      </c>
      <c r="F1347" s="63">
        <v>25</v>
      </c>
      <c r="G1347" s="63" t="s">
        <v>10</v>
      </c>
    </row>
    <row r="1348" spans="3:7" ht="15" thickBot="1" x14ac:dyDescent="0.35">
      <c r="C1348" s="61">
        <v>43186</v>
      </c>
      <c r="D1348" s="62">
        <v>0.49224537037037036</v>
      </c>
      <c r="E1348" s="63" t="s">
        <v>9</v>
      </c>
      <c r="F1348" s="63">
        <v>11</v>
      </c>
      <c r="G1348" s="63" t="s">
        <v>11</v>
      </c>
    </row>
    <row r="1349" spans="3:7" ht="15" thickBot="1" x14ac:dyDescent="0.35">
      <c r="C1349" s="61">
        <v>43186</v>
      </c>
      <c r="D1349" s="62">
        <v>0.49307870370370371</v>
      </c>
      <c r="E1349" s="63" t="s">
        <v>9</v>
      </c>
      <c r="F1349" s="63">
        <v>11</v>
      </c>
      <c r="G1349" s="63" t="s">
        <v>11</v>
      </c>
    </row>
    <row r="1350" spans="3:7" ht="15" thickBot="1" x14ac:dyDescent="0.35">
      <c r="C1350" s="61">
        <v>43186</v>
      </c>
      <c r="D1350" s="62">
        <v>0.49451388888888892</v>
      </c>
      <c r="E1350" s="63" t="s">
        <v>9</v>
      </c>
      <c r="F1350" s="63">
        <v>9</v>
      </c>
      <c r="G1350" s="63" t="s">
        <v>11</v>
      </c>
    </row>
    <row r="1351" spans="3:7" ht="15" thickBot="1" x14ac:dyDescent="0.35">
      <c r="C1351" s="61">
        <v>43186</v>
      </c>
      <c r="D1351" s="62">
        <v>0.49601851851851847</v>
      </c>
      <c r="E1351" s="63" t="s">
        <v>9</v>
      </c>
      <c r="F1351" s="63">
        <v>41</v>
      </c>
      <c r="G1351" s="63" t="s">
        <v>10</v>
      </c>
    </row>
    <row r="1352" spans="3:7" ht="15" thickBot="1" x14ac:dyDescent="0.35">
      <c r="C1352" s="61">
        <v>43186</v>
      </c>
      <c r="D1352" s="62">
        <v>0.49797453703703703</v>
      </c>
      <c r="E1352" s="63" t="s">
        <v>9</v>
      </c>
      <c r="F1352" s="63">
        <v>11</v>
      </c>
      <c r="G1352" s="63" t="s">
        <v>11</v>
      </c>
    </row>
    <row r="1353" spans="3:7" ht="15" thickBot="1" x14ac:dyDescent="0.35">
      <c r="C1353" s="61">
        <v>43186</v>
      </c>
      <c r="D1353" s="62">
        <v>0.49819444444444444</v>
      </c>
      <c r="E1353" s="63" t="s">
        <v>9</v>
      </c>
      <c r="F1353" s="63">
        <v>36</v>
      </c>
      <c r="G1353" s="63" t="s">
        <v>10</v>
      </c>
    </row>
    <row r="1354" spans="3:7" ht="15" thickBot="1" x14ac:dyDescent="0.35">
      <c r="C1354" s="61">
        <v>43186</v>
      </c>
      <c r="D1354" s="62">
        <v>0.49864583333333329</v>
      </c>
      <c r="E1354" s="63" t="s">
        <v>9</v>
      </c>
      <c r="F1354" s="63">
        <v>25</v>
      </c>
      <c r="G1354" s="63" t="s">
        <v>10</v>
      </c>
    </row>
    <row r="1355" spans="3:7" ht="15" thickBot="1" x14ac:dyDescent="0.35">
      <c r="C1355" s="61">
        <v>43186</v>
      </c>
      <c r="D1355" s="62">
        <v>0.49907407407407406</v>
      </c>
      <c r="E1355" s="63" t="s">
        <v>9</v>
      </c>
      <c r="F1355" s="63">
        <v>27</v>
      </c>
      <c r="G1355" s="63" t="s">
        <v>10</v>
      </c>
    </row>
    <row r="1356" spans="3:7" ht="15" thickBot="1" x14ac:dyDescent="0.35">
      <c r="C1356" s="61">
        <v>43186</v>
      </c>
      <c r="D1356" s="62">
        <v>0.50002314814814819</v>
      </c>
      <c r="E1356" s="63" t="s">
        <v>9</v>
      </c>
      <c r="F1356" s="63">
        <v>23</v>
      </c>
      <c r="G1356" s="63" t="s">
        <v>10</v>
      </c>
    </row>
    <row r="1357" spans="3:7" ht="15" thickBot="1" x14ac:dyDescent="0.35">
      <c r="C1357" s="61">
        <v>43186</v>
      </c>
      <c r="D1357" s="62">
        <v>0.50151620370370364</v>
      </c>
      <c r="E1357" s="63" t="s">
        <v>9</v>
      </c>
      <c r="F1357" s="63">
        <v>12</v>
      </c>
      <c r="G1357" s="63" t="s">
        <v>11</v>
      </c>
    </row>
    <row r="1358" spans="3:7" ht="15" thickBot="1" x14ac:dyDescent="0.35">
      <c r="C1358" s="61">
        <v>43186</v>
      </c>
      <c r="D1358" s="62">
        <v>0.50164351851851852</v>
      </c>
      <c r="E1358" s="63" t="s">
        <v>9</v>
      </c>
      <c r="F1358" s="63">
        <v>20</v>
      </c>
      <c r="G1358" s="63" t="s">
        <v>10</v>
      </c>
    </row>
    <row r="1359" spans="3:7" ht="15" thickBot="1" x14ac:dyDescent="0.35">
      <c r="C1359" s="61">
        <v>43186</v>
      </c>
      <c r="D1359" s="62">
        <v>0.5017476851851852</v>
      </c>
      <c r="E1359" s="63" t="s">
        <v>9</v>
      </c>
      <c r="F1359" s="63">
        <v>13</v>
      </c>
      <c r="G1359" s="63" t="s">
        <v>11</v>
      </c>
    </row>
    <row r="1360" spans="3:7" ht="15" thickBot="1" x14ac:dyDescent="0.35">
      <c r="C1360" s="61">
        <v>43186</v>
      </c>
      <c r="D1360" s="62">
        <v>0.50285879629629626</v>
      </c>
      <c r="E1360" s="63" t="s">
        <v>9</v>
      </c>
      <c r="F1360" s="63">
        <v>11</v>
      </c>
      <c r="G1360" s="63" t="s">
        <v>11</v>
      </c>
    </row>
    <row r="1361" spans="3:7" ht="15" thickBot="1" x14ac:dyDescent="0.35">
      <c r="C1361" s="61">
        <v>43186</v>
      </c>
      <c r="D1361" s="62">
        <v>0.50287037037037041</v>
      </c>
      <c r="E1361" s="63" t="s">
        <v>9</v>
      </c>
      <c r="F1361" s="63">
        <v>25</v>
      </c>
      <c r="G1361" s="63" t="s">
        <v>10</v>
      </c>
    </row>
    <row r="1362" spans="3:7" ht="15" thickBot="1" x14ac:dyDescent="0.35">
      <c r="C1362" s="61">
        <v>43186</v>
      </c>
      <c r="D1362" s="62">
        <v>0.50399305555555551</v>
      </c>
      <c r="E1362" s="63" t="s">
        <v>9</v>
      </c>
      <c r="F1362" s="63">
        <v>22</v>
      </c>
      <c r="G1362" s="63" t="s">
        <v>10</v>
      </c>
    </row>
    <row r="1363" spans="3:7" ht="15" thickBot="1" x14ac:dyDescent="0.35">
      <c r="C1363" s="61">
        <v>43186</v>
      </c>
      <c r="D1363" s="62">
        <v>0.50410879629629635</v>
      </c>
      <c r="E1363" s="63" t="s">
        <v>9</v>
      </c>
      <c r="F1363" s="63">
        <v>12</v>
      </c>
      <c r="G1363" s="63" t="s">
        <v>11</v>
      </c>
    </row>
    <row r="1364" spans="3:7" ht="15" thickBot="1" x14ac:dyDescent="0.35">
      <c r="C1364" s="61">
        <v>43186</v>
      </c>
      <c r="D1364" s="62">
        <v>0.50446759259259266</v>
      </c>
      <c r="E1364" s="63" t="s">
        <v>9</v>
      </c>
      <c r="F1364" s="63">
        <v>10</v>
      </c>
      <c r="G1364" s="63" t="s">
        <v>11</v>
      </c>
    </row>
    <row r="1365" spans="3:7" ht="15" thickBot="1" x14ac:dyDescent="0.35">
      <c r="C1365" s="61">
        <v>43186</v>
      </c>
      <c r="D1365" s="62">
        <v>0.5044791666666667</v>
      </c>
      <c r="E1365" s="63" t="s">
        <v>9</v>
      </c>
      <c r="F1365" s="63">
        <v>10</v>
      </c>
      <c r="G1365" s="63" t="s">
        <v>11</v>
      </c>
    </row>
    <row r="1366" spans="3:7" ht="15" thickBot="1" x14ac:dyDescent="0.35">
      <c r="C1366" s="61">
        <v>43186</v>
      </c>
      <c r="D1366" s="62">
        <v>0.50465277777777773</v>
      </c>
      <c r="E1366" s="63" t="s">
        <v>9</v>
      </c>
      <c r="F1366" s="63">
        <v>32</v>
      </c>
      <c r="G1366" s="63" t="s">
        <v>10</v>
      </c>
    </row>
    <row r="1367" spans="3:7" ht="15" thickBot="1" x14ac:dyDescent="0.35">
      <c r="C1367" s="61">
        <v>43186</v>
      </c>
      <c r="D1367" s="62">
        <v>0.50653935185185184</v>
      </c>
      <c r="E1367" s="63" t="s">
        <v>9</v>
      </c>
      <c r="F1367" s="63">
        <v>22</v>
      </c>
      <c r="G1367" s="63" t="s">
        <v>10</v>
      </c>
    </row>
    <row r="1368" spans="3:7" ht="15" thickBot="1" x14ac:dyDescent="0.35">
      <c r="C1368" s="61">
        <v>43186</v>
      </c>
      <c r="D1368" s="62">
        <v>0.50946759259259256</v>
      </c>
      <c r="E1368" s="63" t="s">
        <v>9</v>
      </c>
      <c r="F1368" s="63">
        <v>32</v>
      </c>
      <c r="G1368" s="63" t="s">
        <v>10</v>
      </c>
    </row>
    <row r="1369" spans="3:7" ht="15" thickBot="1" x14ac:dyDescent="0.35">
      <c r="C1369" s="61">
        <v>43186</v>
      </c>
      <c r="D1369" s="62">
        <v>0.51056712962962958</v>
      </c>
      <c r="E1369" s="63" t="s">
        <v>9</v>
      </c>
      <c r="F1369" s="63">
        <v>10</v>
      </c>
      <c r="G1369" s="63" t="s">
        <v>11</v>
      </c>
    </row>
    <row r="1370" spans="3:7" ht="15" thickBot="1" x14ac:dyDescent="0.35">
      <c r="C1370" s="61">
        <v>43186</v>
      </c>
      <c r="D1370" s="62">
        <v>0.51415509259259262</v>
      </c>
      <c r="E1370" s="63" t="s">
        <v>9</v>
      </c>
      <c r="F1370" s="63">
        <v>10</v>
      </c>
      <c r="G1370" s="63" t="s">
        <v>11</v>
      </c>
    </row>
    <row r="1371" spans="3:7" ht="15" thickBot="1" x14ac:dyDescent="0.35">
      <c r="C1371" s="61">
        <v>43186</v>
      </c>
      <c r="D1371" s="62">
        <v>0.51420138888888889</v>
      </c>
      <c r="E1371" s="63" t="s">
        <v>9</v>
      </c>
      <c r="F1371" s="63">
        <v>11</v>
      </c>
      <c r="G1371" s="63" t="s">
        <v>11</v>
      </c>
    </row>
    <row r="1372" spans="3:7" ht="15" thickBot="1" x14ac:dyDescent="0.35">
      <c r="C1372" s="61">
        <v>43186</v>
      </c>
      <c r="D1372" s="62">
        <v>0.51462962962962966</v>
      </c>
      <c r="E1372" s="63" t="s">
        <v>9</v>
      </c>
      <c r="F1372" s="63">
        <v>12</v>
      </c>
      <c r="G1372" s="63" t="s">
        <v>11</v>
      </c>
    </row>
    <row r="1373" spans="3:7" ht="15" thickBot="1" x14ac:dyDescent="0.35">
      <c r="C1373" s="61">
        <v>43186</v>
      </c>
      <c r="D1373" s="62">
        <v>0.5163078703703704</v>
      </c>
      <c r="E1373" s="63" t="s">
        <v>9</v>
      </c>
      <c r="F1373" s="63">
        <v>38</v>
      </c>
      <c r="G1373" s="63" t="s">
        <v>10</v>
      </c>
    </row>
    <row r="1374" spans="3:7" ht="15" thickBot="1" x14ac:dyDescent="0.35">
      <c r="C1374" s="61">
        <v>43186</v>
      </c>
      <c r="D1374" s="62">
        <v>0.51674768518518521</v>
      </c>
      <c r="E1374" s="63" t="s">
        <v>9</v>
      </c>
      <c r="F1374" s="63">
        <v>11</v>
      </c>
      <c r="G1374" s="63" t="s">
        <v>11</v>
      </c>
    </row>
    <row r="1375" spans="3:7" ht="15" thickBot="1" x14ac:dyDescent="0.35">
      <c r="C1375" s="61">
        <v>43186</v>
      </c>
      <c r="D1375" s="62">
        <v>0.51944444444444449</v>
      </c>
      <c r="E1375" s="63" t="s">
        <v>9</v>
      </c>
      <c r="F1375" s="63">
        <v>14</v>
      </c>
      <c r="G1375" s="63" t="s">
        <v>11</v>
      </c>
    </row>
    <row r="1376" spans="3:7" ht="15" thickBot="1" x14ac:dyDescent="0.35">
      <c r="C1376" s="61">
        <v>43186</v>
      </c>
      <c r="D1376" s="62">
        <v>0.52016203703703701</v>
      </c>
      <c r="E1376" s="63" t="s">
        <v>9</v>
      </c>
      <c r="F1376" s="63">
        <v>12</v>
      </c>
      <c r="G1376" s="63" t="s">
        <v>11</v>
      </c>
    </row>
    <row r="1377" spans="3:7" ht="15" thickBot="1" x14ac:dyDescent="0.35">
      <c r="C1377" s="61">
        <v>43186</v>
      </c>
      <c r="D1377" s="62">
        <v>0.52035879629629633</v>
      </c>
      <c r="E1377" s="63" t="s">
        <v>9</v>
      </c>
      <c r="F1377" s="63">
        <v>15</v>
      </c>
      <c r="G1377" s="63" t="s">
        <v>11</v>
      </c>
    </row>
    <row r="1378" spans="3:7" ht="15" thickBot="1" x14ac:dyDescent="0.35">
      <c r="C1378" s="61">
        <v>43186</v>
      </c>
      <c r="D1378" s="62">
        <v>0.52103009259259259</v>
      </c>
      <c r="E1378" s="63" t="s">
        <v>9</v>
      </c>
      <c r="F1378" s="63">
        <v>24</v>
      </c>
      <c r="G1378" s="63" t="s">
        <v>10</v>
      </c>
    </row>
    <row r="1379" spans="3:7" ht="15" thickBot="1" x14ac:dyDescent="0.35">
      <c r="C1379" s="61">
        <v>43186</v>
      </c>
      <c r="D1379" s="62">
        <v>0.52236111111111116</v>
      </c>
      <c r="E1379" s="63" t="s">
        <v>9</v>
      </c>
      <c r="F1379" s="63">
        <v>32</v>
      </c>
      <c r="G1379" s="63" t="s">
        <v>10</v>
      </c>
    </row>
    <row r="1380" spans="3:7" ht="15" thickBot="1" x14ac:dyDescent="0.35">
      <c r="C1380" s="61">
        <v>43186</v>
      </c>
      <c r="D1380" s="62">
        <v>0.52273148148148152</v>
      </c>
      <c r="E1380" s="63" t="s">
        <v>9</v>
      </c>
      <c r="F1380" s="63">
        <v>33</v>
      </c>
      <c r="G1380" s="63" t="s">
        <v>10</v>
      </c>
    </row>
    <row r="1381" spans="3:7" ht="15" thickBot="1" x14ac:dyDescent="0.35">
      <c r="C1381" s="61">
        <v>43186</v>
      </c>
      <c r="D1381" s="62">
        <v>0.52418981481481486</v>
      </c>
      <c r="E1381" s="63" t="s">
        <v>9</v>
      </c>
      <c r="F1381" s="63">
        <v>9</v>
      </c>
      <c r="G1381" s="63" t="s">
        <v>11</v>
      </c>
    </row>
    <row r="1382" spans="3:7" ht="15" thickBot="1" x14ac:dyDescent="0.35">
      <c r="C1382" s="61">
        <v>43186</v>
      </c>
      <c r="D1382" s="62">
        <v>0.52484953703703707</v>
      </c>
      <c r="E1382" s="63" t="s">
        <v>9</v>
      </c>
      <c r="F1382" s="63">
        <v>41</v>
      </c>
      <c r="G1382" s="63" t="s">
        <v>10</v>
      </c>
    </row>
    <row r="1383" spans="3:7" ht="15" thickBot="1" x14ac:dyDescent="0.35">
      <c r="C1383" s="61">
        <v>43186</v>
      </c>
      <c r="D1383" s="62">
        <v>0.5267708333333333</v>
      </c>
      <c r="E1383" s="63" t="s">
        <v>9</v>
      </c>
      <c r="F1383" s="63">
        <v>29</v>
      </c>
      <c r="G1383" s="63" t="s">
        <v>10</v>
      </c>
    </row>
    <row r="1384" spans="3:7" ht="15" thickBot="1" x14ac:dyDescent="0.35">
      <c r="C1384" s="61">
        <v>43186</v>
      </c>
      <c r="D1384" s="62">
        <v>0.52679398148148149</v>
      </c>
      <c r="E1384" s="63" t="s">
        <v>9</v>
      </c>
      <c r="F1384" s="63">
        <v>14</v>
      </c>
      <c r="G1384" s="63" t="s">
        <v>10</v>
      </c>
    </row>
    <row r="1385" spans="3:7" ht="15" thickBot="1" x14ac:dyDescent="0.35">
      <c r="C1385" s="61">
        <v>43186</v>
      </c>
      <c r="D1385" s="62">
        <v>0.52728009259259256</v>
      </c>
      <c r="E1385" s="63" t="s">
        <v>9</v>
      </c>
      <c r="F1385" s="63">
        <v>13</v>
      </c>
      <c r="G1385" s="63" t="s">
        <v>11</v>
      </c>
    </row>
    <row r="1386" spans="3:7" ht="15" thickBot="1" x14ac:dyDescent="0.35">
      <c r="C1386" s="61">
        <v>43186</v>
      </c>
      <c r="D1386" s="62">
        <v>0.52997685185185184</v>
      </c>
      <c r="E1386" s="63" t="s">
        <v>9</v>
      </c>
      <c r="F1386" s="63">
        <v>9</v>
      </c>
      <c r="G1386" s="63" t="s">
        <v>11</v>
      </c>
    </row>
    <row r="1387" spans="3:7" ht="15" thickBot="1" x14ac:dyDescent="0.35">
      <c r="C1387" s="61">
        <v>43186</v>
      </c>
      <c r="D1387" s="62">
        <v>0.52997685185185184</v>
      </c>
      <c r="E1387" s="63" t="s">
        <v>9</v>
      </c>
      <c r="F1387" s="63">
        <v>10</v>
      </c>
      <c r="G1387" s="63" t="s">
        <v>11</v>
      </c>
    </row>
    <row r="1388" spans="3:7" ht="15" thickBot="1" x14ac:dyDescent="0.35">
      <c r="C1388" s="61">
        <v>43186</v>
      </c>
      <c r="D1388" s="62">
        <v>0.53079861111111104</v>
      </c>
      <c r="E1388" s="63" t="s">
        <v>9</v>
      </c>
      <c r="F1388" s="63">
        <v>10</v>
      </c>
      <c r="G1388" s="63" t="s">
        <v>11</v>
      </c>
    </row>
    <row r="1389" spans="3:7" ht="15" thickBot="1" x14ac:dyDescent="0.35">
      <c r="C1389" s="61">
        <v>43186</v>
      </c>
      <c r="D1389" s="62">
        <v>0.53199074074074071</v>
      </c>
      <c r="E1389" s="63" t="s">
        <v>9</v>
      </c>
      <c r="F1389" s="63">
        <v>18</v>
      </c>
      <c r="G1389" s="63" t="s">
        <v>10</v>
      </c>
    </row>
    <row r="1390" spans="3:7" ht="15" thickBot="1" x14ac:dyDescent="0.35">
      <c r="C1390" s="61">
        <v>43186</v>
      </c>
      <c r="D1390" s="62">
        <v>0.53203703703703698</v>
      </c>
      <c r="E1390" s="63" t="s">
        <v>9</v>
      </c>
      <c r="F1390" s="63">
        <v>27</v>
      </c>
      <c r="G1390" s="63" t="s">
        <v>10</v>
      </c>
    </row>
    <row r="1391" spans="3:7" ht="15" thickBot="1" x14ac:dyDescent="0.35">
      <c r="C1391" s="61">
        <v>43186</v>
      </c>
      <c r="D1391" s="62">
        <v>0.53262731481481485</v>
      </c>
      <c r="E1391" s="63" t="s">
        <v>9</v>
      </c>
      <c r="F1391" s="63">
        <v>10</v>
      </c>
      <c r="G1391" s="63" t="s">
        <v>11</v>
      </c>
    </row>
    <row r="1392" spans="3:7" ht="15" thickBot="1" x14ac:dyDescent="0.35">
      <c r="C1392" s="61">
        <v>43186</v>
      </c>
      <c r="D1392" s="62">
        <v>0.53442129629629631</v>
      </c>
      <c r="E1392" s="63" t="s">
        <v>9</v>
      </c>
      <c r="F1392" s="63">
        <v>14</v>
      </c>
      <c r="G1392" s="63" t="s">
        <v>11</v>
      </c>
    </row>
    <row r="1393" spans="3:7" ht="15" thickBot="1" x14ac:dyDescent="0.35">
      <c r="C1393" s="61">
        <v>43186</v>
      </c>
      <c r="D1393" s="62">
        <v>0.53525462962962966</v>
      </c>
      <c r="E1393" s="63" t="s">
        <v>9</v>
      </c>
      <c r="F1393" s="63">
        <v>26</v>
      </c>
      <c r="G1393" s="63" t="s">
        <v>10</v>
      </c>
    </row>
    <row r="1394" spans="3:7" ht="15" thickBot="1" x14ac:dyDescent="0.35">
      <c r="C1394" s="61">
        <v>43186</v>
      </c>
      <c r="D1394" s="62">
        <v>0.53805555555555562</v>
      </c>
      <c r="E1394" s="63" t="s">
        <v>9</v>
      </c>
      <c r="F1394" s="63">
        <v>12</v>
      </c>
      <c r="G1394" s="63" t="s">
        <v>11</v>
      </c>
    </row>
    <row r="1395" spans="3:7" ht="15" thickBot="1" x14ac:dyDescent="0.35">
      <c r="C1395" s="61">
        <v>43186</v>
      </c>
      <c r="D1395" s="62">
        <v>0.53967592592592595</v>
      </c>
      <c r="E1395" s="63" t="s">
        <v>9</v>
      </c>
      <c r="F1395" s="63">
        <v>19</v>
      </c>
      <c r="G1395" s="63" t="s">
        <v>10</v>
      </c>
    </row>
    <row r="1396" spans="3:7" ht="15" thickBot="1" x14ac:dyDescent="0.35">
      <c r="C1396" s="61">
        <v>43186</v>
      </c>
      <c r="D1396" s="62">
        <v>0.54076388888888893</v>
      </c>
      <c r="E1396" s="63" t="s">
        <v>9</v>
      </c>
      <c r="F1396" s="63">
        <v>10</v>
      </c>
      <c r="G1396" s="63" t="s">
        <v>11</v>
      </c>
    </row>
    <row r="1397" spans="3:7" ht="15" thickBot="1" x14ac:dyDescent="0.35">
      <c r="C1397" s="61">
        <v>43186</v>
      </c>
      <c r="D1397" s="62">
        <v>0.54335648148148141</v>
      </c>
      <c r="E1397" s="63" t="s">
        <v>9</v>
      </c>
      <c r="F1397" s="63">
        <v>32</v>
      </c>
      <c r="G1397" s="63" t="s">
        <v>10</v>
      </c>
    </row>
    <row r="1398" spans="3:7" ht="15" thickBot="1" x14ac:dyDescent="0.35">
      <c r="C1398" s="61">
        <v>43186</v>
      </c>
      <c r="D1398" s="62">
        <v>0.54363425925925923</v>
      </c>
      <c r="E1398" s="63" t="s">
        <v>9</v>
      </c>
      <c r="F1398" s="63">
        <v>28</v>
      </c>
      <c r="G1398" s="63" t="s">
        <v>10</v>
      </c>
    </row>
    <row r="1399" spans="3:7" ht="15" thickBot="1" x14ac:dyDescent="0.35">
      <c r="C1399" s="61">
        <v>43186</v>
      </c>
      <c r="D1399" s="62">
        <v>0.54556712962962961</v>
      </c>
      <c r="E1399" s="63" t="s">
        <v>9</v>
      </c>
      <c r="F1399" s="63">
        <v>26</v>
      </c>
      <c r="G1399" s="63" t="s">
        <v>10</v>
      </c>
    </row>
    <row r="1400" spans="3:7" ht="15" thickBot="1" x14ac:dyDescent="0.35">
      <c r="C1400" s="61">
        <v>43186</v>
      </c>
      <c r="D1400" s="62">
        <v>0.54622685185185182</v>
      </c>
      <c r="E1400" s="63" t="s">
        <v>9</v>
      </c>
      <c r="F1400" s="63">
        <v>10</v>
      </c>
      <c r="G1400" s="63" t="s">
        <v>11</v>
      </c>
    </row>
    <row r="1401" spans="3:7" ht="15" thickBot="1" x14ac:dyDescent="0.35">
      <c r="C1401" s="61">
        <v>43186</v>
      </c>
      <c r="D1401" s="62">
        <v>0.54622685185185182</v>
      </c>
      <c r="E1401" s="63" t="s">
        <v>9</v>
      </c>
      <c r="F1401" s="63">
        <v>10</v>
      </c>
      <c r="G1401" s="63" t="s">
        <v>10</v>
      </c>
    </row>
    <row r="1402" spans="3:7" ht="15" thickBot="1" x14ac:dyDescent="0.35">
      <c r="C1402" s="61">
        <v>43186</v>
      </c>
      <c r="D1402" s="62">
        <v>0.54633101851851851</v>
      </c>
      <c r="E1402" s="63" t="s">
        <v>9</v>
      </c>
      <c r="F1402" s="63">
        <v>28</v>
      </c>
      <c r="G1402" s="63" t="s">
        <v>10</v>
      </c>
    </row>
    <row r="1403" spans="3:7" ht="15" thickBot="1" x14ac:dyDescent="0.35">
      <c r="C1403" s="61">
        <v>43186</v>
      </c>
      <c r="D1403" s="62">
        <v>0.5470949074074074</v>
      </c>
      <c r="E1403" s="63" t="s">
        <v>9</v>
      </c>
      <c r="F1403" s="63">
        <v>11</v>
      </c>
      <c r="G1403" s="63" t="s">
        <v>10</v>
      </c>
    </row>
    <row r="1404" spans="3:7" ht="15" thickBot="1" x14ac:dyDescent="0.35">
      <c r="C1404" s="61">
        <v>43186</v>
      </c>
      <c r="D1404" s="62">
        <v>0.54723379629629632</v>
      </c>
      <c r="E1404" s="63" t="s">
        <v>9</v>
      </c>
      <c r="F1404" s="63">
        <v>11</v>
      </c>
      <c r="G1404" s="63" t="s">
        <v>11</v>
      </c>
    </row>
    <row r="1405" spans="3:7" ht="15" thickBot="1" x14ac:dyDescent="0.35">
      <c r="C1405" s="61">
        <v>43186</v>
      </c>
      <c r="D1405" s="62">
        <v>0.54895833333333333</v>
      </c>
      <c r="E1405" s="63" t="s">
        <v>9</v>
      </c>
      <c r="F1405" s="63">
        <v>13</v>
      </c>
      <c r="G1405" s="63" t="s">
        <v>11</v>
      </c>
    </row>
    <row r="1406" spans="3:7" ht="15" thickBot="1" x14ac:dyDescent="0.35">
      <c r="C1406" s="61">
        <v>43186</v>
      </c>
      <c r="D1406" s="62">
        <v>0.54953703703703705</v>
      </c>
      <c r="E1406" s="63" t="s">
        <v>9</v>
      </c>
      <c r="F1406" s="63">
        <v>15</v>
      </c>
      <c r="G1406" s="63" t="s">
        <v>10</v>
      </c>
    </row>
    <row r="1407" spans="3:7" ht="15" thickBot="1" x14ac:dyDescent="0.35">
      <c r="C1407" s="61">
        <v>43186</v>
      </c>
      <c r="D1407" s="62">
        <v>0.55168981481481483</v>
      </c>
      <c r="E1407" s="63" t="s">
        <v>9</v>
      </c>
      <c r="F1407" s="63">
        <v>13</v>
      </c>
      <c r="G1407" s="63" t="s">
        <v>11</v>
      </c>
    </row>
    <row r="1408" spans="3:7" ht="15" thickBot="1" x14ac:dyDescent="0.35">
      <c r="C1408" s="61">
        <v>43186</v>
      </c>
      <c r="D1408" s="62">
        <v>0.55739583333333331</v>
      </c>
      <c r="E1408" s="63" t="s">
        <v>9</v>
      </c>
      <c r="F1408" s="63">
        <v>16</v>
      </c>
      <c r="G1408" s="63" t="s">
        <v>10</v>
      </c>
    </row>
    <row r="1409" spans="3:7" ht="15" thickBot="1" x14ac:dyDescent="0.35">
      <c r="C1409" s="61">
        <v>43186</v>
      </c>
      <c r="D1409" s="62">
        <v>0.55989583333333337</v>
      </c>
      <c r="E1409" s="63" t="s">
        <v>9</v>
      </c>
      <c r="F1409" s="63">
        <v>10</v>
      </c>
      <c r="G1409" s="63" t="s">
        <v>11</v>
      </c>
    </row>
    <row r="1410" spans="3:7" ht="15" thickBot="1" x14ac:dyDescent="0.35">
      <c r="C1410" s="61">
        <v>43186</v>
      </c>
      <c r="D1410" s="62">
        <v>0.55990740740740741</v>
      </c>
      <c r="E1410" s="63" t="s">
        <v>9</v>
      </c>
      <c r="F1410" s="63">
        <v>10</v>
      </c>
      <c r="G1410" s="63" t="s">
        <v>11</v>
      </c>
    </row>
    <row r="1411" spans="3:7" ht="15" thickBot="1" x14ac:dyDescent="0.35">
      <c r="C1411" s="61">
        <v>43186</v>
      </c>
      <c r="D1411" s="62">
        <v>0.56050925925925921</v>
      </c>
      <c r="E1411" s="63" t="s">
        <v>9</v>
      </c>
      <c r="F1411" s="63">
        <v>22</v>
      </c>
      <c r="G1411" s="63" t="s">
        <v>11</v>
      </c>
    </row>
    <row r="1412" spans="3:7" ht="15" thickBot="1" x14ac:dyDescent="0.35">
      <c r="C1412" s="61">
        <v>43186</v>
      </c>
      <c r="D1412" s="62">
        <v>0.56325231481481486</v>
      </c>
      <c r="E1412" s="63" t="s">
        <v>9</v>
      </c>
      <c r="F1412" s="63">
        <v>38</v>
      </c>
      <c r="G1412" s="63" t="s">
        <v>10</v>
      </c>
    </row>
    <row r="1413" spans="3:7" ht="15" thickBot="1" x14ac:dyDescent="0.35">
      <c r="C1413" s="61">
        <v>43186</v>
      </c>
      <c r="D1413" s="62">
        <v>0.56340277777777781</v>
      </c>
      <c r="E1413" s="63" t="s">
        <v>9</v>
      </c>
      <c r="F1413" s="63">
        <v>20</v>
      </c>
      <c r="G1413" s="63" t="s">
        <v>10</v>
      </c>
    </row>
    <row r="1414" spans="3:7" ht="15" thickBot="1" x14ac:dyDescent="0.35">
      <c r="C1414" s="61">
        <v>43186</v>
      </c>
      <c r="D1414" s="62">
        <v>0.56357638888888884</v>
      </c>
      <c r="E1414" s="63" t="s">
        <v>9</v>
      </c>
      <c r="F1414" s="63">
        <v>22</v>
      </c>
      <c r="G1414" s="63" t="s">
        <v>10</v>
      </c>
    </row>
    <row r="1415" spans="3:7" ht="15" thickBot="1" x14ac:dyDescent="0.35">
      <c r="C1415" s="61">
        <v>43186</v>
      </c>
      <c r="D1415" s="62">
        <v>0.56868055555555552</v>
      </c>
      <c r="E1415" s="63" t="s">
        <v>9</v>
      </c>
      <c r="F1415" s="63">
        <v>28</v>
      </c>
      <c r="G1415" s="63" t="s">
        <v>10</v>
      </c>
    </row>
    <row r="1416" spans="3:7" ht="15" thickBot="1" x14ac:dyDescent="0.35">
      <c r="C1416" s="61">
        <v>43186</v>
      </c>
      <c r="D1416" s="62">
        <v>0.5725231481481482</v>
      </c>
      <c r="E1416" s="63" t="s">
        <v>9</v>
      </c>
      <c r="F1416" s="63">
        <v>28</v>
      </c>
      <c r="G1416" s="63" t="s">
        <v>10</v>
      </c>
    </row>
    <row r="1417" spans="3:7" ht="15" thickBot="1" x14ac:dyDescent="0.35">
      <c r="C1417" s="61">
        <v>43186</v>
      </c>
      <c r="D1417" s="62">
        <v>0.58046296296296296</v>
      </c>
      <c r="E1417" s="63" t="s">
        <v>9</v>
      </c>
      <c r="F1417" s="63">
        <v>27</v>
      </c>
      <c r="G1417" s="63" t="s">
        <v>10</v>
      </c>
    </row>
    <row r="1418" spans="3:7" ht="15" thickBot="1" x14ac:dyDescent="0.35">
      <c r="C1418" s="61">
        <v>43186</v>
      </c>
      <c r="D1418" s="62">
        <v>0.58270833333333327</v>
      </c>
      <c r="E1418" s="63" t="s">
        <v>9</v>
      </c>
      <c r="F1418" s="63">
        <v>11</v>
      </c>
      <c r="G1418" s="63" t="s">
        <v>11</v>
      </c>
    </row>
    <row r="1419" spans="3:7" ht="15" thickBot="1" x14ac:dyDescent="0.35">
      <c r="C1419" s="61">
        <v>43186</v>
      </c>
      <c r="D1419" s="62">
        <v>0.58938657407407413</v>
      </c>
      <c r="E1419" s="63" t="s">
        <v>9</v>
      </c>
      <c r="F1419" s="63">
        <v>18</v>
      </c>
      <c r="G1419" s="63" t="s">
        <v>11</v>
      </c>
    </row>
    <row r="1420" spans="3:7" ht="15" thickBot="1" x14ac:dyDescent="0.35">
      <c r="C1420" s="61">
        <v>43186</v>
      </c>
      <c r="D1420" s="62">
        <v>0.59069444444444441</v>
      </c>
      <c r="E1420" s="63" t="s">
        <v>9</v>
      </c>
      <c r="F1420" s="63">
        <v>25</v>
      </c>
      <c r="G1420" s="63" t="s">
        <v>10</v>
      </c>
    </row>
    <row r="1421" spans="3:7" ht="15" thickBot="1" x14ac:dyDescent="0.35">
      <c r="C1421" s="61">
        <v>43186</v>
      </c>
      <c r="D1421" s="62">
        <v>0.59644675925925927</v>
      </c>
      <c r="E1421" s="63" t="s">
        <v>9</v>
      </c>
      <c r="F1421" s="63">
        <v>12</v>
      </c>
      <c r="G1421" s="63" t="s">
        <v>11</v>
      </c>
    </row>
    <row r="1422" spans="3:7" ht="15" thickBot="1" x14ac:dyDescent="0.35">
      <c r="C1422" s="61">
        <v>43186</v>
      </c>
      <c r="D1422" s="62">
        <v>0.59699074074074077</v>
      </c>
      <c r="E1422" s="63" t="s">
        <v>9</v>
      </c>
      <c r="F1422" s="63">
        <v>16</v>
      </c>
      <c r="G1422" s="63" t="s">
        <v>11</v>
      </c>
    </row>
    <row r="1423" spans="3:7" ht="15" thickBot="1" x14ac:dyDescent="0.35">
      <c r="C1423" s="61">
        <v>43186</v>
      </c>
      <c r="D1423" s="62">
        <v>0.59804398148148141</v>
      </c>
      <c r="E1423" s="63" t="s">
        <v>9</v>
      </c>
      <c r="F1423" s="63">
        <v>16</v>
      </c>
      <c r="G1423" s="63" t="s">
        <v>10</v>
      </c>
    </row>
    <row r="1424" spans="3:7" ht="15" thickBot="1" x14ac:dyDescent="0.35">
      <c r="C1424" s="61">
        <v>43186</v>
      </c>
      <c r="D1424" s="62">
        <v>0.59844907407407411</v>
      </c>
      <c r="E1424" s="63" t="s">
        <v>9</v>
      </c>
      <c r="F1424" s="63">
        <v>27</v>
      </c>
      <c r="G1424" s="63" t="s">
        <v>10</v>
      </c>
    </row>
    <row r="1425" spans="3:7" ht="15" thickBot="1" x14ac:dyDescent="0.35">
      <c r="C1425" s="61">
        <v>43186</v>
      </c>
      <c r="D1425" s="62">
        <v>0.5988310185185185</v>
      </c>
      <c r="E1425" s="63" t="s">
        <v>9</v>
      </c>
      <c r="F1425" s="63">
        <v>24</v>
      </c>
      <c r="G1425" s="63" t="s">
        <v>10</v>
      </c>
    </row>
    <row r="1426" spans="3:7" ht="15" thickBot="1" x14ac:dyDescent="0.35">
      <c r="C1426" s="61">
        <v>43186</v>
      </c>
      <c r="D1426" s="62">
        <v>0.5990509259259259</v>
      </c>
      <c r="E1426" s="63" t="s">
        <v>9</v>
      </c>
      <c r="F1426" s="63">
        <v>25</v>
      </c>
      <c r="G1426" s="63" t="s">
        <v>10</v>
      </c>
    </row>
    <row r="1427" spans="3:7" ht="15" thickBot="1" x14ac:dyDescent="0.35">
      <c r="C1427" s="61">
        <v>43186</v>
      </c>
      <c r="D1427" s="62">
        <v>0.60163194444444446</v>
      </c>
      <c r="E1427" s="63" t="s">
        <v>9</v>
      </c>
      <c r="F1427" s="63">
        <v>11</v>
      </c>
      <c r="G1427" s="63" t="s">
        <v>11</v>
      </c>
    </row>
    <row r="1428" spans="3:7" ht="15" thickBot="1" x14ac:dyDescent="0.35">
      <c r="C1428" s="61">
        <v>43186</v>
      </c>
      <c r="D1428" s="62">
        <v>0.60487268518518522</v>
      </c>
      <c r="E1428" s="63" t="s">
        <v>9</v>
      </c>
      <c r="F1428" s="63">
        <v>10</v>
      </c>
      <c r="G1428" s="63" t="s">
        <v>11</v>
      </c>
    </row>
    <row r="1429" spans="3:7" ht="15" thickBot="1" x14ac:dyDescent="0.35">
      <c r="C1429" s="61">
        <v>43186</v>
      </c>
      <c r="D1429" s="62">
        <v>0.6048958333333333</v>
      </c>
      <c r="E1429" s="63" t="s">
        <v>9</v>
      </c>
      <c r="F1429" s="63">
        <v>11</v>
      </c>
      <c r="G1429" s="63" t="s">
        <v>11</v>
      </c>
    </row>
    <row r="1430" spans="3:7" ht="15" thickBot="1" x14ac:dyDescent="0.35">
      <c r="C1430" s="61">
        <v>43186</v>
      </c>
      <c r="D1430" s="62">
        <v>0.6048958333333333</v>
      </c>
      <c r="E1430" s="63" t="s">
        <v>9</v>
      </c>
      <c r="F1430" s="63">
        <v>10</v>
      </c>
      <c r="G1430" s="63" t="s">
        <v>11</v>
      </c>
    </row>
    <row r="1431" spans="3:7" ht="15" thickBot="1" x14ac:dyDescent="0.35">
      <c r="C1431" s="61">
        <v>43186</v>
      </c>
      <c r="D1431" s="62">
        <v>0.60630787037037037</v>
      </c>
      <c r="E1431" s="63" t="s">
        <v>9</v>
      </c>
      <c r="F1431" s="63">
        <v>12</v>
      </c>
      <c r="G1431" s="63" t="s">
        <v>10</v>
      </c>
    </row>
    <row r="1432" spans="3:7" ht="15" thickBot="1" x14ac:dyDescent="0.35">
      <c r="C1432" s="61">
        <v>43186</v>
      </c>
      <c r="D1432" s="62">
        <v>0.6066435185185185</v>
      </c>
      <c r="E1432" s="63" t="s">
        <v>9</v>
      </c>
      <c r="F1432" s="63">
        <v>15</v>
      </c>
      <c r="G1432" s="63" t="s">
        <v>10</v>
      </c>
    </row>
    <row r="1433" spans="3:7" ht="15" thickBot="1" x14ac:dyDescent="0.35">
      <c r="C1433" s="61">
        <v>43186</v>
      </c>
      <c r="D1433" s="62">
        <v>0.60714120370370372</v>
      </c>
      <c r="E1433" s="63" t="s">
        <v>9</v>
      </c>
      <c r="F1433" s="63">
        <v>14</v>
      </c>
      <c r="G1433" s="63" t="s">
        <v>11</v>
      </c>
    </row>
    <row r="1434" spans="3:7" ht="15" thickBot="1" x14ac:dyDescent="0.35">
      <c r="C1434" s="61">
        <v>43186</v>
      </c>
      <c r="D1434" s="62">
        <v>0.60805555555555557</v>
      </c>
      <c r="E1434" s="63" t="s">
        <v>9</v>
      </c>
      <c r="F1434" s="63">
        <v>13</v>
      </c>
      <c r="G1434" s="63" t="s">
        <v>11</v>
      </c>
    </row>
    <row r="1435" spans="3:7" ht="15" thickBot="1" x14ac:dyDescent="0.35">
      <c r="C1435" s="61">
        <v>43186</v>
      </c>
      <c r="D1435" s="62">
        <v>0.61327546296296298</v>
      </c>
      <c r="E1435" s="63" t="s">
        <v>9</v>
      </c>
      <c r="F1435" s="63">
        <v>10</v>
      </c>
      <c r="G1435" s="63" t="s">
        <v>11</v>
      </c>
    </row>
    <row r="1436" spans="3:7" ht="15" thickBot="1" x14ac:dyDescent="0.35">
      <c r="C1436" s="61">
        <v>43186</v>
      </c>
      <c r="D1436" s="62">
        <v>0.61329861111111106</v>
      </c>
      <c r="E1436" s="63" t="s">
        <v>9</v>
      </c>
      <c r="F1436" s="63">
        <v>9</v>
      </c>
      <c r="G1436" s="63" t="s">
        <v>11</v>
      </c>
    </row>
    <row r="1437" spans="3:7" ht="15" thickBot="1" x14ac:dyDescent="0.35">
      <c r="C1437" s="61">
        <v>43186</v>
      </c>
      <c r="D1437" s="62">
        <v>0.61370370370370375</v>
      </c>
      <c r="E1437" s="63" t="s">
        <v>9</v>
      </c>
      <c r="F1437" s="63">
        <v>11</v>
      </c>
      <c r="G1437" s="63" t="s">
        <v>10</v>
      </c>
    </row>
    <row r="1438" spans="3:7" ht="15" thickBot="1" x14ac:dyDescent="0.35">
      <c r="C1438" s="61">
        <v>43186</v>
      </c>
      <c r="D1438" s="62">
        <v>0.61559027777777775</v>
      </c>
      <c r="E1438" s="63" t="s">
        <v>9</v>
      </c>
      <c r="F1438" s="63">
        <v>30</v>
      </c>
      <c r="G1438" s="63" t="s">
        <v>10</v>
      </c>
    </row>
    <row r="1439" spans="3:7" ht="15" thickBot="1" x14ac:dyDescent="0.35">
      <c r="C1439" s="61">
        <v>43186</v>
      </c>
      <c r="D1439" s="62">
        <v>0.61660879629629628</v>
      </c>
      <c r="E1439" s="63" t="s">
        <v>9</v>
      </c>
      <c r="F1439" s="63">
        <v>24</v>
      </c>
      <c r="G1439" s="63" t="s">
        <v>10</v>
      </c>
    </row>
    <row r="1440" spans="3:7" ht="15" thickBot="1" x14ac:dyDescent="0.35">
      <c r="C1440" s="61">
        <v>43186</v>
      </c>
      <c r="D1440" s="62">
        <v>0.61703703703703705</v>
      </c>
      <c r="E1440" s="63" t="s">
        <v>9</v>
      </c>
      <c r="F1440" s="63">
        <v>21</v>
      </c>
      <c r="G1440" s="63" t="s">
        <v>10</v>
      </c>
    </row>
    <row r="1441" spans="3:7" ht="15" thickBot="1" x14ac:dyDescent="0.35">
      <c r="C1441" s="61">
        <v>43186</v>
      </c>
      <c r="D1441" s="62">
        <v>0.62134259259259261</v>
      </c>
      <c r="E1441" s="63" t="s">
        <v>9</v>
      </c>
      <c r="F1441" s="63">
        <v>11</v>
      </c>
      <c r="G1441" s="63" t="s">
        <v>11</v>
      </c>
    </row>
    <row r="1442" spans="3:7" ht="15" thickBot="1" x14ac:dyDescent="0.35">
      <c r="C1442" s="61">
        <v>43186</v>
      </c>
      <c r="D1442" s="62">
        <v>0.62211805555555555</v>
      </c>
      <c r="E1442" s="63" t="s">
        <v>9</v>
      </c>
      <c r="F1442" s="63">
        <v>10</v>
      </c>
      <c r="G1442" s="63" t="s">
        <v>10</v>
      </c>
    </row>
    <row r="1443" spans="3:7" ht="15" thickBot="1" x14ac:dyDescent="0.35">
      <c r="C1443" s="61">
        <v>43186</v>
      </c>
      <c r="D1443" s="62">
        <v>0.624537037037037</v>
      </c>
      <c r="E1443" s="63" t="s">
        <v>9</v>
      </c>
      <c r="F1443" s="63">
        <v>11</v>
      </c>
      <c r="G1443" s="63" t="s">
        <v>11</v>
      </c>
    </row>
    <row r="1444" spans="3:7" ht="15" thickBot="1" x14ac:dyDescent="0.35">
      <c r="C1444" s="61">
        <v>43186</v>
      </c>
      <c r="D1444" s="62">
        <v>0.62555555555555553</v>
      </c>
      <c r="E1444" s="63" t="s">
        <v>9</v>
      </c>
      <c r="F1444" s="63">
        <v>11</v>
      </c>
      <c r="G1444" s="63" t="s">
        <v>11</v>
      </c>
    </row>
    <row r="1445" spans="3:7" ht="15" thickBot="1" x14ac:dyDescent="0.35">
      <c r="C1445" s="61">
        <v>43186</v>
      </c>
      <c r="D1445" s="62">
        <v>0.63045138888888885</v>
      </c>
      <c r="E1445" s="63" t="s">
        <v>9</v>
      </c>
      <c r="F1445" s="63">
        <v>10</v>
      </c>
      <c r="G1445" s="63" t="s">
        <v>10</v>
      </c>
    </row>
    <row r="1446" spans="3:7" ht="15" thickBot="1" x14ac:dyDescent="0.35">
      <c r="C1446" s="61">
        <v>43186</v>
      </c>
      <c r="D1446" s="62">
        <v>0.6308449074074074</v>
      </c>
      <c r="E1446" s="63" t="s">
        <v>9</v>
      </c>
      <c r="F1446" s="63">
        <v>10</v>
      </c>
      <c r="G1446" s="63" t="s">
        <v>11</v>
      </c>
    </row>
    <row r="1447" spans="3:7" ht="15" thickBot="1" x14ac:dyDescent="0.35">
      <c r="C1447" s="61">
        <v>43186</v>
      </c>
      <c r="D1447" s="62">
        <v>0.63085648148148155</v>
      </c>
      <c r="E1447" s="63" t="s">
        <v>9</v>
      </c>
      <c r="F1447" s="63">
        <v>10</v>
      </c>
      <c r="G1447" s="63" t="s">
        <v>11</v>
      </c>
    </row>
    <row r="1448" spans="3:7" ht="15" thickBot="1" x14ac:dyDescent="0.35">
      <c r="C1448" s="61">
        <v>43186</v>
      </c>
      <c r="D1448" s="62">
        <v>0.63087962962962962</v>
      </c>
      <c r="E1448" s="63" t="s">
        <v>9</v>
      </c>
      <c r="F1448" s="63">
        <v>13</v>
      </c>
      <c r="G1448" s="63" t="s">
        <v>11</v>
      </c>
    </row>
    <row r="1449" spans="3:7" ht="15" thickBot="1" x14ac:dyDescent="0.35">
      <c r="C1449" s="61">
        <v>43186</v>
      </c>
      <c r="D1449" s="62">
        <v>0.63089120370370366</v>
      </c>
      <c r="E1449" s="63" t="s">
        <v>9</v>
      </c>
      <c r="F1449" s="63">
        <v>12</v>
      </c>
      <c r="G1449" s="63" t="s">
        <v>11</v>
      </c>
    </row>
    <row r="1450" spans="3:7" ht="15" thickBot="1" x14ac:dyDescent="0.35">
      <c r="C1450" s="61">
        <v>43186</v>
      </c>
      <c r="D1450" s="62">
        <v>0.63140046296296293</v>
      </c>
      <c r="E1450" s="63" t="s">
        <v>9</v>
      </c>
      <c r="F1450" s="63">
        <v>16</v>
      </c>
      <c r="G1450" s="63" t="s">
        <v>10</v>
      </c>
    </row>
    <row r="1451" spans="3:7" ht="15" thickBot="1" x14ac:dyDescent="0.35">
      <c r="C1451" s="61">
        <v>43186</v>
      </c>
      <c r="D1451" s="62">
        <v>0.63366898148148143</v>
      </c>
      <c r="E1451" s="63" t="s">
        <v>9</v>
      </c>
      <c r="F1451" s="63">
        <v>22</v>
      </c>
      <c r="G1451" s="63" t="s">
        <v>10</v>
      </c>
    </row>
    <row r="1452" spans="3:7" ht="15" thickBot="1" x14ac:dyDescent="0.35">
      <c r="C1452" s="61">
        <v>43186</v>
      </c>
      <c r="D1452" s="62">
        <v>0.63458333333333339</v>
      </c>
      <c r="E1452" s="63" t="s">
        <v>9</v>
      </c>
      <c r="F1452" s="63">
        <v>32</v>
      </c>
      <c r="G1452" s="63" t="s">
        <v>10</v>
      </c>
    </row>
    <row r="1453" spans="3:7" ht="15" thickBot="1" x14ac:dyDescent="0.35">
      <c r="C1453" s="61">
        <v>43186</v>
      </c>
      <c r="D1453" s="62">
        <v>0.6385763888888889</v>
      </c>
      <c r="E1453" s="63" t="s">
        <v>9</v>
      </c>
      <c r="F1453" s="63">
        <v>10</v>
      </c>
      <c r="G1453" s="63" t="s">
        <v>10</v>
      </c>
    </row>
    <row r="1454" spans="3:7" ht="15" thickBot="1" x14ac:dyDescent="0.35">
      <c r="C1454" s="61">
        <v>43186</v>
      </c>
      <c r="D1454" s="62">
        <v>0.64129629629629636</v>
      </c>
      <c r="E1454" s="63" t="s">
        <v>9</v>
      </c>
      <c r="F1454" s="63">
        <v>15</v>
      </c>
      <c r="G1454" s="63" t="s">
        <v>10</v>
      </c>
    </row>
    <row r="1455" spans="3:7" ht="15" thickBot="1" x14ac:dyDescent="0.35">
      <c r="C1455" s="61">
        <v>43186</v>
      </c>
      <c r="D1455" s="62">
        <v>0.64246527777777784</v>
      </c>
      <c r="E1455" s="63" t="s">
        <v>9</v>
      </c>
      <c r="F1455" s="63">
        <v>11</v>
      </c>
      <c r="G1455" s="63" t="s">
        <v>11</v>
      </c>
    </row>
    <row r="1456" spans="3:7" ht="15" thickBot="1" x14ac:dyDescent="0.35">
      <c r="C1456" s="61">
        <v>43186</v>
      </c>
      <c r="D1456" s="62">
        <v>0.64467592592592593</v>
      </c>
      <c r="E1456" s="63" t="s">
        <v>9</v>
      </c>
      <c r="F1456" s="63">
        <v>12</v>
      </c>
      <c r="G1456" s="63" t="s">
        <v>11</v>
      </c>
    </row>
    <row r="1457" spans="3:7" ht="15" thickBot="1" x14ac:dyDescent="0.35">
      <c r="C1457" s="61">
        <v>43186</v>
      </c>
      <c r="D1457" s="62">
        <v>0.64479166666666665</v>
      </c>
      <c r="E1457" s="63" t="s">
        <v>9</v>
      </c>
      <c r="F1457" s="63">
        <v>10</v>
      </c>
      <c r="G1457" s="63" t="s">
        <v>11</v>
      </c>
    </row>
    <row r="1458" spans="3:7" ht="15" thickBot="1" x14ac:dyDescent="0.35">
      <c r="C1458" s="61">
        <v>43186</v>
      </c>
      <c r="D1458" s="62">
        <v>0.64526620370370369</v>
      </c>
      <c r="E1458" s="63" t="s">
        <v>9</v>
      </c>
      <c r="F1458" s="63">
        <v>26</v>
      </c>
      <c r="G1458" s="63" t="s">
        <v>10</v>
      </c>
    </row>
    <row r="1459" spans="3:7" ht="15" thickBot="1" x14ac:dyDescent="0.35">
      <c r="C1459" s="61">
        <v>43186</v>
      </c>
      <c r="D1459" s="62">
        <v>0.64619212962962969</v>
      </c>
      <c r="E1459" s="63" t="s">
        <v>9</v>
      </c>
      <c r="F1459" s="63">
        <v>10</v>
      </c>
      <c r="G1459" s="63" t="s">
        <v>11</v>
      </c>
    </row>
    <row r="1460" spans="3:7" ht="15" thickBot="1" x14ac:dyDescent="0.35">
      <c r="C1460" s="61">
        <v>43186</v>
      </c>
      <c r="D1460" s="62">
        <v>0.64891203703703704</v>
      </c>
      <c r="E1460" s="63" t="s">
        <v>9</v>
      </c>
      <c r="F1460" s="63">
        <v>12</v>
      </c>
      <c r="G1460" s="63" t="s">
        <v>11</v>
      </c>
    </row>
    <row r="1461" spans="3:7" ht="15" thickBot="1" x14ac:dyDescent="0.35">
      <c r="C1461" s="61">
        <v>43186</v>
      </c>
      <c r="D1461" s="62">
        <v>0.6504861111111111</v>
      </c>
      <c r="E1461" s="63" t="s">
        <v>9</v>
      </c>
      <c r="F1461" s="63">
        <v>23</v>
      </c>
      <c r="G1461" s="63" t="s">
        <v>10</v>
      </c>
    </row>
    <row r="1462" spans="3:7" ht="15" thickBot="1" x14ac:dyDescent="0.35">
      <c r="C1462" s="61">
        <v>43186</v>
      </c>
      <c r="D1462" s="62">
        <v>0.65150462962962963</v>
      </c>
      <c r="E1462" s="63" t="s">
        <v>9</v>
      </c>
      <c r="F1462" s="63">
        <v>27</v>
      </c>
      <c r="G1462" s="63" t="s">
        <v>10</v>
      </c>
    </row>
    <row r="1463" spans="3:7" ht="15" thickBot="1" x14ac:dyDescent="0.35">
      <c r="C1463" s="61">
        <v>43186</v>
      </c>
      <c r="D1463" s="62">
        <v>0.65165509259259258</v>
      </c>
      <c r="E1463" s="63" t="s">
        <v>9</v>
      </c>
      <c r="F1463" s="63">
        <v>34</v>
      </c>
      <c r="G1463" s="63" t="s">
        <v>10</v>
      </c>
    </row>
    <row r="1464" spans="3:7" ht="15" thickBot="1" x14ac:dyDescent="0.35">
      <c r="C1464" s="61">
        <v>43186</v>
      </c>
      <c r="D1464" s="62">
        <v>0.65248842592592593</v>
      </c>
      <c r="E1464" s="63" t="s">
        <v>9</v>
      </c>
      <c r="F1464" s="63">
        <v>10</v>
      </c>
      <c r="G1464" s="63" t="s">
        <v>11</v>
      </c>
    </row>
    <row r="1465" spans="3:7" ht="15" thickBot="1" x14ac:dyDescent="0.35">
      <c r="C1465" s="61">
        <v>43186</v>
      </c>
      <c r="D1465" s="62">
        <v>0.65281250000000002</v>
      </c>
      <c r="E1465" s="63" t="s">
        <v>9</v>
      </c>
      <c r="F1465" s="63">
        <v>10</v>
      </c>
      <c r="G1465" s="63" t="s">
        <v>11</v>
      </c>
    </row>
    <row r="1466" spans="3:7" ht="15" thickBot="1" x14ac:dyDescent="0.35">
      <c r="C1466" s="61">
        <v>43186</v>
      </c>
      <c r="D1466" s="62">
        <v>0.65283564814814821</v>
      </c>
      <c r="E1466" s="63" t="s">
        <v>9</v>
      </c>
      <c r="F1466" s="63">
        <v>10</v>
      </c>
      <c r="G1466" s="63" t="s">
        <v>11</v>
      </c>
    </row>
    <row r="1467" spans="3:7" ht="15" thickBot="1" x14ac:dyDescent="0.35">
      <c r="C1467" s="61">
        <v>43186</v>
      </c>
      <c r="D1467" s="62">
        <v>0.65456018518518522</v>
      </c>
      <c r="E1467" s="63" t="s">
        <v>9</v>
      </c>
      <c r="F1467" s="63">
        <v>25</v>
      </c>
      <c r="G1467" s="63" t="s">
        <v>10</v>
      </c>
    </row>
    <row r="1468" spans="3:7" ht="15" thickBot="1" x14ac:dyDescent="0.35">
      <c r="C1468" s="61">
        <v>43186</v>
      </c>
      <c r="D1468" s="62">
        <v>0.65539351851851857</v>
      </c>
      <c r="E1468" s="63" t="s">
        <v>9</v>
      </c>
      <c r="F1468" s="63">
        <v>12</v>
      </c>
      <c r="G1468" s="63" t="s">
        <v>11</v>
      </c>
    </row>
    <row r="1469" spans="3:7" ht="15" thickBot="1" x14ac:dyDescent="0.35">
      <c r="C1469" s="61">
        <v>43186</v>
      </c>
      <c r="D1469" s="62">
        <v>0.65621527777777777</v>
      </c>
      <c r="E1469" s="63" t="s">
        <v>9</v>
      </c>
      <c r="F1469" s="63">
        <v>31</v>
      </c>
      <c r="G1469" s="63" t="s">
        <v>10</v>
      </c>
    </row>
    <row r="1470" spans="3:7" ht="15" thickBot="1" x14ac:dyDescent="0.35">
      <c r="C1470" s="61">
        <v>43186</v>
      </c>
      <c r="D1470" s="62">
        <v>0.65679398148148149</v>
      </c>
      <c r="E1470" s="63" t="s">
        <v>9</v>
      </c>
      <c r="F1470" s="63">
        <v>13</v>
      </c>
      <c r="G1470" s="63" t="s">
        <v>11</v>
      </c>
    </row>
    <row r="1471" spans="3:7" ht="15" thickBot="1" x14ac:dyDescent="0.35">
      <c r="C1471" s="61">
        <v>43186</v>
      </c>
      <c r="D1471" s="62">
        <v>0.65894675925925927</v>
      </c>
      <c r="E1471" s="63" t="s">
        <v>9</v>
      </c>
      <c r="F1471" s="63">
        <v>12</v>
      </c>
      <c r="G1471" s="63" t="s">
        <v>11</v>
      </c>
    </row>
    <row r="1472" spans="3:7" ht="15" thickBot="1" x14ac:dyDescent="0.35">
      <c r="C1472" s="61">
        <v>43186</v>
      </c>
      <c r="D1472" s="62">
        <v>0.65936342592592589</v>
      </c>
      <c r="E1472" s="63" t="s">
        <v>9</v>
      </c>
      <c r="F1472" s="63">
        <v>11</v>
      </c>
      <c r="G1472" s="63" t="s">
        <v>11</v>
      </c>
    </row>
    <row r="1473" spans="3:7" ht="15" thickBot="1" x14ac:dyDescent="0.35">
      <c r="C1473" s="61">
        <v>43186</v>
      </c>
      <c r="D1473" s="62">
        <v>0.66115740740740747</v>
      </c>
      <c r="E1473" s="63" t="s">
        <v>9</v>
      </c>
      <c r="F1473" s="63">
        <v>31</v>
      </c>
      <c r="G1473" s="63" t="s">
        <v>10</v>
      </c>
    </row>
    <row r="1474" spans="3:7" ht="15" thickBot="1" x14ac:dyDescent="0.35">
      <c r="C1474" s="61">
        <v>43186</v>
      </c>
      <c r="D1474" s="62">
        <v>0.66249999999999998</v>
      </c>
      <c r="E1474" s="63" t="s">
        <v>9</v>
      </c>
      <c r="F1474" s="63">
        <v>17</v>
      </c>
      <c r="G1474" s="63" t="s">
        <v>10</v>
      </c>
    </row>
    <row r="1475" spans="3:7" ht="15" thickBot="1" x14ac:dyDescent="0.35">
      <c r="C1475" s="61">
        <v>43186</v>
      </c>
      <c r="D1475" s="62">
        <v>0.66497685185185185</v>
      </c>
      <c r="E1475" s="63" t="s">
        <v>9</v>
      </c>
      <c r="F1475" s="63">
        <v>11</v>
      </c>
      <c r="G1475" s="63" t="s">
        <v>11</v>
      </c>
    </row>
    <row r="1476" spans="3:7" ht="15" thickBot="1" x14ac:dyDescent="0.35">
      <c r="C1476" s="61">
        <v>43186</v>
      </c>
      <c r="D1476" s="62">
        <v>0.66533564814814816</v>
      </c>
      <c r="E1476" s="63" t="s">
        <v>9</v>
      </c>
      <c r="F1476" s="63">
        <v>12</v>
      </c>
      <c r="G1476" s="63" t="s">
        <v>11</v>
      </c>
    </row>
    <row r="1477" spans="3:7" ht="15" thickBot="1" x14ac:dyDescent="0.35">
      <c r="C1477" s="61">
        <v>43186</v>
      </c>
      <c r="D1477" s="62">
        <v>0.66556712962962961</v>
      </c>
      <c r="E1477" s="63" t="s">
        <v>9</v>
      </c>
      <c r="F1477" s="63">
        <v>10</v>
      </c>
      <c r="G1477" s="63" t="s">
        <v>10</v>
      </c>
    </row>
    <row r="1478" spans="3:7" ht="15" thickBot="1" x14ac:dyDescent="0.35">
      <c r="C1478" s="61">
        <v>43186</v>
      </c>
      <c r="D1478" s="62">
        <v>0.66570601851851852</v>
      </c>
      <c r="E1478" s="63" t="s">
        <v>9</v>
      </c>
      <c r="F1478" s="63">
        <v>25</v>
      </c>
      <c r="G1478" s="63" t="s">
        <v>10</v>
      </c>
    </row>
    <row r="1479" spans="3:7" ht="15" thickBot="1" x14ac:dyDescent="0.35">
      <c r="C1479" s="61">
        <v>43186</v>
      </c>
      <c r="D1479" s="62">
        <v>0.66582175925925924</v>
      </c>
      <c r="E1479" s="63" t="s">
        <v>9</v>
      </c>
      <c r="F1479" s="63">
        <v>12</v>
      </c>
      <c r="G1479" s="63" t="s">
        <v>11</v>
      </c>
    </row>
    <row r="1480" spans="3:7" ht="15" thickBot="1" x14ac:dyDescent="0.35">
      <c r="C1480" s="61">
        <v>43186</v>
      </c>
      <c r="D1480" s="62">
        <v>0.6667939814814815</v>
      </c>
      <c r="E1480" s="63" t="s">
        <v>9</v>
      </c>
      <c r="F1480" s="63">
        <v>29</v>
      </c>
      <c r="G1480" s="63" t="s">
        <v>10</v>
      </c>
    </row>
    <row r="1481" spans="3:7" ht="15" thickBot="1" x14ac:dyDescent="0.35">
      <c r="C1481" s="61">
        <v>43186</v>
      </c>
      <c r="D1481" s="62">
        <v>0.66790509259259256</v>
      </c>
      <c r="E1481" s="63" t="s">
        <v>9</v>
      </c>
      <c r="F1481" s="63">
        <v>10</v>
      </c>
      <c r="G1481" s="63" t="s">
        <v>11</v>
      </c>
    </row>
    <row r="1482" spans="3:7" ht="15" thickBot="1" x14ac:dyDescent="0.35">
      <c r="C1482" s="61">
        <v>43186</v>
      </c>
      <c r="D1482" s="62">
        <v>0.6684606481481481</v>
      </c>
      <c r="E1482" s="63" t="s">
        <v>9</v>
      </c>
      <c r="F1482" s="63">
        <v>20</v>
      </c>
      <c r="G1482" s="63" t="s">
        <v>11</v>
      </c>
    </row>
    <row r="1483" spans="3:7" ht="15" thickBot="1" x14ac:dyDescent="0.35">
      <c r="C1483" s="61">
        <v>43186</v>
      </c>
      <c r="D1483" s="62">
        <v>0.66866898148148157</v>
      </c>
      <c r="E1483" s="63" t="s">
        <v>9</v>
      </c>
      <c r="F1483" s="63">
        <v>30</v>
      </c>
      <c r="G1483" s="63" t="s">
        <v>10</v>
      </c>
    </row>
    <row r="1484" spans="3:7" ht="15" thickBot="1" x14ac:dyDescent="0.35">
      <c r="C1484" s="61">
        <v>43186</v>
      </c>
      <c r="D1484" s="62">
        <v>0.66910879629629638</v>
      </c>
      <c r="E1484" s="63" t="s">
        <v>9</v>
      </c>
      <c r="F1484" s="63">
        <v>11</v>
      </c>
      <c r="G1484" s="63" t="s">
        <v>11</v>
      </c>
    </row>
    <row r="1485" spans="3:7" ht="15" thickBot="1" x14ac:dyDescent="0.35">
      <c r="C1485" s="61">
        <v>43186</v>
      </c>
      <c r="D1485" s="62">
        <v>0.66915509259259265</v>
      </c>
      <c r="E1485" s="63" t="s">
        <v>9</v>
      </c>
      <c r="F1485" s="63">
        <v>11</v>
      </c>
      <c r="G1485" s="63" t="s">
        <v>11</v>
      </c>
    </row>
    <row r="1486" spans="3:7" ht="15" thickBot="1" x14ac:dyDescent="0.35">
      <c r="C1486" s="61">
        <v>43186</v>
      </c>
      <c r="D1486" s="62">
        <v>0.66942129629629632</v>
      </c>
      <c r="E1486" s="63" t="s">
        <v>9</v>
      </c>
      <c r="F1486" s="63">
        <v>34</v>
      </c>
      <c r="G1486" s="63" t="s">
        <v>10</v>
      </c>
    </row>
    <row r="1487" spans="3:7" ht="15" thickBot="1" x14ac:dyDescent="0.35">
      <c r="C1487" s="61">
        <v>43186</v>
      </c>
      <c r="D1487" s="62">
        <v>0.66988425925925921</v>
      </c>
      <c r="E1487" s="63" t="s">
        <v>9</v>
      </c>
      <c r="F1487" s="63">
        <v>10</v>
      </c>
      <c r="G1487" s="63" t="s">
        <v>11</v>
      </c>
    </row>
    <row r="1488" spans="3:7" ht="15" thickBot="1" x14ac:dyDescent="0.35">
      <c r="C1488" s="61">
        <v>43186</v>
      </c>
      <c r="D1488" s="62">
        <v>0.67011574074074076</v>
      </c>
      <c r="E1488" s="63" t="s">
        <v>9</v>
      </c>
      <c r="F1488" s="63">
        <v>11</v>
      </c>
      <c r="G1488" s="63" t="s">
        <v>11</v>
      </c>
    </row>
    <row r="1489" spans="3:7" ht="15" thickBot="1" x14ac:dyDescent="0.35">
      <c r="C1489" s="61">
        <v>43186</v>
      </c>
      <c r="D1489" s="62">
        <v>0.67013888888888884</v>
      </c>
      <c r="E1489" s="63" t="s">
        <v>9</v>
      </c>
      <c r="F1489" s="63">
        <v>28</v>
      </c>
      <c r="G1489" s="63" t="s">
        <v>10</v>
      </c>
    </row>
    <row r="1490" spans="3:7" ht="15" thickBot="1" x14ac:dyDescent="0.35">
      <c r="C1490" s="61">
        <v>43186</v>
      </c>
      <c r="D1490" s="62">
        <v>0.67067129629629629</v>
      </c>
      <c r="E1490" s="63" t="s">
        <v>9</v>
      </c>
      <c r="F1490" s="63">
        <v>13</v>
      </c>
      <c r="G1490" s="63" t="s">
        <v>11</v>
      </c>
    </row>
    <row r="1491" spans="3:7" ht="15" thickBot="1" x14ac:dyDescent="0.35">
      <c r="C1491" s="61">
        <v>43186</v>
      </c>
      <c r="D1491" s="62">
        <v>0.67096064814814815</v>
      </c>
      <c r="E1491" s="63" t="s">
        <v>9</v>
      </c>
      <c r="F1491" s="63">
        <v>10</v>
      </c>
      <c r="G1491" s="63" t="s">
        <v>11</v>
      </c>
    </row>
    <row r="1492" spans="3:7" ht="15" thickBot="1" x14ac:dyDescent="0.35">
      <c r="C1492" s="61">
        <v>43186</v>
      </c>
      <c r="D1492" s="62">
        <v>0.67118055555555556</v>
      </c>
      <c r="E1492" s="63" t="s">
        <v>9</v>
      </c>
      <c r="F1492" s="63">
        <v>20</v>
      </c>
      <c r="G1492" s="63" t="s">
        <v>10</v>
      </c>
    </row>
    <row r="1493" spans="3:7" ht="15" thickBot="1" x14ac:dyDescent="0.35">
      <c r="C1493" s="61">
        <v>43186</v>
      </c>
      <c r="D1493" s="62">
        <v>0.67123842592592586</v>
      </c>
      <c r="E1493" s="63" t="s">
        <v>9</v>
      </c>
      <c r="F1493" s="63">
        <v>13</v>
      </c>
      <c r="G1493" s="63" t="s">
        <v>11</v>
      </c>
    </row>
    <row r="1494" spans="3:7" ht="15" thickBot="1" x14ac:dyDescent="0.35">
      <c r="C1494" s="61">
        <v>43186</v>
      </c>
      <c r="D1494" s="62">
        <v>0.67210648148148155</v>
      </c>
      <c r="E1494" s="63" t="s">
        <v>9</v>
      </c>
      <c r="F1494" s="63">
        <v>13</v>
      </c>
      <c r="G1494" s="63" t="s">
        <v>11</v>
      </c>
    </row>
    <row r="1495" spans="3:7" ht="15" thickBot="1" x14ac:dyDescent="0.35">
      <c r="C1495" s="61">
        <v>43186</v>
      </c>
      <c r="D1495" s="62">
        <v>0.67290509259259268</v>
      </c>
      <c r="E1495" s="63" t="s">
        <v>9</v>
      </c>
      <c r="F1495" s="63">
        <v>9</v>
      </c>
      <c r="G1495" s="63" t="s">
        <v>11</v>
      </c>
    </row>
    <row r="1496" spans="3:7" ht="15" thickBot="1" x14ac:dyDescent="0.35">
      <c r="C1496" s="61">
        <v>43186</v>
      </c>
      <c r="D1496" s="62">
        <v>0.67307870370370371</v>
      </c>
      <c r="E1496" s="63" t="s">
        <v>9</v>
      </c>
      <c r="F1496" s="63">
        <v>11</v>
      </c>
      <c r="G1496" s="63" t="s">
        <v>11</v>
      </c>
    </row>
    <row r="1497" spans="3:7" ht="15" thickBot="1" x14ac:dyDescent="0.35">
      <c r="C1497" s="61">
        <v>43186</v>
      </c>
      <c r="D1497" s="62">
        <v>0.67447916666666663</v>
      </c>
      <c r="E1497" s="63" t="s">
        <v>9</v>
      </c>
      <c r="F1497" s="63">
        <v>11</v>
      </c>
      <c r="G1497" s="63" t="s">
        <v>11</v>
      </c>
    </row>
    <row r="1498" spans="3:7" ht="15" thickBot="1" x14ac:dyDescent="0.35">
      <c r="C1498" s="61">
        <v>43186</v>
      </c>
      <c r="D1498" s="62">
        <v>0.67472222222222211</v>
      </c>
      <c r="E1498" s="63" t="s">
        <v>9</v>
      </c>
      <c r="F1498" s="63">
        <v>12</v>
      </c>
      <c r="G1498" s="63" t="s">
        <v>11</v>
      </c>
    </row>
    <row r="1499" spans="3:7" ht="15" thickBot="1" x14ac:dyDescent="0.35">
      <c r="C1499" s="61">
        <v>43186</v>
      </c>
      <c r="D1499" s="62">
        <v>0.67505787037037035</v>
      </c>
      <c r="E1499" s="63" t="s">
        <v>9</v>
      </c>
      <c r="F1499" s="63">
        <v>13</v>
      </c>
      <c r="G1499" s="63" t="s">
        <v>11</v>
      </c>
    </row>
    <row r="1500" spans="3:7" ht="15" thickBot="1" x14ac:dyDescent="0.35">
      <c r="C1500" s="61">
        <v>43186</v>
      </c>
      <c r="D1500" s="62">
        <v>0.67819444444444443</v>
      </c>
      <c r="E1500" s="63" t="s">
        <v>9</v>
      </c>
      <c r="F1500" s="63">
        <v>17</v>
      </c>
      <c r="G1500" s="63" t="s">
        <v>11</v>
      </c>
    </row>
    <row r="1501" spans="3:7" ht="15" thickBot="1" x14ac:dyDescent="0.35">
      <c r="C1501" s="61">
        <v>43186</v>
      </c>
      <c r="D1501" s="62">
        <v>0.67947916666666675</v>
      </c>
      <c r="E1501" s="63" t="s">
        <v>9</v>
      </c>
      <c r="F1501" s="63">
        <v>10</v>
      </c>
      <c r="G1501" s="63" t="s">
        <v>11</v>
      </c>
    </row>
    <row r="1502" spans="3:7" ht="15" thickBot="1" x14ac:dyDescent="0.35">
      <c r="C1502" s="61">
        <v>43186</v>
      </c>
      <c r="D1502" s="62">
        <v>0.67989583333333325</v>
      </c>
      <c r="E1502" s="63" t="s">
        <v>9</v>
      </c>
      <c r="F1502" s="63">
        <v>10</v>
      </c>
      <c r="G1502" s="63" t="s">
        <v>11</v>
      </c>
    </row>
    <row r="1503" spans="3:7" ht="15" thickBot="1" x14ac:dyDescent="0.35">
      <c r="C1503" s="61">
        <v>43186</v>
      </c>
      <c r="D1503" s="62">
        <v>0.68006944444444439</v>
      </c>
      <c r="E1503" s="63" t="s">
        <v>9</v>
      </c>
      <c r="F1503" s="63">
        <v>10</v>
      </c>
      <c r="G1503" s="63" t="s">
        <v>11</v>
      </c>
    </row>
    <row r="1504" spans="3:7" ht="15" thickBot="1" x14ac:dyDescent="0.35">
      <c r="C1504" s="61">
        <v>43186</v>
      </c>
      <c r="D1504" s="62">
        <v>0.68021990740740745</v>
      </c>
      <c r="E1504" s="63" t="s">
        <v>9</v>
      </c>
      <c r="F1504" s="63">
        <v>10</v>
      </c>
      <c r="G1504" s="63" t="s">
        <v>10</v>
      </c>
    </row>
    <row r="1505" spans="3:7" ht="15" thickBot="1" x14ac:dyDescent="0.35">
      <c r="C1505" s="61">
        <v>43186</v>
      </c>
      <c r="D1505" s="62">
        <v>0.68192129629629628</v>
      </c>
      <c r="E1505" s="63" t="s">
        <v>9</v>
      </c>
      <c r="F1505" s="63">
        <v>19</v>
      </c>
      <c r="G1505" s="63" t="s">
        <v>10</v>
      </c>
    </row>
    <row r="1506" spans="3:7" ht="15" thickBot="1" x14ac:dyDescent="0.35">
      <c r="C1506" s="61">
        <v>43186</v>
      </c>
      <c r="D1506" s="62">
        <v>0.68194444444444446</v>
      </c>
      <c r="E1506" s="63" t="s">
        <v>9</v>
      </c>
      <c r="F1506" s="63">
        <v>27</v>
      </c>
      <c r="G1506" s="63" t="s">
        <v>10</v>
      </c>
    </row>
    <row r="1507" spans="3:7" ht="15" thickBot="1" x14ac:dyDescent="0.35">
      <c r="C1507" s="61">
        <v>43186</v>
      </c>
      <c r="D1507" s="62">
        <v>0.68196759259259254</v>
      </c>
      <c r="E1507" s="63" t="s">
        <v>9</v>
      </c>
      <c r="F1507" s="63">
        <v>26</v>
      </c>
      <c r="G1507" s="63" t="s">
        <v>10</v>
      </c>
    </row>
    <row r="1508" spans="3:7" ht="15" thickBot="1" x14ac:dyDescent="0.35">
      <c r="C1508" s="61">
        <v>43186</v>
      </c>
      <c r="D1508" s="62">
        <v>0.68293981481481481</v>
      </c>
      <c r="E1508" s="63" t="s">
        <v>9</v>
      </c>
      <c r="F1508" s="63">
        <v>14</v>
      </c>
      <c r="G1508" s="63" t="s">
        <v>11</v>
      </c>
    </row>
    <row r="1509" spans="3:7" ht="15" thickBot="1" x14ac:dyDescent="0.35">
      <c r="C1509" s="61">
        <v>43186</v>
      </c>
      <c r="D1509" s="62">
        <v>0.68517361111111119</v>
      </c>
      <c r="E1509" s="63" t="s">
        <v>9</v>
      </c>
      <c r="F1509" s="63">
        <v>13</v>
      </c>
      <c r="G1509" s="63" t="s">
        <v>11</v>
      </c>
    </row>
    <row r="1510" spans="3:7" ht="15" thickBot="1" x14ac:dyDescent="0.35">
      <c r="C1510" s="61">
        <v>43186</v>
      </c>
      <c r="D1510" s="62">
        <v>0.68599537037037039</v>
      </c>
      <c r="E1510" s="63" t="s">
        <v>9</v>
      </c>
      <c r="F1510" s="63">
        <v>11</v>
      </c>
      <c r="G1510" s="63" t="s">
        <v>11</v>
      </c>
    </row>
    <row r="1511" spans="3:7" ht="15" thickBot="1" x14ac:dyDescent="0.35">
      <c r="C1511" s="61">
        <v>43186</v>
      </c>
      <c r="D1511" s="62">
        <v>0.68652777777777774</v>
      </c>
      <c r="E1511" s="63" t="s">
        <v>9</v>
      </c>
      <c r="F1511" s="63">
        <v>12</v>
      </c>
      <c r="G1511" s="63" t="s">
        <v>10</v>
      </c>
    </row>
    <row r="1512" spans="3:7" ht="15" thickBot="1" x14ac:dyDescent="0.35">
      <c r="C1512" s="61">
        <v>43186</v>
      </c>
      <c r="D1512" s="62">
        <v>0.68836805555555547</v>
      </c>
      <c r="E1512" s="63" t="s">
        <v>9</v>
      </c>
      <c r="F1512" s="63">
        <v>10</v>
      </c>
      <c r="G1512" s="63" t="s">
        <v>11</v>
      </c>
    </row>
    <row r="1513" spans="3:7" ht="15" thickBot="1" x14ac:dyDescent="0.35">
      <c r="C1513" s="61">
        <v>43186</v>
      </c>
      <c r="D1513" s="62">
        <v>0.68841435185185185</v>
      </c>
      <c r="E1513" s="63" t="s">
        <v>9</v>
      </c>
      <c r="F1513" s="63">
        <v>11</v>
      </c>
      <c r="G1513" s="63" t="s">
        <v>11</v>
      </c>
    </row>
    <row r="1514" spans="3:7" ht="15" thickBot="1" x14ac:dyDescent="0.35">
      <c r="C1514" s="61">
        <v>43186</v>
      </c>
      <c r="D1514" s="62">
        <v>0.69247685185185182</v>
      </c>
      <c r="E1514" s="63" t="s">
        <v>9</v>
      </c>
      <c r="F1514" s="63">
        <v>8</v>
      </c>
      <c r="G1514" s="63" t="s">
        <v>10</v>
      </c>
    </row>
    <row r="1515" spans="3:7" ht="15" thickBot="1" x14ac:dyDescent="0.35">
      <c r="C1515" s="61">
        <v>43186</v>
      </c>
      <c r="D1515" s="62">
        <v>0.6931250000000001</v>
      </c>
      <c r="E1515" s="63" t="s">
        <v>9</v>
      </c>
      <c r="F1515" s="63">
        <v>11</v>
      </c>
      <c r="G1515" s="63" t="s">
        <v>11</v>
      </c>
    </row>
    <row r="1516" spans="3:7" ht="15" thickBot="1" x14ac:dyDescent="0.35">
      <c r="C1516" s="61">
        <v>43186</v>
      </c>
      <c r="D1516" s="62">
        <v>0.69592592592592595</v>
      </c>
      <c r="E1516" s="63" t="s">
        <v>9</v>
      </c>
      <c r="F1516" s="63">
        <v>10</v>
      </c>
      <c r="G1516" s="63" t="s">
        <v>11</v>
      </c>
    </row>
    <row r="1517" spans="3:7" ht="15" thickBot="1" x14ac:dyDescent="0.35">
      <c r="C1517" s="61">
        <v>43186</v>
      </c>
      <c r="D1517" s="62">
        <v>0.69686342592592598</v>
      </c>
      <c r="E1517" s="63" t="s">
        <v>9</v>
      </c>
      <c r="F1517" s="63">
        <v>26</v>
      </c>
      <c r="G1517" s="63" t="s">
        <v>10</v>
      </c>
    </row>
    <row r="1518" spans="3:7" ht="15" thickBot="1" x14ac:dyDescent="0.35">
      <c r="C1518" s="61">
        <v>43186</v>
      </c>
      <c r="D1518" s="62">
        <v>0.69865740740740734</v>
      </c>
      <c r="E1518" s="63" t="s">
        <v>9</v>
      </c>
      <c r="F1518" s="63">
        <v>20</v>
      </c>
      <c r="G1518" s="63" t="s">
        <v>10</v>
      </c>
    </row>
    <row r="1519" spans="3:7" ht="15" thickBot="1" x14ac:dyDescent="0.35">
      <c r="C1519" s="61">
        <v>43186</v>
      </c>
      <c r="D1519" s="62">
        <v>0.69921296296296298</v>
      </c>
      <c r="E1519" s="63" t="s">
        <v>9</v>
      </c>
      <c r="F1519" s="63">
        <v>28</v>
      </c>
      <c r="G1519" s="63" t="s">
        <v>10</v>
      </c>
    </row>
    <row r="1520" spans="3:7" ht="15" thickBot="1" x14ac:dyDescent="0.35">
      <c r="C1520" s="61">
        <v>43186</v>
      </c>
      <c r="D1520" s="62">
        <v>0.70072916666666663</v>
      </c>
      <c r="E1520" s="63" t="s">
        <v>9</v>
      </c>
      <c r="F1520" s="63">
        <v>11</v>
      </c>
      <c r="G1520" s="63" t="s">
        <v>11</v>
      </c>
    </row>
    <row r="1521" spans="3:7" ht="15" thickBot="1" x14ac:dyDescent="0.35">
      <c r="C1521" s="61">
        <v>43186</v>
      </c>
      <c r="D1521" s="62">
        <v>0.70565972222222229</v>
      </c>
      <c r="E1521" s="63" t="s">
        <v>9</v>
      </c>
      <c r="F1521" s="63">
        <v>11</v>
      </c>
      <c r="G1521" s="63" t="s">
        <v>11</v>
      </c>
    </row>
    <row r="1522" spans="3:7" ht="15" thickBot="1" x14ac:dyDescent="0.35">
      <c r="C1522" s="61">
        <v>43186</v>
      </c>
      <c r="D1522" s="62">
        <v>0.70627314814814823</v>
      </c>
      <c r="E1522" s="63" t="s">
        <v>9</v>
      </c>
      <c r="F1522" s="63">
        <v>14</v>
      </c>
      <c r="G1522" s="63" t="s">
        <v>11</v>
      </c>
    </row>
    <row r="1523" spans="3:7" ht="15" thickBot="1" x14ac:dyDescent="0.35">
      <c r="C1523" s="61">
        <v>43186</v>
      </c>
      <c r="D1523" s="62">
        <v>0.70717592592592593</v>
      </c>
      <c r="E1523" s="63" t="s">
        <v>9</v>
      </c>
      <c r="F1523" s="63">
        <v>11</v>
      </c>
      <c r="G1523" s="63" t="s">
        <v>11</v>
      </c>
    </row>
    <row r="1524" spans="3:7" ht="15" thickBot="1" x14ac:dyDescent="0.35">
      <c r="C1524" s="61">
        <v>43186</v>
      </c>
      <c r="D1524" s="62">
        <v>0.70871527777777776</v>
      </c>
      <c r="E1524" s="63" t="s">
        <v>9</v>
      </c>
      <c r="F1524" s="63">
        <v>24</v>
      </c>
      <c r="G1524" s="63" t="s">
        <v>10</v>
      </c>
    </row>
    <row r="1525" spans="3:7" ht="15" thickBot="1" x14ac:dyDescent="0.35">
      <c r="C1525" s="61">
        <v>43186</v>
      </c>
      <c r="D1525" s="62">
        <v>0.70975694444444448</v>
      </c>
      <c r="E1525" s="63" t="s">
        <v>9</v>
      </c>
      <c r="F1525" s="63">
        <v>15</v>
      </c>
      <c r="G1525" s="63" t="s">
        <v>11</v>
      </c>
    </row>
    <row r="1526" spans="3:7" ht="15" thickBot="1" x14ac:dyDescent="0.35">
      <c r="C1526" s="61">
        <v>43186</v>
      </c>
      <c r="D1526" s="62">
        <v>0.71486111111111106</v>
      </c>
      <c r="E1526" s="63" t="s">
        <v>9</v>
      </c>
      <c r="F1526" s="63">
        <v>13</v>
      </c>
      <c r="G1526" s="63" t="s">
        <v>11</v>
      </c>
    </row>
    <row r="1527" spans="3:7" ht="15" thickBot="1" x14ac:dyDescent="0.35">
      <c r="C1527" s="61">
        <v>43186</v>
      </c>
      <c r="D1527" s="62">
        <v>0.71526620370370375</v>
      </c>
      <c r="E1527" s="63" t="s">
        <v>9</v>
      </c>
      <c r="F1527" s="63">
        <v>12</v>
      </c>
      <c r="G1527" s="63" t="s">
        <v>10</v>
      </c>
    </row>
    <row r="1528" spans="3:7" ht="15" thickBot="1" x14ac:dyDescent="0.35">
      <c r="C1528" s="61">
        <v>43186</v>
      </c>
      <c r="D1528" s="62">
        <v>0.71615740740740741</v>
      </c>
      <c r="E1528" s="63" t="s">
        <v>9</v>
      </c>
      <c r="F1528" s="63">
        <v>21</v>
      </c>
      <c r="G1528" s="63" t="s">
        <v>10</v>
      </c>
    </row>
    <row r="1529" spans="3:7" ht="15" thickBot="1" x14ac:dyDescent="0.35">
      <c r="C1529" s="61">
        <v>43186</v>
      </c>
      <c r="D1529" s="62">
        <v>0.71811342592592586</v>
      </c>
      <c r="E1529" s="63" t="s">
        <v>9</v>
      </c>
      <c r="F1529" s="63">
        <v>14</v>
      </c>
      <c r="G1529" s="63" t="s">
        <v>11</v>
      </c>
    </row>
    <row r="1530" spans="3:7" ht="15" thickBot="1" x14ac:dyDescent="0.35">
      <c r="C1530" s="61">
        <v>43186</v>
      </c>
      <c r="D1530" s="62">
        <v>0.71826388888888892</v>
      </c>
      <c r="E1530" s="63" t="s">
        <v>9</v>
      </c>
      <c r="F1530" s="63">
        <v>11</v>
      </c>
      <c r="G1530" s="63" t="s">
        <v>11</v>
      </c>
    </row>
    <row r="1531" spans="3:7" ht="15" thickBot="1" x14ac:dyDescent="0.35">
      <c r="C1531" s="61">
        <v>43186</v>
      </c>
      <c r="D1531" s="62">
        <v>0.71901620370370367</v>
      </c>
      <c r="E1531" s="63" t="s">
        <v>9</v>
      </c>
      <c r="F1531" s="63">
        <v>14</v>
      </c>
      <c r="G1531" s="63" t="s">
        <v>11</v>
      </c>
    </row>
    <row r="1532" spans="3:7" ht="15" thickBot="1" x14ac:dyDescent="0.35">
      <c r="C1532" s="61">
        <v>43186</v>
      </c>
      <c r="D1532" s="62">
        <v>0.7225462962962963</v>
      </c>
      <c r="E1532" s="63" t="s">
        <v>9</v>
      </c>
      <c r="F1532" s="63">
        <v>12</v>
      </c>
      <c r="G1532" s="63" t="s">
        <v>11</v>
      </c>
    </row>
    <row r="1533" spans="3:7" ht="15" thickBot="1" x14ac:dyDescent="0.35">
      <c r="C1533" s="61">
        <v>43186</v>
      </c>
      <c r="D1533" s="62">
        <v>0.72531249999999992</v>
      </c>
      <c r="E1533" s="63" t="s">
        <v>9</v>
      </c>
      <c r="F1533" s="63">
        <v>28</v>
      </c>
      <c r="G1533" s="63" t="s">
        <v>10</v>
      </c>
    </row>
    <row r="1534" spans="3:7" ht="15" thickBot="1" x14ac:dyDescent="0.35">
      <c r="C1534" s="61">
        <v>43186</v>
      </c>
      <c r="D1534" s="62">
        <v>0.72627314814814825</v>
      </c>
      <c r="E1534" s="63" t="s">
        <v>9</v>
      </c>
      <c r="F1534" s="63">
        <v>10</v>
      </c>
      <c r="G1534" s="63" t="s">
        <v>11</v>
      </c>
    </row>
    <row r="1535" spans="3:7" ht="15" thickBot="1" x14ac:dyDescent="0.35">
      <c r="C1535" s="61">
        <v>43186</v>
      </c>
      <c r="D1535" s="62">
        <v>0.72699074074074066</v>
      </c>
      <c r="E1535" s="63" t="s">
        <v>9</v>
      </c>
      <c r="F1535" s="63">
        <v>31</v>
      </c>
      <c r="G1535" s="63" t="s">
        <v>10</v>
      </c>
    </row>
    <row r="1536" spans="3:7" ht="15" thickBot="1" x14ac:dyDescent="0.35">
      <c r="C1536" s="61">
        <v>43186</v>
      </c>
      <c r="D1536" s="62">
        <v>0.72909722222222229</v>
      </c>
      <c r="E1536" s="63" t="s">
        <v>9</v>
      </c>
      <c r="F1536" s="63">
        <v>20</v>
      </c>
      <c r="G1536" s="63" t="s">
        <v>10</v>
      </c>
    </row>
    <row r="1537" spans="3:7" ht="15" thickBot="1" x14ac:dyDescent="0.35">
      <c r="C1537" s="61">
        <v>43186</v>
      </c>
      <c r="D1537" s="62">
        <v>0.73026620370370365</v>
      </c>
      <c r="E1537" s="63" t="s">
        <v>9</v>
      </c>
      <c r="F1537" s="63">
        <v>10</v>
      </c>
      <c r="G1537" s="63" t="s">
        <v>11</v>
      </c>
    </row>
    <row r="1538" spans="3:7" ht="15" thickBot="1" x14ac:dyDescent="0.35">
      <c r="C1538" s="61">
        <v>43186</v>
      </c>
      <c r="D1538" s="62">
        <v>0.73054398148148147</v>
      </c>
      <c r="E1538" s="63" t="s">
        <v>9</v>
      </c>
      <c r="F1538" s="63">
        <v>10</v>
      </c>
      <c r="G1538" s="63" t="s">
        <v>10</v>
      </c>
    </row>
    <row r="1539" spans="3:7" ht="15" thickBot="1" x14ac:dyDescent="0.35">
      <c r="C1539" s="61">
        <v>43186</v>
      </c>
      <c r="D1539" s="62">
        <v>0.73363425925925929</v>
      </c>
      <c r="E1539" s="63" t="s">
        <v>9</v>
      </c>
      <c r="F1539" s="63">
        <v>14</v>
      </c>
      <c r="G1539" s="63" t="s">
        <v>11</v>
      </c>
    </row>
    <row r="1540" spans="3:7" ht="15" thickBot="1" x14ac:dyDescent="0.35">
      <c r="C1540" s="61">
        <v>43186</v>
      </c>
      <c r="D1540" s="62">
        <v>0.73442129629629627</v>
      </c>
      <c r="E1540" s="63" t="s">
        <v>9</v>
      </c>
      <c r="F1540" s="63">
        <v>14</v>
      </c>
      <c r="G1540" s="63" t="s">
        <v>11</v>
      </c>
    </row>
    <row r="1541" spans="3:7" ht="15" thickBot="1" x14ac:dyDescent="0.35">
      <c r="C1541" s="61">
        <v>43186</v>
      </c>
      <c r="D1541" s="62">
        <v>0.7345949074074074</v>
      </c>
      <c r="E1541" s="63" t="s">
        <v>9</v>
      </c>
      <c r="F1541" s="63">
        <v>14</v>
      </c>
      <c r="G1541" s="63" t="s">
        <v>11</v>
      </c>
    </row>
    <row r="1542" spans="3:7" ht="15" thickBot="1" x14ac:dyDescent="0.35">
      <c r="C1542" s="61">
        <v>43186</v>
      </c>
      <c r="D1542" s="62">
        <v>0.73549768518518521</v>
      </c>
      <c r="E1542" s="63" t="s">
        <v>9</v>
      </c>
      <c r="F1542" s="63">
        <v>17</v>
      </c>
      <c r="G1542" s="63" t="s">
        <v>11</v>
      </c>
    </row>
    <row r="1543" spans="3:7" ht="15" thickBot="1" x14ac:dyDescent="0.35">
      <c r="C1543" s="61">
        <v>43186</v>
      </c>
      <c r="D1543" s="62">
        <v>0.73865740740740737</v>
      </c>
      <c r="E1543" s="63" t="s">
        <v>9</v>
      </c>
      <c r="F1543" s="63">
        <v>20</v>
      </c>
      <c r="G1543" s="63" t="s">
        <v>10</v>
      </c>
    </row>
    <row r="1544" spans="3:7" ht="15" thickBot="1" x14ac:dyDescent="0.35">
      <c r="C1544" s="61">
        <v>43186</v>
      </c>
      <c r="D1544" s="62">
        <v>0.74146990740740737</v>
      </c>
      <c r="E1544" s="63" t="s">
        <v>9</v>
      </c>
      <c r="F1544" s="63">
        <v>20</v>
      </c>
      <c r="G1544" s="63" t="s">
        <v>10</v>
      </c>
    </row>
    <row r="1545" spans="3:7" ht="15" thickBot="1" x14ac:dyDescent="0.35">
      <c r="C1545" s="61">
        <v>43186</v>
      </c>
      <c r="D1545" s="62">
        <v>0.74938657407407405</v>
      </c>
      <c r="E1545" s="63" t="s">
        <v>9</v>
      </c>
      <c r="F1545" s="63">
        <v>28</v>
      </c>
      <c r="G1545" s="63" t="s">
        <v>10</v>
      </c>
    </row>
    <row r="1546" spans="3:7" ht="15" thickBot="1" x14ac:dyDescent="0.35">
      <c r="C1546" s="61">
        <v>43186</v>
      </c>
      <c r="D1546" s="62">
        <v>0.75697916666666665</v>
      </c>
      <c r="E1546" s="63" t="s">
        <v>9</v>
      </c>
      <c r="F1546" s="63">
        <v>17</v>
      </c>
      <c r="G1546" s="63" t="s">
        <v>10</v>
      </c>
    </row>
    <row r="1547" spans="3:7" ht="15" thickBot="1" x14ac:dyDescent="0.35">
      <c r="C1547" s="61">
        <v>43186</v>
      </c>
      <c r="D1547" s="62">
        <v>0.75793981481481476</v>
      </c>
      <c r="E1547" s="63" t="s">
        <v>9</v>
      </c>
      <c r="F1547" s="63">
        <v>10</v>
      </c>
      <c r="G1547" s="63" t="s">
        <v>11</v>
      </c>
    </row>
    <row r="1548" spans="3:7" ht="15" thickBot="1" x14ac:dyDescent="0.35">
      <c r="C1548" s="61">
        <v>43186</v>
      </c>
      <c r="D1548" s="62">
        <v>0.7616087962962963</v>
      </c>
      <c r="E1548" s="63" t="s">
        <v>9</v>
      </c>
      <c r="F1548" s="63">
        <v>10</v>
      </c>
      <c r="G1548" s="63" t="s">
        <v>11</v>
      </c>
    </row>
    <row r="1549" spans="3:7" ht="15" thickBot="1" x14ac:dyDescent="0.35">
      <c r="C1549" s="61">
        <v>43186</v>
      </c>
      <c r="D1549" s="62">
        <v>0.76949074074074064</v>
      </c>
      <c r="E1549" s="63" t="s">
        <v>9</v>
      </c>
      <c r="F1549" s="63">
        <v>27</v>
      </c>
      <c r="G1549" s="63" t="s">
        <v>10</v>
      </c>
    </row>
    <row r="1550" spans="3:7" ht="15" thickBot="1" x14ac:dyDescent="0.35">
      <c r="C1550" s="61">
        <v>43186</v>
      </c>
      <c r="D1550" s="62">
        <v>0.77761574074074069</v>
      </c>
      <c r="E1550" s="63" t="s">
        <v>9</v>
      </c>
      <c r="F1550" s="63">
        <v>12</v>
      </c>
      <c r="G1550" s="63" t="s">
        <v>11</v>
      </c>
    </row>
    <row r="1551" spans="3:7" ht="15" thickBot="1" x14ac:dyDescent="0.35">
      <c r="C1551" s="61">
        <v>43186</v>
      </c>
      <c r="D1551" s="62">
        <v>0.78710648148148143</v>
      </c>
      <c r="E1551" s="63" t="s">
        <v>9</v>
      </c>
      <c r="F1551" s="63">
        <v>27</v>
      </c>
      <c r="G1551" s="63" t="s">
        <v>10</v>
      </c>
    </row>
    <row r="1552" spans="3:7" ht="15" thickBot="1" x14ac:dyDescent="0.35">
      <c r="C1552" s="61">
        <v>43186</v>
      </c>
      <c r="D1552" s="62">
        <v>0.79111111111111121</v>
      </c>
      <c r="E1552" s="63" t="s">
        <v>9</v>
      </c>
      <c r="F1552" s="63">
        <v>16</v>
      </c>
      <c r="G1552" s="63" t="s">
        <v>10</v>
      </c>
    </row>
    <row r="1553" spans="3:7" ht="15" thickBot="1" x14ac:dyDescent="0.35">
      <c r="C1553" s="61">
        <v>43186</v>
      </c>
      <c r="D1553" s="62">
        <v>0.79344907407407417</v>
      </c>
      <c r="E1553" s="63" t="s">
        <v>9</v>
      </c>
      <c r="F1553" s="63">
        <v>28</v>
      </c>
      <c r="G1553" s="63" t="s">
        <v>10</v>
      </c>
    </row>
    <row r="1554" spans="3:7" ht="15" thickBot="1" x14ac:dyDescent="0.35">
      <c r="C1554" s="61">
        <v>43186</v>
      </c>
      <c r="D1554" s="62">
        <v>0.79403935185185182</v>
      </c>
      <c r="E1554" s="63" t="s">
        <v>9</v>
      </c>
      <c r="F1554" s="63">
        <v>26</v>
      </c>
      <c r="G1554" s="63" t="s">
        <v>10</v>
      </c>
    </row>
    <row r="1555" spans="3:7" ht="15" thickBot="1" x14ac:dyDescent="0.35">
      <c r="C1555" s="61">
        <v>43186</v>
      </c>
      <c r="D1555" s="62">
        <v>0.79766203703703698</v>
      </c>
      <c r="E1555" s="63" t="s">
        <v>9</v>
      </c>
      <c r="F1555" s="63">
        <v>14</v>
      </c>
      <c r="G1555" s="63" t="s">
        <v>11</v>
      </c>
    </row>
    <row r="1556" spans="3:7" ht="15" thickBot="1" x14ac:dyDescent="0.35">
      <c r="C1556" s="61">
        <v>43186</v>
      </c>
      <c r="D1556" s="62">
        <v>0.8019560185185185</v>
      </c>
      <c r="E1556" s="63" t="s">
        <v>9</v>
      </c>
      <c r="F1556" s="63">
        <v>12</v>
      </c>
      <c r="G1556" s="63" t="s">
        <v>11</v>
      </c>
    </row>
    <row r="1557" spans="3:7" ht="15" thickBot="1" x14ac:dyDescent="0.35">
      <c r="C1557" s="61">
        <v>43186</v>
      </c>
      <c r="D1557" s="62">
        <v>0.80236111111111119</v>
      </c>
      <c r="E1557" s="63" t="s">
        <v>9</v>
      </c>
      <c r="F1557" s="63">
        <v>9</v>
      </c>
      <c r="G1557" s="63" t="s">
        <v>11</v>
      </c>
    </row>
    <row r="1558" spans="3:7" ht="15" thickBot="1" x14ac:dyDescent="0.35">
      <c r="C1558" s="61">
        <v>43186</v>
      </c>
      <c r="D1558" s="62">
        <v>0.80601851851851858</v>
      </c>
      <c r="E1558" s="63" t="s">
        <v>9</v>
      </c>
      <c r="F1558" s="63">
        <v>15</v>
      </c>
      <c r="G1558" s="63" t="s">
        <v>10</v>
      </c>
    </row>
    <row r="1559" spans="3:7" ht="15" thickBot="1" x14ac:dyDescent="0.35">
      <c r="C1559" s="61">
        <v>43186</v>
      </c>
      <c r="D1559" s="62">
        <v>0.80884259259259261</v>
      </c>
      <c r="E1559" s="63" t="s">
        <v>9</v>
      </c>
      <c r="F1559" s="63">
        <v>16</v>
      </c>
      <c r="G1559" s="63" t="s">
        <v>10</v>
      </c>
    </row>
    <row r="1560" spans="3:7" ht="15" thickBot="1" x14ac:dyDescent="0.35">
      <c r="C1560" s="61">
        <v>43186</v>
      </c>
      <c r="D1560" s="62">
        <v>0.80913194444444436</v>
      </c>
      <c r="E1560" s="63" t="s">
        <v>9</v>
      </c>
      <c r="F1560" s="63">
        <v>11</v>
      </c>
      <c r="G1560" s="63" t="s">
        <v>10</v>
      </c>
    </row>
    <row r="1561" spans="3:7" ht="15" thickBot="1" x14ac:dyDescent="0.35">
      <c r="C1561" s="61">
        <v>43186</v>
      </c>
      <c r="D1561" s="62">
        <v>0.80994212962962964</v>
      </c>
      <c r="E1561" s="63" t="s">
        <v>9</v>
      </c>
      <c r="F1561" s="63">
        <v>20</v>
      </c>
      <c r="G1561" s="63" t="s">
        <v>10</v>
      </c>
    </row>
    <row r="1562" spans="3:7" ht="15" thickBot="1" x14ac:dyDescent="0.35">
      <c r="C1562" s="61">
        <v>43186</v>
      </c>
      <c r="D1562" s="62">
        <v>0.81072916666666661</v>
      </c>
      <c r="E1562" s="63" t="s">
        <v>9</v>
      </c>
      <c r="F1562" s="63">
        <v>10</v>
      </c>
      <c r="G1562" s="63" t="s">
        <v>11</v>
      </c>
    </row>
    <row r="1563" spans="3:7" ht="15" thickBot="1" x14ac:dyDescent="0.35">
      <c r="C1563" s="61">
        <v>43186</v>
      </c>
      <c r="D1563" s="62">
        <v>0.81701388888888893</v>
      </c>
      <c r="E1563" s="63" t="s">
        <v>9</v>
      </c>
      <c r="F1563" s="63">
        <v>17</v>
      </c>
      <c r="G1563" s="63" t="s">
        <v>10</v>
      </c>
    </row>
    <row r="1564" spans="3:7" ht="15" thickBot="1" x14ac:dyDescent="0.35">
      <c r="C1564" s="61">
        <v>43186</v>
      </c>
      <c r="D1564" s="62">
        <v>0.82065972222222217</v>
      </c>
      <c r="E1564" s="63" t="s">
        <v>9</v>
      </c>
      <c r="F1564" s="63">
        <v>12</v>
      </c>
      <c r="G1564" s="63" t="s">
        <v>10</v>
      </c>
    </row>
    <row r="1565" spans="3:7" ht="15" thickBot="1" x14ac:dyDescent="0.35">
      <c r="C1565" s="61">
        <v>43186</v>
      </c>
      <c r="D1565" s="62">
        <v>0.8273611111111111</v>
      </c>
      <c r="E1565" s="63" t="s">
        <v>9</v>
      </c>
      <c r="F1565" s="63">
        <v>10</v>
      </c>
      <c r="G1565" s="63" t="s">
        <v>11</v>
      </c>
    </row>
    <row r="1566" spans="3:7" ht="15" thickBot="1" x14ac:dyDescent="0.35">
      <c r="C1566" s="61">
        <v>43186</v>
      </c>
      <c r="D1566" s="62">
        <v>0.83026620370370363</v>
      </c>
      <c r="E1566" s="63" t="s">
        <v>9</v>
      </c>
      <c r="F1566" s="63">
        <v>23</v>
      </c>
      <c r="G1566" s="63" t="s">
        <v>10</v>
      </c>
    </row>
    <row r="1567" spans="3:7" ht="15" thickBot="1" x14ac:dyDescent="0.35">
      <c r="C1567" s="61">
        <v>43186</v>
      </c>
      <c r="D1567" s="62">
        <v>0.83107638888888891</v>
      </c>
      <c r="E1567" s="63" t="s">
        <v>9</v>
      </c>
      <c r="F1567" s="63">
        <v>11</v>
      </c>
      <c r="G1567" s="63" t="s">
        <v>11</v>
      </c>
    </row>
    <row r="1568" spans="3:7" ht="15" thickBot="1" x14ac:dyDescent="0.35">
      <c r="C1568" s="61">
        <v>43186</v>
      </c>
      <c r="D1568" s="62">
        <v>0.83293981481481483</v>
      </c>
      <c r="E1568" s="63" t="s">
        <v>9</v>
      </c>
      <c r="F1568" s="63">
        <v>10</v>
      </c>
      <c r="G1568" s="63" t="s">
        <v>11</v>
      </c>
    </row>
    <row r="1569" spans="3:7" ht="15" thickBot="1" x14ac:dyDescent="0.35">
      <c r="C1569" s="61">
        <v>43186</v>
      </c>
      <c r="D1569" s="62">
        <v>0.83297453703703705</v>
      </c>
      <c r="E1569" s="63" t="s">
        <v>9</v>
      </c>
      <c r="F1569" s="63">
        <v>10</v>
      </c>
      <c r="G1569" s="63" t="s">
        <v>11</v>
      </c>
    </row>
    <row r="1570" spans="3:7" ht="15" thickBot="1" x14ac:dyDescent="0.35">
      <c r="C1570" s="61">
        <v>43186</v>
      </c>
      <c r="D1570" s="62">
        <v>0.84185185185185185</v>
      </c>
      <c r="E1570" s="63" t="s">
        <v>9</v>
      </c>
      <c r="F1570" s="63">
        <v>21</v>
      </c>
      <c r="G1570" s="63" t="s">
        <v>10</v>
      </c>
    </row>
    <row r="1571" spans="3:7" ht="15" thickBot="1" x14ac:dyDescent="0.35">
      <c r="C1571" s="61">
        <v>43186</v>
      </c>
      <c r="D1571" s="62">
        <v>0.849675925925926</v>
      </c>
      <c r="E1571" s="63" t="s">
        <v>9</v>
      </c>
      <c r="F1571" s="63">
        <v>20</v>
      </c>
      <c r="G1571" s="63" t="s">
        <v>10</v>
      </c>
    </row>
    <row r="1572" spans="3:7" ht="15" thickBot="1" x14ac:dyDescent="0.35">
      <c r="C1572" s="61">
        <v>43186</v>
      </c>
      <c r="D1572" s="62">
        <v>0.85761574074074076</v>
      </c>
      <c r="E1572" s="63" t="s">
        <v>9</v>
      </c>
      <c r="F1572" s="63">
        <v>14</v>
      </c>
      <c r="G1572" s="63" t="s">
        <v>11</v>
      </c>
    </row>
    <row r="1573" spans="3:7" ht="15" thickBot="1" x14ac:dyDescent="0.35">
      <c r="C1573" s="61">
        <v>43186</v>
      </c>
      <c r="D1573" s="62">
        <v>0.85870370370370364</v>
      </c>
      <c r="E1573" s="63" t="s">
        <v>9</v>
      </c>
      <c r="F1573" s="63">
        <v>22</v>
      </c>
      <c r="G1573" s="63" t="s">
        <v>10</v>
      </c>
    </row>
    <row r="1574" spans="3:7" ht="15" thickBot="1" x14ac:dyDescent="0.35">
      <c r="C1574" s="61">
        <v>43186</v>
      </c>
      <c r="D1574" s="62">
        <v>0.85947916666666668</v>
      </c>
      <c r="E1574" s="63" t="s">
        <v>9</v>
      </c>
      <c r="F1574" s="63">
        <v>25</v>
      </c>
      <c r="G1574" s="63" t="s">
        <v>10</v>
      </c>
    </row>
    <row r="1575" spans="3:7" ht="15" thickBot="1" x14ac:dyDescent="0.35">
      <c r="C1575" s="61">
        <v>43186</v>
      </c>
      <c r="D1575" s="62">
        <v>0.85979166666666673</v>
      </c>
      <c r="E1575" s="63" t="s">
        <v>9</v>
      </c>
      <c r="F1575" s="63">
        <v>12</v>
      </c>
      <c r="G1575" s="63" t="s">
        <v>11</v>
      </c>
    </row>
    <row r="1576" spans="3:7" ht="15" thickBot="1" x14ac:dyDescent="0.35">
      <c r="C1576" s="61">
        <v>43186</v>
      </c>
      <c r="D1576" s="62">
        <v>0.86299768518518516</v>
      </c>
      <c r="E1576" s="63" t="s">
        <v>9</v>
      </c>
      <c r="F1576" s="63">
        <v>20</v>
      </c>
      <c r="G1576" s="63" t="s">
        <v>10</v>
      </c>
    </row>
    <row r="1577" spans="3:7" ht="15" thickBot="1" x14ac:dyDescent="0.35">
      <c r="C1577" s="61">
        <v>43186</v>
      </c>
      <c r="D1577" s="62">
        <v>0.8656018518518519</v>
      </c>
      <c r="E1577" s="63" t="s">
        <v>9</v>
      </c>
      <c r="F1577" s="63">
        <v>16</v>
      </c>
      <c r="G1577" s="63" t="s">
        <v>10</v>
      </c>
    </row>
    <row r="1578" spans="3:7" ht="15" thickBot="1" x14ac:dyDescent="0.35">
      <c r="C1578" s="61">
        <v>43186</v>
      </c>
      <c r="D1578" s="62">
        <v>0.86689814814814825</v>
      </c>
      <c r="E1578" s="63" t="s">
        <v>9</v>
      </c>
      <c r="F1578" s="63">
        <v>10</v>
      </c>
      <c r="G1578" s="63" t="s">
        <v>11</v>
      </c>
    </row>
    <row r="1579" spans="3:7" ht="15" thickBot="1" x14ac:dyDescent="0.35">
      <c r="C1579" s="61">
        <v>43186</v>
      </c>
      <c r="D1579" s="62">
        <v>0.86891203703703701</v>
      </c>
      <c r="E1579" s="63" t="s">
        <v>9</v>
      </c>
      <c r="F1579" s="63">
        <v>10</v>
      </c>
      <c r="G1579" s="63" t="s">
        <v>11</v>
      </c>
    </row>
    <row r="1580" spans="3:7" ht="15" thickBot="1" x14ac:dyDescent="0.35">
      <c r="C1580" s="61">
        <v>43186</v>
      </c>
      <c r="D1580" s="62">
        <v>0.86917824074074079</v>
      </c>
      <c r="E1580" s="63" t="s">
        <v>9</v>
      </c>
      <c r="F1580" s="63">
        <v>10</v>
      </c>
      <c r="G1580" s="63" t="s">
        <v>10</v>
      </c>
    </row>
    <row r="1581" spans="3:7" ht="15" thickBot="1" x14ac:dyDescent="0.35">
      <c r="C1581" s="61">
        <v>43186</v>
      </c>
      <c r="D1581" s="62">
        <v>0.88561342592592596</v>
      </c>
      <c r="E1581" s="63" t="s">
        <v>9</v>
      </c>
      <c r="F1581" s="63">
        <v>10</v>
      </c>
      <c r="G1581" s="63" t="s">
        <v>11</v>
      </c>
    </row>
    <row r="1582" spans="3:7" ht="15" thickBot="1" x14ac:dyDescent="0.35">
      <c r="C1582" s="61">
        <v>43186</v>
      </c>
      <c r="D1582" s="62">
        <v>0.88653935185185195</v>
      </c>
      <c r="E1582" s="63" t="s">
        <v>9</v>
      </c>
      <c r="F1582" s="63">
        <v>10</v>
      </c>
      <c r="G1582" s="63" t="s">
        <v>11</v>
      </c>
    </row>
    <row r="1583" spans="3:7" ht="15" thickBot="1" x14ac:dyDescent="0.35">
      <c r="C1583" s="61">
        <v>43186</v>
      </c>
      <c r="D1583" s="62">
        <v>0.88693287037037039</v>
      </c>
      <c r="E1583" s="63" t="s">
        <v>9</v>
      </c>
      <c r="F1583" s="63">
        <v>11</v>
      </c>
      <c r="G1583" s="63" t="s">
        <v>11</v>
      </c>
    </row>
    <row r="1584" spans="3:7" ht="15" thickBot="1" x14ac:dyDescent="0.35">
      <c r="C1584" s="61">
        <v>43186</v>
      </c>
      <c r="D1584" s="62">
        <v>0.88696759259259261</v>
      </c>
      <c r="E1584" s="63" t="s">
        <v>9</v>
      </c>
      <c r="F1584" s="63">
        <v>11</v>
      </c>
      <c r="G1584" s="63" t="s">
        <v>11</v>
      </c>
    </row>
    <row r="1585" spans="3:7" ht="15" thickBot="1" x14ac:dyDescent="0.35">
      <c r="C1585" s="61">
        <v>43186</v>
      </c>
      <c r="D1585" s="62">
        <v>0.89065972222222223</v>
      </c>
      <c r="E1585" s="63" t="s">
        <v>9</v>
      </c>
      <c r="F1585" s="63">
        <v>11</v>
      </c>
      <c r="G1585" s="63" t="s">
        <v>11</v>
      </c>
    </row>
    <row r="1586" spans="3:7" ht="15" thickBot="1" x14ac:dyDescent="0.35">
      <c r="C1586" s="61">
        <v>43186</v>
      </c>
      <c r="D1586" s="62">
        <v>0.89326388888888886</v>
      </c>
      <c r="E1586" s="63" t="s">
        <v>9</v>
      </c>
      <c r="F1586" s="63">
        <v>10</v>
      </c>
      <c r="G1586" s="63" t="s">
        <v>11</v>
      </c>
    </row>
    <row r="1587" spans="3:7" ht="15" thickBot="1" x14ac:dyDescent="0.35">
      <c r="C1587" s="61">
        <v>43186</v>
      </c>
      <c r="D1587" s="62">
        <v>0.89653935185185185</v>
      </c>
      <c r="E1587" s="63" t="s">
        <v>9</v>
      </c>
      <c r="F1587" s="63">
        <v>12</v>
      </c>
      <c r="G1587" s="63" t="s">
        <v>11</v>
      </c>
    </row>
    <row r="1588" spans="3:7" ht="15" thickBot="1" x14ac:dyDescent="0.35">
      <c r="C1588" s="61">
        <v>43186</v>
      </c>
      <c r="D1588" s="62">
        <v>0.91881944444444441</v>
      </c>
      <c r="E1588" s="63" t="s">
        <v>9</v>
      </c>
      <c r="F1588" s="63">
        <v>11</v>
      </c>
      <c r="G1588" s="63" t="s">
        <v>10</v>
      </c>
    </row>
    <row r="1589" spans="3:7" ht="15" thickBot="1" x14ac:dyDescent="0.35">
      <c r="C1589" s="61">
        <v>43187</v>
      </c>
      <c r="D1589" s="62">
        <v>0.13372685185185185</v>
      </c>
      <c r="E1589" s="63" t="s">
        <v>9</v>
      </c>
      <c r="F1589" s="63">
        <v>33</v>
      </c>
      <c r="G1589" s="63" t="s">
        <v>10</v>
      </c>
    </row>
    <row r="1590" spans="3:7" ht="15" thickBot="1" x14ac:dyDescent="0.35">
      <c r="C1590" s="61">
        <v>43187</v>
      </c>
      <c r="D1590" s="62">
        <v>0.13659722222222223</v>
      </c>
      <c r="E1590" s="63" t="s">
        <v>9</v>
      </c>
      <c r="F1590" s="63">
        <v>13</v>
      </c>
      <c r="G1590" s="63" t="s">
        <v>11</v>
      </c>
    </row>
    <row r="1591" spans="3:7" ht="15" thickBot="1" x14ac:dyDescent="0.35">
      <c r="C1591" s="61">
        <v>43187</v>
      </c>
      <c r="D1591" s="62">
        <v>0.13672453703703705</v>
      </c>
      <c r="E1591" s="63" t="s">
        <v>9</v>
      </c>
      <c r="F1591" s="63">
        <v>13</v>
      </c>
      <c r="G1591" s="63" t="s">
        <v>11</v>
      </c>
    </row>
    <row r="1592" spans="3:7" ht="15" thickBot="1" x14ac:dyDescent="0.35">
      <c r="C1592" s="61">
        <v>43187</v>
      </c>
      <c r="D1592" s="62">
        <v>0.1368287037037037</v>
      </c>
      <c r="E1592" s="63" t="s">
        <v>9</v>
      </c>
      <c r="F1592" s="63">
        <v>13</v>
      </c>
      <c r="G1592" s="63" t="s">
        <v>11</v>
      </c>
    </row>
    <row r="1593" spans="3:7" ht="15" thickBot="1" x14ac:dyDescent="0.35">
      <c r="C1593" s="61">
        <v>43187</v>
      </c>
      <c r="D1593" s="62">
        <v>0.16452546296296297</v>
      </c>
      <c r="E1593" s="63" t="s">
        <v>9</v>
      </c>
      <c r="F1593" s="63">
        <v>28</v>
      </c>
      <c r="G1593" s="63" t="s">
        <v>10</v>
      </c>
    </row>
    <row r="1594" spans="3:7" ht="15" thickBot="1" x14ac:dyDescent="0.35">
      <c r="C1594" s="61">
        <v>43187</v>
      </c>
      <c r="D1594" s="62">
        <v>0.17053240740740741</v>
      </c>
      <c r="E1594" s="63" t="s">
        <v>9</v>
      </c>
      <c r="F1594" s="63">
        <v>13</v>
      </c>
      <c r="G1594" s="63" t="s">
        <v>11</v>
      </c>
    </row>
    <row r="1595" spans="3:7" ht="15" thickBot="1" x14ac:dyDescent="0.35">
      <c r="C1595" s="61">
        <v>43187</v>
      </c>
      <c r="D1595" s="62">
        <v>0.170625</v>
      </c>
      <c r="E1595" s="63" t="s">
        <v>9</v>
      </c>
      <c r="F1595" s="63">
        <v>13</v>
      </c>
      <c r="G1595" s="63" t="s">
        <v>11</v>
      </c>
    </row>
    <row r="1596" spans="3:7" ht="15" thickBot="1" x14ac:dyDescent="0.35">
      <c r="C1596" s="61">
        <v>43187</v>
      </c>
      <c r="D1596" s="62">
        <v>0.23548611111111109</v>
      </c>
      <c r="E1596" s="63" t="s">
        <v>9</v>
      </c>
      <c r="F1596" s="63">
        <v>13</v>
      </c>
      <c r="G1596" s="63" t="s">
        <v>11</v>
      </c>
    </row>
    <row r="1597" spans="3:7" ht="15" thickBot="1" x14ac:dyDescent="0.35">
      <c r="C1597" s="61">
        <v>43187</v>
      </c>
      <c r="D1597" s="62">
        <v>0.25114583333333335</v>
      </c>
      <c r="E1597" s="63" t="s">
        <v>9</v>
      </c>
      <c r="F1597" s="63">
        <v>27</v>
      </c>
      <c r="G1597" s="63" t="s">
        <v>10</v>
      </c>
    </row>
    <row r="1598" spans="3:7" ht="15" thickBot="1" x14ac:dyDescent="0.35">
      <c r="C1598" s="61">
        <v>43187</v>
      </c>
      <c r="D1598" s="62">
        <v>0.25125000000000003</v>
      </c>
      <c r="E1598" s="63" t="s">
        <v>9</v>
      </c>
      <c r="F1598" s="63">
        <v>13</v>
      </c>
      <c r="G1598" s="63" t="s">
        <v>11</v>
      </c>
    </row>
    <row r="1599" spans="3:7" ht="15" thickBot="1" x14ac:dyDescent="0.35">
      <c r="C1599" s="61">
        <v>43187</v>
      </c>
      <c r="D1599" s="62">
        <v>0.25896990740740738</v>
      </c>
      <c r="E1599" s="63" t="s">
        <v>9</v>
      </c>
      <c r="F1599" s="63">
        <v>12</v>
      </c>
      <c r="G1599" s="63" t="s">
        <v>11</v>
      </c>
    </row>
    <row r="1600" spans="3:7" ht="15" thickBot="1" x14ac:dyDescent="0.35">
      <c r="C1600" s="61">
        <v>43187</v>
      </c>
      <c r="D1600" s="62">
        <v>0.25918981481481479</v>
      </c>
      <c r="E1600" s="63" t="s">
        <v>9</v>
      </c>
      <c r="F1600" s="63">
        <v>12</v>
      </c>
      <c r="G1600" s="63" t="s">
        <v>11</v>
      </c>
    </row>
    <row r="1601" spans="3:7" ht="15" thickBot="1" x14ac:dyDescent="0.35">
      <c r="C1601" s="61">
        <v>43187</v>
      </c>
      <c r="D1601" s="62">
        <v>0.26229166666666665</v>
      </c>
      <c r="E1601" s="63" t="s">
        <v>9</v>
      </c>
      <c r="F1601" s="63">
        <v>13</v>
      </c>
      <c r="G1601" s="63" t="s">
        <v>11</v>
      </c>
    </row>
    <row r="1602" spans="3:7" ht="15" thickBot="1" x14ac:dyDescent="0.35">
      <c r="C1602" s="61">
        <v>43187</v>
      </c>
      <c r="D1602" s="62">
        <v>0.26884259259259258</v>
      </c>
      <c r="E1602" s="63" t="s">
        <v>9</v>
      </c>
      <c r="F1602" s="63">
        <v>28</v>
      </c>
      <c r="G1602" s="63" t="s">
        <v>10</v>
      </c>
    </row>
    <row r="1603" spans="3:7" ht="15" thickBot="1" x14ac:dyDescent="0.35">
      <c r="C1603" s="61">
        <v>43187</v>
      </c>
      <c r="D1603" s="62">
        <v>0.26983796296296297</v>
      </c>
      <c r="E1603" s="63" t="s">
        <v>9</v>
      </c>
      <c r="F1603" s="63">
        <v>21</v>
      </c>
      <c r="G1603" s="63" t="s">
        <v>10</v>
      </c>
    </row>
    <row r="1604" spans="3:7" ht="15" thickBot="1" x14ac:dyDescent="0.35">
      <c r="C1604" s="61">
        <v>43187</v>
      </c>
      <c r="D1604" s="62">
        <v>0.27174768518518516</v>
      </c>
      <c r="E1604" s="63" t="s">
        <v>9</v>
      </c>
      <c r="F1604" s="63">
        <v>24</v>
      </c>
      <c r="G1604" s="63" t="s">
        <v>10</v>
      </c>
    </row>
    <row r="1605" spans="3:7" ht="15" thickBot="1" x14ac:dyDescent="0.35">
      <c r="C1605" s="61">
        <v>43187</v>
      </c>
      <c r="D1605" s="62">
        <v>0.27369212962962963</v>
      </c>
      <c r="E1605" s="63" t="s">
        <v>9</v>
      </c>
      <c r="F1605" s="63">
        <v>14</v>
      </c>
      <c r="G1605" s="63" t="s">
        <v>11</v>
      </c>
    </row>
    <row r="1606" spans="3:7" ht="15" thickBot="1" x14ac:dyDescent="0.35">
      <c r="C1606" s="61">
        <v>43187</v>
      </c>
      <c r="D1606" s="62">
        <v>0.27497685185185183</v>
      </c>
      <c r="E1606" s="63" t="s">
        <v>9</v>
      </c>
      <c r="F1606" s="63">
        <v>27</v>
      </c>
      <c r="G1606" s="63" t="s">
        <v>10</v>
      </c>
    </row>
    <row r="1607" spans="3:7" ht="15" thickBot="1" x14ac:dyDescent="0.35">
      <c r="C1607" s="61">
        <v>43187</v>
      </c>
      <c r="D1607" s="62">
        <v>0.2754050925925926</v>
      </c>
      <c r="E1607" s="63" t="s">
        <v>9</v>
      </c>
      <c r="F1607" s="63">
        <v>11</v>
      </c>
      <c r="G1607" s="63" t="s">
        <v>11</v>
      </c>
    </row>
    <row r="1608" spans="3:7" ht="15" thickBot="1" x14ac:dyDescent="0.35">
      <c r="C1608" s="61">
        <v>43187</v>
      </c>
      <c r="D1608" s="62">
        <v>0.2760185185185185</v>
      </c>
      <c r="E1608" s="63" t="s">
        <v>9</v>
      </c>
      <c r="F1608" s="63">
        <v>22</v>
      </c>
      <c r="G1608" s="63" t="s">
        <v>10</v>
      </c>
    </row>
    <row r="1609" spans="3:7" ht="15" thickBot="1" x14ac:dyDescent="0.35">
      <c r="C1609" s="61">
        <v>43187</v>
      </c>
      <c r="D1609" s="62">
        <v>0.27702546296296299</v>
      </c>
      <c r="E1609" s="63" t="s">
        <v>9</v>
      </c>
      <c r="F1609" s="63">
        <v>32</v>
      </c>
      <c r="G1609" s="63" t="s">
        <v>10</v>
      </c>
    </row>
    <row r="1610" spans="3:7" ht="15" thickBot="1" x14ac:dyDescent="0.35">
      <c r="C1610" s="61">
        <v>43187</v>
      </c>
      <c r="D1610" s="62">
        <v>0.27761574074074075</v>
      </c>
      <c r="E1610" s="63" t="s">
        <v>9</v>
      </c>
      <c r="F1610" s="63">
        <v>21</v>
      </c>
      <c r="G1610" s="63" t="s">
        <v>10</v>
      </c>
    </row>
    <row r="1611" spans="3:7" ht="15" thickBot="1" x14ac:dyDescent="0.35">
      <c r="C1611" s="61">
        <v>43187</v>
      </c>
      <c r="D1611" s="62">
        <v>0.27877314814814813</v>
      </c>
      <c r="E1611" s="63" t="s">
        <v>9</v>
      </c>
      <c r="F1611" s="63">
        <v>10</v>
      </c>
      <c r="G1611" s="63" t="s">
        <v>11</v>
      </c>
    </row>
    <row r="1612" spans="3:7" ht="15" thickBot="1" x14ac:dyDescent="0.35">
      <c r="C1612" s="61">
        <v>43187</v>
      </c>
      <c r="D1612" s="62">
        <v>0.27996527777777774</v>
      </c>
      <c r="E1612" s="63" t="s">
        <v>9</v>
      </c>
      <c r="F1612" s="63">
        <v>26</v>
      </c>
      <c r="G1612" s="63" t="s">
        <v>10</v>
      </c>
    </row>
    <row r="1613" spans="3:7" ht="15" thickBot="1" x14ac:dyDescent="0.35">
      <c r="C1613" s="61">
        <v>43187</v>
      </c>
      <c r="D1613" s="62">
        <v>0.28065972222222224</v>
      </c>
      <c r="E1613" s="63" t="s">
        <v>9</v>
      </c>
      <c r="F1613" s="63">
        <v>34</v>
      </c>
      <c r="G1613" s="63" t="s">
        <v>10</v>
      </c>
    </row>
    <row r="1614" spans="3:7" ht="15" thickBot="1" x14ac:dyDescent="0.35">
      <c r="C1614" s="61">
        <v>43187</v>
      </c>
      <c r="D1614" s="62">
        <v>0.28118055555555554</v>
      </c>
      <c r="E1614" s="63" t="s">
        <v>9</v>
      </c>
      <c r="F1614" s="63">
        <v>22</v>
      </c>
      <c r="G1614" s="63" t="s">
        <v>10</v>
      </c>
    </row>
    <row r="1615" spans="3:7" ht="15" thickBot="1" x14ac:dyDescent="0.35">
      <c r="C1615" s="61">
        <v>43187</v>
      </c>
      <c r="D1615" s="62">
        <v>0.28180555555555559</v>
      </c>
      <c r="E1615" s="63" t="s">
        <v>9</v>
      </c>
      <c r="F1615" s="63">
        <v>10</v>
      </c>
      <c r="G1615" s="63" t="s">
        <v>11</v>
      </c>
    </row>
    <row r="1616" spans="3:7" ht="15" thickBot="1" x14ac:dyDescent="0.35">
      <c r="C1616" s="61">
        <v>43187</v>
      </c>
      <c r="D1616" s="62">
        <v>0.2825462962962963</v>
      </c>
      <c r="E1616" s="63" t="s">
        <v>9</v>
      </c>
      <c r="F1616" s="63">
        <v>31</v>
      </c>
      <c r="G1616" s="63" t="s">
        <v>10</v>
      </c>
    </row>
    <row r="1617" spans="3:7" ht="15" thickBot="1" x14ac:dyDescent="0.35">
      <c r="C1617" s="61">
        <v>43187</v>
      </c>
      <c r="D1617" s="62">
        <v>0.28302083333333333</v>
      </c>
      <c r="E1617" s="63" t="s">
        <v>9</v>
      </c>
      <c r="F1617" s="63">
        <v>23</v>
      </c>
      <c r="G1617" s="63" t="s">
        <v>10</v>
      </c>
    </row>
    <row r="1618" spans="3:7" ht="15" thickBot="1" x14ac:dyDescent="0.35">
      <c r="C1618" s="61">
        <v>43187</v>
      </c>
      <c r="D1618" s="62">
        <v>0.28313657407407405</v>
      </c>
      <c r="E1618" s="63" t="s">
        <v>9</v>
      </c>
      <c r="F1618" s="63">
        <v>21</v>
      </c>
      <c r="G1618" s="63" t="s">
        <v>10</v>
      </c>
    </row>
    <row r="1619" spans="3:7" ht="15" thickBot="1" x14ac:dyDescent="0.35">
      <c r="C1619" s="61">
        <v>43187</v>
      </c>
      <c r="D1619" s="62">
        <v>0.28335648148148146</v>
      </c>
      <c r="E1619" s="63" t="s">
        <v>9</v>
      </c>
      <c r="F1619" s="63">
        <v>26</v>
      </c>
      <c r="G1619" s="63" t="s">
        <v>10</v>
      </c>
    </row>
    <row r="1620" spans="3:7" ht="15" thickBot="1" x14ac:dyDescent="0.35">
      <c r="C1620" s="61">
        <v>43187</v>
      </c>
      <c r="D1620" s="62">
        <v>0.28368055555555555</v>
      </c>
      <c r="E1620" s="63" t="s">
        <v>9</v>
      </c>
      <c r="F1620" s="63">
        <v>19</v>
      </c>
      <c r="G1620" s="63" t="s">
        <v>10</v>
      </c>
    </row>
    <row r="1621" spans="3:7" ht="15" thickBot="1" x14ac:dyDescent="0.35">
      <c r="C1621" s="61">
        <v>43187</v>
      </c>
      <c r="D1621" s="62">
        <v>0.28467592592592594</v>
      </c>
      <c r="E1621" s="63" t="s">
        <v>9</v>
      </c>
      <c r="F1621" s="63">
        <v>36</v>
      </c>
      <c r="G1621" s="63" t="s">
        <v>10</v>
      </c>
    </row>
    <row r="1622" spans="3:7" ht="15" thickBot="1" x14ac:dyDescent="0.35">
      <c r="C1622" s="61">
        <v>43187</v>
      </c>
      <c r="D1622" s="62">
        <v>0.28620370370370368</v>
      </c>
      <c r="E1622" s="63" t="s">
        <v>9</v>
      </c>
      <c r="F1622" s="63">
        <v>22</v>
      </c>
      <c r="G1622" s="63" t="s">
        <v>10</v>
      </c>
    </row>
    <row r="1623" spans="3:7" ht="15" thickBot="1" x14ac:dyDescent="0.35">
      <c r="C1623" s="61">
        <v>43187</v>
      </c>
      <c r="D1623" s="62">
        <v>0.28780092592592593</v>
      </c>
      <c r="E1623" s="63" t="s">
        <v>9</v>
      </c>
      <c r="F1623" s="63">
        <v>34</v>
      </c>
      <c r="G1623" s="63" t="s">
        <v>10</v>
      </c>
    </row>
    <row r="1624" spans="3:7" ht="15" thickBot="1" x14ac:dyDescent="0.35">
      <c r="C1624" s="61">
        <v>43187</v>
      </c>
      <c r="D1624" s="62">
        <v>0.2882291666666667</v>
      </c>
      <c r="E1624" s="63" t="s">
        <v>9</v>
      </c>
      <c r="F1624" s="63">
        <v>31</v>
      </c>
      <c r="G1624" s="63" t="s">
        <v>10</v>
      </c>
    </row>
    <row r="1625" spans="3:7" ht="15" thickBot="1" x14ac:dyDescent="0.35">
      <c r="C1625" s="61">
        <v>43187</v>
      </c>
      <c r="D1625" s="62">
        <v>0.2913425925925926</v>
      </c>
      <c r="E1625" s="63" t="s">
        <v>9</v>
      </c>
      <c r="F1625" s="63">
        <v>12</v>
      </c>
      <c r="G1625" s="63" t="s">
        <v>11</v>
      </c>
    </row>
    <row r="1626" spans="3:7" ht="15" thickBot="1" x14ac:dyDescent="0.35">
      <c r="C1626" s="61">
        <v>43187</v>
      </c>
      <c r="D1626" s="62">
        <v>0.29138888888888886</v>
      </c>
      <c r="E1626" s="63" t="s">
        <v>9</v>
      </c>
      <c r="F1626" s="63">
        <v>11</v>
      </c>
      <c r="G1626" s="63" t="s">
        <v>11</v>
      </c>
    </row>
    <row r="1627" spans="3:7" ht="15" thickBot="1" x14ac:dyDescent="0.35">
      <c r="C1627" s="61">
        <v>43187</v>
      </c>
      <c r="D1627" s="62">
        <v>0.29312500000000002</v>
      </c>
      <c r="E1627" s="63" t="s">
        <v>9</v>
      </c>
      <c r="F1627" s="63">
        <v>36</v>
      </c>
      <c r="G1627" s="63" t="s">
        <v>10</v>
      </c>
    </row>
    <row r="1628" spans="3:7" ht="15" thickBot="1" x14ac:dyDescent="0.35">
      <c r="C1628" s="61">
        <v>43187</v>
      </c>
      <c r="D1628" s="62">
        <v>0.29350694444444442</v>
      </c>
      <c r="E1628" s="63" t="s">
        <v>9</v>
      </c>
      <c r="F1628" s="63">
        <v>11</v>
      </c>
      <c r="G1628" s="63" t="s">
        <v>11</v>
      </c>
    </row>
    <row r="1629" spans="3:7" ht="15" thickBot="1" x14ac:dyDescent="0.35">
      <c r="C1629" s="61">
        <v>43187</v>
      </c>
      <c r="D1629" s="62">
        <v>0.29445601851851849</v>
      </c>
      <c r="E1629" s="63" t="s">
        <v>9</v>
      </c>
      <c r="F1629" s="63">
        <v>10</v>
      </c>
      <c r="G1629" s="63" t="s">
        <v>11</v>
      </c>
    </row>
    <row r="1630" spans="3:7" ht="15" thickBot="1" x14ac:dyDescent="0.35">
      <c r="C1630" s="61">
        <v>43187</v>
      </c>
      <c r="D1630" s="62">
        <v>0.29449074074074072</v>
      </c>
      <c r="E1630" s="63" t="s">
        <v>9</v>
      </c>
      <c r="F1630" s="63">
        <v>10</v>
      </c>
      <c r="G1630" s="63" t="s">
        <v>11</v>
      </c>
    </row>
    <row r="1631" spans="3:7" ht="15" thickBot="1" x14ac:dyDescent="0.35">
      <c r="C1631" s="61">
        <v>43187</v>
      </c>
      <c r="D1631" s="62">
        <v>0.29553240740740744</v>
      </c>
      <c r="E1631" s="63" t="s">
        <v>9</v>
      </c>
      <c r="F1631" s="63">
        <v>24</v>
      </c>
      <c r="G1631" s="63" t="s">
        <v>10</v>
      </c>
    </row>
    <row r="1632" spans="3:7" ht="15" thickBot="1" x14ac:dyDescent="0.35">
      <c r="C1632" s="61">
        <v>43187</v>
      </c>
      <c r="D1632" s="62">
        <v>0.29708333333333331</v>
      </c>
      <c r="E1632" s="63" t="s">
        <v>9</v>
      </c>
      <c r="F1632" s="63">
        <v>11</v>
      </c>
      <c r="G1632" s="63" t="s">
        <v>11</v>
      </c>
    </row>
    <row r="1633" spans="3:7" ht="15" thickBot="1" x14ac:dyDescent="0.35">
      <c r="C1633" s="61">
        <v>43187</v>
      </c>
      <c r="D1633" s="62">
        <v>0.2980902777777778</v>
      </c>
      <c r="E1633" s="63" t="s">
        <v>9</v>
      </c>
      <c r="F1633" s="63">
        <v>13</v>
      </c>
      <c r="G1633" s="63" t="s">
        <v>11</v>
      </c>
    </row>
    <row r="1634" spans="3:7" ht="15" thickBot="1" x14ac:dyDescent="0.35">
      <c r="C1634" s="61">
        <v>43187</v>
      </c>
      <c r="D1634" s="62">
        <v>0.30224537037037036</v>
      </c>
      <c r="E1634" s="63" t="s">
        <v>9</v>
      </c>
      <c r="F1634" s="63">
        <v>21</v>
      </c>
      <c r="G1634" s="63" t="s">
        <v>10</v>
      </c>
    </row>
    <row r="1635" spans="3:7" ht="15" thickBot="1" x14ac:dyDescent="0.35">
      <c r="C1635" s="61">
        <v>43187</v>
      </c>
      <c r="D1635" s="62">
        <v>0.30247685185185186</v>
      </c>
      <c r="E1635" s="63" t="s">
        <v>9</v>
      </c>
      <c r="F1635" s="63">
        <v>24</v>
      </c>
      <c r="G1635" s="63" t="s">
        <v>10</v>
      </c>
    </row>
    <row r="1636" spans="3:7" ht="15" thickBot="1" x14ac:dyDescent="0.35">
      <c r="C1636" s="61">
        <v>43187</v>
      </c>
      <c r="D1636" s="62">
        <v>0.30603009259259256</v>
      </c>
      <c r="E1636" s="63" t="s">
        <v>9</v>
      </c>
      <c r="F1636" s="63">
        <v>35</v>
      </c>
      <c r="G1636" s="63" t="s">
        <v>10</v>
      </c>
    </row>
    <row r="1637" spans="3:7" ht="15" thickBot="1" x14ac:dyDescent="0.35">
      <c r="C1637" s="61">
        <v>43187</v>
      </c>
      <c r="D1637" s="62">
        <v>0.30737268518518518</v>
      </c>
      <c r="E1637" s="63" t="s">
        <v>9</v>
      </c>
      <c r="F1637" s="63">
        <v>26</v>
      </c>
      <c r="G1637" s="63" t="s">
        <v>10</v>
      </c>
    </row>
    <row r="1638" spans="3:7" ht="15" thickBot="1" x14ac:dyDescent="0.35">
      <c r="C1638" s="61">
        <v>43187</v>
      </c>
      <c r="D1638" s="62">
        <v>0.30809027777777781</v>
      </c>
      <c r="E1638" s="63" t="s">
        <v>9</v>
      </c>
      <c r="F1638" s="63">
        <v>37</v>
      </c>
      <c r="G1638" s="63" t="s">
        <v>10</v>
      </c>
    </row>
    <row r="1639" spans="3:7" ht="15" thickBot="1" x14ac:dyDescent="0.35">
      <c r="C1639" s="61">
        <v>43187</v>
      </c>
      <c r="D1639" s="62">
        <v>0.30957175925925923</v>
      </c>
      <c r="E1639" s="63" t="s">
        <v>9</v>
      </c>
      <c r="F1639" s="63">
        <v>28</v>
      </c>
      <c r="G1639" s="63" t="s">
        <v>10</v>
      </c>
    </row>
    <row r="1640" spans="3:7" ht="15" thickBot="1" x14ac:dyDescent="0.35">
      <c r="C1640" s="61">
        <v>43187</v>
      </c>
      <c r="D1640" s="62">
        <v>0.31195601851851851</v>
      </c>
      <c r="E1640" s="63" t="s">
        <v>9</v>
      </c>
      <c r="F1640" s="63">
        <v>14</v>
      </c>
      <c r="G1640" s="63" t="s">
        <v>11</v>
      </c>
    </row>
    <row r="1641" spans="3:7" ht="15" thickBot="1" x14ac:dyDescent="0.35">
      <c r="C1641" s="61">
        <v>43187</v>
      </c>
      <c r="D1641" s="62">
        <v>0.31468750000000001</v>
      </c>
      <c r="E1641" s="63" t="s">
        <v>9</v>
      </c>
      <c r="F1641" s="63">
        <v>19</v>
      </c>
      <c r="G1641" s="63" t="s">
        <v>10</v>
      </c>
    </row>
    <row r="1642" spans="3:7" ht="15" thickBot="1" x14ac:dyDescent="0.35">
      <c r="C1642" s="61">
        <v>43187</v>
      </c>
      <c r="D1642" s="62">
        <v>0.31484953703703705</v>
      </c>
      <c r="E1642" s="63" t="s">
        <v>9</v>
      </c>
      <c r="F1642" s="63">
        <v>26</v>
      </c>
      <c r="G1642" s="63" t="s">
        <v>10</v>
      </c>
    </row>
    <row r="1643" spans="3:7" ht="15" thickBot="1" x14ac:dyDescent="0.35">
      <c r="C1643" s="61">
        <v>43187</v>
      </c>
      <c r="D1643" s="62">
        <v>0.31539351851851855</v>
      </c>
      <c r="E1643" s="63" t="s">
        <v>9</v>
      </c>
      <c r="F1643" s="63">
        <v>11</v>
      </c>
      <c r="G1643" s="63" t="s">
        <v>11</v>
      </c>
    </row>
    <row r="1644" spans="3:7" ht="15" thickBot="1" x14ac:dyDescent="0.35">
      <c r="C1644" s="61">
        <v>43187</v>
      </c>
      <c r="D1644" s="62">
        <v>0.31835648148148149</v>
      </c>
      <c r="E1644" s="63" t="s">
        <v>9</v>
      </c>
      <c r="F1644" s="63">
        <v>10</v>
      </c>
      <c r="G1644" s="63" t="s">
        <v>11</v>
      </c>
    </row>
    <row r="1645" spans="3:7" ht="15" thickBot="1" x14ac:dyDescent="0.35">
      <c r="C1645" s="61">
        <v>43187</v>
      </c>
      <c r="D1645" s="62">
        <v>0.32024305555555554</v>
      </c>
      <c r="E1645" s="63" t="s">
        <v>9</v>
      </c>
      <c r="F1645" s="63">
        <v>28</v>
      </c>
      <c r="G1645" s="63" t="s">
        <v>10</v>
      </c>
    </row>
    <row r="1646" spans="3:7" ht="15" thickBot="1" x14ac:dyDescent="0.35">
      <c r="C1646" s="61">
        <v>43187</v>
      </c>
      <c r="D1646" s="62">
        <v>0.32040509259259259</v>
      </c>
      <c r="E1646" s="63" t="s">
        <v>9</v>
      </c>
      <c r="F1646" s="63">
        <v>11</v>
      </c>
      <c r="G1646" s="63" t="s">
        <v>11</v>
      </c>
    </row>
    <row r="1647" spans="3:7" ht="15" thickBot="1" x14ac:dyDescent="0.35">
      <c r="C1647" s="61">
        <v>43187</v>
      </c>
      <c r="D1647" s="62">
        <v>0.32050925925925927</v>
      </c>
      <c r="E1647" s="63" t="s">
        <v>9</v>
      </c>
      <c r="F1647" s="63">
        <v>9</v>
      </c>
      <c r="G1647" s="63" t="s">
        <v>11</v>
      </c>
    </row>
    <row r="1648" spans="3:7" ht="15" thickBot="1" x14ac:dyDescent="0.35">
      <c r="C1648" s="61">
        <v>43187</v>
      </c>
      <c r="D1648" s="62">
        <v>0.32149305555555557</v>
      </c>
      <c r="E1648" s="63" t="s">
        <v>9</v>
      </c>
      <c r="F1648" s="63">
        <v>11</v>
      </c>
      <c r="G1648" s="63" t="s">
        <v>11</v>
      </c>
    </row>
    <row r="1649" spans="3:7" ht="15" thickBot="1" x14ac:dyDescent="0.35">
      <c r="C1649" s="61">
        <v>43187</v>
      </c>
      <c r="D1649" s="62">
        <v>0.32156250000000003</v>
      </c>
      <c r="E1649" s="63" t="s">
        <v>9</v>
      </c>
      <c r="F1649" s="63">
        <v>11</v>
      </c>
      <c r="G1649" s="63" t="s">
        <v>11</v>
      </c>
    </row>
    <row r="1650" spans="3:7" ht="15" thickBot="1" x14ac:dyDescent="0.35">
      <c r="C1650" s="61">
        <v>43187</v>
      </c>
      <c r="D1650" s="62">
        <v>0.32304398148148145</v>
      </c>
      <c r="E1650" s="63" t="s">
        <v>9</v>
      </c>
      <c r="F1650" s="63">
        <v>14</v>
      </c>
      <c r="G1650" s="63" t="s">
        <v>10</v>
      </c>
    </row>
    <row r="1651" spans="3:7" ht="15" thickBot="1" x14ac:dyDescent="0.35">
      <c r="C1651" s="61">
        <v>43187</v>
      </c>
      <c r="D1651" s="62">
        <v>0.33064814814814814</v>
      </c>
      <c r="E1651" s="63" t="s">
        <v>9</v>
      </c>
      <c r="F1651" s="63">
        <v>10</v>
      </c>
      <c r="G1651" s="63" t="s">
        <v>11</v>
      </c>
    </row>
    <row r="1652" spans="3:7" ht="15" thickBot="1" x14ac:dyDescent="0.35">
      <c r="C1652" s="61">
        <v>43187</v>
      </c>
      <c r="D1652" s="62">
        <v>0.3316087962962963</v>
      </c>
      <c r="E1652" s="63" t="s">
        <v>9</v>
      </c>
      <c r="F1652" s="63">
        <v>28</v>
      </c>
      <c r="G1652" s="63" t="s">
        <v>10</v>
      </c>
    </row>
    <row r="1653" spans="3:7" ht="15" thickBot="1" x14ac:dyDescent="0.35">
      <c r="C1653" s="61">
        <v>43187</v>
      </c>
      <c r="D1653" s="62">
        <v>0.33481481481481484</v>
      </c>
      <c r="E1653" s="63" t="s">
        <v>9</v>
      </c>
      <c r="F1653" s="63">
        <v>12</v>
      </c>
      <c r="G1653" s="63" t="s">
        <v>10</v>
      </c>
    </row>
    <row r="1654" spans="3:7" ht="15" thickBot="1" x14ac:dyDescent="0.35">
      <c r="C1654" s="61">
        <v>43187</v>
      </c>
      <c r="D1654" s="62">
        <v>0.33483796296296298</v>
      </c>
      <c r="E1654" s="63" t="s">
        <v>9</v>
      </c>
      <c r="F1654" s="63">
        <v>10</v>
      </c>
      <c r="G1654" s="63" t="s">
        <v>10</v>
      </c>
    </row>
    <row r="1655" spans="3:7" ht="15" thickBot="1" x14ac:dyDescent="0.35">
      <c r="C1655" s="61">
        <v>43187</v>
      </c>
      <c r="D1655" s="62">
        <v>0.3350231481481481</v>
      </c>
      <c r="E1655" s="63" t="s">
        <v>9</v>
      </c>
      <c r="F1655" s="63">
        <v>12</v>
      </c>
      <c r="G1655" s="63" t="s">
        <v>11</v>
      </c>
    </row>
    <row r="1656" spans="3:7" ht="15" thickBot="1" x14ac:dyDescent="0.35">
      <c r="C1656" s="61">
        <v>43187</v>
      </c>
      <c r="D1656" s="62">
        <v>0.3397337962962963</v>
      </c>
      <c r="E1656" s="63" t="s">
        <v>9</v>
      </c>
      <c r="F1656" s="63">
        <v>11</v>
      </c>
      <c r="G1656" s="63" t="s">
        <v>11</v>
      </c>
    </row>
    <row r="1657" spans="3:7" ht="15" thickBot="1" x14ac:dyDescent="0.35">
      <c r="C1657" s="61">
        <v>43187</v>
      </c>
      <c r="D1657" s="62">
        <v>0.34349537037037042</v>
      </c>
      <c r="E1657" s="63" t="s">
        <v>9</v>
      </c>
      <c r="F1657" s="63">
        <v>13</v>
      </c>
      <c r="G1657" s="63" t="s">
        <v>11</v>
      </c>
    </row>
    <row r="1658" spans="3:7" ht="15" thickBot="1" x14ac:dyDescent="0.35">
      <c r="C1658" s="61">
        <v>43187</v>
      </c>
      <c r="D1658" s="62">
        <v>0.34421296296296294</v>
      </c>
      <c r="E1658" s="63" t="s">
        <v>9</v>
      </c>
      <c r="F1658" s="63">
        <v>11</v>
      </c>
      <c r="G1658" s="63" t="s">
        <v>11</v>
      </c>
    </row>
    <row r="1659" spans="3:7" ht="15" thickBot="1" x14ac:dyDescent="0.35">
      <c r="C1659" s="61">
        <v>43187</v>
      </c>
      <c r="D1659" s="62">
        <v>0.34422453703703698</v>
      </c>
      <c r="E1659" s="63" t="s">
        <v>9</v>
      </c>
      <c r="F1659" s="63">
        <v>11</v>
      </c>
      <c r="G1659" s="63" t="s">
        <v>11</v>
      </c>
    </row>
    <row r="1660" spans="3:7" ht="15" thickBot="1" x14ac:dyDescent="0.35">
      <c r="C1660" s="61">
        <v>43187</v>
      </c>
      <c r="D1660" s="62">
        <v>0.34423611111111113</v>
      </c>
      <c r="E1660" s="63" t="s">
        <v>9</v>
      </c>
      <c r="F1660" s="63">
        <v>11</v>
      </c>
      <c r="G1660" s="63" t="s">
        <v>11</v>
      </c>
    </row>
    <row r="1661" spans="3:7" ht="15" thickBot="1" x14ac:dyDescent="0.35">
      <c r="C1661" s="61">
        <v>43187</v>
      </c>
      <c r="D1661" s="62">
        <v>0.35092592592592592</v>
      </c>
      <c r="E1661" s="63" t="s">
        <v>9</v>
      </c>
      <c r="F1661" s="63">
        <v>10</v>
      </c>
      <c r="G1661" s="63" t="s">
        <v>10</v>
      </c>
    </row>
    <row r="1662" spans="3:7" ht="15" thickBot="1" x14ac:dyDescent="0.35">
      <c r="C1662" s="61">
        <v>43187</v>
      </c>
      <c r="D1662" s="62">
        <v>0.3510300925925926</v>
      </c>
      <c r="E1662" s="63" t="s">
        <v>9</v>
      </c>
      <c r="F1662" s="63">
        <v>24</v>
      </c>
      <c r="G1662" s="63" t="s">
        <v>10</v>
      </c>
    </row>
    <row r="1663" spans="3:7" ht="15" thickBot="1" x14ac:dyDescent="0.35">
      <c r="C1663" s="61">
        <v>43187</v>
      </c>
      <c r="D1663" s="62">
        <v>0.35150462962962964</v>
      </c>
      <c r="E1663" s="63" t="s">
        <v>9</v>
      </c>
      <c r="F1663" s="63">
        <v>30</v>
      </c>
      <c r="G1663" s="63" t="s">
        <v>10</v>
      </c>
    </row>
    <row r="1664" spans="3:7" ht="15" thickBot="1" x14ac:dyDescent="0.35">
      <c r="C1664" s="61">
        <v>43187</v>
      </c>
      <c r="D1664" s="62">
        <v>0.3533101851851852</v>
      </c>
      <c r="E1664" s="63" t="s">
        <v>9</v>
      </c>
      <c r="F1664" s="63">
        <v>25</v>
      </c>
      <c r="G1664" s="63" t="s">
        <v>10</v>
      </c>
    </row>
    <row r="1665" spans="3:7" ht="15" thickBot="1" x14ac:dyDescent="0.35">
      <c r="C1665" s="61">
        <v>43187</v>
      </c>
      <c r="D1665" s="62">
        <v>0.35332175925925924</v>
      </c>
      <c r="E1665" s="63" t="s">
        <v>9</v>
      </c>
      <c r="F1665" s="63">
        <v>22</v>
      </c>
      <c r="G1665" s="63" t="s">
        <v>10</v>
      </c>
    </row>
    <row r="1666" spans="3:7" ht="15" thickBot="1" x14ac:dyDescent="0.35">
      <c r="C1666" s="61">
        <v>43187</v>
      </c>
      <c r="D1666" s="62">
        <v>0.35346064814814815</v>
      </c>
      <c r="E1666" s="63" t="s">
        <v>9</v>
      </c>
      <c r="F1666" s="63">
        <v>17</v>
      </c>
      <c r="G1666" s="63" t="s">
        <v>10</v>
      </c>
    </row>
    <row r="1667" spans="3:7" ht="15" thickBot="1" x14ac:dyDescent="0.35">
      <c r="C1667" s="61">
        <v>43187</v>
      </c>
      <c r="D1667" s="62">
        <v>0.35440972222222222</v>
      </c>
      <c r="E1667" s="63" t="s">
        <v>9</v>
      </c>
      <c r="F1667" s="63">
        <v>28</v>
      </c>
      <c r="G1667" s="63" t="s">
        <v>10</v>
      </c>
    </row>
    <row r="1668" spans="3:7" ht="15" thickBot="1" x14ac:dyDescent="0.35">
      <c r="C1668" s="61">
        <v>43187</v>
      </c>
      <c r="D1668" s="62">
        <v>0.35517361111111106</v>
      </c>
      <c r="E1668" s="63" t="s">
        <v>9</v>
      </c>
      <c r="F1668" s="63">
        <v>11</v>
      </c>
      <c r="G1668" s="63" t="s">
        <v>11</v>
      </c>
    </row>
    <row r="1669" spans="3:7" ht="15" thickBot="1" x14ac:dyDescent="0.35">
      <c r="C1669" s="61">
        <v>43187</v>
      </c>
      <c r="D1669" s="62">
        <v>0.3558101851851852</v>
      </c>
      <c r="E1669" s="63" t="s">
        <v>9</v>
      </c>
      <c r="F1669" s="63">
        <v>11</v>
      </c>
      <c r="G1669" s="63" t="s">
        <v>11</v>
      </c>
    </row>
    <row r="1670" spans="3:7" ht="15" thickBot="1" x14ac:dyDescent="0.35">
      <c r="C1670" s="61">
        <v>43187</v>
      </c>
      <c r="D1670" s="62">
        <v>0.3558912037037037</v>
      </c>
      <c r="E1670" s="63" t="s">
        <v>9</v>
      </c>
      <c r="F1670" s="63">
        <v>17</v>
      </c>
      <c r="G1670" s="63" t="s">
        <v>11</v>
      </c>
    </row>
    <row r="1671" spans="3:7" ht="15" thickBot="1" x14ac:dyDescent="0.35">
      <c r="C1671" s="61">
        <v>43187</v>
      </c>
      <c r="D1671" s="62">
        <v>0.35594907407407406</v>
      </c>
      <c r="E1671" s="63" t="s">
        <v>9</v>
      </c>
      <c r="F1671" s="63">
        <v>10</v>
      </c>
      <c r="G1671" s="63" t="s">
        <v>11</v>
      </c>
    </row>
    <row r="1672" spans="3:7" ht="15" thickBot="1" x14ac:dyDescent="0.35">
      <c r="C1672" s="61">
        <v>43187</v>
      </c>
      <c r="D1672" s="62">
        <v>0.35596064814814815</v>
      </c>
      <c r="E1672" s="63" t="s">
        <v>9</v>
      </c>
      <c r="F1672" s="63">
        <v>10</v>
      </c>
      <c r="G1672" s="63" t="s">
        <v>11</v>
      </c>
    </row>
    <row r="1673" spans="3:7" ht="15" thickBot="1" x14ac:dyDescent="0.35">
      <c r="C1673" s="61">
        <v>43187</v>
      </c>
      <c r="D1673" s="62">
        <v>0.35778935185185184</v>
      </c>
      <c r="E1673" s="63" t="s">
        <v>9</v>
      </c>
      <c r="F1673" s="63">
        <v>10</v>
      </c>
      <c r="G1673" s="63" t="s">
        <v>11</v>
      </c>
    </row>
    <row r="1674" spans="3:7" ht="15" thickBot="1" x14ac:dyDescent="0.35">
      <c r="C1674" s="61">
        <v>43187</v>
      </c>
      <c r="D1674" s="62">
        <v>0.36096064814814816</v>
      </c>
      <c r="E1674" s="63" t="s">
        <v>9</v>
      </c>
      <c r="F1674" s="63">
        <v>8</v>
      </c>
      <c r="G1674" s="63" t="s">
        <v>11</v>
      </c>
    </row>
    <row r="1675" spans="3:7" ht="15" thickBot="1" x14ac:dyDescent="0.35">
      <c r="C1675" s="61">
        <v>43187</v>
      </c>
      <c r="D1675" s="62">
        <v>0.36270833333333335</v>
      </c>
      <c r="E1675" s="63" t="s">
        <v>9</v>
      </c>
      <c r="F1675" s="63">
        <v>33</v>
      </c>
      <c r="G1675" s="63" t="s">
        <v>10</v>
      </c>
    </row>
    <row r="1676" spans="3:7" ht="15" thickBot="1" x14ac:dyDescent="0.35">
      <c r="C1676" s="61">
        <v>43187</v>
      </c>
      <c r="D1676" s="62">
        <v>0.36417824074074073</v>
      </c>
      <c r="E1676" s="63" t="s">
        <v>9</v>
      </c>
      <c r="F1676" s="63">
        <v>11</v>
      </c>
      <c r="G1676" s="63" t="s">
        <v>11</v>
      </c>
    </row>
    <row r="1677" spans="3:7" ht="15" thickBot="1" x14ac:dyDescent="0.35">
      <c r="C1677" s="61">
        <v>43187</v>
      </c>
      <c r="D1677" s="62">
        <v>0.37009259259259258</v>
      </c>
      <c r="E1677" s="63" t="s">
        <v>9</v>
      </c>
      <c r="F1677" s="63">
        <v>16</v>
      </c>
      <c r="G1677" s="63" t="s">
        <v>11</v>
      </c>
    </row>
    <row r="1678" spans="3:7" ht="15" thickBot="1" x14ac:dyDescent="0.35">
      <c r="C1678" s="61">
        <v>43187</v>
      </c>
      <c r="D1678" s="62">
        <v>0.37297453703703703</v>
      </c>
      <c r="E1678" s="63" t="s">
        <v>9</v>
      </c>
      <c r="F1678" s="63">
        <v>10</v>
      </c>
      <c r="G1678" s="63" t="s">
        <v>11</v>
      </c>
    </row>
    <row r="1679" spans="3:7" ht="15" thickBot="1" x14ac:dyDescent="0.35">
      <c r="C1679" s="61">
        <v>43187</v>
      </c>
      <c r="D1679" s="62">
        <v>0.37543981481481481</v>
      </c>
      <c r="E1679" s="63" t="s">
        <v>9</v>
      </c>
      <c r="F1679" s="63">
        <v>29</v>
      </c>
      <c r="G1679" s="63" t="s">
        <v>10</v>
      </c>
    </row>
    <row r="1680" spans="3:7" ht="15" thickBot="1" x14ac:dyDescent="0.35">
      <c r="C1680" s="61">
        <v>43187</v>
      </c>
      <c r="D1680" s="62">
        <v>0.37560185185185185</v>
      </c>
      <c r="E1680" s="63" t="s">
        <v>9</v>
      </c>
      <c r="F1680" s="63">
        <v>10</v>
      </c>
      <c r="G1680" s="63" t="s">
        <v>11</v>
      </c>
    </row>
    <row r="1681" spans="3:7" ht="15" thickBot="1" x14ac:dyDescent="0.35">
      <c r="C1681" s="61">
        <v>43187</v>
      </c>
      <c r="D1681" s="62">
        <v>0.37563657407407408</v>
      </c>
      <c r="E1681" s="63" t="s">
        <v>9</v>
      </c>
      <c r="F1681" s="63">
        <v>10</v>
      </c>
      <c r="G1681" s="63" t="s">
        <v>11</v>
      </c>
    </row>
    <row r="1682" spans="3:7" ht="15" thickBot="1" x14ac:dyDescent="0.35">
      <c r="C1682" s="61">
        <v>43187</v>
      </c>
      <c r="D1682" s="62">
        <v>0.38194444444444442</v>
      </c>
      <c r="E1682" s="63" t="s">
        <v>9</v>
      </c>
      <c r="F1682" s="63">
        <v>26</v>
      </c>
      <c r="G1682" s="63" t="s">
        <v>10</v>
      </c>
    </row>
    <row r="1683" spans="3:7" ht="15" thickBot="1" x14ac:dyDescent="0.35">
      <c r="C1683" s="61">
        <v>43187</v>
      </c>
      <c r="D1683" s="62">
        <v>0.38572916666666668</v>
      </c>
      <c r="E1683" s="63" t="s">
        <v>9</v>
      </c>
      <c r="F1683" s="63">
        <v>35</v>
      </c>
      <c r="G1683" s="63" t="s">
        <v>10</v>
      </c>
    </row>
    <row r="1684" spans="3:7" ht="15" thickBot="1" x14ac:dyDescent="0.35">
      <c r="C1684" s="61">
        <v>43187</v>
      </c>
      <c r="D1684" s="62">
        <v>0.38613425925925932</v>
      </c>
      <c r="E1684" s="63" t="s">
        <v>9</v>
      </c>
      <c r="F1684" s="63">
        <v>12</v>
      </c>
      <c r="G1684" s="63" t="s">
        <v>11</v>
      </c>
    </row>
    <row r="1685" spans="3:7" ht="15" thickBot="1" x14ac:dyDescent="0.35">
      <c r="C1685" s="61">
        <v>43187</v>
      </c>
      <c r="D1685" s="62">
        <v>0.38656249999999998</v>
      </c>
      <c r="E1685" s="63" t="s">
        <v>9</v>
      </c>
      <c r="F1685" s="63">
        <v>33</v>
      </c>
      <c r="G1685" s="63" t="s">
        <v>10</v>
      </c>
    </row>
    <row r="1686" spans="3:7" ht="15" thickBot="1" x14ac:dyDescent="0.35">
      <c r="C1686" s="61">
        <v>43187</v>
      </c>
      <c r="D1686" s="62">
        <v>0.39222222222222225</v>
      </c>
      <c r="E1686" s="63" t="s">
        <v>9</v>
      </c>
      <c r="F1686" s="63">
        <v>10</v>
      </c>
      <c r="G1686" s="63" t="s">
        <v>11</v>
      </c>
    </row>
    <row r="1687" spans="3:7" ht="15" thickBot="1" x14ac:dyDescent="0.35">
      <c r="C1687" s="61">
        <v>43187</v>
      </c>
      <c r="D1687" s="62">
        <v>0.39604166666666668</v>
      </c>
      <c r="E1687" s="63" t="s">
        <v>9</v>
      </c>
      <c r="F1687" s="63">
        <v>28</v>
      </c>
      <c r="G1687" s="63" t="s">
        <v>10</v>
      </c>
    </row>
    <row r="1688" spans="3:7" ht="15" thickBot="1" x14ac:dyDescent="0.35">
      <c r="C1688" s="61">
        <v>43187</v>
      </c>
      <c r="D1688" s="62">
        <v>0.4027546296296296</v>
      </c>
      <c r="E1688" s="63" t="s">
        <v>9</v>
      </c>
      <c r="F1688" s="63">
        <v>26</v>
      </c>
      <c r="G1688" s="63" t="s">
        <v>10</v>
      </c>
    </row>
    <row r="1689" spans="3:7" ht="15" thickBot="1" x14ac:dyDescent="0.35">
      <c r="C1689" s="61">
        <v>43187</v>
      </c>
      <c r="D1689" s="62">
        <v>0.4123148148148148</v>
      </c>
      <c r="E1689" s="63" t="s">
        <v>9</v>
      </c>
      <c r="F1689" s="63">
        <v>27</v>
      </c>
      <c r="G1689" s="63" t="s">
        <v>10</v>
      </c>
    </row>
    <row r="1690" spans="3:7" ht="15" thickBot="1" x14ac:dyDescent="0.35">
      <c r="C1690" s="61">
        <v>43187</v>
      </c>
      <c r="D1690" s="62">
        <v>0.41412037037037036</v>
      </c>
      <c r="E1690" s="63" t="s">
        <v>9</v>
      </c>
      <c r="F1690" s="63">
        <v>21</v>
      </c>
      <c r="G1690" s="63" t="s">
        <v>10</v>
      </c>
    </row>
    <row r="1691" spans="3:7" ht="15" thickBot="1" x14ac:dyDescent="0.35">
      <c r="C1691" s="61">
        <v>43187</v>
      </c>
      <c r="D1691" s="62">
        <v>0.41589120370370369</v>
      </c>
      <c r="E1691" s="63" t="s">
        <v>9</v>
      </c>
      <c r="F1691" s="63">
        <v>13</v>
      </c>
      <c r="G1691" s="63" t="s">
        <v>10</v>
      </c>
    </row>
    <row r="1692" spans="3:7" ht="15" thickBot="1" x14ac:dyDescent="0.35">
      <c r="C1692" s="61">
        <v>43187</v>
      </c>
      <c r="D1692" s="62">
        <v>0.41600694444444447</v>
      </c>
      <c r="E1692" s="63" t="s">
        <v>9</v>
      </c>
      <c r="F1692" s="63">
        <v>26</v>
      </c>
      <c r="G1692" s="63" t="s">
        <v>10</v>
      </c>
    </row>
    <row r="1693" spans="3:7" ht="15" thickBot="1" x14ac:dyDescent="0.35">
      <c r="C1693" s="61">
        <v>43187</v>
      </c>
      <c r="D1693" s="62">
        <v>0.41810185185185184</v>
      </c>
      <c r="E1693" s="63" t="s">
        <v>9</v>
      </c>
      <c r="F1693" s="63">
        <v>10</v>
      </c>
      <c r="G1693" s="63" t="s">
        <v>11</v>
      </c>
    </row>
    <row r="1694" spans="3:7" ht="15" thickBot="1" x14ac:dyDescent="0.35">
      <c r="C1694" s="61">
        <v>43187</v>
      </c>
      <c r="D1694" s="62">
        <v>0.42254629629629631</v>
      </c>
      <c r="E1694" s="63" t="s">
        <v>9</v>
      </c>
      <c r="F1694" s="63">
        <v>11</v>
      </c>
      <c r="G1694" s="63" t="s">
        <v>11</v>
      </c>
    </row>
    <row r="1695" spans="3:7" ht="15" thickBot="1" x14ac:dyDescent="0.35">
      <c r="C1695" s="61">
        <v>43187</v>
      </c>
      <c r="D1695" s="62">
        <v>0.42630787037037038</v>
      </c>
      <c r="E1695" s="63" t="s">
        <v>9</v>
      </c>
      <c r="F1695" s="63">
        <v>10</v>
      </c>
      <c r="G1695" s="63" t="s">
        <v>10</v>
      </c>
    </row>
    <row r="1696" spans="3:7" ht="15" thickBot="1" x14ac:dyDescent="0.35">
      <c r="C1696" s="61">
        <v>43187</v>
      </c>
      <c r="D1696" s="62">
        <v>0.42641203703703701</v>
      </c>
      <c r="E1696" s="63" t="s">
        <v>9</v>
      </c>
      <c r="F1696" s="63">
        <v>27</v>
      </c>
      <c r="G1696" s="63" t="s">
        <v>10</v>
      </c>
    </row>
    <row r="1697" spans="3:7" ht="15" thickBot="1" x14ac:dyDescent="0.35">
      <c r="C1697" s="61">
        <v>43187</v>
      </c>
      <c r="D1697" s="62">
        <v>0.42967592592592596</v>
      </c>
      <c r="E1697" s="63" t="s">
        <v>9</v>
      </c>
      <c r="F1697" s="63">
        <v>10</v>
      </c>
      <c r="G1697" s="63" t="s">
        <v>11</v>
      </c>
    </row>
    <row r="1698" spans="3:7" ht="15" thickBot="1" x14ac:dyDescent="0.35">
      <c r="C1698" s="61">
        <v>43187</v>
      </c>
      <c r="D1698" s="62">
        <v>0.4296875</v>
      </c>
      <c r="E1698" s="63" t="s">
        <v>9</v>
      </c>
      <c r="F1698" s="63">
        <v>12</v>
      </c>
      <c r="G1698" s="63" t="s">
        <v>11</v>
      </c>
    </row>
    <row r="1699" spans="3:7" ht="15" thickBot="1" x14ac:dyDescent="0.35">
      <c r="C1699" s="61">
        <v>43187</v>
      </c>
      <c r="D1699" s="62">
        <v>0.42969907407407404</v>
      </c>
      <c r="E1699" s="63" t="s">
        <v>9</v>
      </c>
      <c r="F1699" s="63">
        <v>12</v>
      </c>
      <c r="G1699" s="63" t="s">
        <v>11</v>
      </c>
    </row>
    <row r="1700" spans="3:7" ht="15" thickBot="1" x14ac:dyDescent="0.35">
      <c r="C1700" s="61">
        <v>43187</v>
      </c>
      <c r="D1700" s="62">
        <v>0.42971064814814813</v>
      </c>
      <c r="E1700" s="63" t="s">
        <v>9</v>
      </c>
      <c r="F1700" s="63">
        <v>11</v>
      </c>
      <c r="G1700" s="63" t="s">
        <v>11</v>
      </c>
    </row>
    <row r="1701" spans="3:7" ht="15" thickBot="1" x14ac:dyDescent="0.35">
      <c r="C1701" s="61">
        <v>43187</v>
      </c>
      <c r="D1701" s="62">
        <v>0.43077546296296299</v>
      </c>
      <c r="E1701" s="63" t="s">
        <v>9</v>
      </c>
      <c r="F1701" s="63">
        <v>17</v>
      </c>
      <c r="G1701" s="63" t="s">
        <v>11</v>
      </c>
    </row>
    <row r="1702" spans="3:7" ht="15" thickBot="1" x14ac:dyDescent="0.35">
      <c r="C1702" s="61">
        <v>43187</v>
      </c>
      <c r="D1702" s="62">
        <v>0.44193287037037038</v>
      </c>
      <c r="E1702" s="63" t="s">
        <v>9</v>
      </c>
      <c r="F1702" s="63">
        <v>27</v>
      </c>
      <c r="G1702" s="63" t="s">
        <v>10</v>
      </c>
    </row>
    <row r="1703" spans="3:7" ht="15" thickBot="1" x14ac:dyDescent="0.35">
      <c r="C1703" s="61">
        <v>43187</v>
      </c>
      <c r="D1703" s="62">
        <v>0.44325231481481481</v>
      </c>
      <c r="E1703" s="63" t="s">
        <v>9</v>
      </c>
      <c r="F1703" s="63">
        <v>11</v>
      </c>
      <c r="G1703" s="63" t="s">
        <v>11</v>
      </c>
    </row>
    <row r="1704" spans="3:7" ht="15" thickBot="1" x14ac:dyDescent="0.35">
      <c r="C1704" s="61">
        <v>43187</v>
      </c>
      <c r="D1704" s="62">
        <v>0.44620370370370371</v>
      </c>
      <c r="E1704" s="63" t="s">
        <v>9</v>
      </c>
      <c r="F1704" s="63">
        <v>16</v>
      </c>
      <c r="G1704" s="63" t="s">
        <v>11</v>
      </c>
    </row>
    <row r="1705" spans="3:7" ht="15" thickBot="1" x14ac:dyDescent="0.35">
      <c r="C1705" s="61">
        <v>43187</v>
      </c>
      <c r="D1705" s="62">
        <v>0.44621527777777775</v>
      </c>
      <c r="E1705" s="63" t="s">
        <v>9</v>
      </c>
      <c r="F1705" s="63">
        <v>14</v>
      </c>
      <c r="G1705" s="63" t="s">
        <v>11</v>
      </c>
    </row>
    <row r="1706" spans="3:7" ht="15" thickBot="1" x14ac:dyDescent="0.35">
      <c r="C1706" s="61">
        <v>43187</v>
      </c>
      <c r="D1706" s="62">
        <v>0.44629629629629625</v>
      </c>
      <c r="E1706" s="63" t="s">
        <v>9</v>
      </c>
      <c r="F1706" s="63">
        <v>22</v>
      </c>
      <c r="G1706" s="63" t="s">
        <v>10</v>
      </c>
    </row>
    <row r="1707" spans="3:7" ht="15" thickBot="1" x14ac:dyDescent="0.35">
      <c r="C1707" s="61">
        <v>43187</v>
      </c>
      <c r="D1707" s="62">
        <v>0.45126157407407402</v>
      </c>
      <c r="E1707" s="63" t="s">
        <v>9</v>
      </c>
      <c r="F1707" s="63">
        <v>11</v>
      </c>
      <c r="G1707" s="63" t="s">
        <v>11</v>
      </c>
    </row>
    <row r="1708" spans="3:7" ht="15" thickBot="1" x14ac:dyDescent="0.35">
      <c r="C1708" s="61">
        <v>43187</v>
      </c>
      <c r="D1708" s="62">
        <v>0.45152777777777775</v>
      </c>
      <c r="E1708" s="63" t="s">
        <v>9</v>
      </c>
      <c r="F1708" s="63">
        <v>11</v>
      </c>
      <c r="G1708" s="63" t="s">
        <v>11</v>
      </c>
    </row>
    <row r="1709" spans="3:7" ht="15" thickBot="1" x14ac:dyDescent="0.35">
      <c r="C1709" s="61">
        <v>43187</v>
      </c>
      <c r="D1709" s="62">
        <v>0.45172453703703702</v>
      </c>
      <c r="E1709" s="63" t="s">
        <v>9</v>
      </c>
      <c r="F1709" s="63">
        <v>12</v>
      </c>
      <c r="G1709" s="63" t="s">
        <v>11</v>
      </c>
    </row>
    <row r="1710" spans="3:7" ht="15" thickBot="1" x14ac:dyDescent="0.35">
      <c r="C1710" s="61">
        <v>43187</v>
      </c>
      <c r="D1710" s="62">
        <v>0.45422453703703702</v>
      </c>
      <c r="E1710" s="63" t="s">
        <v>9</v>
      </c>
      <c r="F1710" s="63">
        <v>26</v>
      </c>
      <c r="G1710" s="63" t="s">
        <v>10</v>
      </c>
    </row>
    <row r="1711" spans="3:7" ht="15" thickBot="1" x14ac:dyDescent="0.35">
      <c r="C1711" s="61">
        <v>43187</v>
      </c>
      <c r="D1711" s="62">
        <v>0.45450231481481485</v>
      </c>
      <c r="E1711" s="63" t="s">
        <v>9</v>
      </c>
      <c r="F1711" s="63">
        <v>33</v>
      </c>
      <c r="G1711" s="63" t="s">
        <v>10</v>
      </c>
    </row>
    <row r="1712" spans="3:7" ht="15" thickBot="1" x14ac:dyDescent="0.35">
      <c r="C1712" s="61">
        <v>43187</v>
      </c>
      <c r="D1712" s="62">
        <v>0.45709490740740738</v>
      </c>
      <c r="E1712" s="63" t="s">
        <v>9</v>
      </c>
      <c r="F1712" s="63">
        <v>38</v>
      </c>
      <c r="G1712" s="63" t="s">
        <v>10</v>
      </c>
    </row>
    <row r="1713" spans="3:7" ht="15" thickBot="1" x14ac:dyDescent="0.35">
      <c r="C1713" s="61">
        <v>43187</v>
      </c>
      <c r="D1713" s="62">
        <v>0.45741898148148147</v>
      </c>
      <c r="E1713" s="63" t="s">
        <v>9</v>
      </c>
      <c r="F1713" s="63">
        <v>11</v>
      </c>
      <c r="G1713" s="63" t="s">
        <v>10</v>
      </c>
    </row>
    <row r="1714" spans="3:7" ht="15" thickBot="1" x14ac:dyDescent="0.35">
      <c r="C1714" s="61">
        <v>43187</v>
      </c>
      <c r="D1714" s="62">
        <v>0.45844907407407409</v>
      </c>
      <c r="E1714" s="63" t="s">
        <v>9</v>
      </c>
      <c r="F1714" s="63">
        <v>20</v>
      </c>
      <c r="G1714" s="63" t="s">
        <v>10</v>
      </c>
    </row>
    <row r="1715" spans="3:7" ht="15" thickBot="1" x14ac:dyDescent="0.35">
      <c r="C1715" s="61">
        <v>43187</v>
      </c>
      <c r="D1715" s="62">
        <v>0.45936342592592588</v>
      </c>
      <c r="E1715" s="63" t="s">
        <v>9</v>
      </c>
      <c r="F1715" s="63">
        <v>10</v>
      </c>
      <c r="G1715" s="63" t="s">
        <v>11</v>
      </c>
    </row>
    <row r="1716" spans="3:7" ht="15" thickBot="1" x14ac:dyDescent="0.35">
      <c r="C1716" s="61">
        <v>43187</v>
      </c>
      <c r="D1716" s="62">
        <v>0.46099537037037036</v>
      </c>
      <c r="E1716" s="63" t="s">
        <v>9</v>
      </c>
      <c r="F1716" s="63">
        <v>10</v>
      </c>
      <c r="G1716" s="63" t="s">
        <v>11</v>
      </c>
    </row>
    <row r="1717" spans="3:7" ht="15" thickBot="1" x14ac:dyDescent="0.35">
      <c r="C1717" s="61">
        <v>43187</v>
      </c>
      <c r="D1717" s="62">
        <v>0.4622337962962963</v>
      </c>
      <c r="E1717" s="63" t="s">
        <v>9</v>
      </c>
      <c r="F1717" s="63">
        <v>28</v>
      </c>
      <c r="G1717" s="63" t="s">
        <v>10</v>
      </c>
    </row>
    <row r="1718" spans="3:7" ht="15" thickBot="1" x14ac:dyDescent="0.35">
      <c r="C1718" s="61">
        <v>43187</v>
      </c>
      <c r="D1718" s="62">
        <v>0.46453703703703703</v>
      </c>
      <c r="E1718" s="63" t="s">
        <v>9</v>
      </c>
      <c r="F1718" s="63">
        <v>11</v>
      </c>
      <c r="G1718" s="63" t="s">
        <v>11</v>
      </c>
    </row>
    <row r="1719" spans="3:7" ht="15" thickBot="1" x14ac:dyDescent="0.35">
      <c r="C1719" s="61">
        <v>43187</v>
      </c>
      <c r="D1719" s="62">
        <v>0.46535879629629634</v>
      </c>
      <c r="E1719" s="63" t="s">
        <v>9</v>
      </c>
      <c r="F1719" s="63">
        <v>10</v>
      </c>
      <c r="G1719" s="63" t="s">
        <v>11</v>
      </c>
    </row>
    <row r="1720" spans="3:7" ht="15" thickBot="1" x14ac:dyDescent="0.35">
      <c r="C1720" s="61">
        <v>43187</v>
      </c>
      <c r="D1720" s="62">
        <v>0.46626157407407409</v>
      </c>
      <c r="E1720" s="63" t="s">
        <v>9</v>
      </c>
      <c r="F1720" s="63">
        <v>28</v>
      </c>
      <c r="G1720" s="63" t="s">
        <v>10</v>
      </c>
    </row>
    <row r="1721" spans="3:7" ht="15" thickBot="1" x14ac:dyDescent="0.35">
      <c r="C1721" s="61">
        <v>43187</v>
      </c>
      <c r="D1721" s="62">
        <v>0.46766203703703701</v>
      </c>
      <c r="E1721" s="63" t="s">
        <v>9</v>
      </c>
      <c r="F1721" s="63">
        <v>10</v>
      </c>
      <c r="G1721" s="63" t="s">
        <v>11</v>
      </c>
    </row>
    <row r="1722" spans="3:7" ht="15" thickBot="1" x14ac:dyDescent="0.35">
      <c r="C1722" s="61">
        <v>43187</v>
      </c>
      <c r="D1722" s="62">
        <v>0.4676967592592593</v>
      </c>
      <c r="E1722" s="63" t="s">
        <v>9</v>
      </c>
      <c r="F1722" s="63">
        <v>9</v>
      </c>
      <c r="G1722" s="63" t="s">
        <v>11</v>
      </c>
    </row>
    <row r="1723" spans="3:7" ht="15" thickBot="1" x14ac:dyDescent="0.35">
      <c r="C1723" s="61">
        <v>43187</v>
      </c>
      <c r="D1723" s="62">
        <v>0.4679166666666667</v>
      </c>
      <c r="E1723" s="63" t="s">
        <v>9</v>
      </c>
      <c r="F1723" s="63">
        <v>11</v>
      </c>
      <c r="G1723" s="63" t="s">
        <v>11</v>
      </c>
    </row>
    <row r="1724" spans="3:7" ht="15" thickBot="1" x14ac:dyDescent="0.35">
      <c r="C1724" s="61">
        <v>43187</v>
      </c>
      <c r="D1724" s="62">
        <v>0.47120370370370374</v>
      </c>
      <c r="E1724" s="63" t="s">
        <v>9</v>
      </c>
      <c r="F1724" s="63">
        <v>27</v>
      </c>
      <c r="G1724" s="63" t="s">
        <v>10</v>
      </c>
    </row>
    <row r="1725" spans="3:7" ht="15" thickBot="1" x14ac:dyDescent="0.35">
      <c r="C1725" s="61">
        <v>43187</v>
      </c>
      <c r="D1725" s="62">
        <v>0.47493055555555558</v>
      </c>
      <c r="E1725" s="63" t="s">
        <v>9</v>
      </c>
      <c r="F1725" s="63">
        <v>13</v>
      </c>
      <c r="G1725" s="63" t="s">
        <v>11</v>
      </c>
    </row>
    <row r="1726" spans="3:7" ht="15" thickBot="1" x14ac:dyDescent="0.35">
      <c r="C1726" s="61">
        <v>43187</v>
      </c>
      <c r="D1726" s="62">
        <v>0.47509259259259262</v>
      </c>
      <c r="E1726" s="63" t="s">
        <v>9</v>
      </c>
      <c r="F1726" s="63">
        <v>30</v>
      </c>
      <c r="G1726" s="63" t="s">
        <v>10</v>
      </c>
    </row>
    <row r="1727" spans="3:7" ht="15" thickBot="1" x14ac:dyDescent="0.35">
      <c r="C1727" s="61">
        <v>43187</v>
      </c>
      <c r="D1727" s="62">
        <v>0.47648148148148151</v>
      </c>
      <c r="E1727" s="63" t="s">
        <v>9</v>
      </c>
      <c r="F1727" s="63">
        <v>31</v>
      </c>
      <c r="G1727" s="63" t="s">
        <v>10</v>
      </c>
    </row>
    <row r="1728" spans="3:7" ht="15" thickBot="1" x14ac:dyDescent="0.35">
      <c r="C1728" s="61">
        <v>43187</v>
      </c>
      <c r="D1728" s="62">
        <v>0.47694444444444445</v>
      </c>
      <c r="E1728" s="63" t="s">
        <v>9</v>
      </c>
      <c r="F1728" s="63">
        <v>20</v>
      </c>
      <c r="G1728" s="63" t="s">
        <v>10</v>
      </c>
    </row>
    <row r="1729" spans="3:7" ht="15" thickBot="1" x14ac:dyDescent="0.35">
      <c r="C1729" s="61">
        <v>43187</v>
      </c>
      <c r="D1729" s="62">
        <v>0.47806712962962966</v>
      </c>
      <c r="E1729" s="63" t="s">
        <v>9</v>
      </c>
      <c r="F1729" s="63">
        <v>23</v>
      </c>
      <c r="G1729" s="63" t="s">
        <v>10</v>
      </c>
    </row>
    <row r="1730" spans="3:7" ht="15" thickBot="1" x14ac:dyDescent="0.35">
      <c r="C1730" s="61">
        <v>43187</v>
      </c>
      <c r="D1730" s="62">
        <v>0.4793634259259259</v>
      </c>
      <c r="E1730" s="63" t="s">
        <v>9</v>
      </c>
      <c r="F1730" s="63">
        <v>19</v>
      </c>
      <c r="G1730" s="63" t="s">
        <v>10</v>
      </c>
    </row>
    <row r="1731" spans="3:7" ht="15" thickBot="1" x14ac:dyDescent="0.35">
      <c r="C1731" s="61">
        <v>43187</v>
      </c>
      <c r="D1731" s="62">
        <v>0.47949074074074072</v>
      </c>
      <c r="E1731" s="63" t="s">
        <v>9</v>
      </c>
      <c r="F1731" s="63">
        <v>11</v>
      </c>
      <c r="G1731" s="63" t="s">
        <v>11</v>
      </c>
    </row>
    <row r="1732" spans="3:7" ht="15" thickBot="1" x14ac:dyDescent="0.35">
      <c r="C1732" s="61">
        <v>43187</v>
      </c>
      <c r="D1732" s="62">
        <v>0.48126157407407405</v>
      </c>
      <c r="E1732" s="63" t="s">
        <v>9</v>
      </c>
      <c r="F1732" s="63">
        <v>10</v>
      </c>
      <c r="G1732" s="63" t="s">
        <v>11</v>
      </c>
    </row>
    <row r="1733" spans="3:7" ht="15" thickBot="1" x14ac:dyDescent="0.35">
      <c r="C1733" s="61">
        <v>43187</v>
      </c>
      <c r="D1733" s="62">
        <v>0.4826273148148148</v>
      </c>
      <c r="E1733" s="63" t="s">
        <v>9</v>
      </c>
      <c r="F1733" s="63">
        <v>26</v>
      </c>
      <c r="G1733" s="63" t="s">
        <v>10</v>
      </c>
    </row>
    <row r="1734" spans="3:7" ht="15" thickBot="1" x14ac:dyDescent="0.35">
      <c r="C1734" s="61">
        <v>43187</v>
      </c>
      <c r="D1734" s="62">
        <v>0.48405092592592597</v>
      </c>
      <c r="E1734" s="63" t="s">
        <v>9</v>
      </c>
      <c r="F1734" s="63">
        <v>33</v>
      </c>
      <c r="G1734" s="63" t="s">
        <v>10</v>
      </c>
    </row>
    <row r="1735" spans="3:7" ht="15" thickBot="1" x14ac:dyDescent="0.35">
      <c r="C1735" s="61">
        <v>43187</v>
      </c>
      <c r="D1735" s="62">
        <v>0.48541666666666666</v>
      </c>
      <c r="E1735" s="63" t="s">
        <v>9</v>
      </c>
      <c r="F1735" s="63">
        <v>32</v>
      </c>
      <c r="G1735" s="63" t="s">
        <v>10</v>
      </c>
    </row>
    <row r="1736" spans="3:7" ht="15" thickBot="1" x14ac:dyDescent="0.35">
      <c r="C1736" s="61">
        <v>43187</v>
      </c>
      <c r="D1736" s="62">
        <v>0.48667824074074079</v>
      </c>
      <c r="E1736" s="63" t="s">
        <v>9</v>
      </c>
      <c r="F1736" s="63">
        <v>14</v>
      </c>
      <c r="G1736" s="63" t="s">
        <v>11</v>
      </c>
    </row>
    <row r="1737" spans="3:7" ht="15" thickBot="1" x14ac:dyDescent="0.35">
      <c r="C1737" s="61">
        <v>43187</v>
      </c>
      <c r="D1737" s="62">
        <v>0.48858796296296297</v>
      </c>
      <c r="E1737" s="63" t="s">
        <v>9</v>
      </c>
      <c r="F1737" s="63">
        <v>36</v>
      </c>
      <c r="G1737" s="63" t="s">
        <v>10</v>
      </c>
    </row>
    <row r="1738" spans="3:7" ht="15" thickBot="1" x14ac:dyDescent="0.35">
      <c r="C1738" s="61">
        <v>43187</v>
      </c>
      <c r="D1738" s="62">
        <v>0.48890046296296297</v>
      </c>
      <c r="E1738" s="63" t="s">
        <v>9</v>
      </c>
      <c r="F1738" s="63">
        <v>11</v>
      </c>
      <c r="G1738" s="63" t="s">
        <v>11</v>
      </c>
    </row>
    <row r="1739" spans="3:7" ht="15" thickBot="1" x14ac:dyDescent="0.35">
      <c r="C1739" s="61">
        <v>43187</v>
      </c>
      <c r="D1739" s="62">
        <v>0.4906712962962963</v>
      </c>
      <c r="E1739" s="63" t="s">
        <v>9</v>
      </c>
      <c r="F1739" s="63">
        <v>18</v>
      </c>
      <c r="G1739" s="63" t="s">
        <v>11</v>
      </c>
    </row>
    <row r="1740" spans="3:7" ht="15" thickBot="1" x14ac:dyDescent="0.35">
      <c r="C1740" s="61">
        <v>43187</v>
      </c>
      <c r="D1740" s="62">
        <v>0.49130787037037038</v>
      </c>
      <c r="E1740" s="63" t="s">
        <v>9</v>
      </c>
      <c r="F1740" s="63">
        <v>36</v>
      </c>
      <c r="G1740" s="63" t="s">
        <v>10</v>
      </c>
    </row>
    <row r="1741" spans="3:7" ht="15" thickBot="1" x14ac:dyDescent="0.35">
      <c r="C1741" s="61">
        <v>43187</v>
      </c>
      <c r="D1741" s="62">
        <v>0.49146990740740742</v>
      </c>
      <c r="E1741" s="63" t="s">
        <v>9</v>
      </c>
      <c r="F1741" s="63">
        <v>19</v>
      </c>
      <c r="G1741" s="63" t="s">
        <v>10</v>
      </c>
    </row>
    <row r="1742" spans="3:7" ht="15" thickBot="1" x14ac:dyDescent="0.35">
      <c r="C1742" s="61">
        <v>43187</v>
      </c>
      <c r="D1742" s="62">
        <v>0.49283564814814818</v>
      </c>
      <c r="E1742" s="63" t="s">
        <v>9</v>
      </c>
      <c r="F1742" s="63">
        <v>12</v>
      </c>
      <c r="G1742" s="63" t="s">
        <v>11</v>
      </c>
    </row>
    <row r="1743" spans="3:7" ht="15" thickBot="1" x14ac:dyDescent="0.35">
      <c r="C1743" s="61">
        <v>43187</v>
      </c>
      <c r="D1743" s="62">
        <v>0.49283564814814818</v>
      </c>
      <c r="E1743" s="63" t="s">
        <v>9</v>
      </c>
      <c r="F1743" s="63">
        <v>10</v>
      </c>
      <c r="G1743" s="63" t="s">
        <v>11</v>
      </c>
    </row>
    <row r="1744" spans="3:7" ht="15" thickBot="1" x14ac:dyDescent="0.35">
      <c r="C1744" s="61">
        <v>43187</v>
      </c>
      <c r="D1744" s="62">
        <v>0.49307870370370371</v>
      </c>
      <c r="E1744" s="63" t="s">
        <v>9</v>
      </c>
      <c r="F1744" s="63">
        <v>21</v>
      </c>
      <c r="G1744" s="63" t="s">
        <v>10</v>
      </c>
    </row>
    <row r="1745" spans="3:7" ht="15" thickBot="1" x14ac:dyDescent="0.35">
      <c r="C1745" s="61">
        <v>43187</v>
      </c>
      <c r="D1745" s="62">
        <v>0.49319444444444444</v>
      </c>
      <c r="E1745" s="63" t="s">
        <v>9</v>
      </c>
      <c r="F1745" s="63">
        <v>11</v>
      </c>
      <c r="G1745" s="63" t="s">
        <v>11</v>
      </c>
    </row>
    <row r="1746" spans="3:7" ht="15" thickBot="1" x14ac:dyDescent="0.35">
      <c r="C1746" s="61">
        <v>43187</v>
      </c>
      <c r="D1746" s="62">
        <v>0.49418981481481478</v>
      </c>
      <c r="E1746" s="63" t="s">
        <v>9</v>
      </c>
      <c r="F1746" s="63">
        <v>11</v>
      </c>
      <c r="G1746" s="63" t="s">
        <v>11</v>
      </c>
    </row>
    <row r="1747" spans="3:7" ht="15" thickBot="1" x14ac:dyDescent="0.35">
      <c r="C1747" s="61">
        <v>43187</v>
      </c>
      <c r="D1747" s="62">
        <v>0.49432870370370369</v>
      </c>
      <c r="E1747" s="63" t="s">
        <v>9</v>
      </c>
      <c r="F1747" s="63">
        <v>30</v>
      </c>
      <c r="G1747" s="63" t="s">
        <v>10</v>
      </c>
    </row>
    <row r="1748" spans="3:7" ht="15" thickBot="1" x14ac:dyDescent="0.35">
      <c r="C1748" s="61">
        <v>43187</v>
      </c>
      <c r="D1748" s="62">
        <v>0.49474537037037036</v>
      </c>
      <c r="E1748" s="63" t="s">
        <v>9</v>
      </c>
      <c r="F1748" s="63">
        <v>24</v>
      </c>
      <c r="G1748" s="63" t="s">
        <v>10</v>
      </c>
    </row>
    <row r="1749" spans="3:7" ht="15" thickBot="1" x14ac:dyDescent="0.35">
      <c r="C1749" s="61">
        <v>43187</v>
      </c>
      <c r="D1749" s="62">
        <v>0.49622685185185184</v>
      </c>
      <c r="E1749" s="63" t="s">
        <v>9</v>
      </c>
      <c r="F1749" s="63">
        <v>29</v>
      </c>
      <c r="G1749" s="63" t="s">
        <v>10</v>
      </c>
    </row>
    <row r="1750" spans="3:7" ht="15" thickBot="1" x14ac:dyDescent="0.35">
      <c r="C1750" s="61">
        <v>43187</v>
      </c>
      <c r="D1750" s="62">
        <v>0.49831018518518522</v>
      </c>
      <c r="E1750" s="63" t="s">
        <v>9</v>
      </c>
      <c r="F1750" s="63">
        <v>27</v>
      </c>
      <c r="G1750" s="63" t="s">
        <v>10</v>
      </c>
    </row>
    <row r="1751" spans="3:7" ht="15" thickBot="1" x14ac:dyDescent="0.35">
      <c r="C1751" s="61">
        <v>43187</v>
      </c>
      <c r="D1751" s="62">
        <v>0.49866898148148148</v>
      </c>
      <c r="E1751" s="63" t="s">
        <v>9</v>
      </c>
      <c r="F1751" s="63">
        <v>24</v>
      </c>
      <c r="G1751" s="63" t="s">
        <v>10</v>
      </c>
    </row>
    <row r="1752" spans="3:7" ht="15" thickBot="1" x14ac:dyDescent="0.35">
      <c r="C1752" s="61">
        <v>43187</v>
      </c>
      <c r="D1752" s="62">
        <v>0.49880787037037039</v>
      </c>
      <c r="E1752" s="63" t="s">
        <v>9</v>
      </c>
      <c r="F1752" s="63">
        <v>14</v>
      </c>
      <c r="G1752" s="63" t="s">
        <v>11</v>
      </c>
    </row>
    <row r="1753" spans="3:7" ht="15" thickBot="1" x14ac:dyDescent="0.35">
      <c r="C1753" s="61">
        <v>43187</v>
      </c>
      <c r="D1753" s="62">
        <v>0.4994675925925926</v>
      </c>
      <c r="E1753" s="63" t="s">
        <v>9</v>
      </c>
      <c r="F1753" s="63">
        <v>11</v>
      </c>
      <c r="G1753" s="63" t="s">
        <v>11</v>
      </c>
    </row>
    <row r="1754" spans="3:7" ht="15" thickBot="1" x14ac:dyDescent="0.35">
      <c r="C1754" s="61">
        <v>43187</v>
      </c>
      <c r="D1754" s="62">
        <v>0.50039351851851854</v>
      </c>
      <c r="E1754" s="63" t="s">
        <v>9</v>
      </c>
      <c r="F1754" s="63">
        <v>13</v>
      </c>
      <c r="G1754" s="63" t="s">
        <v>11</v>
      </c>
    </row>
    <row r="1755" spans="3:7" ht="15" thickBot="1" x14ac:dyDescent="0.35">
      <c r="C1755" s="61">
        <v>43187</v>
      </c>
      <c r="D1755" s="62">
        <v>0.5041782407407408</v>
      </c>
      <c r="E1755" s="63" t="s">
        <v>9</v>
      </c>
      <c r="F1755" s="63">
        <v>24</v>
      </c>
      <c r="G1755" s="63" t="s">
        <v>10</v>
      </c>
    </row>
    <row r="1756" spans="3:7" ht="15" thickBot="1" x14ac:dyDescent="0.35">
      <c r="C1756" s="61">
        <v>43187</v>
      </c>
      <c r="D1756" s="62">
        <v>0.50564814814814818</v>
      </c>
      <c r="E1756" s="63" t="s">
        <v>9</v>
      </c>
      <c r="F1756" s="63">
        <v>14</v>
      </c>
      <c r="G1756" s="63" t="s">
        <v>11</v>
      </c>
    </row>
    <row r="1757" spans="3:7" ht="15" thickBot="1" x14ac:dyDescent="0.35">
      <c r="C1757" s="61">
        <v>43187</v>
      </c>
      <c r="D1757" s="62">
        <v>0.50726851851851851</v>
      </c>
      <c r="E1757" s="63" t="s">
        <v>9</v>
      </c>
      <c r="F1757" s="63">
        <v>10</v>
      </c>
      <c r="G1757" s="63" t="s">
        <v>11</v>
      </c>
    </row>
    <row r="1758" spans="3:7" ht="15" thickBot="1" x14ac:dyDescent="0.35">
      <c r="C1758" s="61">
        <v>43187</v>
      </c>
      <c r="D1758" s="62">
        <v>0.51092592592592589</v>
      </c>
      <c r="E1758" s="63" t="s">
        <v>9</v>
      </c>
      <c r="F1758" s="63">
        <v>14</v>
      </c>
      <c r="G1758" s="63" t="s">
        <v>11</v>
      </c>
    </row>
    <row r="1759" spans="3:7" ht="15" thickBot="1" x14ac:dyDescent="0.35">
      <c r="C1759" s="61">
        <v>43187</v>
      </c>
      <c r="D1759" s="62">
        <v>0.51266203703703705</v>
      </c>
      <c r="E1759" s="63" t="s">
        <v>9</v>
      </c>
      <c r="F1759" s="63">
        <v>29</v>
      </c>
      <c r="G1759" s="63" t="s">
        <v>10</v>
      </c>
    </row>
    <row r="1760" spans="3:7" ht="15" thickBot="1" x14ac:dyDescent="0.35">
      <c r="C1760" s="61">
        <v>43187</v>
      </c>
      <c r="D1760" s="62">
        <v>0.5157870370370371</v>
      </c>
      <c r="E1760" s="63" t="s">
        <v>9</v>
      </c>
      <c r="F1760" s="63">
        <v>26</v>
      </c>
      <c r="G1760" s="63" t="s">
        <v>10</v>
      </c>
    </row>
    <row r="1761" spans="3:7" ht="15" thickBot="1" x14ac:dyDescent="0.35">
      <c r="C1761" s="61">
        <v>43187</v>
      </c>
      <c r="D1761" s="62">
        <v>0.51945601851851853</v>
      </c>
      <c r="E1761" s="63" t="s">
        <v>9</v>
      </c>
      <c r="F1761" s="63">
        <v>30</v>
      </c>
      <c r="G1761" s="63" t="s">
        <v>10</v>
      </c>
    </row>
    <row r="1762" spans="3:7" ht="15" thickBot="1" x14ac:dyDescent="0.35">
      <c r="C1762" s="61">
        <v>43187</v>
      </c>
      <c r="D1762" s="62">
        <v>0.52328703703703705</v>
      </c>
      <c r="E1762" s="63" t="s">
        <v>9</v>
      </c>
      <c r="F1762" s="63">
        <v>11</v>
      </c>
      <c r="G1762" s="63" t="s">
        <v>11</v>
      </c>
    </row>
    <row r="1763" spans="3:7" ht="15" thickBot="1" x14ac:dyDescent="0.35">
      <c r="C1763" s="61">
        <v>43187</v>
      </c>
      <c r="D1763" s="62">
        <v>0.52468749999999997</v>
      </c>
      <c r="E1763" s="63" t="s">
        <v>9</v>
      </c>
      <c r="F1763" s="63">
        <v>12</v>
      </c>
      <c r="G1763" s="63" t="s">
        <v>11</v>
      </c>
    </row>
    <row r="1764" spans="3:7" ht="15" thickBot="1" x14ac:dyDescent="0.35">
      <c r="C1764" s="61">
        <v>43187</v>
      </c>
      <c r="D1764" s="62">
        <v>0.52565972222222224</v>
      </c>
      <c r="E1764" s="63" t="s">
        <v>9</v>
      </c>
      <c r="F1764" s="63">
        <v>12</v>
      </c>
      <c r="G1764" s="63" t="s">
        <v>11</v>
      </c>
    </row>
    <row r="1765" spans="3:7" ht="15" thickBot="1" x14ac:dyDescent="0.35">
      <c r="C1765" s="61">
        <v>43187</v>
      </c>
      <c r="D1765" s="62">
        <v>0.52638888888888891</v>
      </c>
      <c r="E1765" s="63" t="s">
        <v>9</v>
      </c>
      <c r="F1765" s="63">
        <v>29</v>
      </c>
      <c r="G1765" s="63" t="s">
        <v>10</v>
      </c>
    </row>
    <row r="1766" spans="3:7" ht="15" thickBot="1" x14ac:dyDescent="0.35">
      <c r="C1766" s="61">
        <v>43187</v>
      </c>
      <c r="D1766" s="62">
        <v>0.5284375</v>
      </c>
      <c r="E1766" s="63" t="s">
        <v>9</v>
      </c>
      <c r="F1766" s="63">
        <v>25</v>
      </c>
      <c r="G1766" s="63" t="s">
        <v>10</v>
      </c>
    </row>
    <row r="1767" spans="3:7" ht="15" thickBot="1" x14ac:dyDescent="0.35">
      <c r="C1767" s="61">
        <v>43187</v>
      </c>
      <c r="D1767" s="62">
        <v>0.53097222222222229</v>
      </c>
      <c r="E1767" s="63" t="s">
        <v>9</v>
      </c>
      <c r="F1767" s="63">
        <v>14</v>
      </c>
      <c r="G1767" s="63" t="s">
        <v>11</v>
      </c>
    </row>
    <row r="1768" spans="3:7" ht="15" thickBot="1" x14ac:dyDescent="0.35">
      <c r="C1768" s="61">
        <v>43187</v>
      </c>
      <c r="D1768" s="62">
        <v>0.53217592592592589</v>
      </c>
      <c r="E1768" s="63" t="s">
        <v>9</v>
      </c>
      <c r="F1768" s="63">
        <v>11</v>
      </c>
      <c r="G1768" s="63" t="s">
        <v>11</v>
      </c>
    </row>
    <row r="1769" spans="3:7" ht="15" thickBot="1" x14ac:dyDescent="0.35">
      <c r="C1769" s="61">
        <v>43187</v>
      </c>
      <c r="D1769" s="62">
        <v>0.53393518518518512</v>
      </c>
      <c r="E1769" s="63" t="s">
        <v>9</v>
      </c>
      <c r="F1769" s="63">
        <v>23</v>
      </c>
      <c r="G1769" s="63" t="s">
        <v>10</v>
      </c>
    </row>
    <row r="1770" spans="3:7" ht="15" thickBot="1" x14ac:dyDescent="0.35">
      <c r="C1770" s="61">
        <v>43187</v>
      </c>
      <c r="D1770" s="62">
        <v>0.53605324074074068</v>
      </c>
      <c r="E1770" s="63" t="s">
        <v>9</v>
      </c>
      <c r="F1770" s="63">
        <v>11</v>
      </c>
      <c r="G1770" s="63" t="s">
        <v>11</v>
      </c>
    </row>
    <row r="1771" spans="3:7" ht="15" thickBot="1" x14ac:dyDescent="0.35">
      <c r="C1771" s="61">
        <v>43187</v>
      </c>
      <c r="D1771" s="62">
        <v>0.53607638888888887</v>
      </c>
      <c r="E1771" s="63" t="s">
        <v>9</v>
      </c>
      <c r="F1771" s="63">
        <v>10</v>
      </c>
      <c r="G1771" s="63" t="s">
        <v>11</v>
      </c>
    </row>
    <row r="1772" spans="3:7" ht="15" thickBot="1" x14ac:dyDescent="0.35">
      <c r="C1772" s="61">
        <v>43187</v>
      </c>
      <c r="D1772" s="62">
        <v>0.53628472222222223</v>
      </c>
      <c r="E1772" s="63" t="s">
        <v>9</v>
      </c>
      <c r="F1772" s="63">
        <v>23</v>
      </c>
      <c r="G1772" s="63" t="s">
        <v>10</v>
      </c>
    </row>
    <row r="1773" spans="3:7" ht="15" thickBot="1" x14ac:dyDescent="0.35">
      <c r="C1773" s="61">
        <v>43187</v>
      </c>
      <c r="D1773" s="62">
        <v>0.53704861111111113</v>
      </c>
      <c r="E1773" s="63" t="s">
        <v>9</v>
      </c>
      <c r="F1773" s="63">
        <v>12</v>
      </c>
      <c r="G1773" s="63" t="s">
        <v>11</v>
      </c>
    </row>
    <row r="1774" spans="3:7" ht="15" thickBot="1" x14ac:dyDescent="0.35">
      <c r="C1774" s="61">
        <v>43187</v>
      </c>
      <c r="D1774" s="62">
        <v>0.53766203703703697</v>
      </c>
      <c r="E1774" s="63" t="s">
        <v>9</v>
      </c>
      <c r="F1774" s="63">
        <v>34</v>
      </c>
      <c r="G1774" s="63" t="s">
        <v>10</v>
      </c>
    </row>
    <row r="1775" spans="3:7" ht="15" thickBot="1" x14ac:dyDescent="0.35">
      <c r="C1775" s="61">
        <v>43187</v>
      </c>
      <c r="D1775" s="62">
        <v>0.53988425925925931</v>
      </c>
      <c r="E1775" s="63" t="s">
        <v>9</v>
      </c>
      <c r="F1775" s="63">
        <v>13</v>
      </c>
      <c r="G1775" s="63" t="s">
        <v>11</v>
      </c>
    </row>
    <row r="1776" spans="3:7" ht="15" thickBot="1" x14ac:dyDescent="0.35">
      <c r="C1776" s="61">
        <v>43187</v>
      </c>
      <c r="D1776" s="62">
        <v>0.54249999999999998</v>
      </c>
      <c r="E1776" s="63" t="s">
        <v>9</v>
      </c>
      <c r="F1776" s="63">
        <v>26</v>
      </c>
      <c r="G1776" s="63" t="s">
        <v>10</v>
      </c>
    </row>
    <row r="1777" spans="3:7" ht="15" thickBot="1" x14ac:dyDescent="0.35">
      <c r="C1777" s="61">
        <v>43187</v>
      </c>
      <c r="D1777" s="62">
        <v>0.54539351851851847</v>
      </c>
      <c r="E1777" s="63" t="s">
        <v>9</v>
      </c>
      <c r="F1777" s="63">
        <v>11</v>
      </c>
      <c r="G1777" s="63" t="s">
        <v>11</v>
      </c>
    </row>
    <row r="1778" spans="3:7" ht="15" thickBot="1" x14ac:dyDescent="0.35">
      <c r="C1778" s="61">
        <v>43187</v>
      </c>
      <c r="D1778" s="62">
        <v>0.54718750000000005</v>
      </c>
      <c r="E1778" s="63" t="s">
        <v>9</v>
      </c>
      <c r="F1778" s="63">
        <v>17</v>
      </c>
      <c r="G1778" s="63" t="s">
        <v>10</v>
      </c>
    </row>
    <row r="1779" spans="3:7" ht="15" thickBot="1" x14ac:dyDescent="0.35">
      <c r="C1779" s="61">
        <v>43187</v>
      </c>
      <c r="D1779" s="62">
        <v>0.54817129629629624</v>
      </c>
      <c r="E1779" s="63" t="s">
        <v>9</v>
      </c>
      <c r="F1779" s="63">
        <v>10</v>
      </c>
      <c r="G1779" s="63" t="s">
        <v>11</v>
      </c>
    </row>
    <row r="1780" spans="3:7" ht="15" thickBot="1" x14ac:dyDescent="0.35">
      <c r="C1780" s="61">
        <v>43187</v>
      </c>
      <c r="D1780" s="62">
        <v>0.54881944444444442</v>
      </c>
      <c r="E1780" s="63" t="s">
        <v>9</v>
      </c>
      <c r="F1780" s="63">
        <v>22</v>
      </c>
      <c r="G1780" s="63" t="s">
        <v>10</v>
      </c>
    </row>
    <row r="1781" spans="3:7" ht="15" thickBot="1" x14ac:dyDescent="0.35">
      <c r="C1781" s="61">
        <v>43187</v>
      </c>
      <c r="D1781" s="62">
        <v>0.55045138888888889</v>
      </c>
      <c r="E1781" s="63" t="s">
        <v>9</v>
      </c>
      <c r="F1781" s="63">
        <v>25</v>
      </c>
      <c r="G1781" s="63" t="s">
        <v>10</v>
      </c>
    </row>
    <row r="1782" spans="3:7" ht="15" thickBot="1" x14ac:dyDescent="0.35">
      <c r="C1782" s="61">
        <v>43187</v>
      </c>
      <c r="D1782" s="62">
        <v>0.55129629629629628</v>
      </c>
      <c r="E1782" s="63" t="s">
        <v>9</v>
      </c>
      <c r="F1782" s="63">
        <v>11</v>
      </c>
      <c r="G1782" s="63" t="s">
        <v>11</v>
      </c>
    </row>
    <row r="1783" spans="3:7" ht="15" thickBot="1" x14ac:dyDescent="0.35">
      <c r="C1783" s="61">
        <v>43187</v>
      </c>
      <c r="D1783" s="62">
        <v>0.5528819444444445</v>
      </c>
      <c r="E1783" s="63" t="s">
        <v>9</v>
      </c>
      <c r="F1783" s="63">
        <v>11</v>
      </c>
      <c r="G1783" s="63" t="s">
        <v>10</v>
      </c>
    </row>
    <row r="1784" spans="3:7" ht="15" thickBot="1" x14ac:dyDescent="0.35">
      <c r="C1784" s="61">
        <v>43187</v>
      </c>
      <c r="D1784" s="62">
        <v>0.55331018518518515</v>
      </c>
      <c r="E1784" s="63" t="s">
        <v>9</v>
      </c>
      <c r="F1784" s="63">
        <v>14</v>
      </c>
      <c r="G1784" s="63" t="s">
        <v>11</v>
      </c>
    </row>
    <row r="1785" spans="3:7" ht="15" thickBot="1" x14ac:dyDescent="0.35">
      <c r="C1785" s="61">
        <v>43187</v>
      </c>
      <c r="D1785" s="62">
        <v>0.55488425925925922</v>
      </c>
      <c r="E1785" s="63" t="s">
        <v>9</v>
      </c>
      <c r="F1785" s="63">
        <v>20</v>
      </c>
      <c r="G1785" s="63" t="s">
        <v>10</v>
      </c>
    </row>
    <row r="1786" spans="3:7" ht="15" thickBot="1" x14ac:dyDescent="0.35">
      <c r="C1786" s="61">
        <v>43187</v>
      </c>
      <c r="D1786" s="62">
        <v>0.55763888888888891</v>
      </c>
      <c r="E1786" s="63" t="s">
        <v>9</v>
      </c>
      <c r="F1786" s="63">
        <v>11</v>
      </c>
      <c r="G1786" s="63" t="s">
        <v>11</v>
      </c>
    </row>
    <row r="1787" spans="3:7" ht="15" thickBot="1" x14ac:dyDescent="0.35">
      <c r="C1787" s="61">
        <v>43187</v>
      </c>
      <c r="D1787" s="62">
        <v>0.55851851851851853</v>
      </c>
      <c r="E1787" s="63" t="s">
        <v>9</v>
      </c>
      <c r="F1787" s="63">
        <v>17</v>
      </c>
      <c r="G1787" s="63" t="s">
        <v>10</v>
      </c>
    </row>
    <row r="1788" spans="3:7" ht="15" thickBot="1" x14ac:dyDescent="0.35">
      <c r="C1788" s="61">
        <v>43187</v>
      </c>
      <c r="D1788" s="62">
        <v>0.55964120370370374</v>
      </c>
      <c r="E1788" s="63" t="s">
        <v>9</v>
      </c>
      <c r="F1788" s="63">
        <v>28</v>
      </c>
      <c r="G1788" s="63" t="s">
        <v>10</v>
      </c>
    </row>
    <row r="1789" spans="3:7" ht="15" thickBot="1" x14ac:dyDescent="0.35">
      <c r="C1789" s="61">
        <v>43187</v>
      </c>
      <c r="D1789" s="62">
        <v>0.5600694444444444</v>
      </c>
      <c r="E1789" s="63" t="s">
        <v>9</v>
      </c>
      <c r="F1789" s="63">
        <v>29</v>
      </c>
      <c r="G1789" s="63" t="s">
        <v>10</v>
      </c>
    </row>
    <row r="1790" spans="3:7" ht="15" thickBot="1" x14ac:dyDescent="0.35">
      <c r="C1790" s="61">
        <v>43187</v>
      </c>
      <c r="D1790" s="62">
        <v>0.5612152777777778</v>
      </c>
      <c r="E1790" s="63" t="s">
        <v>9</v>
      </c>
      <c r="F1790" s="63">
        <v>12</v>
      </c>
      <c r="G1790" s="63" t="s">
        <v>11</v>
      </c>
    </row>
    <row r="1791" spans="3:7" ht="15" thickBot="1" x14ac:dyDescent="0.35">
      <c r="C1791" s="61">
        <v>43187</v>
      </c>
      <c r="D1791" s="62">
        <v>0.56140046296296298</v>
      </c>
      <c r="E1791" s="63" t="s">
        <v>9</v>
      </c>
      <c r="F1791" s="63">
        <v>16</v>
      </c>
      <c r="G1791" s="63" t="s">
        <v>10</v>
      </c>
    </row>
    <row r="1792" spans="3:7" ht="15" thickBot="1" x14ac:dyDescent="0.35">
      <c r="C1792" s="61">
        <v>43187</v>
      </c>
      <c r="D1792" s="62">
        <v>0.56175925925925929</v>
      </c>
      <c r="E1792" s="63" t="s">
        <v>9</v>
      </c>
      <c r="F1792" s="63">
        <v>13</v>
      </c>
      <c r="G1792" s="63" t="s">
        <v>11</v>
      </c>
    </row>
    <row r="1793" spans="3:7" ht="15" thickBot="1" x14ac:dyDescent="0.35">
      <c r="C1793" s="61">
        <v>43187</v>
      </c>
      <c r="D1793" s="62">
        <v>0.56222222222222229</v>
      </c>
      <c r="E1793" s="63" t="s">
        <v>9</v>
      </c>
      <c r="F1793" s="63">
        <v>11</v>
      </c>
      <c r="G1793" s="63" t="s">
        <v>11</v>
      </c>
    </row>
    <row r="1794" spans="3:7" ht="15" thickBot="1" x14ac:dyDescent="0.35">
      <c r="C1794" s="61">
        <v>43187</v>
      </c>
      <c r="D1794" s="62">
        <v>0.56336805555555558</v>
      </c>
      <c r="E1794" s="63" t="s">
        <v>9</v>
      </c>
      <c r="F1794" s="63">
        <v>16</v>
      </c>
      <c r="G1794" s="63" t="s">
        <v>11</v>
      </c>
    </row>
    <row r="1795" spans="3:7" ht="15" thickBot="1" x14ac:dyDescent="0.35">
      <c r="C1795" s="61">
        <v>43187</v>
      </c>
      <c r="D1795" s="62">
        <v>0.56504629629629632</v>
      </c>
      <c r="E1795" s="63" t="s">
        <v>9</v>
      </c>
      <c r="F1795" s="63">
        <v>15</v>
      </c>
      <c r="G1795" s="63" t="s">
        <v>11</v>
      </c>
    </row>
    <row r="1796" spans="3:7" ht="15" thickBot="1" x14ac:dyDescent="0.35">
      <c r="C1796" s="61">
        <v>43187</v>
      </c>
      <c r="D1796" s="62">
        <v>0.56642361111111106</v>
      </c>
      <c r="E1796" s="63" t="s">
        <v>9</v>
      </c>
      <c r="F1796" s="63">
        <v>25</v>
      </c>
      <c r="G1796" s="63" t="s">
        <v>10</v>
      </c>
    </row>
    <row r="1797" spans="3:7" ht="15" thickBot="1" x14ac:dyDescent="0.35">
      <c r="C1797" s="61">
        <v>43187</v>
      </c>
      <c r="D1797" s="62">
        <v>0.56665509259259261</v>
      </c>
      <c r="E1797" s="63" t="s">
        <v>9</v>
      </c>
      <c r="F1797" s="63">
        <v>14</v>
      </c>
      <c r="G1797" s="63" t="s">
        <v>11</v>
      </c>
    </row>
    <row r="1798" spans="3:7" ht="15" thickBot="1" x14ac:dyDescent="0.35">
      <c r="C1798" s="61">
        <v>43187</v>
      </c>
      <c r="D1798" s="62">
        <v>0.56807870370370372</v>
      </c>
      <c r="E1798" s="63" t="s">
        <v>9</v>
      </c>
      <c r="F1798" s="63">
        <v>10</v>
      </c>
      <c r="G1798" s="63" t="s">
        <v>11</v>
      </c>
    </row>
    <row r="1799" spans="3:7" ht="15" thickBot="1" x14ac:dyDescent="0.35">
      <c r="C1799" s="61">
        <v>43187</v>
      </c>
      <c r="D1799" s="62">
        <v>0.56862268518518522</v>
      </c>
      <c r="E1799" s="63" t="s">
        <v>9</v>
      </c>
      <c r="F1799" s="63">
        <v>24</v>
      </c>
      <c r="G1799" s="63" t="s">
        <v>10</v>
      </c>
    </row>
    <row r="1800" spans="3:7" ht="15" thickBot="1" x14ac:dyDescent="0.35">
      <c r="C1800" s="61">
        <v>43187</v>
      </c>
      <c r="D1800" s="62">
        <v>0.57115740740740739</v>
      </c>
      <c r="E1800" s="63" t="s">
        <v>9</v>
      </c>
      <c r="F1800" s="63">
        <v>10</v>
      </c>
      <c r="G1800" s="63" t="s">
        <v>11</v>
      </c>
    </row>
    <row r="1801" spans="3:7" ht="15" thickBot="1" x14ac:dyDescent="0.35">
      <c r="C1801" s="61">
        <v>43187</v>
      </c>
      <c r="D1801" s="62">
        <v>0.57130787037037034</v>
      </c>
      <c r="E1801" s="63" t="s">
        <v>9</v>
      </c>
      <c r="F1801" s="63">
        <v>10</v>
      </c>
      <c r="G1801" s="63" t="s">
        <v>11</v>
      </c>
    </row>
    <row r="1802" spans="3:7" ht="15" thickBot="1" x14ac:dyDescent="0.35">
      <c r="C1802" s="61">
        <v>43187</v>
      </c>
      <c r="D1802" s="62">
        <v>0.5713773148148148</v>
      </c>
      <c r="E1802" s="63" t="s">
        <v>9</v>
      </c>
      <c r="F1802" s="63">
        <v>11</v>
      </c>
      <c r="G1802" s="63" t="s">
        <v>11</v>
      </c>
    </row>
    <row r="1803" spans="3:7" ht="15" thickBot="1" x14ac:dyDescent="0.35">
      <c r="C1803" s="61">
        <v>43187</v>
      </c>
      <c r="D1803" s="62">
        <v>0.5725231481481482</v>
      </c>
      <c r="E1803" s="63" t="s">
        <v>9</v>
      </c>
      <c r="F1803" s="63">
        <v>11</v>
      </c>
      <c r="G1803" s="63" t="s">
        <v>11</v>
      </c>
    </row>
    <row r="1804" spans="3:7" ht="15" thickBot="1" x14ac:dyDescent="0.35">
      <c r="C1804" s="61">
        <v>43187</v>
      </c>
      <c r="D1804" s="62">
        <v>0.57361111111111118</v>
      </c>
      <c r="E1804" s="63" t="s">
        <v>9</v>
      </c>
      <c r="F1804" s="63">
        <v>9</v>
      </c>
      <c r="G1804" s="63" t="s">
        <v>11</v>
      </c>
    </row>
    <row r="1805" spans="3:7" ht="15" thickBot="1" x14ac:dyDescent="0.35">
      <c r="C1805" s="61">
        <v>43187</v>
      </c>
      <c r="D1805" s="62">
        <v>0.57377314814814817</v>
      </c>
      <c r="E1805" s="63" t="s">
        <v>9</v>
      </c>
      <c r="F1805" s="63">
        <v>9</v>
      </c>
      <c r="G1805" s="63" t="s">
        <v>10</v>
      </c>
    </row>
    <row r="1806" spans="3:7" ht="15" thickBot="1" x14ac:dyDescent="0.35">
      <c r="C1806" s="61">
        <v>43187</v>
      </c>
      <c r="D1806" s="62">
        <v>0.57469907407407406</v>
      </c>
      <c r="E1806" s="63" t="s">
        <v>9</v>
      </c>
      <c r="F1806" s="63">
        <v>10</v>
      </c>
      <c r="G1806" s="63" t="s">
        <v>11</v>
      </c>
    </row>
    <row r="1807" spans="3:7" ht="15" thickBot="1" x14ac:dyDescent="0.35">
      <c r="C1807" s="61">
        <v>43187</v>
      </c>
      <c r="D1807" s="62">
        <v>0.57582175925925927</v>
      </c>
      <c r="E1807" s="63" t="s">
        <v>9</v>
      </c>
      <c r="F1807" s="63">
        <v>10</v>
      </c>
      <c r="G1807" s="63" t="s">
        <v>11</v>
      </c>
    </row>
    <row r="1808" spans="3:7" ht="15" thickBot="1" x14ac:dyDescent="0.35">
      <c r="C1808" s="61">
        <v>43187</v>
      </c>
      <c r="D1808" s="62">
        <v>0.57623842592592589</v>
      </c>
      <c r="E1808" s="63" t="s">
        <v>9</v>
      </c>
      <c r="F1808" s="63">
        <v>11</v>
      </c>
      <c r="G1808" s="63" t="s">
        <v>11</v>
      </c>
    </row>
    <row r="1809" spans="3:7" ht="15" thickBot="1" x14ac:dyDescent="0.35">
      <c r="C1809" s="61">
        <v>43187</v>
      </c>
      <c r="D1809" s="62">
        <v>0.57835648148148155</v>
      </c>
      <c r="E1809" s="63" t="s">
        <v>9</v>
      </c>
      <c r="F1809" s="63">
        <v>10</v>
      </c>
      <c r="G1809" s="63" t="s">
        <v>11</v>
      </c>
    </row>
    <row r="1810" spans="3:7" ht="15" thickBot="1" x14ac:dyDescent="0.35">
      <c r="C1810" s="61">
        <v>43187</v>
      </c>
      <c r="D1810" s="62">
        <v>0.57835648148148155</v>
      </c>
      <c r="E1810" s="63" t="s">
        <v>9</v>
      </c>
      <c r="F1810" s="63">
        <v>10</v>
      </c>
      <c r="G1810" s="63" t="s">
        <v>11</v>
      </c>
    </row>
    <row r="1811" spans="3:7" ht="15" thickBot="1" x14ac:dyDescent="0.35">
      <c r="C1811" s="61">
        <v>43187</v>
      </c>
      <c r="D1811" s="62">
        <v>0.57951388888888888</v>
      </c>
      <c r="E1811" s="63" t="s">
        <v>9</v>
      </c>
      <c r="F1811" s="63">
        <v>23</v>
      </c>
      <c r="G1811" s="63" t="s">
        <v>10</v>
      </c>
    </row>
    <row r="1812" spans="3:7" ht="15" thickBot="1" x14ac:dyDescent="0.35">
      <c r="C1812" s="61">
        <v>43187</v>
      </c>
      <c r="D1812" s="62">
        <v>0.58072916666666663</v>
      </c>
      <c r="E1812" s="63" t="s">
        <v>9</v>
      </c>
      <c r="F1812" s="63">
        <v>26</v>
      </c>
      <c r="G1812" s="63" t="s">
        <v>10</v>
      </c>
    </row>
    <row r="1813" spans="3:7" ht="15" thickBot="1" x14ac:dyDescent="0.35">
      <c r="C1813" s="61">
        <v>43187</v>
      </c>
      <c r="D1813" s="62">
        <v>0.58180555555555558</v>
      </c>
      <c r="E1813" s="63" t="s">
        <v>9</v>
      </c>
      <c r="F1813" s="63">
        <v>19</v>
      </c>
      <c r="G1813" s="63" t="s">
        <v>10</v>
      </c>
    </row>
    <row r="1814" spans="3:7" ht="15" thickBot="1" x14ac:dyDescent="0.35">
      <c r="C1814" s="61">
        <v>43187</v>
      </c>
      <c r="D1814" s="62">
        <v>0.58229166666666665</v>
      </c>
      <c r="E1814" s="63" t="s">
        <v>9</v>
      </c>
      <c r="F1814" s="63">
        <v>37</v>
      </c>
      <c r="G1814" s="63" t="s">
        <v>10</v>
      </c>
    </row>
    <row r="1815" spans="3:7" ht="15" thickBot="1" x14ac:dyDescent="0.35">
      <c r="C1815" s="61">
        <v>43187</v>
      </c>
      <c r="D1815" s="62">
        <v>0.58250000000000002</v>
      </c>
      <c r="E1815" s="63" t="s">
        <v>9</v>
      </c>
      <c r="F1815" s="63">
        <v>20</v>
      </c>
      <c r="G1815" s="63" t="s">
        <v>10</v>
      </c>
    </row>
    <row r="1816" spans="3:7" ht="15" thickBot="1" x14ac:dyDescent="0.35">
      <c r="C1816" s="61">
        <v>43187</v>
      </c>
      <c r="D1816" s="62">
        <v>0.58336805555555549</v>
      </c>
      <c r="E1816" s="63" t="s">
        <v>9</v>
      </c>
      <c r="F1816" s="63">
        <v>17</v>
      </c>
      <c r="G1816" s="63" t="s">
        <v>10</v>
      </c>
    </row>
    <row r="1817" spans="3:7" ht="15" thickBot="1" x14ac:dyDescent="0.35">
      <c r="C1817" s="61">
        <v>43187</v>
      </c>
      <c r="D1817" s="62">
        <v>0.58484953703703701</v>
      </c>
      <c r="E1817" s="63" t="s">
        <v>9</v>
      </c>
      <c r="F1817" s="63">
        <v>15</v>
      </c>
      <c r="G1817" s="63" t="s">
        <v>10</v>
      </c>
    </row>
    <row r="1818" spans="3:7" ht="15" thickBot="1" x14ac:dyDescent="0.35">
      <c r="C1818" s="61">
        <v>43187</v>
      </c>
      <c r="D1818" s="62">
        <v>0.58638888888888896</v>
      </c>
      <c r="E1818" s="63" t="s">
        <v>9</v>
      </c>
      <c r="F1818" s="63">
        <v>23</v>
      </c>
      <c r="G1818" s="63" t="s">
        <v>10</v>
      </c>
    </row>
    <row r="1819" spans="3:7" ht="15" thickBot="1" x14ac:dyDescent="0.35">
      <c r="C1819" s="61">
        <v>43187</v>
      </c>
      <c r="D1819" s="62">
        <v>0.58701388888888884</v>
      </c>
      <c r="E1819" s="63" t="s">
        <v>9</v>
      </c>
      <c r="F1819" s="63">
        <v>27</v>
      </c>
      <c r="G1819" s="63" t="s">
        <v>10</v>
      </c>
    </row>
    <row r="1820" spans="3:7" ht="15" thickBot="1" x14ac:dyDescent="0.35">
      <c r="C1820" s="61">
        <v>43187</v>
      </c>
      <c r="D1820" s="62">
        <v>0.58725694444444443</v>
      </c>
      <c r="E1820" s="63" t="s">
        <v>9</v>
      </c>
      <c r="F1820" s="63">
        <v>26</v>
      </c>
      <c r="G1820" s="63" t="s">
        <v>10</v>
      </c>
    </row>
    <row r="1821" spans="3:7" ht="15" thickBot="1" x14ac:dyDescent="0.35">
      <c r="C1821" s="61">
        <v>43187</v>
      </c>
      <c r="D1821" s="62">
        <v>0.58775462962962965</v>
      </c>
      <c r="E1821" s="63" t="s">
        <v>9</v>
      </c>
      <c r="F1821" s="63">
        <v>10</v>
      </c>
      <c r="G1821" s="63" t="s">
        <v>11</v>
      </c>
    </row>
    <row r="1822" spans="3:7" ht="15" thickBot="1" x14ac:dyDescent="0.35">
      <c r="C1822" s="61">
        <v>43187</v>
      </c>
      <c r="D1822" s="62">
        <v>0.58780092592592592</v>
      </c>
      <c r="E1822" s="63" t="s">
        <v>9</v>
      </c>
      <c r="F1822" s="63">
        <v>12</v>
      </c>
      <c r="G1822" s="63" t="s">
        <v>11</v>
      </c>
    </row>
    <row r="1823" spans="3:7" ht="15" thickBot="1" x14ac:dyDescent="0.35">
      <c r="C1823" s="61">
        <v>43187</v>
      </c>
      <c r="D1823" s="62">
        <v>0.59030092592592587</v>
      </c>
      <c r="E1823" s="63" t="s">
        <v>9</v>
      </c>
      <c r="F1823" s="63">
        <v>13</v>
      </c>
      <c r="G1823" s="63" t="s">
        <v>11</v>
      </c>
    </row>
    <row r="1824" spans="3:7" ht="15" thickBot="1" x14ac:dyDescent="0.35">
      <c r="C1824" s="61">
        <v>43187</v>
      </c>
      <c r="D1824" s="62">
        <v>0.59063657407407411</v>
      </c>
      <c r="E1824" s="63" t="s">
        <v>9</v>
      </c>
      <c r="F1824" s="63">
        <v>11</v>
      </c>
      <c r="G1824" s="63" t="s">
        <v>11</v>
      </c>
    </row>
    <row r="1825" spans="3:7" ht="15" thickBot="1" x14ac:dyDescent="0.35">
      <c r="C1825" s="61">
        <v>43187</v>
      </c>
      <c r="D1825" s="62">
        <v>0.59693287037037035</v>
      </c>
      <c r="E1825" s="63" t="s">
        <v>9</v>
      </c>
      <c r="F1825" s="63">
        <v>10</v>
      </c>
      <c r="G1825" s="63" t="s">
        <v>11</v>
      </c>
    </row>
    <row r="1826" spans="3:7" ht="15" thickBot="1" x14ac:dyDescent="0.35">
      <c r="C1826" s="61">
        <v>43187</v>
      </c>
      <c r="D1826" s="62">
        <v>0.59807870370370375</v>
      </c>
      <c r="E1826" s="63" t="s">
        <v>9</v>
      </c>
      <c r="F1826" s="63">
        <v>19</v>
      </c>
      <c r="G1826" s="63" t="s">
        <v>10</v>
      </c>
    </row>
    <row r="1827" spans="3:7" ht="15" thickBot="1" x14ac:dyDescent="0.35">
      <c r="C1827" s="61">
        <v>43187</v>
      </c>
      <c r="D1827" s="62">
        <v>0.60180555555555559</v>
      </c>
      <c r="E1827" s="63" t="s">
        <v>9</v>
      </c>
      <c r="F1827" s="63">
        <v>11</v>
      </c>
      <c r="G1827" s="63" t="s">
        <v>11</v>
      </c>
    </row>
    <row r="1828" spans="3:7" ht="15" thickBot="1" x14ac:dyDescent="0.35">
      <c r="C1828" s="61">
        <v>43187</v>
      </c>
      <c r="D1828" s="62">
        <v>0.60435185185185192</v>
      </c>
      <c r="E1828" s="63" t="s">
        <v>9</v>
      </c>
      <c r="F1828" s="63">
        <v>13</v>
      </c>
      <c r="G1828" s="63" t="s">
        <v>11</v>
      </c>
    </row>
    <row r="1829" spans="3:7" ht="15" thickBot="1" x14ac:dyDescent="0.35">
      <c r="C1829" s="61">
        <v>43187</v>
      </c>
      <c r="D1829" s="62">
        <v>0.60609953703703701</v>
      </c>
      <c r="E1829" s="63" t="s">
        <v>9</v>
      </c>
      <c r="F1829" s="63">
        <v>11</v>
      </c>
      <c r="G1829" s="63" t="s">
        <v>11</v>
      </c>
    </row>
    <row r="1830" spans="3:7" ht="15" thickBot="1" x14ac:dyDescent="0.35">
      <c r="C1830" s="61">
        <v>43187</v>
      </c>
      <c r="D1830" s="62">
        <v>0.60614583333333327</v>
      </c>
      <c r="E1830" s="63" t="s">
        <v>9</v>
      </c>
      <c r="F1830" s="63">
        <v>10</v>
      </c>
      <c r="G1830" s="63" t="s">
        <v>11</v>
      </c>
    </row>
    <row r="1831" spans="3:7" ht="15" thickBot="1" x14ac:dyDescent="0.35">
      <c r="C1831" s="61">
        <v>43187</v>
      </c>
      <c r="D1831" s="62">
        <v>0.61061342592592593</v>
      </c>
      <c r="E1831" s="63" t="s">
        <v>9</v>
      </c>
      <c r="F1831" s="63">
        <v>11</v>
      </c>
      <c r="G1831" s="63" t="s">
        <v>11</v>
      </c>
    </row>
    <row r="1832" spans="3:7" ht="15" thickBot="1" x14ac:dyDescent="0.35">
      <c r="C1832" s="61">
        <v>43187</v>
      </c>
      <c r="D1832" s="62">
        <v>0.61190972222222217</v>
      </c>
      <c r="E1832" s="63" t="s">
        <v>9</v>
      </c>
      <c r="F1832" s="63">
        <v>27</v>
      </c>
      <c r="G1832" s="63" t="s">
        <v>10</v>
      </c>
    </row>
    <row r="1833" spans="3:7" ht="15" thickBot="1" x14ac:dyDescent="0.35">
      <c r="C1833" s="61">
        <v>43187</v>
      </c>
      <c r="D1833" s="62">
        <v>0.61312500000000003</v>
      </c>
      <c r="E1833" s="63" t="s">
        <v>9</v>
      </c>
      <c r="F1833" s="63">
        <v>12</v>
      </c>
      <c r="G1833" s="63" t="s">
        <v>10</v>
      </c>
    </row>
    <row r="1834" spans="3:7" ht="15" thickBot="1" x14ac:dyDescent="0.35">
      <c r="C1834" s="61">
        <v>43187</v>
      </c>
      <c r="D1834" s="62">
        <v>0.62163194444444447</v>
      </c>
      <c r="E1834" s="63" t="s">
        <v>9</v>
      </c>
      <c r="F1834" s="63">
        <v>11</v>
      </c>
      <c r="G1834" s="63" t="s">
        <v>11</v>
      </c>
    </row>
    <row r="1835" spans="3:7" ht="15" thickBot="1" x14ac:dyDescent="0.35">
      <c r="C1835" s="61">
        <v>43187</v>
      </c>
      <c r="D1835" s="62">
        <v>0.62804398148148144</v>
      </c>
      <c r="E1835" s="63" t="s">
        <v>9</v>
      </c>
      <c r="F1835" s="63">
        <v>10</v>
      </c>
      <c r="G1835" s="63" t="s">
        <v>11</v>
      </c>
    </row>
    <row r="1836" spans="3:7" ht="15" thickBot="1" x14ac:dyDescent="0.35">
      <c r="C1836" s="61">
        <v>43187</v>
      </c>
      <c r="D1836" s="62">
        <v>0.63383101851851853</v>
      </c>
      <c r="E1836" s="63" t="s">
        <v>9</v>
      </c>
      <c r="F1836" s="63">
        <v>14</v>
      </c>
      <c r="G1836" s="63" t="s">
        <v>11</v>
      </c>
    </row>
    <row r="1837" spans="3:7" ht="15" thickBot="1" x14ac:dyDescent="0.35">
      <c r="C1837" s="61">
        <v>43187</v>
      </c>
      <c r="D1837" s="62">
        <v>0.63473379629629634</v>
      </c>
      <c r="E1837" s="63" t="s">
        <v>9</v>
      </c>
      <c r="F1837" s="63">
        <v>12</v>
      </c>
      <c r="G1837" s="63" t="s">
        <v>11</v>
      </c>
    </row>
    <row r="1838" spans="3:7" ht="15" thickBot="1" x14ac:dyDescent="0.35">
      <c r="C1838" s="61">
        <v>43187</v>
      </c>
      <c r="D1838" s="62">
        <v>0.63527777777777772</v>
      </c>
      <c r="E1838" s="63" t="s">
        <v>9</v>
      </c>
      <c r="F1838" s="63">
        <v>10</v>
      </c>
      <c r="G1838" s="63" t="s">
        <v>11</v>
      </c>
    </row>
    <row r="1839" spans="3:7" ht="15" thickBot="1" x14ac:dyDescent="0.35">
      <c r="C1839" s="61">
        <v>43187</v>
      </c>
      <c r="D1839" s="62">
        <v>0.63555555555555554</v>
      </c>
      <c r="E1839" s="63" t="s">
        <v>9</v>
      </c>
      <c r="F1839" s="63">
        <v>11</v>
      </c>
      <c r="G1839" s="63" t="s">
        <v>11</v>
      </c>
    </row>
    <row r="1840" spans="3:7" ht="15" thickBot="1" x14ac:dyDescent="0.35">
      <c r="C1840" s="61">
        <v>43187</v>
      </c>
      <c r="D1840" s="62">
        <v>0.63777777777777778</v>
      </c>
      <c r="E1840" s="63" t="s">
        <v>9</v>
      </c>
      <c r="F1840" s="63">
        <v>11</v>
      </c>
      <c r="G1840" s="63" t="s">
        <v>11</v>
      </c>
    </row>
    <row r="1841" spans="3:7" ht="15" thickBot="1" x14ac:dyDescent="0.35">
      <c r="C1841" s="61">
        <v>43187</v>
      </c>
      <c r="D1841" s="62">
        <v>0.63817129629629632</v>
      </c>
      <c r="E1841" s="63" t="s">
        <v>9</v>
      </c>
      <c r="F1841" s="63">
        <v>37</v>
      </c>
      <c r="G1841" s="63" t="s">
        <v>10</v>
      </c>
    </row>
    <row r="1842" spans="3:7" ht="15" thickBot="1" x14ac:dyDescent="0.35">
      <c r="C1842" s="61">
        <v>43187</v>
      </c>
      <c r="D1842" s="62">
        <v>0.63995370370370364</v>
      </c>
      <c r="E1842" s="63" t="s">
        <v>9</v>
      </c>
      <c r="F1842" s="63">
        <v>27</v>
      </c>
      <c r="G1842" s="63" t="s">
        <v>10</v>
      </c>
    </row>
    <row r="1843" spans="3:7" ht="15" thickBot="1" x14ac:dyDescent="0.35">
      <c r="C1843" s="61">
        <v>43187</v>
      </c>
      <c r="D1843" s="62">
        <v>0.6409259259259259</v>
      </c>
      <c r="E1843" s="63" t="s">
        <v>9</v>
      </c>
      <c r="F1843" s="63">
        <v>13</v>
      </c>
      <c r="G1843" s="63" t="s">
        <v>11</v>
      </c>
    </row>
    <row r="1844" spans="3:7" ht="15" thickBot="1" x14ac:dyDescent="0.35">
      <c r="C1844" s="61">
        <v>43187</v>
      </c>
      <c r="D1844" s="62">
        <v>0.64127314814814818</v>
      </c>
      <c r="E1844" s="63" t="s">
        <v>9</v>
      </c>
      <c r="F1844" s="63">
        <v>10</v>
      </c>
      <c r="G1844" s="63" t="s">
        <v>10</v>
      </c>
    </row>
    <row r="1845" spans="3:7" ht="15" thickBot="1" x14ac:dyDescent="0.35">
      <c r="C1845" s="61">
        <v>43187</v>
      </c>
      <c r="D1845" s="62">
        <v>0.64648148148148155</v>
      </c>
      <c r="E1845" s="63" t="s">
        <v>9</v>
      </c>
      <c r="F1845" s="63">
        <v>14</v>
      </c>
      <c r="G1845" s="63" t="s">
        <v>11</v>
      </c>
    </row>
    <row r="1846" spans="3:7" ht="15" thickBot="1" x14ac:dyDescent="0.35">
      <c r="C1846" s="61">
        <v>43187</v>
      </c>
      <c r="D1846" s="62">
        <v>0.64700231481481485</v>
      </c>
      <c r="E1846" s="63" t="s">
        <v>9</v>
      </c>
      <c r="F1846" s="63">
        <v>43</v>
      </c>
      <c r="G1846" s="63" t="s">
        <v>10</v>
      </c>
    </row>
    <row r="1847" spans="3:7" ht="15" thickBot="1" x14ac:dyDescent="0.35">
      <c r="C1847" s="61">
        <v>43187</v>
      </c>
      <c r="D1847" s="62">
        <v>0.6488194444444445</v>
      </c>
      <c r="E1847" s="63" t="s">
        <v>9</v>
      </c>
      <c r="F1847" s="63">
        <v>10</v>
      </c>
      <c r="G1847" s="63" t="s">
        <v>11</v>
      </c>
    </row>
    <row r="1848" spans="3:7" ht="15" thickBot="1" x14ac:dyDescent="0.35">
      <c r="C1848" s="61">
        <v>43187</v>
      </c>
      <c r="D1848" s="62">
        <v>0.65292824074074074</v>
      </c>
      <c r="E1848" s="63" t="s">
        <v>9</v>
      </c>
      <c r="F1848" s="63">
        <v>16</v>
      </c>
      <c r="G1848" s="63" t="s">
        <v>10</v>
      </c>
    </row>
    <row r="1849" spans="3:7" ht="15" thickBot="1" x14ac:dyDescent="0.35">
      <c r="C1849" s="61">
        <v>43187</v>
      </c>
      <c r="D1849" s="62">
        <v>0.65665509259259258</v>
      </c>
      <c r="E1849" s="63" t="s">
        <v>9</v>
      </c>
      <c r="F1849" s="63">
        <v>14</v>
      </c>
      <c r="G1849" s="63" t="s">
        <v>10</v>
      </c>
    </row>
    <row r="1850" spans="3:7" ht="15" thickBot="1" x14ac:dyDescent="0.35">
      <c r="C1850" s="61">
        <v>43187</v>
      </c>
      <c r="D1850" s="62">
        <v>0.66105324074074068</v>
      </c>
      <c r="E1850" s="63" t="s">
        <v>9</v>
      </c>
      <c r="F1850" s="63">
        <v>10</v>
      </c>
      <c r="G1850" s="63" t="s">
        <v>11</v>
      </c>
    </row>
    <row r="1851" spans="3:7" ht="15" thickBot="1" x14ac:dyDescent="0.35">
      <c r="C1851" s="61">
        <v>43187</v>
      </c>
      <c r="D1851" s="62">
        <v>0.66121527777777778</v>
      </c>
      <c r="E1851" s="63" t="s">
        <v>9</v>
      </c>
      <c r="F1851" s="63">
        <v>10</v>
      </c>
      <c r="G1851" s="63" t="s">
        <v>11</v>
      </c>
    </row>
    <row r="1852" spans="3:7" ht="15" thickBot="1" x14ac:dyDescent="0.35">
      <c r="C1852" s="61">
        <v>43187</v>
      </c>
      <c r="D1852" s="62">
        <v>0.66243055555555552</v>
      </c>
      <c r="E1852" s="63" t="s">
        <v>9</v>
      </c>
      <c r="F1852" s="63">
        <v>10</v>
      </c>
      <c r="G1852" s="63" t="s">
        <v>11</v>
      </c>
    </row>
    <row r="1853" spans="3:7" ht="15" thickBot="1" x14ac:dyDescent="0.35">
      <c r="C1853" s="61">
        <v>43187</v>
      </c>
      <c r="D1853" s="62">
        <v>0.66244212962962956</v>
      </c>
      <c r="E1853" s="63" t="s">
        <v>9</v>
      </c>
      <c r="F1853" s="63">
        <v>10</v>
      </c>
      <c r="G1853" s="63" t="s">
        <v>11</v>
      </c>
    </row>
    <row r="1854" spans="3:7" ht="15" thickBot="1" x14ac:dyDescent="0.35">
      <c r="C1854" s="61">
        <v>43187</v>
      </c>
      <c r="D1854" s="62">
        <v>0.66245370370370371</v>
      </c>
      <c r="E1854" s="63" t="s">
        <v>9</v>
      </c>
      <c r="F1854" s="63">
        <v>9</v>
      </c>
      <c r="G1854" s="63" t="s">
        <v>11</v>
      </c>
    </row>
    <row r="1855" spans="3:7" ht="15" thickBot="1" x14ac:dyDescent="0.35">
      <c r="C1855" s="61">
        <v>43187</v>
      </c>
      <c r="D1855" s="62">
        <v>0.66415509259259264</v>
      </c>
      <c r="E1855" s="63" t="s">
        <v>9</v>
      </c>
      <c r="F1855" s="63">
        <v>12</v>
      </c>
      <c r="G1855" s="63" t="s">
        <v>11</v>
      </c>
    </row>
    <row r="1856" spans="3:7" ht="15" thickBot="1" x14ac:dyDescent="0.35">
      <c r="C1856" s="61">
        <v>43187</v>
      </c>
      <c r="D1856" s="62">
        <v>0.66418981481481476</v>
      </c>
      <c r="E1856" s="63" t="s">
        <v>9</v>
      </c>
      <c r="F1856" s="63">
        <v>11</v>
      </c>
      <c r="G1856" s="63" t="s">
        <v>11</v>
      </c>
    </row>
    <row r="1857" spans="3:7" ht="15" thickBot="1" x14ac:dyDescent="0.35">
      <c r="C1857" s="61">
        <v>43187</v>
      </c>
      <c r="D1857" s="62">
        <v>0.66526620370370371</v>
      </c>
      <c r="E1857" s="63" t="s">
        <v>9</v>
      </c>
      <c r="F1857" s="63">
        <v>25</v>
      </c>
      <c r="G1857" s="63" t="s">
        <v>10</v>
      </c>
    </row>
    <row r="1858" spans="3:7" ht="15" thickBot="1" x14ac:dyDescent="0.35">
      <c r="C1858" s="61">
        <v>43187</v>
      </c>
      <c r="D1858" s="62">
        <v>0.66583333333333339</v>
      </c>
      <c r="E1858" s="63" t="s">
        <v>9</v>
      </c>
      <c r="F1858" s="63">
        <v>10</v>
      </c>
      <c r="G1858" s="63" t="s">
        <v>11</v>
      </c>
    </row>
    <row r="1859" spans="3:7" ht="15" thickBot="1" x14ac:dyDescent="0.35">
      <c r="C1859" s="61">
        <v>43187</v>
      </c>
      <c r="D1859" s="62">
        <v>0.66818287037037039</v>
      </c>
      <c r="E1859" s="63" t="s">
        <v>9</v>
      </c>
      <c r="F1859" s="63">
        <v>25</v>
      </c>
      <c r="G1859" s="63" t="s">
        <v>10</v>
      </c>
    </row>
    <row r="1860" spans="3:7" ht="15" thickBot="1" x14ac:dyDescent="0.35">
      <c r="C1860" s="61">
        <v>43187</v>
      </c>
      <c r="D1860" s="62">
        <v>0.66871527777777784</v>
      </c>
      <c r="E1860" s="63" t="s">
        <v>9</v>
      </c>
      <c r="F1860" s="63">
        <v>10</v>
      </c>
      <c r="G1860" s="63" t="s">
        <v>11</v>
      </c>
    </row>
    <row r="1861" spans="3:7" ht="15" thickBot="1" x14ac:dyDescent="0.35">
      <c r="C1861" s="61">
        <v>43187</v>
      </c>
      <c r="D1861" s="62">
        <v>0.66900462962962959</v>
      </c>
      <c r="E1861" s="63" t="s">
        <v>9</v>
      </c>
      <c r="F1861" s="63">
        <v>11</v>
      </c>
      <c r="G1861" s="63" t="s">
        <v>11</v>
      </c>
    </row>
    <row r="1862" spans="3:7" ht="15" thickBot="1" x14ac:dyDescent="0.35">
      <c r="C1862" s="61">
        <v>43187</v>
      </c>
      <c r="D1862" s="62">
        <v>0.67115740740740737</v>
      </c>
      <c r="E1862" s="63" t="s">
        <v>9</v>
      </c>
      <c r="F1862" s="63">
        <v>11</v>
      </c>
      <c r="G1862" s="63" t="s">
        <v>11</v>
      </c>
    </row>
    <row r="1863" spans="3:7" ht="15" thickBot="1" x14ac:dyDescent="0.35">
      <c r="C1863" s="61">
        <v>43187</v>
      </c>
      <c r="D1863" s="62">
        <v>0.67116898148148152</v>
      </c>
      <c r="E1863" s="63" t="s">
        <v>9</v>
      </c>
      <c r="F1863" s="63">
        <v>14</v>
      </c>
      <c r="G1863" s="63" t="s">
        <v>11</v>
      </c>
    </row>
    <row r="1864" spans="3:7" ht="15" thickBot="1" x14ac:dyDescent="0.35">
      <c r="C1864" s="61">
        <v>43187</v>
      </c>
      <c r="D1864" s="62">
        <v>0.67140046296296296</v>
      </c>
      <c r="E1864" s="63" t="s">
        <v>9</v>
      </c>
      <c r="F1864" s="63">
        <v>16</v>
      </c>
      <c r="G1864" s="63" t="s">
        <v>10</v>
      </c>
    </row>
    <row r="1865" spans="3:7" ht="15" thickBot="1" x14ac:dyDescent="0.35">
      <c r="C1865" s="61">
        <v>43187</v>
      </c>
      <c r="D1865" s="62">
        <v>0.67195601851851849</v>
      </c>
      <c r="E1865" s="63" t="s">
        <v>9</v>
      </c>
      <c r="F1865" s="63">
        <v>13</v>
      </c>
      <c r="G1865" s="63" t="s">
        <v>11</v>
      </c>
    </row>
    <row r="1866" spans="3:7" ht="15" thickBot="1" x14ac:dyDescent="0.35">
      <c r="C1866" s="61">
        <v>43187</v>
      </c>
      <c r="D1866" s="62">
        <v>0.67295138888888895</v>
      </c>
      <c r="E1866" s="63" t="s">
        <v>9</v>
      </c>
      <c r="F1866" s="63">
        <v>14</v>
      </c>
      <c r="G1866" s="63" t="s">
        <v>11</v>
      </c>
    </row>
    <row r="1867" spans="3:7" ht="15" thickBot="1" x14ac:dyDescent="0.35">
      <c r="C1867" s="61">
        <v>43187</v>
      </c>
      <c r="D1867" s="62">
        <v>0.67304398148148159</v>
      </c>
      <c r="E1867" s="63" t="s">
        <v>9</v>
      </c>
      <c r="F1867" s="63">
        <v>11</v>
      </c>
      <c r="G1867" s="63" t="s">
        <v>11</v>
      </c>
    </row>
    <row r="1868" spans="3:7" ht="15" thickBot="1" x14ac:dyDescent="0.35">
      <c r="C1868" s="61">
        <v>43187</v>
      </c>
      <c r="D1868" s="62">
        <v>0.67388888888888887</v>
      </c>
      <c r="E1868" s="63" t="s">
        <v>9</v>
      </c>
      <c r="F1868" s="63">
        <v>9</v>
      </c>
      <c r="G1868" s="63" t="s">
        <v>10</v>
      </c>
    </row>
    <row r="1869" spans="3:7" ht="15" thickBot="1" x14ac:dyDescent="0.35">
      <c r="C1869" s="61">
        <v>43187</v>
      </c>
      <c r="D1869" s="62">
        <v>0.67422453703703711</v>
      </c>
      <c r="E1869" s="63" t="s">
        <v>9</v>
      </c>
      <c r="F1869" s="63">
        <v>12</v>
      </c>
      <c r="G1869" s="63" t="s">
        <v>11</v>
      </c>
    </row>
    <row r="1870" spans="3:7" ht="15" thickBot="1" x14ac:dyDescent="0.35">
      <c r="C1870" s="61">
        <v>43187</v>
      </c>
      <c r="D1870" s="62">
        <v>0.67555555555555558</v>
      </c>
      <c r="E1870" s="63" t="s">
        <v>9</v>
      </c>
      <c r="F1870" s="63">
        <v>10</v>
      </c>
      <c r="G1870" s="63" t="s">
        <v>11</v>
      </c>
    </row>
    <row r="1871" spans="3:7" ht="15" thickBot="1" x14ac:dyDescent="0.35">
      <c r="C1871" s="61">
        <v>43187</v>
      </c>
      <c r="D1871" s="62">
        <v>0.67850694444444448</v>
      </c>
      <c r="E1871" s="63" t="s">
        <v>9</v>
      </c>
      <c r="F1871" s="63">
        <v>10</v>
      </c>
      <c r="G1871" s="63" t="s">
        <v>11</v>
      </c>
    </row>
    <row r="1872" spans="3:7" ht="15" thickBot="1" x14ac:dyDescent="0.35">
      <c r="C1872" s="61">
        <v>43187</v>
      </c>
      <c r="D1872" s="62">
        <v>0.67863425925925924</v>
      </c>
      <c r="E1872" s="63" t="s">
        <v>9</v>
      </c>
      <c r="F1872" s="63">
        <v>11</v>
      </c>
      <c r="G1872" s="63" t="s">
        <v>11</v>
      </c>
    </row>
    <row r="1873" spans="3:7" ht="15" thickBot="1" x14ac:dyDescent="0.35">
      <c r="C1873" s="61">
        <v>43187</v>
      </c>
      <c r="D1873" s="62">
        <v>0.67924768518518519</v>
      </c>
      <c r="E1873" s="63" t="s">
        <v>9</v>
      </c>
      <c r="F1873" s="63">
        <v>31</v>
      </c>
      <c r="G1873" s="63" t="s">
        <v>10</v>
      </c>
    </row>
    <row r="1874" spans="3:7" ht="15" thickBot="1" x14ac:dyDescent="0.35">
      <c r="C1874" s="61">
        <v>43187</v>
      </c>
      <c r="D1874" s="62">
        <v>0.68069444444444438</v>
      </c>
      <c r="E1874" s="63" t="s">
        <v>9</v>
      </c>
      <c r="F1874" s="63">
        <v>36</v>
      </c>
      <c r="G1874" s="63" t="s">
        <v>10</v>
      </c>
    </row>
    <row r="1875" spans="3:7" ht="15" thickBot="1" x14ac:dyDescent="0.35">
      <c r="C1875" s="61">
        <v>43187</v>
      </c>
      <c r="D1875" s="62">
        <v>0.68126157407407406</v>
      </c>
      <c r="E1875" s="63" t="s">
        <v>9</v>
      </c>
      <c r="F1875" s="63">
        <v>13</v>
      </c>
      <c r="G1875" s="63" t="s">
        <v>11</v>
      </c>
    </row>
    <row r="1876" spans="3:7" ht="15" thickBot="1" x14ac:dyDescent="0.35">
      <c r="C1876" s="61">
        <v>43187</v>
      </c>
      <c r="D1876" s="62">
        <v>0.68171296296296291</v>
      </c>
      <c r="E1876" s="63" t="s">
        <v>9</v>
      </c>
      <c r="F1876" s="63">
        <v>11</v>
      </c>
      <c r="G1876" s="63" t="s">
        <v>11</v>
      </c>
    </row>
    <row r="1877" spans="3:7" ht="15" thickBot="1" x14ac:dyDescent="0.35">
      <c r="C1877" s="61">
        <v>43187</v>
      </c>
      <c r="D1877" s="62">
        <v>0.68293981481481481</v>
      </c>
      <c r="E1877" s="63" t="s">
        <v>9</v>
      </c>
      <c r="F1877" s="63">
        <v>10</v>
      </c>
      <c r="G1877" s="63" t="s">
        <v>11</v>
      </c>
    </row>
    <row r="1878" spans="3:7" ht="15" thickBot="1" x14ac:dyDescent="0.35">
      <c r="C1878" s="61">
        <v>43187</v>
      </c>
      <c r="D1878" s="62">
        <v>0.68326388888888889</v>
      </c>
      <c r="E1878" s="63" t="s">
        <v>9</v>
      </c>
      <c r="F1878" s="63">
        <v>24</v>
      </c>
      <c r="G1878" s="63" t="s">
        <v>10</v>
      </c>
    </row>
    <row r="1879" spans="3:7" ht="15" thickBot="1" x14ac:dyDescent="0.35">
      <c r="C1879" s="61">
        <v>43187</v>
      </c>
      <c r="D1879" s="62">
        <v>0.68556712962962962</v>
      </c>
      <c r="E1879" s="63" t="s">
        <v>9</v>
      </c>
      <c r="F1879" s="63">
        <v>11</v>
      </c>
      <c r="G1879" s="63" t="s">
        <v>11</v>
      </c>
    </row>
    <row r="1880" spans="3:7" ht="15" thickBot="1" x14ac:dyDescent="0.35">
      <c r="C1880" s="61">
        <v>43187</v>
      </c>
      <c r="D1880" s="62">
        <v>0.68696759259259255</v>
      </c>
      <c r="E1880" s="63" t="s">
        <v>9</v>
      </c>
      <c r="F1880" s="63">
        <v>10</v>
      </c>
      <c r="G1880" s="63" t="s">
        <v>11</v>
      </c>
    </row>
    <row r="1881" spans="3:7" ht="15" thickBot="1" x14ac:dyDescent="0.35">
      <c r="C1881" s="61">
        <v>43187</v>
      </c>
      <c r="D1881" s="62">
        <v>0.68967592592592597</v>
      </c>
      <c r="E1881" s="63" t="s">
        <v>9</v>
      </c>
      <c r="F1881" s="63">
        <v>22</v>
      </c>
      <c r="G1881" s="63" t="s">
        <v>10</v>
      </c>
    </row>
    <row r="1882" spans="3:7" ht="15" thickBot="1" x14ac:dyDescent="0.35">
      <c r="C1882" s="61">
        <v>43187</v>
      </c>
      <c r="D1882" s="62">
        <v>0.69048611111111102</v>
      </c>
      <c r="E1882" s="63" t="s">
        <v>9</v>
      </c>
      <c r="F1882" s="63">
        <v>11</v>
      </c>
      <c r="G1882" s="63" t="s">
        <v>11</v>
      </c>
    </row>
    <row r="1883" spans="3:7" ht="15" thickBot="1" x14ac:dyDescent="0.35">
      <c r="C1883" s="61">
        <v>43187</v>
      </c>
      <c r="D1883" s="62">
        <v>0.69108796296296304</v>
      </c>
      <c r="E1883" s="63" t="s">
        <v>9</v>
      </c>
      <c r="F1883" s="63">
        <v>25</v>
      </c>
      <c r="G1883" s="63" t="s">
        <v>10</v>
      </c>
    </row>
    <row r="1884" spans="3:7" ht="15" thickBot="1" x14ac:dyDescent="0.35">
      <c r="C1884" s="61">
        <v>43187</v>
      </c>
      <c r="D1884" s="62">
        <v>0.69126157407407407</v>
      </c>
      <c r="E1884" s="63" t="s">
        <v>9</v>
      </c>
      <c r="F1884" s="63">
        <v>27</v>
      </c>
      <c r="G1884" s="63" t="s">
        <v>10</v>
      </c>
    </row>
    <row r="1885" spans="3:7" ht="15" thickBot="1" x14ac:dyDescent="0.35">
      <c r="C1885" s="61">
        <v>43187</v>
      </c>
      <c r="D1885" s="62">
        <v>0.69210648148148157</v>
      </c>
      <c r="E1885" s="63" t="s">
        <v>9</v>
      </c>
      <c r="F1885" s="63">
        <v>32</v>
      </c>
      <c r="G1885" s="63" t="s">
        <v>10</v>
      </c>
    </row>
    <row r="1886" spans="3:7" ht="15" thickBot="1" x14ac:dyDescent="0.35">
      <c r="C1886" s="61">
        <v>43187</v>
      </c>
      <c r="D1886" s="62">
        <v>0.69428240740740732</v>
      </c>
      <c r="E1886" s="63" t="s">
        <v>9</v>
      </c>
      <c r="F1886" s="63">
        <v>11</v>
      </c>
      <c r="G1886" s="63" t="s">
        <v>11</v>
      </c>
    </row>
    <row r="1887" spans="3:7" ht="15" thickBot="1" x14ac:dyDescent="0.35">
      <c r="C1887" s="61">
        <v>43187</v>
      </c>
      <c r="D1887" s="62">
        <v>0.69434027777777774</v>
      </c>
      <c r="E1887" s="63" t="s">
        <v>9</v>
      </c>
      <c r="F1887" s="63">
        <v>9</v>
      </c>
      <c r="G1887" s="63" t="s">
        <v>11</v>
      </c>
    </row>
    <row r="1888" spans="3:7" ht="15" thickBot="1" x14ac:dyDescent="0.35">
      <c r="C1888" s="61">
        <v>43187</v>
      </c>
      <c r="D1888" s="62">
        <v>0.69435185185185189</v>
      </c>
      <c r="E1888" s="63" t="s">
        <v>9</v>
      </c>
      <c r="F1888" s="63">
        <v>10</v>
      </c>
      <c r="G1888" s="63" t="s">
        <v>11</v>
      </c>
    </row>
    <row r="1889" spans="3:7" ht="15" thickBot="1" x14ac:dyDescent="0.35">
      <c r="C1889" s="61">
        <v>43187</v>
      </c>
      <c r="D1889" s="62">
        <v>0.69511574074074067</v>
      </c>
      <c r="E1889" s="63" t="s">
        <v>9</v>
      </c>
      <c r="F1889" s="63">
        <v>14</v>
      </c>
      <c r="G1889" s="63" t="s">
        <v>11</v>
      </c>
    </row>
    <row r="1890" spans="3:7" ht="15" thickBot="1" x14ac:dyDescent="0.35">
      <c r="C1890" s="61">
        <v>43187</v>
      </c>
      <c r="D1890" s="62">
        <v>0.69550925925925933</v>
      </c>
      <c r="E1890" s="63" t="s">
        <v>9</v>
      </c>
      <c r="F1890" s="63">
        <v>12</v>
      </c>
      <c r="G1890" s="63" t="s">
        <v>11</v>
      </c>
    </row>
    <row r="1891" spans="3:7" ht="15" thickBot="1" x14ac:dyDescent="0.35">
      <c r="C1891" s="61">
        <v>43187</v>
      </c>
      <c r="D1891" s="62">
        <v>0.69657407407407401</v>
      </c>
      <c r="E1891" s="63" t="s">
        <v>9</v>
      </c>
      <c r="F1891" s="63">
        <v>10</v>
      </c>
      <c r="G1891" s="63" t="s">
        <v>11</v>
      </c>
    </row>
    <row r="1892" spans="3:7" ht="15" thickBot="1" x14ac:dyDescent="0.35">
      <c r="C1892" s="61">
        <v>43187</v>
      </c>
      <c r="D1892" s="62">
        <v>0.70157407407407402</v>
      </c>
      <c r="E1892" s="63" t="s">
        <v>9</v>
      </c>
      <c r="F1892" s="63">
        <v>11</v>
      </c>
      <c r="G1892" s="63" t="s">
        <v>10</v>
      </c>
    </row>
    <row r="1893" spans="3:7" ht="15" thickBot="1" x14ac:dyDescent="0.35">
      <c r="C1893" s="61">
        <v>43187</v>
      </c>
      <c r="D1893" s="62">
        <v>0.70491898148148147</v>
      </c>
      <c r="E1893" s="63" t="s">
        <v>9</v>
      </c>
      <c r="F1893" s="63">
        <v>23</v>
      </c>
      <c r="G1893" s="63" t="s">
        <v>10</v>
      </c>
    </row>
    <row r="1894" spans="3:7" ht="15" thickBot="1" x14ac:dyDescent="0.35">
      <c r="C1894" s="61">
        <v>43187</v>
      </c>
      <c r="D1894" s="62">
        <v>0.70643518518518522</v>
      </c>
      <c r="E1894" s="63" t="s">
        <v>9</v>
      </c>
      <c r="F1894" s="63">
        <v>10</v>
      </c>
      <c r="G1894" s="63" t="s">
        <v>11</v>
      </c>
    </row>
    <row r="1895" spans="3:7" ht="15" thickBot="1" x14ac:dyDescent="0.35">
      <c r="C1895" s="61">
        <v>43187</v>
      </c>
      <c r="D1895" s="62">
        <v>0.70758101851851851</v>
      </c>
      <c r="E1895" s="63" t="s">
        <v>9</v>
      </c>
      <c r="F1895" s="63">
        <v>25</v>
      </c>
      <c r="G1895" s="63" t="s">
        <v>10</v>
      </c>
    </row>
    <row r="1896" spans="3:7" ht="15" thickBot="1" x14ac:dyDescent="0.35">
      <c r="C1896" s="61">
        <v>43187</v>
      </c>
      <c r="D1896" s="62">
        <v>0.71271990740740743</v>
      </c>
      <c r="E1896" s="63" t="s">
        <v>9</v>
      </c>
      <c r="F1896" s="63">
        <v>31</v>
      </c>
      <c r="G1896" s="63" t="s">
        <v>10</v>
      </c>
    </row>
    <row r="1897" spans="3:7" ht="15" thickBot="1" x14ac:dyDescent="0.35">
      <c r="C1897" s="61">
        <v>43187</v>
      </c>
      <c r="D1897" s="62">
        <v>0.71474537037037045</v>
      </c>
      <c r="E1897" s="63" t="s">
        <v>9</v>
      </c>
      <c r="F1897" s="63">
        <v>10</v>
      </c>
      <c r="G1897" s="63" t="s">
        <v>10</v>
      </c>
    </row>
    <row r="1898" spans="3:7" ht="15" thickBot="1" x14ac:dyDescent="0.35">
      <c r="C1898" s="61">
        <v>43187</v>
      </c>
      <c r="D1898" s="62">
        <v>0.71531250000000002</v>
      </c>
      <c r="E1898" s="63" t="s">
        <v>9</v>
      </c>
      <c r="F1898" s="63">
        <v>13</v>
      </c>
      <c r="G1898" s="63" t="s">
        <v>11</v>
      </c>
    </row>
    <row r="1899" spans="3:7" ht="15" thickBot="1" x14ac:dyDescent="0.35">
      <c r="C1899" s="61">
        <v>43187</v>
      </c>
      <c r="D1899" s="62">
        <v>0.71635416666666663</v>
      </c>
      <c r="E1899" s="63" t="s">
        <v>9</v>
      </c>
      <c r="F1899" s="63">
        <v>26</v>
      </c>
      <c r="G1899" s="63" t="s">
        <v>10</v>
      </c>
    </row>
    <row r="1900" spans="3:7" ht="15" thickBot="1" x14ac:dyDescent="0.35">
      <c r="C1900" s="61">
        <v>43187</v>
      </c>
      <c r="D1900" s="62">
        <v>0.71718749999999998</v>
      </c>
      <c r="E1900" s="63" t="s">
        <v>9</v>
      </c>
      <c r="F1900" s="63">
        <v>14</v>
      </c>
      <c r="G1900" s="63" t="s">
        <v>11</v>
      </c>
    </row>
    <row r="1901" spans="3:7" ht="15" thickBot="1" x14ac:dyDescent="0.35">
      <c r="C1901" s="61">
        <v>43187</v>
      </c>
      <c r="D1901" s="62">
        <v>0.72018518518518515</v>
      </c>
      <c r="E1901" s="63" t="s">
        <v>9</v>
      </c>
      <c r="F1901" s="63">
        <v>10</v>
      </c>
      <c r="G1901" s="63" t="s">
        <v>11</v>
      </c>
    </row>
    <row r="1902" spans="3:7" ht="15" thickBot="1" x14ac:dyDescent="0.35">
      <c r="C1902" s="61">
        <v>43187</v>
      </c>
      <c r="D1902" s="62">
        <v>0.72307870370370375</v>
      </c>
      <c r="E1902" s="63" t="s">
        <v>9</v>
      </c>
      <c r="F1902" s="63">
        <v>12</v>
      </c>
      <c r="G1902" s="63" t="s">
        <v>11</v>
      </c>
    </row>
    <row r="1903" spans="3:7" ht="15" thickBot="1" x14ac:dyDescent="0.35">
      <c r="C1903" s="61">
        <v>43187</v>
      </c>
      <c r="D1903" s="62">
        <v>0.72776620370370371</v>
      </c>
      <c r="E1903" s="63" t="s">
        <v>9</v>
      </c>
      <c r="F1903" s="63">
        <v>27</v>
      </c>
      <c r="G1903" s="63" t="s">
        <v>10</v>
      </c>
    </row>
    <row r="1904" spans="3:7" ht="15" thickBot="1" x14ac:dyDescent="0.35">
      <c r="C1904" s="61">
        <v>43187</v>
      </c>
      <c r="D1904" s="62">
        <v>0.73260416666666661</v>
      </c>
      <c r="E1904" s="63" t="s">
        <v>9</v>
      </c>
      <c r="F1904" s="63">
        <v>13</v>
      </c>
      <c r="G1904" s="63" t="s">
        <v>11</v>
      </c>
    </row>
    <row r="1905" spans="3:7" ht="15" thickBot="1" x14ac:dyDescent="0.35">
      <c r="C1905" s="61">
        <v>43187</v>
      </c>
      <c r="D1905" s="62">
        <v>0.73299768518518515</v>
      </c>
      <c r="E1905" s="63" t="s">
        <v>9</v>
      </c>
      <c r="F1905" s="63">
        <v>11</v>
      </c>
      <c r="G1905" s="63" t="s">
        <v>11</v>
      </c>
    </row>
    <row r="1906" spans="3:7" ht="15" thickBot="1" x14ac:dyDescent="0.35">
      <c r="C1906" s="61">
        <v>43187</v>
      </c>
      <c r="D1906" s="62">
        <v>0.73886574074074074</v>
      </c>
      <c r="E1906" s="63" t="s">
        <v>9</v>
      </c>
      <c r="F1906" s="63">
        <v>21</v>
      </c>
      <c r="G1906" s="63" t="s">
        <v>10</v>
      </c>
    </row>
    <row r="1907" spans="3:7" ht="15" thickBot="1" x14ac:dyDescent="0.35">
      <c r="C1907" s="61">
        <v>43187</v>
      </c>
      <c r="D1907" s="62">
        <v>0.74032407407407408</v>
      </c>
      <c r="E1907" s="63" t="s">
        <v>9</v>
      </c>
      <c r="F1907" s="63">
        <v>11</v>
      </c>
      <c r="G1907" s="63" t="s">
        <v>11</v>
      </c>
    </row>
    <row r="1908" spans="3:7" ht="15" thickBot="1" x14ac:dyDescent="0.35">
      <c r="C1908" s="61">
        <v>43187</v>
      </c>
      <c r="D1908" s="62">
        <v>0.74146990740740737</v>
      </c>
      <c r="E1908" s="63" t="s">
        <v>9</v>
      </c>
      <c r="F1908" s="63">
        <v>19</v>
      </c>
      <c r="G1908" s="63" t="s">
        <v>10</v>
      </c>
    </row>
    <row r="1909" spans="3:7" ht="15" thickBot="1" x14ac:dyDescent="0.35">
      <c r="C1909" s="61">
        <v>43187</v>
      </c>
      <c r="D1909" s="62">
        <v>0.74961805555555561</v>
      </c>
      <c r="E1909" s="63" t="s">
        <v>9</v>
      </c>
      <c r="F1909" s="63">
        <v>11</v>
      </c>
      <c r="G1909" s="63" t="s">
        <v>11</v>
      </c>
    </row>
    <row r="1910" spans="3:7" ht="15" thickBot="1" x14ac:dyDescent="0.35">
      <c r="C1910" s="61">
        <v>43187</v>
      </c>
      <c r="D1910" s="62">
        <v>0.74965277777777783</v>
      </c>
      <c r="E1910" s="63" t="s">
        <v>9</v>
      </c>
      <c r="F1910" s="63">
        <v>9</v>
      </c>
      <c r="G1910" s="63" t="s">
        <v>11</v>
      </c>
    </row>
    <row r="1911" spans="3:7" ht="15" thickBot="1" x14ac:dyDescent="0.35">
      <c r="C1911" s="61">
        <v>43187</v>
      </c>
      <c r="D1911" s="62">
        <v>0.75677083333333339</v>
      </c>
      <c r="E1911" s="63" t="s">
        <v>9</v>
      </c>
      <c r="F1911" s="63">
        <v>14</v>
      </c>
      <c r="G1911" s="63" t="s">
        <v>11</v>
      </c>
    </row>
    <row r="1912" spans="3:7" ht="15" thickBot="1" x14ac:dyDescent="0.35">
      <c r="C1912" s="61">
        <v>43187</v>
      </c>
      <c r="D1912" s="62">
        <v>0.75922453703703707</v>
      </c>
      <c r="E1912" s="63" t="s">
        <v>9</v>
      </c>
      <c r="F1912" s="63">
        <v>16</v>
      </c>
      <c r="G1912" s="63" t="s">
        <v>11</v>
      </c>
    </row>
    <row r="1913" spans="3:7" ht="15" thickBot="1" x14ac:dyDescent="0.35">
      <c r="C1913" s="61">
        <v>43187</v>
      </c>
      <c r="D1913" s="62">
        <v>0.76258101851851856</v>
      </c>
      <c r="E1913" s="63" t="s">
        <v>9</v>
      </c>
      <c r="F1913" s="63">
        <v>37</v>
      </c>
      <c r="G1913" s="63" t="s">
        <v>10</v>
      </c>
    </row>
    <row r="1914" spans="3:7" ht="15" thickBot="1" x14ac:dyDescent="0.35">
      <c r="C1914" s="61">
        <v>43187</v>
      </c>
      <c r="D1914" s="62">
        <v>0.76606481481481481</v>
      </c>
      <c r="E1914" s="63" t="s">
        <v>9</v>
      </c>
      <c r="F1914" s="63">
        <v>11</v>
      </c>
      <c r="G1914" s="63" t="s">
        <v>10</v>
      </c>
    </row>
    <row r="1915" spans="3:7" ht="15" thickBot="1" x14ac:dyDescent="0.35">
      <c r="C1915" s="61">
        <v>43187</v>
      </c>
      <c r="D1915" s="62">
        <v>0.76626157407407414</v>
      </c>
      <c r="E1915" s="63" t="s">
        <v>9</v>
      </c>
      <c r="F1915" s="63">
        <v>11</v>
      </c>
      <c r="G1915" s="63" t="s">
        <v>11</v>
      </c>
    </row>
    <row r="1916" spans="3:7" ht="15" thickBot="1" x14ac:dyDescent="0.35">
      <c r="C1916" s="61">
        <v>43187</v>
      </c>
      <c r="D1916" s="62">
        <v>0.76857638888888891</v>
      </c>
      <c r="E1916" s="63" t="s">
        <v>9</v>
      </c>
      <c r="F1916" s="63">
        <v>31</v>
      </c>
      <c r="G1916" s="63" t="s">
        <v>10</v>
      </c>
    </row>
    <row r="1917" spans="3:7" ht="15" thickBot="1" x14ac:dyDescent="0.35">
      <c r="C1917" s="61">
        <v>43187</v>
      </c>
      <c r="D1917" s="62">
        <v>0.7690393518518519</v>
      </c>
      <c r="E1917" s="63" t="s">
        <v>9</v>
      </c>
      <c r="F1917" s="63">
        <v>33</v>
      </c>
      <c r="G1917" s="63" t="s">
        <v>10</v>
      </c>
    </row>
    <row r="1918" spans="3:7" ht="15" thickBot="1" x14ac:dyDescent="0.35">
      <c r="C1918" s="61">
        <v>43187</v>
      </c>
      <c r="D1918" s="62">
        <v>0.7691782407407407</v>
      </c>
      <c r="E1918" s="63" t="s">
        <v>9</v>
      </c>
      <c r="F1918" s="63">
        <v>10</v>
      </c>
      <c r="G1918" s="63" t="s">
        <v>11</v>
      </c>
    </row>
    <row r="1919" spans="3:7" ht="15" thickBot="1" x14ac:dyDescent="0.35">
      <c r="C1919" s="61">
        <v>43187</v>
      </c>
      <c r="D1919" s="62">
        <v>0.76925925925925931</v>
      </c>
      <c r="E1919" s="63" t="s">
        <v>9</v>
      </c>
      <c r="F1919" s="63">
        <v>10</v>
      </c>
      <c r="G1919" s="63" t="s">
        <v>11</v>
      </c>
    </row>
    <row r="1920" spans="3:7" ht="15" thickBot="1" x14ac:dyDescent="0.35">
      <c r="C1920" s="61">
        <v>43187</v>
      </c>
      <c r="D1920" s="62">
        <v>0.76980324074074069</v>
      </c>
      <c r="E1920" s="63" t="s">
        <v>9</v>
      </c>
      <c r="F1920" s="63">
        <v>11</v>
      </c>
      <c r="G1920" s="63" t="s">
        <v>11</v>
      </c>
    </row>
    <row r="1921" spans="3:7" ht="15" thickBot="1" x14ac:dyDescent="0.35">
      <c r="C1921" s="61">
        <v>43187</v>
      </c>
      <c r="D1921" s="62">
        <v>0.77918981481481486</v>
      </c>
      <c r="E1921" s="63" t="s">
        <v>9</v>
      </c>
      <c r="F1921" s="63">
        <v>10</v>
      </c>
      <c r="G1921" s="63" t="s">
        <v>10</v>
      </c>
    </row>
    <row r="1922" spans="3:7" ht="15" thickBot="1" x14ac:dyDescent="0.35">
      <c r="C1922" s="61">
        <v>43187</v>
      </c>
      <c r="D1922" s="62">
        <v>0.77947916666666661</v>
      </c>
      <c r="E1922" s="63" t="s">
        <v>9</v>
      </c>
      <c r="F1922" s="63">
        <v>15</v>
      </c>
      <c r="G1922" s="63" t="s">
        <v>11</v>
      </c>
    </row>
    <row r="1923" spans="3:7" ht="15" thickBot="1" x14ac:dyDescent="0.35">
      <c r="C1923" s="61">
        <v>43187</v>
      </c>
      <c r="D1923" s="62">
        <v>0.78972222222222221</v>
      </c>
      <c r="E1923" s="63" t="s">
        <v>9</v>
      </c>
      <c r="F1923" s="63">
        <v>29</v>
      </c>
      <c r="G1923" s="63" t="s">
        <v>10</v>
      </c>
    </row>
    <row r="1924" spans="3:7" ht="15" thickBot="1" x14ac:dyDescent="0.35">
      <c r="C1924" s="61">
        <v>43187</v>
      </c>
      <c r="D1924" s="62">
        <v>0.79018518518518521</v>
      </c>
      <c r="E1924" s="63" t="s">
        <v>9</v>
      </c>
      <c r="F1924" s="63">
        <v>14</v>
      </c>
      <c r="G1924" s="63" t="s">
        <v>10</v>
      </c>
    </row>
    <row r="1925" spans="3:7" ht="15" thickBot="1" x14ac:dyDescent="0.35">
      <c r="C1925" s="61">
        <v>43187</v>
      </c>
      <c r="D1925" s="62">
        <v>0.79869212962962965</v>
      </c>
      <c r="E1925" s="63" t="s">
        <v>9</v>
      </c>
      <c r="F1925" s="63">
        <v>14</v>
      </c>
      <c r="G1925" s="63" t="s">
        <v>11</v>
      </c>
    </row>
    <row r="1926" spans="3:7" ht="15" thickBot="1" x14ac:dyDescent="0.35">
      <c r="C1926" s="61">
        <v>43187</v>
      </c>
      <c r="D1926" s="62">
        <v>0.80104166666666676</v>
      </c>
      <c r="E1926" s="63" t="s">
        <v>9</v>
      </c>
      <c r="F1926" s="63">
        <v>32</v>
      </c>
      <c r="G1926" s="63" t="s">
        <v>10</v>
      </c>
    </row>
    <row r="1927" spans="3:7" ht="15" thickBot="1" x14ac:dyDescent="0.35">
      <c r="C1927" s="61">
        <v>43187</v>
      </c>
      <c r="D1927" s="62">
        <v>0.80179398148148151</v>
      </c>
      <c r="E1927" s="63" t="s">
        <v>9</v>
      </c>
      <c r="F1927" s="63">
        <v>17</v>
      </c>
      <c r="G1927" s="63" t="s">
        <v>11</v>
      </c>
    </row>
    <row r="1928" spans="3:7" ht="15" thickBot="1" x14ac:dyDescent="0.35">
      <c r="C1928" s="61">
        <v>43187</v>
      </c>
      <c r="D1928" s="62">
        <v>0.80402777777777779</v>
      </c>
      <c r="E1928" s="63" t="s">
        <v>9</v>
      </c>
      <c r="F1928" s="63">
        <v>18</v>
      </c>
      <c r="G1928" s="63" t="s">
        <v>10</v>
      </c>
    </row>
    <row r="1929" spans="3:7" ht="15" thickBot="1" x14ac:dyDescent="0.35">
      <c r="C1929" s="61">
        <v>43187</v>
      </c>
      <c r="D1929" s="62">
        <v>0.8074189814814815</v>
      </c>
      <c r="E1929" s="63" t="s">
        <v>9</v>
      </c>
      <c r="F1929" s="63">
        <v>11</v>
      </c>
      <c r="G1929" s="63" t="s">
        <v>11</v>
      </c>
    </row>
    <row r="1930" spans="3:7" ht="15" thickBot="1" x14ac:dyDescent="0.35">
      <c r="C1930" s="61">
        <v>43187</v>
      </c>
      <c r="D1930" s="62">
        <v>0.80769675925925932</v>
      </c>
      <c r="E1930" s="63" t="s">
        <v>9</v>
      </c>
      <c r="F1930" s="63">
        <v>14</v>
      </c>
      <c r="G1930" s="63" t="s">
        <v>10</v>
      </c>
    </row>
    <row r="1931" spans="3:7" ht="15" thickBot="1" x14ac:dyDescent="0.35">
      <c r="C1931" s="61">
        <v>43187</v>
      </c>
      <c r="D1931" s="62">
        <v>0.80886574074074069</v>
      </c>
      <c r="E1931" s="63" t="s">
        <v>9</v>
      </c>
      <c r="F1931" s="63">
        <v>32</v>
      </c>
      <c r="G1931" s="63" t="s">
        <v>10</v>
      </c>
    </row>
    <row r="1932" spans="3:7" ht="15" thickBot="1" x14ac:dyDescent="0.35">
      <c r="C1932" s="61">
        <v>43187</v>
      </c>
      <c r="D1932" s="62">
        <v>0.82002314814814825</v>
      </c>
      <c r="E1932" s="63" t="s">
        <v>9</v>
      </c>
      <c r="F1932" s="63">
        <v>9</v>
      </c>
      <c r="G1932" s="63" t="s">
        <v>11</v>
      </c>
    </row>
    <row r="1933" spans="3:7" ht="15" thickBot="1" x14ac:dyDescent="0.35">
      <c r="C1933" s="61">
        <v>43187</v>
      </c>
      <c r="D1933" s="62">
        <v>0.82037037037037042</v>
      </c>
      <c r="E1933" s="63" t="s">
        <v>9</v>
      </c>
      <c r="F1933" s="63">
        <v>12</v>
      </c>
      <c r="G1933" s="63" t="s">
        <v>10</v>
      </c>
    </row>
    <row r="1934" spans="3:7" ht="15" thickBot="1" x14ac:dyDescent="0.35">
      <c r="C1934" s="61">
        <v>43187</v>
      </c>
      <c r="D1934" s="62">
        <v>0.82179398148148142</v>
      </c>
      <c r="E1934" s="63" t="s">
        <v>9</v>
      </c>
      <c r="F1934" s="63">
        <v>10</v>
      </c>
      <c r="G1934" s="63" t="s">
        <v>11</v>
      </c>
    </row>
    <row r="1935" spans="3:7" ht="15" thickBot="1" x14ac:dyDescent="0.35">
      <c r="C1935" s="61">
        <v>43187</v>
      </c>
      <c r="D1935" s="62">
        <v>0.82354166666666673</v>
      </c>
      <c r="E1935" s="63" t="s">
        <v>9</v>
      </c>
      <c r="F1935" s="63">
        <v>39</v>
      </c>
      <c r="G1935" s="63" t="s">
        <v>10</v>
      </c>
    </row>
    <row r="1936" spans="3:7" ht="15" thickBot="1" x14ac:dyDescent="0.35">
      <c r="C1936" s="61">
        <v>43187</v>
      </c>
      <c r="D1936" s="62">
        <v>0.82407407407407407</v>
      </c>
      <c r="E1936" s="63" t="s">
        <v>9</v>
      </c>
      <c r="F1936" s="63">
        <v>12</v>
      </c>
      <c r="G1936" s="63" t="s">
        <v>11</v>
      </c>
    </row>
    <row r="1937" spans="3:7" ht="15" thickBot="1" x14ac:dyDescent="0.35">
      <c r="C1937" s="61">
        <v>43187</v>
      </c>
      <c r="D1937" s="62">
        <v>0.82827546296296306</v>
      </c>
      <c r="E1937" s="63" t="s">
        <v>9</v>
      </c>
      <c r="F1937" s="63">
        <v>14</v>
      </c>
      <c r="G1937" s="63" t="s">
        <v>11</v>
      </c>
    </row>
    <row r="1938" spans="3:7" ht="15" thickBot="1" x14ac:dyDescent="0.35">
      <c r="C1938" s="61">
        <v>43187</v>
      </c>
      <c r="D1938" s="62">
        <v>0.8354166666666667</v>
      </c>
      <c r="E1938" s="63" t="s">
        <v>9</v>
      </c>
      <c r="F1938" s="63">
        <v>12</v>
      </c>
      <c r="G1938" s="63" t="s">
        <v>11</v>
      </c>
    </row>
    <row r="1939" spans="3:7" ht="15" thickBot="1" x14ac:dyDescent="0.35">
      <c r="C1939" s="61">
        <v>43187</v>
      </c>
      <c r="D1939" s="62">
        <v>0.83548611111111104</v>
      </c>
      <c r="E1939" s="63" t="s">
        <v>9</v>
      </c>
      <c r="F1939" s="63">
        <v>13</v>
      </c>
      <c r="G1939" s="63" t="s">
        <v>11</v>
      </c>
    </row>
    <row r="1940" spans="3:7" ht="15" thickBot="1" x14ac:dyDescent="0.35">
      <c r="C1940" s="61">
        <v>43187</v>
      </c>
      <c r="D1940" s="62">
        <v>0.84239583333333334</v>
      </c>
      <c r="E1940" s="63" t="s">
        <v>9</v>
      </c>
      <c r="F1940" s="63">
        <v>21</v>
      </c>
      <c r="G1940" s="63" t="s">
        <v>10</v>
      </c>
    </row>
    <row r="1941" spans="3:7" ht="15" thickBot="1" x14ac:dyDescent="0.35">
      <c r="C1941" s="61">
        <v>43187</v>
      </c>
      <c r="D1941" s="62">
        <v>0.84993055555555552</v>
      </c>
      <c r="E1941" s="63" t="s">
        <v>9</v>
      </c>
      <c r="F1941" s="63">
        <v>10</v>
      </c>
      <c r="G1941" s="63" t="s">
        <v>11</v>
      </c>
    </row>
    <row r="1942" spans="3:7" ht="15" thickBot="1" x14ac:dyDescent="0.35">
      <c r="C1942" s="61">
        <v>43187</v>
      </c>
      <c r="D1942" s="62">
        <v>0.85107638888888892</v>
      </c>
      <c r="E1942" s="63" t="s">
        <v>9</v>
      </c>
      <c r="F1942" s="63">
        <v>26</v>
      </c>
      <c r="G1942" s="63" t="s">
        <v>10</v>
      </c>
    </row>
    <row r="1943" spans="3:7" ht="15" thickBot="1" x14ac:dyDescent="0.35">
      <c r="C1943" s="61">
        <v>43187</v>
      </c>
      <c r="D1943" s="62">
        <v>0.854375</v>
      </c>
      <c r="E1943" s="63" t="s">
        <v>9</v>
      </c>
      <c r="F1943" s="63">
        <v>24</v>
      </c>
      <c r="G1943" s="63" t="s">
        <v>10</v>
      </c>
    </row>
    <row r="1944" spans="3:7" ht="15" thickBot="1" x14ac:dyDescent="0.35">
      <c r="C1944" s="61">
        <v>43187</v>
      </c>
      <c r="D1944" s="62">
        <v>0.85708333333333331</v>
      </c>
      <c r="E1944" s="63" t="s">
        <v>9</v>
      </c>
      <c r="F1944" s="63">
        <v>33</v>
      </c>
      <c r="G1944" s="63" t="s">
        <v>10</v>
      </c>
    </row>
    <row r="1945" spans="3:7" ht="15" thickBot="1" x14ac:dyDescent="0.35">
      <c r="C1945" s="61">
        <v>43187</v>
      </c>
      <c r="D1945" s="62">
        <v>0.85998842592592595</v>
      </c>
      <c r="E1945" s="63" t="s">
        <v>9</v>
      </c>
      <c r="F1945" s="63">
        <v>10</v>
      </c>
      <c r="G1945" s="63" t="s">
        <v>11</v>
      </c>
    </row>
    <row r="1946" spans="3:7" ht="15" thickBot="1" x14ac:dyDescent="0.35">
      <c r="C1946" s="61">
        <v>43187</v>
      </c>
      <c r="D1946" s="62">
        <v>0.86548611111111118</v>
      </c>
      <c r="E1946" s="63" t="s">
        <v>9</v>
      </c>
      <c r="F1946" s="63">
        <v>24</v>
      </c>
      <c r="G1946" s="63" t="s">
        <v>10</v>
      </c>
    </row>
    <row r="1947" spans="3:7" ht="15" thickBot="1" x14ac:dyDescent="0.35">
      <c r="C1947" s="61">
        <v>43187</v>
      </c>
      <c r="D1947" s="62">
        <v>0.86579861111111101</v>
      </c>
      <c r="E1947" s="63" t="s">
        <v>9</v>
      </c>
      <c r="F1947" s="63">
        <v>14</v>
      </c>
      <c r="G1947" s="63" t="s">
        <v>11</v>
      </c>
    </row>
    <row r="1948" spans="3:7" ht="15" thickBot="1" x14ac:dyDescent="0.35">
      <c r="C1948" s="61">
        <v>43187</v>
      </c>
      <c r="D1948" s="62">
        <v>0.87065972222222221</v>
      </c>
      <c r="E1948" s="63" t="s">
        <v>9</v>
      </c>
      <c r="F1948" s="63">
        <v>11</v>
      </c>
      <c r="G1948" s="63" t="s">
        <v>11</v>
      </c>
    </row>
    <row r="1949" spans="3:7" ht="15" thickBot="1" x14ac:dyDescent="0.35">
      <c r="C1949" s="61">
        <v>43187</v>
      </c>
      <c r="D1949" s="62">
        <v>0.87969907407407411</v>
      </c>
      <c r="E1949" s="63" t="s">
        <v>9</v>
      </c>
      <c r="F1949" s="63">
        <v>11</v>
      </c>
      <c r="G1949" s="63" t="s">
        <v>10</v>
      </c>
    </row>
    <row r="1950" spans="3:7" ht="15" thickBot="1" x14ac:dyDescent="0.35">
      <c r="C1950" s="61">
        <v>43187</v>
      </c>
      <c r="D1950" s="62">
        <v>0.88460648148148147</v>
      </c>
      <c r="E1950" s="63" t="s">
        <v>9</v>
      </c>
      <c r="F1950" s="63">
        <v>14</v>
      </c>
      <c r="G1950" s="63" t="s">
        <v>11</v>
      </c>
    </row>
    <row r="1951" spans="3:7" ht="15" thickBot="1" x14ac:dyDescent="0.35">
      <c r="C1951" s="61">
        <v>43187</v>
      </c>
      <c r="D1951" s="62">
        <v>0.8855439814814815</v>
      </c>
      <c r="E1951" s="63" t="s">
        <v>9</v>
      </c>
      <c r="F1951" s="63">
        <v>23</v>
      </c>
      <c r="G1951" s="63" t="s">
        <v>10</v>
      </c>
    </row>
    <row r="1952" spans="3:7" ht="15" thickBot="1" x14ac:dyDescent="0.35">
      <c r="C1952" s="61">
        <v>43187</v>
      </c>
      <c r="D1952" s="62">
        <v>0.88671296296296298</v>
      </c>
      <c r="E1952" s="63" t="s">
        <v>9</v>
      </c>
      <c r="F1952" s="63">
        <v>10</v>
      </c>
      <c r="G1952" s="63" t="s">
        <v>11</v>
      </c>
    </row>
    <row r="1953" spans="3:7" ht="15" thickBot="1" x14ac:dyDescent="0.35">
      <c r="C1953" s="61">
        <v>43187</v>
      </c>
      <c r="D1953" s="62">
        <v>0.89011574074074085</v>
      </c>
      <c r="E1953" s="63" t="s">
        <v>9</v>
      </c>
      <c r="F1953" s="63">
        <v>12</v>
      </c>
      <c r="G1953" s="63" t="s">
        <v>11</v>
      </c>
    </row>
    <row r="1954" spans="3:7" ht="15" thickBot="1" x14ac:dyDescent="0.35">
      <c r="C1954" s="61">
        <v>43187</v>
      </c>
      <c r="D1954" s="62">
        <v>0.89020833333333327</v>
      </c>
      <c r="E1954" s="63" t="s">
        <v>9</v>
      </c>
      <c r="F1954" s="63">
        <v>10</v>
      </c>
      <c r="G1954" s="63" t="s">
        <v>11</v>
      </c>
    </row>
    <row r="1955" spans="3:7" ht="15" thickBot="1" x14ac:dyDescent="0.35">
      <c r="C1955" s="61">
        <v>43187</v>
      </c>
      <c r="D1955" s="62">
        <v>0.8913888888888889</v>
      </c>
      <c r="E1955" s="63" t="s">
        <v>9</v>
      </c>
      <c r="F1955" s="63">
        <v>11</v>
      </c>
      <c r="G1955" s="63" t="s">
        <v>11</v>
      </c>
    </row>
    <row r="1956" spans="3:7" ht="15" thickBot="1" x14ac:dyDescent="0.35">
      <c r="C1956" s="61">
        <v>43187</v>
      </c>
      <c r="D1956" s="62">
        <v>0.89687499999999998</v>
      </c>
      <c r="E1956" s="63" t="s">
        <v>9</v>
      </c>
      <c r="F1956" s="63">
        <v>15</v>
      </c>
      <c r="G1956" s="63" t="s">
        <v>11</v>
      </c>
    </row>
    <row r="1957" spans="3:7" ht="15" thickBot="1" x14ac:dyDescent="0.35">
      <c r="C1957" s="61">
        <v>43187</v>
      </c>
      <c r="D1957" s="62">
        <v>0.89708333333333334</v>
      </c>
      <c r="E1957" s="63" t="s">
        <v>9</v>
      </c>
      <c r="F1957" s="63">
        <v>14</v>
      </c>
      <c r="G1957" s="63" t="s">
        <v>11</v>
      </c>
    </row>
    <row r="1958" spans="3:7" ht="15" thickBot="1" x14ac:dyDescent="0.35">
      <c r="C1958" s="61">
        <v>43187</v>
      </c>
      <c r="D1958" s="62">
        <v>0.90190972222222221</v>
      </c>
      <c r="E1958" s="63" t="s">
        <v>9</v>
      </c>
      <c r="F1958" s="63">
        <v>29</v>
      </c>
      <c r="G1958" s="63" t="s">
        <v>10</v>
      </c>
    </row>
    <row r="1959" spans="3:7" ht="15" thickBot="1" x14ac:dyDescent="0.35">
      <c r="C1959" s="61">
        <v>43187</v>
      </c>
      <c r="D1959" s="62">
        <v>0.90391203703703704</v>
      </c>
      <c r="E1959" s="63" t="s">
        <v>9</v>
      </c>
      <c r="F1959" s="63">
        <v>12</v>
      </c>
      <c r="G1959" s="63" t="s">
        <v>11</v>
      </c>
    </row>
    <row r="1960" spans="3:7" ht="15" thickBot="1" x14ac:dyDescent="0.35">
      <c r="C1960" s="61">
        <v>43187</v>
      </c>
      <c r="D1960" s="62">
        <v>0.93843750000000004</v>
      </c>
      <c r="E1960" s="63" t="s">
        <v>9</v>
      </c>
      <c r="F1960" s="63">
        <v>10</v>
      </c>
      <c r="G1960" s="63" t="s">
        <v>11</v>
      </c>
    </row>
    <row r="1961" spans="3:7" ht="15" thickBot="1" x14ac:dyDescent="0.35">
      <c r="C1961" s="61">
        <v>43187</v>
      </c>
      <c r="D1961" s="62">
        <v>0.95627314814814823</v>
      </c>
      <c r="E1961" s="63" t="s">
        <v>9</v>
      </c>
      <c r="F1961" s="63">
        <v>14</v>
      </c>
      <c r="G1961" s="63" t="s">
        <v>11</v>
      </c>
    </row>
    <row r="1962" spans="3:7" ht="15" thickBot="1" x14ac:dyDescent="0.35">
      <c r="C1962" s="61">
        <v>43187</v>
      </c>
      <c r="D1962" s="62">
        <v>0.96818287037037043</v>
      </c>
      <c r="E1962" s="63" t="s">
        <v>9</v>
      </c>
      <c r="F1962" s="63">
        <v>12</v>
      </c>
      <c r="G1962" s="63" t="s">
        <v>10</v>
      </c>
    </row>
    <row r="1963" spans="3:7" ht="15" thickBot="1" x14ac:dyDescent="0.35">
      <c r="C1963" s="61">
        <v>43187</v>
      </c>
      <c r="D1963" s="62">
        <v>0.97883101851851861</v>
      </c>
      <c r="E1963" s="63" t="s">
        <v>9</v>
      </c>
      <c r="F1963" s="63">
        <v>11</v>
      </c>
      <c r="G1963" s="63" t="s">
        <v>10</v>
      </c>
    </row>
    <row r="1964" spans="3:7" ht="15" thickBot="1" x14ac:dyDescent="0.35">
      <c r="C1964" s="61">
        <v>43187</v>
      </c>
      <c r="D1964" s="62">
        <v>0.97892361111111104</v>
      </c>
      <c r="E1964" s="63" t="s">
        <v>9</v>
      </c>
      <c r="F1964" s="63">
        <v>13</v>
      </c>
      <c r="G1964" s="63" t="s">
        <v>10</v>
      </c>
    </row>
    <row r="1965" spans="3:7" ht="15" thickBot="1" x14ac:dyDescent="0.35">
      <c r="C1965" s="61">
        <v>43187</v>
      </c>
      <c r="D1965" s="62">
        <v>0.97918981481481471</v>
      </c>
      <c r="E1965" s="63" t="s">
        <v>9</v>
      </c>
      <c r="F1965" s="63">
        <v>12</v>
      </c>
      <c r="G1965" s="63" t="s">
        <v>11</v>
      </c>
    </row>
    <row r="1966" spans="3:7" ht="15" thickBot="1" x14ac:dyDescent="0.35">
      <c r="C1966" s="61">
        <v>43187</v>
      </c>
      <c r="D1966" s="62">
        <v>0.98269675925925926</v>
      </c>
      <c r="E1966" s="63" t="s">
        <v>9</v>
      </c>
      <c r="F1966" s="63">
        <v>10</v>
      </c>
      <c r="G1966" s="63" t="s">
        <v>11</v>
      </c>
    </row>
    <row r="1967" spans="3:7" ht="15" thickBot="1" x14ac:dyDescent="0.35">
      <c r="C1967" s="61">
        <v>43188</v>
      </c>
      <c r="D1967" s="62">
        <v>0.12773148148148147</v>
      </c>
      <c r="E1967" s="63" t="s">
        <v>9</v>
      </c>
      <c r="F1967" s="63">
        <v>40</v>
      </c>
      <c r="G1967" s="63" t="s">
        <v>10</v>
      </c>
    </row>
    <row r="1968" spans="3:7" ht="15" thickBot="1" x14ac:dyDescent="0.35">
      <c r="C1968" s="61">
        <v>43188</v>
      </c>
      <c r="D1968" s="62">
        <v>0.1298148148148148</v>
      </c>
      <c r="E1968" s="63" t="s">
        <v>9</v>
      </c>
      <c r="F1968" s="63">
        <v>14</v>
      </c>
      <c r="G1968" s="63" t="s">
        <v>11</v>
      </c>
    </row>
    <row r="1969" spans="3:7" ht="15" thickBot="1" x14ac:dyDescent="0.35">
      <c r="C1969" s="61">
        <v>43188</v>
      </c>
      <c r="D1969" s="62">
        <v>0.15284722222222222</v>
      </c>
      <c r="E1969" s="63" t="s">
        <v>9</v>
      </c>
      <c r="F1969" s="63">
        <v>21</v>
      </c>
      <c r="G1969" s="63" t="s">
        <v>10</v>
      </c>
    </row>
    <row r="1970" spans="3:7" ht="15" thickBot="1" x14ac:dyDescent="0.35">
      <c r="C1970" s="61">
        <v>43188</v>
      </c>
      <c r="D1970" s="62">
        <v>0.16263888888888889</v>
      </c>
      <c r="E1970" s="63" t="s">
        <v>9</v>
      </c>
      <c r="F1970" s="63">
        <v>11</v>
      </c>
      <c r="G1970" s="63" t="s">
        <v>11</v>
      </c>
    </row>
    <row r="1971" spans="3:7" ht="15" thickBot="1" x14ac:dyDescent="0.35">
      <c r="C1971" s="61">
        <v>43188</v>
      </c>
      <c r="D1971" s="62">
        <v>0.19226851851851853</v>
      </c>
      <c r="E1971" s="63" t="s">
        <v>9</v>
      </c>
      <c r="F1971" s="63">
        <v>10</v>
      </c>
      <c r="G1971" s="63" t="s">
        <v>10</v>
      </c>
    </row>
    <row r="1972" spans="3:7" ht="15" thickBot="1" x14ac:dyDescent="0.35">
      <c r="C1972" s="61">
        <v>43188</v>
      </c>
      <c r="D1972" s="62">
        <v>0.23468750000000002</v>
      </c>
      <c r="E1972" s="63" t="s">
        <v>9</v>
      </c>
      <c r="F1972" s="63">
        <v>14</v>
      </c>
      <c r="G1972" s="63" t="s">
        <v>11</v>
      </c>
    </row>
    <row r="1973" spans="3:7" ht="15" thickBot="1" x14ac:dyDescent="0.35">
      <c r="C1973" s="61">
        <v>43188</v>
      </c>
      <c r="D1973" s="62">
        <v>0.24280092592592592</v>
      </c>
      <c r="E1973" s="63" t="s">
        <v>9</v>
      </c>
      <c r="F1973" s="63">
        <v>13</v>
      </c>
      <c r="G1973" s="63" t="s">
        <v>11</v>
      </c>
    </row>
    <row r="1974" spans="3:7" ht="15" thickBot="1" x14ac:dyDescent="0.35">
      <c r="C1974" s="61">
        <v>43188</v>
      </c>
      <c r="D1974" s="62">
        <v>0.25195601851851851</v>
      </c>
      <c r="E1974" s="63" t="s">
        <v>9</v>
      </c>
      <c r="F1974" s="63">
        <v>30</v>
      </c>
      <c r="G1974" s="63" t="s">
        <v>10</v>
      </c>
    </row>
    <row r="1975" spans="3:7" ht="15" thickBot="1" x14ac:dyDescent="0.35">
      <c r="C1975" s="61">
        <v>43188</v>
      </c>
      <c r="D1975" s="62">
        <v>0.25412037037037039</v>
      </c>
      <c r="E1975" s="63" t="s">
        <v>9</v>
      </c>
      <c r="F1975" s="63">
        <v>18</v>
      </c>
      <c r="G1975" s="63" t="s">
        <v>11</v>
      </c>
    </row>
    <row r="1976" spans="3:7" ht="15" thickBot="1" x14ac:dyDescent="0.35">
      <c r="C1976" s="61">
        <v>43188</v>
      </c>
      <c r="D1976" s="62">
        <v>0.25574074074074077</v>
      </c>
      <c r="E1976" s="63" t="s">
        <v>9</v>
      </c>
      <c r="F1976" s="63">
        <v>13</v>
      </c>
      <c r="G1976" s="63" t="s">
        <v>11</v>
      </c>
    </row>
    <row r="1977" spans="3:7" ht="15" thickBot="1" x14ac:dyDescent="0.35">
      <c r="C1977" s="61">
        <v>43188</v>
      </c>
      <c r="D1977" s="62">
        <v>0.25947916666666665</v>
      </c>
      <c r="E1977" s="63" t="s">
        <v>9</v>
      </c>
      <c r="F1977" s="63">
        <v>27</v>
      </c>
      <c r="G1977" s="63" t="s">
        <v>10</v>
      </c>
    </row>
    <row r="1978" spans="3:7" ht="15" thickBot="1" x14ac:dyDescent="0.35">
      <c r="C1978" s="61">
        <v>43188</v>
      </c>
      <c r="D1978" s="62">
        <v>0.25983796296296297</v>
      </c>
      <c r="E1978" s="63" t="s">
        <v>9</v>
      </c>
      <c r="F1978" s="63">
        <v>14</v>
      </c>
      <c r="G1978" s="63" t="s">
        <v>11</v>
      </c>
    </row>
    <row r="1979" spans="3:7" ht="15" thickBot="1" x14ac:dyDescent="0.35">
      <c r="C1979" s="61">
        <v>43188</v>
      </c>
      <c r="D1979" s="62">
        <v>0.26172453703703702</v>
      </c>
      <c r="E1979" s="63" t="s">
        <v>9</v>
      </c>
      <c r="F1979" s="63">
        <v>13</v>
      </c>
      <c r="G1979" s="63" t="s">
        <v>11</v>
      </c>
    </row>
    <row r="1980" spans="3:7" ht="15" thickBot="1" x14ac:dyDescent="0.35">
      <c r="C1980" s="61">
        <v>43188</v>
      </c>
      <c r="D1980" s="62">
        <v>0.26173611111111111</v>
      </c>
      <c r="E1980" s="63" t="s">
        <v>9</v>
      </c>
      <c r="F1980" s="63">
        <v>10</v>
      </c>
      <c r="G1980" s="63" t="s">
        <v>11</v>
      </c>
    </row>
    <row r="1981" spans="3:7" ht="15" thickBot="1" x14ac:dyDescent="0.35">
      <c r="C1981" s="61">
        <v>43188</v>
      </c>
      <c r="D1981" s="62">
        <v>0.26712962962962966</v>
      </c>
      <c r="E1981" s="63" t="s">
        <v>9</v>
      </c>
      <c r="F1981" s="63">
        <v>20</v>
      </c>
      <c r="G1981" s="63" t="s">
        <v>10</v>
      </c>
    </row>
    <row r="1982" spans="3:7" ht="15" thickBot="1" x14ac:dyDescent="0.35">
      <c r="C1982" s="61">
        <v>43188</v>
      </c>
      <c r="D1982" s="62">
        <v>0.27128472222222222</v>
      </c>
      <c r="E1982" s="63" t="s">
        <v>9</v>
      </c>
      <c r="F1982" s="63">
        <v>10</v>
      </c>
      <c r="G1982" s="63" t="s">
        <v>11</v>
      </c>
    </row>
    <row r="1983" spans="3:7" ht="15" thickBot="1" x14ac:dyDescent="0.35">
      <c r="C1983" s="61">
        <v>43188</v>
      </c>
      <c r="D1983" s="62">
        <v>0.27209490740740744</v>
      </c>
      <c r="E1983" s="63" t="s">
        <v>9</v>
      </c>
      <c r="F1983" s="63">
        <v>29</v>
      </c>
      <c r="G1983" s="63" t="s">
        <v>10</v>
      </c>
    </row>
    <row r="1984" spans="3:7" ht="15" thickBot="1" x14ac:dyDescent="0.35">
      <c r="C1984" s="61">
        <v>43188</v>
      </c>
      <c r="D1984" s="62">
        <v>0.27276620370370369</v>
      </c>
      <c r="E1984" s="63" t="s">
        <v>9</v>
      </c>
      <c r="F1984" s="63">
        <v>25</v>
      </c>
      <c r="G1984" s="63" t="s">
        <v>10</v>
      </c>
    </row>
    <row r="1985" spans="3:7" ht="15" thickBot="1" x14ac:dyDescent="0.35">
      <c r="C1985" s="61">
        <v>43188</v>
      </c>
      <c r="D1985" s="62">
        <v>0.27666666666666667</v>
      </c>
      <c r="E1985" s="63" t="s">
        <v>9</v>
      </c>
      <c r="F1985" s="63">
        <v>27</v>
      </c>
      <c r="G1985" s="63" t="s">
        <v>10</v>
      </c>
    </row>
    <row r="1986" spans="3:7" ht="15" thickBot="1" x14ac:dyDescent="0.35">
      <c r="C1986" s="61">
        <v>43188</v>
      </c>
      <c r="D1986" s="62">
        <v>0.27761574074074075</v>
      </c>
      <c r="E1986" s="63" t="s">
        <v>9</v>
      </c>
      <c r="F1986" s="63">
        <v>25</v>
      </c>
      <c r="G1986" s="63" t="s">
        <v>10</v>
      </c>
    </row>
    <row r="1987" spans="3:7" ht="15" thickBot="1" x14ac:dyDescent="0.35">
      <c r="C1987" s="61">
        <v>43188</v>
      </c>
      <c r="D1987" s="62">
        <v>0.27840277777777778</v>
      </c>
      <c r="E1987" s="63" t="s">
        <v>9</v>
      </c>
      <c r="F1987" s="63">
        <v>23</v>
      </c>
      <c r="G1987" s="63" t="s">
        <v>10</v>
      </c>
    </row>
    <row r="1988" spans="3:7" ht="15" thickBot="1" x14ac:dyDescent="0.35">
      <c r="C1988" s="61">
        <v>43188</v>
      </c>
      <c r="D1988" s="62">
        <v>0.27873842592592596</v>
      </c>
      <c r="E1988" s="63" t="s">
        <v>9</v>
      </c>
      <c r="F1988" s="63">
        <v>20</v>
      </c>
      <c r="G1988" s="63" t="s">
        <v>10</v>
      </c>
    </row>
    <row r="1989" spans="3:7" ht="15" thickBot="1" x14ac:dyDescent="0.35">
      <c r="C1989" s="61">
        <v>43188</v>
      </c>
      <c r="D1989" s="62">
        <v>0.27969907407407407</v>
      </c>
      <c r="E1989" s="63" t="s">
        <v>9</v>
      </c>
      <c r="F1989" s="63">
        <v>30</v>
      </c>
      <c r="G1989" s="63" t="s">
        <v>10</v>
      </c>
    </row>
    <row r="1990" spans="3:7" ht="15" thickBot="1" x14ac:dyDescent="0.35">
      <c r="C1990" s="61">
        <v>43188</v>
      </c>
      <c r="D1990" s="62">
        <v>0.28068287037037037</v>
      </c>
      <c r="E1990" s="63" t="s">
        <v>9</v>
      </c>
      <c r="F1990" s="63">
        <v>34</v>
      </c>
      <c r="G1990" s="63" t="s">
        <v>10</v>
      </c>
    </row>
    <row r="1991" spans="3:7" ht="15" thickBot="1" x14ac:dyDescent="0.35">
      <c r="C1991" s="61">
        <v>43188</v>
      </c>
      <c r="D1991" s="62">
        <v>0.28098379629629627</v>
      </c>
      <c r="E1991" s="63" t="s">
        <v>9</v>
      </c>
      <c r="F1991" s="63">
        <v>15</v>
      </c>
      <c r="G1991" s="63" t="s">
        <v>11</v>
      </c>
    </row>
    <row r="1992" spans="3:7" ht="15" thickBot="1" x14ac:dyDescent="0.35">
      <c r="C1992" s="61">
        <v>43188</v>
      </c>
      <c r="D1992" s="62">
        <v>0.28165509259259258</v>
      </c>
      <c r="E1992" s="63" t="s">
        <v>9</v>
      </c>
      <c r="F1992" s="63">
        <v>36</v>
      </c>
      <c r="G1992" s="63" t="s">
        <v>10</v>
      </c>
    </row>
    <row r="1993" spans="3:7" ht="15" thickBot="1" x14ac:dyDescent="0.35">
      <c r="C1993" s="61">
        <v>43188</v>
      </c>
      <c r="D1993" s="62">
        <v>0.28181712962962963</v>
      </c>
      <c r="E1993" s="63" t="s">
        <v>9</v>
      </c>
      <c r="F1993" s="63">
        <v>25</v>
      </c>
      <c r="G1993" s="63" t="s">
        <v>10</v>
      </c>
    </row>
    <row r="1994" spans="3:7" ht="15" thickBot="1" x14ac:dyDescent="0.35">
      <c r="C1994" s="61">
        <v>43188</v>
      </c>
      <c r="D1994" s="62">
        <v>0.28202546296296299</v>
      </c>
      <c r="E1994" s="63" t="s">
        <v>9</v>
      </c>
      <c r="F1994" s="63">
        <v>31</v>
      </c>
      <c r="G1994" s="63" t="s">
        <v>10</v>
      </c>
    </row>
    <row r="1995" spans="3:7" ht="15" thickBot="1" x14ac:dyDescent="0.35">
      <c r="C1995" s="61">
        <v>43188</v>
      </c>
      <c r="D1995" s="62">
        <v>0.28430555555555553</v>
      </c>
      <c r="E1995" s="63" t="s">
        <v>9</v>
      </c>
      <c r="F1995" s="63">
        <v>25</v>
      </c>
      <c r="G1995" s="63" t="s">
        <v>10</v>
      </c>
    </row>
    <row r="1996" spans="3:7" ht="15" thickBot="1" x14ac:dyDescent="0.35">
      <c r="C1996" s="61">
        <v>43188</v>
      </c>
      <c r="D1996" s="62">
        <v>0.28517361111111111</v>
      </c>
      <c r="E1996" s="63" t="s">
        <v>9</v>
      </c>
      <c r="F1996" s="63">
        <v>35</v>
      </c>
      <c r="G1996" s="63" t="s">
        <v>10</v>
      </c>
    </row>
    <row r="1997" spans="3:7" ht="15" thickBot="1" x14ac:dyDescent="0.35">
      <c r="C1997" s="61">
        <v>43188</v>
      </c>
      <c r="D1997" s="62">
        <v>0.2852777777777778</v>
      </c>
      <c r="E1997" s="63" t="s">
        <v>9</v>
      </c>
      <c r="F1997" s="63">
        <v>13</v>
      </c>
      <c r="G1997" s="63" t="s">
        <v>11</v>
      </c>
    </row>
    <row r="1998" spans="3:7" ht="15" thickBot="1" x14ac:dyDescent="0.35">
      <c r="C1998" s="61">
        <v>43188</v>
      </c>
      <c r="D1998" s="62">
        <v>0.28528935185185184</v>
      </c>
      <c r="E1998" s="63" t="s">
        <v>9</v>
      </c>
      <c r="F1998" s="63">
        <v>12</v>
      </c>
      <c r="G1998" s="63" t="s">
        <v>11</v>
      </c>
    </row>
    <row r="1999" spans="3:7" ht="15" thickBot="1" x14ac:dyDescent="0.35">
      <c r="C1999" s="61">
        <v>43188</v>
      </c>
      <c r="D1999" s="62">
        <v>0.28538194444444448</v>
      </c>
      <c r="E1999" s="63" t="s">
        <v>9</v>
      </c>
      <c r="F1999" s="63">
        <v>11</v>
      </c>
      <c r="G1999" s="63" t="s">
        <v>11</v>
      </c>
    </row>
    <row r="2000" spans="3:7" ht="15" thickBot="1" x14ac:dyDescent="0.35">
      <c r="C2000" s="61">
        <v>43188</v>
      </c>
      <c r="D2000" s="62">
        <v>0.28548611111111111</v>
      </c>
      <c r="E2000" s="63" t="s">
        <v>9</v>
      </c>
      <c r="F2000" s="63">
        <v>27</v>
      </c>
      <c r="G2000" s="63" t="s">
        <v>10</v>
      </c>
    </row>
    <row r="2001" spans="3:7" ht="15" thickBot="1" x14ac:dyDescent="0.35">
      <c r="C2001" s="61">
        <v>43188</v>
      </c>
      <c r="D2001" s="62">
        <v>0.28722222222222221</v>
      </c>
      <c r="E2001" s="63" t="s">
        <v>9</v>
      </c>
      <c r="F2001" s="63">
        <v>27</v>
      </c>
      <c r="G2001" s="63" t="s">
        <v>10</v>
      </c>
    </row>
    <row r="2002" spans="3:7" ht="15" thickBot="1" x14ac:dyDescent="0.35">
      <c r="C2002" s="61">
        <v>43188</v>
      </c>
      <c r="D2002" s="62">
        <v>0.2873263888888889</v>
      </c>
      <c r="E2002" s="63" t="s">
        <v>9</v>
      </c>
      <c r="F2002" s="63">
        <v>14</v>
      </c>
      <c r="G2002" s="63" t="s">
        <v>11</v>
      </c>
    </row>
    <row r="2003" spans="3:7" ht="15" thickBot="1" x14ac:dyDescent="0.35">
      <c r="C2003" s="61">
        <v>43188</v>
      </c>
      <c r="D2003" s="62">
        <v>0.28820601851851851</v>
      </c>
      <c r="E2003" s="63" t="s">
        <v>9</v>
      </c>
      <c r="F2003" s="63">
        <v>10</v>
      </c>
      <c r="G2003" s="63" t="s">
        <v>11</v>
      </c>
    </row>
    <row r="2004" spans="3:7" ht="15" thickBot="1" x14ac:dyDescent="0.35">
      <c r="C2004" s="61">
        <v>43188</v>
      </c>
      <c r="D2004" s="62">
        <v>0.28900462962962964</v>
      </c>
      <c r="E2004" s="63" t="s">
        <v>9</v>
      </c>
      <c r="F2004" s="63">
        <v>10</v>
      </c>
      <c r="G2004" s="63" t="s">
        <v>11</v>
      </c>
    </row>
    <row r="2005" spans="3:7" ht="15" thickBot="1" x14ac:dyDescent="0.35">
      <c r="C2005" s="61">
        <v>43188</v>
      </c>
      <c r="D2005" s="62">
        <v>0.29037037037037039</v>
      </c>
      <c r="E2005" s="63" t="s">
        <v>9</v>
      </c>
      <c r="F2005" s="63">
        <v>23</v>
      </c>
      <c r="G2005" s="63" t="s">
        <v>10</v>
      </c>
    </row>
    <row r="2006" spans="3:7" ht="15" thickBot="1" x14ac:dyDescent="0.35">
      <c r="C2006" s="61">
        <v>43188</v>
      </c>
      <c r="D2006" s="62">
        <v>0.29090277777777779</v>
      </c>
      <c r="E2006" s="63" t="s">
        <v>9</v>
      </c>
      <c r="F2006" s="63">
        <v>39</v>
      </c>
      <c r="G2006" s="63" t="s">
        <v>10</v>
      </c>
    </row>
    <row r="2007" spans="3:7" ht="15" thickBot="1" x14ac:dyDescent="0.35">
      <c r="C2007" s="61">
        <v>43188</v>
      </c>
      <c r="D2007" s="62">
        <v>0.2928472222222222</v>
      </c>
      <c r="E2007" s="63" t="s">
        <v>9</v>
      </c>
      <c r="F2007" s="63">
        <v>20</v>
      </c>
      <c r="G2007" s="63" t="s">
        <v>10</v>
      </c>
    </row>
    <row r="2008" spans="3:7" ht="15" thickBot="1" x14ac:dyDescent="0.35">
      <c r="C2008" s="61">
        <v>43188</v>
      </c>
      <c r="D2008" s="62">
        <v>0.29383101851851851</v>
      </c>
      <c r="E2008" s="63" t="s">
        <v>9</v>
      </c>
      <c r="F2008" s="63">
        <v>11</v>
      </c>
      <c r="G2008" s="63" t="s">
        <v>11</v>
      </c>
    </row>
    <row r="2009" spans="3:7" ht="15" thickBot="1" x14ac:dyDescent="0.35">
      <c r="C2009" s="61">
        <v>43188</v>
      </c>
      <c r="D2009" s="62">
        <v>0.29685185185185187</v>
      </c>
      <c r="E2009" s="63" t="s">
        <v>9</v>
      </c>
      <c r="F2009" s="63">
        <v>26</v>
      </c>
      <c r="G2009" s="63" t="s">
        <v>10</v>
      </c>
    </row>
    <row r="2010" spans="3:7" ht="15" thickBot="1" x14ac:dyDescent="0.35">
      <c r="C2010" s="61">
        <v>43188</v>
      </c>
      <c r="D2010" s="62">
        <v>0.29718749999999999</v>
      </c>
      <c r="E2010" s="63" t="s">
        <v>9</v>
      </c>
      <c r="F2010" s="63">
        <v>10</v>
      </c>
      <c r="G2010" s="63" t="s">
        <v>11</v>
      </c>
    </row>
    <row r="2011" spans="3:7" ht="15" thickBot="1" x14ac:dyDescent="0.35">
      <c r="C2011" s="61">
        <v>43188</v>
      </c>
      <c r="D2011" s="62">
        <v>0.29837962962962966</v>
      </c>
      <c r="E2011" s="63" t="s">
        <v>9</v>
      </c>
      <c r="F2011" s="63">
        <v>31</v>
      </c>
      <c r="G2011" s="63" t="s">
        <v>10</v>
      </c>
    </row>
    <row r="2012" spans="3:7" ht="15" thickBot="1" x14ac:dyDescent="0.35">
      <c r="C2012" s="61">
        <v>43188</v>
      </c>
      <c r="D2012" s="62">
        <v>0.30063657407407407</v>
      </c>
      <c r="E2012" s="63" t="s">
        <v>9</v>
      </c>
      <c r="F2012" s="63">
        <v>11</v>
      </c>
      <c r="G2012" s="63" t="s">
        <v>11</v>
      </c>
    </row>
    <row r="2013" spans="3:7" ht="15" thickBot="1" x14ac:dyDescent="0.35">
      <c r="C2013" s="61">
        <v>43188</v>
      </c>
      <c r="D2013" s="62">
        <v>0.30119212962962966</v>
      </c>
      <c r="E2013" s="63" t="s">
        <v>9</v>
      </c>
      <c r="F2013" s="63">
        <v>11</v>
      </c>
      <c r="G2013" s="63" t="s">
        <v>11</v>
      </c>
    </row>
    <row r="2014" spans="3:7" ht="15" thickBot="1" x14ac:dyDescent="0.35">
      <c r="C2014" s="61">
        <v>43188</v>
      </c>
      <c r="D2014" s="62">
        <v>0.30288194444444444</v>
      </c>
      <c r="E2014" s="63" t="s">
        <v>9</v>
      </c>
      <c r="F2014" s="63">
        <v>11</v>
      </c>
      <c r="G2014" s="63" t="s">
        <v>11</v>
      </c>
    </row>
    <row r="2015" spans="3:7" ht="15" thickBot="1" x14ac:dyDescent="0.35">
      <c r="C2015" s="61">
        <v>43188</v>
      </c>
      <c r="D2015" s="62">
        <v>0.30451388888888892</v>
      </c>
      <c r="E2015" s="63" t="s">
        <v>9</v>
      </c>
      <c r="F2015" s="63">
        <v>15</v>
      </c>
      <c r="G2015" s="63" t="s">
        <v>10</v>
      </c>
    </row>
    <row r="2016" spans="3:7" ht="15" thickBot="1" x14ac:dyDescent="0.35">
      <c r="C2016" s="61">
        <v>43188</v>
      </c>
      <c r="D2016" s="62">
        <v>0.30506944444444445</v>
      </c>
      <c r="E2016" s="63" t="s">
        <v>9</v>
      </c>
      <c r="F2016" s="63">
        <v>33</v>
      </c>
      <c r="G2016" s="63" t="s">
        <v>10</v>
      </c>
    </row>
    <row r="2017" spans="3:7" ht="15" thickBot="1" x14ac:dyDescent="0.35">
      <c r="C2017" s="61">
        <v>43188</v>
      </c>
      <c r="D2017" s="62">
        <v>0.30829861111111112</v>
      </c>
      <c r="E2017" s="63" t="s">
        <v>9</v>
      </c>
      <c r="F2017" s="63">
        <v>27</v>
      </c>
      <c r="G2017" s="63" t="s">
        <v>10</v>
      </c>
    </row>
    <row r="2018" spans="3:7" ht="15" thickBot="1" x14ac:dyDescent="0.35">
      <c r="C2018" s="61">
        <v>43188</v>
      </c>
      <c r="D2018" s="62">
        <v>0.33704861111111112</v>
      </c>
      <c r="E2018" s="63" t="s">
        <v>9</v>
      </c>
      <c r="F2018" s="63">
        <v>18</v>
      </c>
      <c r="G2018" s="63" t="s">
        <v>11</v>
      </c>
    </row>
    <row r="2019" spans="3:7" ht="15" thickBot="1" x14ac:dyDescent="0.35">
      <c r="C2019" s="61">
        <v>43188</v>
      </c>
      <c r="D2019" s="62">
        <v>0.33859953703703699</v>
      </c>
      <c r="E2019" s="63" t="s">
        <v>9</v>
      </c>
      <c r="F2019" s="63">
        <v>31</v>
      </c>
      <c r="G2019" s="63" t="s">
        <v>10</v>
      </c>
    </row>
    <row r="2020" spans="3:7" ht="15" thickBot="1" x14ac:dyDescent="0.35">
      <c r="C2020" s="61">
        <v>43188</v>
      </c>
      <c r="D2020" s="62">
        <v>0.34151620370370367</v>
      </c>
      <c r="E2020" s="63" t="s">
        <v>9</v>
      </c>
      <c r="F2020" s="63">
        <v>11</v>
      </c>
      <c r="G2020" s="63" t="s">
        <v>11</v>
      </c>
    </row>
    <row r="2021" spans="3:7" ht="15" thickBot="1" x14ac:dyDescent="0.35">
      <c r="C2021" s="61">
        <v>43188</v>
      </c>
      <c r="D2021" s="62">
        <v>0.34274305555555556</v>
      </c>
      <c r="E2021" s="63" t="s">
        <v>9</v>
      </c>
      <c r="F2021" s="63">
        <v>29</v>
      </c>
      <c r="G2021" s="63" t="s">
        <v>10</v>
      </c>
    </row>
    <row r="2022" spans="3:7" ht="15" thickBot="1" x14ac:dyDescent="0.35">
      <c r="C2022" s="61">
        <v>43188</v>
      </c>
      <c r="D2022" s="62">
        <v>0.34486111111111112</v>
      </c>
      <c r="E2022" s="63" t="s">
        <v>9</v>
      </c>
      <c r="F2022" s="63">
        <v>32</v>
      </c>
      <c r="G2022" s="63" t="s">
        <v>10</v>
      </c>
    </row>
    <row r="2023" spans="3:7" ht="15" thickBot="1" x14ac:dyDescent="0.35">
      <c r="C2023" s="61">
        <v>43188</v>
      </c>
      <c r="D2023" s="62">
        <v>0.34707175925925932</v>
      </c>
      <c r="E2023" s="63" t="s">
        <v>9</v>
      </c>
      <c r="F2023" s="63">
        <v>13</v>
      </c>
      <c r="G2023" s="63" t="s">
        <v>11</v>
      </c>
    </row>
    <row r="2024" spans="3:7" ht="15" thickBot="1" x14ac:dyDescent="0.35">
      <c r="C2024" s="61">
        <v>43188</v>
      </c>
      <c r="D2024" s="62">
        <v>0.34717592592592594</v>
      </c>
      <c r="E2024" s="63" t="s">
        <v>9</v>
      </c>
      <c r="F2024" s="63">
        <v>26</v>
      </c>
      <c r="G2024" s="63" t="s">
        <v>10</v>
      </c>
    </row>
    <row r="2025" spans="3:7" ht="15" thickBot="1" x14ac:dyDescent="0.35">
      <c r="C2025" s="61">
        <v>43188</v>
      </c>
      <c r="D2025" s="62">
        <v>0.35130787037037042</v>
      </c>
      <c r="E2025" s="63" t="s">
        <v>9</v>
      </c>
      <c r="F2025" s="63">
        <v>27</v>
      </c>
      <c r="G2025" s="63" t="s">
        <v>10</v>
      </c>
    </row>
    <row r="2026" spans="3:7" ht="15" thickBot="1" x14ac:dyDescent="0.35">
      <c r="C2026" s="61">
        <v>43188</v>
      </c>
      <c r="D2026" s="62">
        <v>0.35241898148148149</v>
      </c>
      <c r="E2026" s="63" t="s">
        <v>9</v>
      </c>
      <c r="F2026" s="63">
        <v>33</v>
      </c>
      <c r="G2026" s="63" t="s">
        <v>10</v>
      </c>
    </row>
    <row r="2027" spans="3:7" ht="15" thickBot="1" x14ac:dyDescent="0.35">
      <c r="C2027" s="61">
        <v>43188</v>
      </c>
      <c r="D2027" s="62">
        <v>0.35767361111111112</v>
      </c>
      <c r="E2027" s="63" t="s">
        <v>9</v>
      </c>
      <c r="F2027" s="63">
        <v>12</v>
      </c>
      <c r="G2027" s="63" t="s">
        <v>11</v>
      </c>
    </row>
    <row r="2028" spans="3:7" ht="15" thickBot="1" x14ac:dyDescent="0.35">
      <c r="C2028" s="61">
        <v>43188</v>
      </c>
      <c r="D2028" s="62">
        <v>0.35770833333333335</v>
      </c>
      <c r="E2028" s="63" t="s">
        <v>9</v>
      </c>
      <c r="F2028" s="63">
        <v>11</v>
      </c>
      <c r="G2028" s="63" t="s">
        <v>11</v>
      </c>
    </row>
    <row r="2029" spans="3:7" ht="15" thickBot="1" x14ac:dyDescent="0.35">
      <c r="C2029" s="61">
        <v>43188</v>
      </c>
      <c r="D2029" s="62">
        <v>0.35773148148148143</v>
      </c>
      <c r="E2029" s="63" t="s">
        <v>9</v>
      </c>
      <c r="F2029" s="63">
        <v>9</v>
      </c>
      <c r="G2029" s="63" t="s">
        <v>11</v>
      </c>
    </row>
    <row r="2030" spans="3:7" ht="15" thickBot="1" x14ac:dyDescent="0.35">
      <c r="C2030" s="61">
        <v>43188</v>
      </c>
      <c r="D2030" s="62">
        <v>0.35774305555555558</v>
      </c>
      <c r="E2030" s="63" t="s">
        <v>9</v>
      </c>
      <c r="F2030" s="63">
        <v>9</v>
      </c>
      <c r="G2030" s="63" t="s">
        <v>11</v>
      </c>
    </row>
    <row r="2031" spans="3:7" ht="15" thickBot="1" x14ac:dyDescent="0.35">
      <c r="C2031" s="61">
        <v>43188</v>
      </c>
      <c r="D2031" s="62">
        <v>0.35795138888888894</v>
      </c>
      <c r="E2031" s="63" t="s">
        <v>9</v>
      </c>
      <c r="F2031" s="63">
        <v>12</v>
      </c>
      <c r="G2031" s="63" t="s">
        <v>11</v>
      </c>
    </row>
    <row r="2032" spans="3:7" ht="15" thickBot="1" x14ac:dyDescent="0.35">
      <c r="C2032" s="61">
        <v>43188</v>
      </c>
      <c r="D2032" s="62">
        <v>0.36579861111111112</v>
      </c>
      <c r="E2032" s="63" t="s">
        <v>9</v>
      </c>
      <c r="F2032" s="63">
        <v>26</v>
      </c>
      <c r="G2032" s="63" t="s">
        <v>10</v>
      </c>
    </row>
    <row r="2033" spans="3:7" ht="15" thickBot="1" x14ac:dyDescent="0.35">
      <c r="C2033" s="61">
        <v>43188</v>
      </c>
      <c r="D2033" s="62">
        <v>0.36717592592592596</v>
      </c>
      <c r="E2033" s="63" t="s">
        <v>9</v>
      </c>
      <c r="F2033" s="63">
        <v>14</v>
      </c>
      <c r="G2033" s="63" t="s">
        <v>10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9E2F-87D3-4E07-95A7-69DAAD2A0826}">
  <dimension ref="C4:T2427"/>
  <sheetViews>
    <sheetView workbookViewId="0"/>
  </sheetViews>
  <sheetFormatPr defaultRowHeight="14.4" x14ac:dyDescent="0.3"/>
  <cols>
    <col min="3" max="3" width="14.88671875" customWidth="1"/>
    <col min="4" max="4" width="11.33203125" customWidth="1"/>
    <col min="5" max="5" width="10.109375" customWidth="1"/>
    <col min="7" max="7" width="12.33203125" customWidth="1"/>
    <col min="10" max="10" width="33.33203125" customWidth="1"/>
    <col min="11" max="17" width="9.33203125" bestFit="1" customWidth="1"/>
    <col min="20" max="20" width="9.33203125" bestFit="1" customWidth="1"/>
    <col min="21" max="21" width="12.6640625" bestFit="1" customWidth="1"/>
  </cols>
  <sheetData>
    <row r="4" spans="3:20" ht="15" thickBot="1" x14ac:dyDescent="0.35">
      <c r="C4" s="51" t="s">
        <v>0</v>
      </c>
      <c r="D4" s="51" t="s">
        <v>1</v>
      </c>
      <c r="E4" s="51" t="s">
        <v>2</v>
      </c>
      <c r="F4" s="51" t="s">
        <v>3</v>
      </c>
      <c r="G4" s="51" t="s">
        <v>4</v>
      </c>
    </row>
    <row r="5" spans="3:20" ht="15" thickBot="1" x14ac:dyDescent="0.35">
      <c r="C5" s="52" t="s">
        <v>5</v>
      </c>
      <c r="D5" s="52">
        <v>15</v>
      </c>
      <c r="E5" s="53">
        <v>43195</v>
      </c>
      <c r="F5" s="54">
        <v>0.36780092592592589</v>
      </c>
      <c r="G5" s="55">
        <v>0.4</v>
      </c>
    </row>
    <row r="6" spans="3:20" x14ac:dyDescent="0.3">
      <c r="C6" s="56" t="s">
        <v>2</v>
      </c>
      <c r="D6" s="56" t="s">
        <v>3</v>
      </c>
      <c r="E6" s="56" t="s">
        <v>6</v>
      </c>
      <c r="F6" s="56" t="s">
        <v>7</v>
      </c>
      <c r="G6" s="56" t="s">
        <v>8</v>
      </c>
    </row>
    <row r="7" spans="3:20" ht="15" thickBot="1" x14ac:dyDescent="0.35">
      <c r="C7" s="69">
        <v>43189</v>
      </c>
      <c r="D7" s="70">
        <v>2.4768518518518516E-3</v>
      </c>
      <c r="E7" s="71" t="s">
        <v>9</v>
      </c>
      <c r="F7" s="71">
        <v>23</v>
      </c>
      <c r="G7" s="71" t="s">
        <v>10</v>
      </c>
    </row>
    <row r="8" spans="3:20" ht="15" thickBot="1" x14ac:dyDescent="0.35">
      <c r="C8" s="61">
        <v>43189</v>
      </c>
      <c r="D8" s="62">
        <v>6.168981481481481E-3</v>
      </c>
      <c r="E8" s="63" t="s">
        <v>9</v>
      </c>
      <c r="F8" s="63">
        <v>12</v>
      </c>
      <c r="G8" s="63" t="s">
        <v>10</v>
      </c>
    </row>
    <row r="9" spans="3:20" ht="15" thickBot="1" x14ac:dyDescent="0.35">
      <c r="C9" s="61">
        <v>43189</v>
      </c>
      <c r="D9" s="62">
        <v>1.1296296296296296E-2</v>
      </c>
      <c r="E9" s="63" t="s">
        <v>9</v>
      </c>
      <c r="F9" s="63">
        <v>13</v>
      </c>
      <c r="G9" s="63" t="s">
        <v>10</v>
      </c>
      <c r="J9" t="s">
        <v>26</v>
      </c>
      <c r="K9" s="12">
        <f>SUM( K11:R11 )</f>
        <v>2354</v>
      </c>
      <c r="L9" s="12"/>
      <c r="M9" s="11"/>
      <c r="N9" s="11"/>
      <c r="O9" s="11"/>
      <c r="P9" s="11"/>
      <c r="Q9" s="11"/>
      <c r="R9" s="11"/>
    </row>
    <row r="10" spans="3:20" ht="15" thickBot="1" x14ac:dyDescent="0.35">
      <c r="C10" s="61">
        <v>43189</v>
      </c>
      <c r="D10" s="62">
        <v>1.6585648148148148E-2</v>
      </c>
      <c r="E10" s="63" t="s">
        <v>9</v>
      </c>
      <c r="F10" s="63">
        <v>11</v>
      </c>
      <c r="G10" s="63" t="s">
        <v>11</v>
      </c>
      <c r="K10" s="11" t="s">
        <v>90</v>
      </c>
      <c r="L10" s="11" t="s">
        <v>91</v>
      </c>
      <c r="M10" s="11" t="s">
        <v>92</v>
      </c>
      <c r="N10" s="11" t="s">
        <v>93</v>
      </c>
      <c r="O10" s="11" t="s">
        <v>94</v>
      </c>
      <c r="P10" s="11" t="s">
        <v>95</v>
      </c>
      <c r="Q10" s="11" t="s">
        <v>96</v>
      </c>
      <c r="R10" s="11"/>
      <c r="S10" s="11" t="s">
        <v>62</v>
      </c>
    </row>
    <row r="11" spans="3:20" ht="15" thickBot="1" x14ac:dyDescent="0.35">
      <c r="C11" s="61">
        <v>43189</v>
      </c>
      <c r="D11" s="62">
        <v>2.6886574074074077E-2</v>
      </c>
      <c r="E11" s="63" t="s">
        <v>9</v>
      </c>
      <c r="F11" s="63">
        <v>9</v>
      </c>
      <c r="G11" s="63" t="s">
        <v>10</v>
      </c>
      <c r="J11" t="s">
        <v>22</v>
      </c>
      <c r="K11" s="12">
        <f>COUNTIFS($C$7:$C$2360, "=2018-03-30" )</f>
        <v>258</v>
      </c>
      <c r="L11" s="12">
        <f>COUNTIFS($C$7:$C$2360, "=2018-03-31" )</f>
        <v>254</v>
      </c>
      <c r="M11" s="12">
        <f>COUNTIFS($C$7:$C$2360, "=2018-04-01" )</f>
        <v>399</v>
      </c>
      <c r="N11" s="12">
        <f>COUNTIFS($C$7:$C$2360, "=2018-04-02" )</f>
        <v>301</v>
      </c>
      <c r="O11" s="12">
        <f>COUNTIFS($C$7:$C$2360, "=2018-04-03" )</f>
        <v>344</v>
      </c>
      <c r="P11" s="12">
        <f>COUNTIFS($C$7:$C$2360, "=2018-04-04" )</f>
        <v>336</v>
      </c>
      <c r="Q11" s="12">
        <f>COUNTIFS($C$7:$C$2360, "=2018-04-05" )</f>
        <v>462</v>
      </c>
      <c r="R11" s="12"/>
      <c r="S11" s="12">
        <f>SUM( K11:R11 )</f>
        <v>2354</v>
      </c>
    </row>
    <row r="12" spans="3:20" ht="15" thickBot="1" x14ac:dyDescent="0.35">
      <c r="C12" s="61">
        <v>43189</v>
      </c>
      <c r="D12" s="62">
        <v>0.1419212962962963</v>
      </c>
      <c r="E12" s="63" t="s">
        <v>9</v>
      </c>
      <c r="F12" s="63">
        <v>7</v>
      </c>
      <c r="G12" s="63" t="s">
        <v>10</v>
      </c>
      <c r="J12" t="s">
        <v>35</v>
      </c>
      <c r="K12" s="12">
        <f>COUNTIFS(C7:C2360, "=2018-03-30", D7:D2360, "&gt;07:00:00", D7:D2360, "&lt;17:00:00" )</f>
        <v>178</v>
      </c>
      <c r="L12" s="12">
        <f>COUNTIFS($C$7:$C$2360, "=2018-03-31", $D$7:$D$2360, "&gt;07:00:00", $D$7:$D$2360, "&lt;17:00:00" )</f>
        <v>179</v>
      </c>
      <c r="M12" s="12">
        <f>COUNTIFS($C$7:$C$2360, "=2018-04-01", $D$7:$D$2360, "&gt;07:00:00", $D$7:$D$2360, "&lt;17:00:00" )</f>
        <v>268</v>
      </c>
      <c r="N12" s="12">
        <f>COUNTIFS(C7:C2360, "=2018-04-02", D7:D2360, "&gt;07:00:00", D7:D2360, "&lt;17:00:00" )</f>
        <v>219</v>
      </c>
      <c r="O12" s="12">
        <f>COUNTIFS($C$7:$C$2360, "=2018-04-03", $D$7:$D$2360, "&gt;07:00:00", $D$7:$D$2360, "&lt;17:00:00" )</f>
        <v>262</v>
      </c>
      <c r="P12" s="12">
        <f>COUNTIFS($C$7:$C$2360, "=2018-04-04", $D$7:$D$2360, "&gt;07:00:00", $D$7:$D$2360, "&lt;17:00:00" )</f>
        <v>223</v>
      </c>
      <c r="Q12" s="12">
        <f>COUNTIFS($C$7:$C$2360, "=2018-04-05", $D$7:$D$2360, "&gt;07:00:00", $D$7:$D$2360, "&lt;17:00:00" )</f>
        <v>354</v>
      </c>
      <c r="R12" s="12"/>
      <c r="S12" s="12">
        <f>SUM( K12:R12 )</f>
        <v>1683</v>
      </c>
    </row>
    <row r="13" spans="3:20" ht="15" thickBot="1" x14ac:dyDescent="0.35">
      <c r="C13" s="61">
        <v>43189</v>
      </c>
      <c r="D13" s="62">
        <v>0.15299768518518519</v>
      </c>
      <c r="E13" s="63" t="s">
        <v>9</v>
      </c>
      <c r="F13" s="63">
        <v>27</v>
      </c>
      <c r="G13" s="63" t="s">
        <v>10</v>
      </c>
      <c r="J13" t="s">
        <v>36</v>
      </c>
      <c r="K13" s="12">
        <f>COUNTIFS($C$7:$C$2360, "=2018-03-30", $D$7:$D$2360, "&gt;07:00:00", $D$7:$D$2360, "&lt;17:00:00", $F$7:$F$2360, "&gt;30" )</f>
        <v>19</v>
      </c>
      <c r="L13" s="12">
        <f>COUNTIFS($C$7:$C$2360, "=2018-03-31", $D$7:$D$2360, "&gt;07:00:00", $D$7:$D$2360, "&lt;17:00:00", $F$7:$F$2360, "&gt;30" )</f>
        <v>19</v>
      </c>
      <c r="M13" s="12">
        <f>COUNTIFS($C$7:$C$2360, "=2018-04-01", $D$7:$D$2360, "&gt;07:00:00", $D$7:$D$2360, "&lt;17:00:00", $F$7:$F$2360, "&gt;30" )</f>
        <v>11</v>
      </c>
      <c r="N13" s="12">
        <f>COUNTIFS($C$7:$C$2360, "=2018-04-02", $D$7:$D$2360, "&gt;07:00:00", $D$7:$D$2360, "&lt;17:00:00", $F$7:$F$2360, "&gt;30" )</f>
        <v>10</v>
      </c>
      <c r="O13" s="12">
        <f>COUNTIFS($C$7:$C$2360, "=2018-04-03", $D$7:$D$2360, "&gt;07:00:00", $D$7:$D$2360, "&lt;17:00:00", $F$7:$F$2360, "&gt;30" )</f>
        <v>35</v>
      </c>
      <c r="P13" s="12">
        <f>COUNTIFS($C$7:$C$2360, "=2018-04-04", $D$7:$D$2360, "&gt;07:00:00", $D$7:$D$2360, "&lt;17:00:00", $F$7:$F$2360, "&gt;30" )</f>
        <v>18</v>
      </c>
      <c r="Q13" s="12">
        <f>COUNTIFS($C$7:$C$2360, "=2018-04-05", $D$7:$D$2360, "&gt;07:00:00", $D$7:$D$2360, "&lt;17:00:00", $F$7:$F$2360, "&gt;30" )</f>
        <v>14</v>
      </c>
      <c r="R13" s="12"/>
      <c r="S13" s="12">
        <f>SUM( K13:R13 )</f>
        <v>126</v>
      </c>
      <c r="T13" s="33">
        <f>S13/S12</f>
        <v>7.4866310160427801E-2</v>
      </c>
    </row>
    <row r="14" spans="3:20" ht="15" thickBot="1" x14ac:dyDescent="0.35">
      <c r="C14" s="61">
        <v>43189</v>
      </c>
      <c r="D14" s="62">
        <v>0.15813657407407408</v>
      </c>
      <c r="E14" s="63" t="s">
        <v>9</v>
      </c>
      <c r="F14" s="63">
        <v>11</v>
      </c>
      <c r="G14" s="63" t="s">
        <v>11</v>
      </c>
      <c r="J14" t="s">
        <v>37</v>
      </c>
      <c r="K14" s="12">
        <f>COUNTIFS($C$7:$C$2360, "=2018-03-30",  $F$7:$F$2360, "&gt;50" )</f>
        <v>0</v>
      </c>
      <c r="L14" s="12">
        <f>COUNTIFS($C$7:$C$2360, "=2018-03-31",  $F$7:$F$2360, "&gt;50" )</f>
        <v>0</v>
      </c>
      <c r="M14" s="12">
        <f>COUNTIFS($C$7:$C$2360, "=2018-04-01",  $F$7:$F$2360, "&gt;50" )</f>
        <v>0</v>
      </c>
      <c r="N14" s="12">
        <f>COUNTIFS($C$7:$C$2360, "=2018-04-02",  $F$7:$F$2360, "&gt;50" )</f>
        <v>0</v>
      </c>
      <c r="O14" s="12">
        <f>COUNTIFS($C$7:$C$2360, "=2018-04-03",  $F$7:$F$2360, "&gt;50" )</f>
        <v>0</v>
      </c>
      <c r="P14" s="12">
        <f>COUNTIFS($C$7:$C$2360, "=2018-04-04",  $F$7:$F$2360, "&gt;50" )</f>
        <v>0</v>
      </c>
      <c r="Q14" s="12">
        <f>COUNTIFS($C$7:$C$2360, "=2018-04-05",  $F$7:$F$2360, "&gt;50" )</f>
        <v>0</v>
      </c>
      <c r="R14" s="12"/>
      <c r="S14" s="12">
        <f>SUM( K14:R14 )</f>
        <v>0</v>
      </c>
      <c r="T14" s="33">
        <f>S14/S11</f>
        <v>0</v>
      </c>
    </row>
    <row r="15" spans="3:20" ht="15" thickBot="1" x14ac:dyDescent="0.35">
      <c r="C15" s="61">
        <v>43189</v>
      </c>
      <c r="D15" s="62">
        <v>0.26825231481481482</v>
      </c>
      <c r="E15" s="63" t="s">
        <v>9</v>
      </c>
      <c r="F15" s="63">
        <v>13</v>
      </c>
      <c r="G15" s="63" t="s">
        <v>11</v>
      </c>
    </row>
    <row r="16" spans="3:20" ht="15" thickBot="1" x14ac:dyDescent="0.35">
      <c r="C16" s="61">
        <v>43189</v>
      </c>
      <c r="D16" s="62">
        <v>0.26930555555555552</v>
      </c>
      <c r="E16" s="63" t="s">
        <v>9</v>
      </c>
      <c r="F16" s="63">
        <v>31</v>
      </c>
      <c r="G16" s="63" t="s">
        <v>10</v>
      </c>
    </row>
    <row r="17" spans="3:7" ht="15" thickBot="1" x14ac:dyDescent="0.35">
      <c r="C17" s="61">
        <v>43189</v>
      </c>
      <c r="D17" s="62">
        <v>0.27180555555555558</v>
      </c>
      <c r="E17" s="63" t="s">
        <v>9</v>
      </c>
      <c r="F17" s="63">
        <v>26</v>
      </c>
      <c r="G17" s="63" t="s">
        <v>10</v>
      </c>
    </row>
    <row r="18" spans="3:7" ht="15" thickBot="1" x14ac:dyDescent="0.35">
      <c r="C18" s="61">
        <v>43189</v>
      </c>
      <c r="D18" s="62">
        <v>0.2744212962962963</v>
      </c>
      <c r="E18" s="63" t="s">
        <v>9</v>
      </c>
      <c r="F18" s="63">
        <v>28</v>
      </c>
      <c r="G18" s="63" t="s">
        <v>10</v>
      </c>
    </row>
    <row r="19" spans="3:7" ht="15" thickBot="1" x14ac:dyDescent="0.35">
      <c r="C19" s="61">
        <v>43189</v>
      </c>
      <c r="D19" s="62">
        <v>0.27504629629629629</v>
      </c>
      <c r="E19" s="63" t="s">
        <v>9</v>
      </c>
      <c r="F19" s="63">
        <v>40</v>
      </c>
      <c r="G19" s="63" t="s">
        <v>10</v>
      </c>
    </row>
    <row r="20" spans="3:7" ht="15" thickBot="1" x14ac:dyDescent="0.35">
      <c r="C20" s="61">
        <v>43189</v>
      </c>
      <c r="D20" s="62">
        <v>0.27599537037037036</v>
      </c>
      <c r="E20" s="63" t="s">
        <v>9</v>
      </c>
      <c r="F20" s="63">
        <v>17</v>
      </c>
      <c r="G20" s="63" t="s">
        <v>11</v>
      </c>
    </row>
    <row r="21" spans="3:7" ht="15" thickBot="1" x14ac:dyDescent="0.35">
      <c r="C21" s="61">
        <v>43189</v>
      </c>
      <c r="D21" s="62">
        <v>0.27638888888888885</v>
      </c>
      <c r="E21" s="63" t="s">
        <v>9</v>
      </c>
      <c r="F21" s="63">
        <v>29</v>
      </c>
      <c r="G21" s="63" t="s">
        <v>10</v>
      </c>
    </row>
    <row r="22" spans="3:7" ht="15" thickBot="1" x14ac:dyDescent="0.35">
      <c r="C22" s="61">
        <v>43189</v>
      </c>
      <c r="D22" s="62">
        <v>0.28097222222222223</v>
      </c>
      <c r="E22" s="63" t="s">
        <v>9</v>
      </c>
      <c r="F22" s="63">
        <v>10</v>
      </c>
      <c r="G22" s="63" t="s">
        <v>11</v>
      </c>
    </row>
    <row r="23" spans="3:7" ht="15" thickBot="1" x14ac:dyDescent="0.35">
      <c r="C23" s="61">
        <v>43189</v>
      </c>
      <c r="D23" s="62">
        <v>0.28209490740740745</v>
      </c>
      <c r="E23" s="63" t="s">
        <v>9</v>
      </c>
      <c r="F23" s="63">
        <v>27</v>
      </c>
      <c r="G23" s="63" t="s">
        <v>10</v>
      </c>
    </row>
    <row r="24" spans="3:7" ht="15" thickBot="1" x14ac:dyDescent="0.35">
      <c r="C24" s="61">
        <v>43189</v>
      </c>
      <c r="D24" s="62">
        <v>0.28226851851851853</v>
      </c>
      <c r="E24" s="63" t="s">
        <v>9</v>
      </c>
      <c r="F24" s="63">
        <v>33</v>
      </c>
      <c r="G24" s="63" t="s">
        <v>10</v>
      </c>
    </row>
    <row r="25" spans="3:7" ht="15" thickBot="1" x14ac:dyDescent="0.35">
      <c r="C25" s="61">
        <v>43189</v>
      </c>
      <c r="D25" s="62">
        <v>0.28259259259259256</v>
      </c>
      <c r="E25" s="63" t="s">
        <v>9</v>
      </c>
      <c r="F25" s="63">
        <v>27</v>
      </c>
      <c r="G25" s="63" t="s">
        <v>10</v>
      </c>
    </row>
    <row r="26" spans="3:7" ht="15" thickBot="1" x14ac:dyDescent="0.35">
      <c r="C26" s="61">
        <v>43189</v>
      </c>
      <c r="D26" s="62">
        <v>0.28417824074074077</v>
      </c>
      <c r="E26" s="63" t="s">
        <v>9</v>
      </c>
      <c r="F26" s="63">
        <v>28</v>
      </c>
      <c r="G26" s="63" t="s">
        <v>10</v>
      </c>
    </row>
    <row r="27" spans="3:7" ht="15" thickBot="1" x14ac:dyDescent="0.35">
      <c r="C27" s="61">
        <v>43189</v>
      </c>
      <c r="D27" s="62">
        <v>0.28457175925925926</v>
      </c>
      <c r="E27" s="63" t="s">
        <v>9</v>
      </c>
      <c r="F27" s="63">
        <v>27</v>
      </c>
      <c r="G27" s="63" t="s">
        <v>10</v>
      </c>
    </row>
    <row r="28" spans="3:7" ht="15" thickBot="1" x14ac:dyDescent="0.35">
      <c r="C28" s="61">
        <v>43189</v>
      </c>
      <c r="D28" s="62">
        <v>0.28615740740740742</v>
      </c>
      <c r="E28" s="63" t="s">
        <v>9</v>
      </c>
      <c r="F28" s="63">
        <v>29</v>
      </c>
      <c r="G28" s="63" t="s">
        <v>10</v>
      </c>
    </row>
    <row r="29" spans="3:7" ht="15" thickBot="1" x14ac:dyDescent="0.35">
      <c r="C29" s="61">
        <v>43189</v>
      </c>
      <c r="D29" s="62">
        <v>0.28792824074074075</v>
      </c>
      <c r="E29" s="63" t="s">
        <v>9</v>
      </c>
      <c r="F29" s="63">
        <v>26</v>
      </c>
      <c r="G29" s="63" t="s">
        <v>10</v>
      </c>
    </row>
    <row r="30" spans="3:7" ht="15" thickBot="1" x14ac:dyDescent="0.35">
      <c r="C30" s="61">
        <v>43189</v>
      </c>
      <c r="D30" s="62">
        <v>0.28949074074074072</v>
      </c>
      <c r="E30" s="63" t="s">
        <v>9</v>
      </c>
      <c r="F30" s="63">
        <v>32</v>
      </c>
      <c r="G30" s="63" t="s">
        <v>10</v>
      </c>
    </row>
    <row r="31" spans="3:7" ht="15" thickBot="1" x14ac:dyDescent="0.35">
      <c r="C31" s="61">
        <v>43189</v>
      </c>
      <c r="D31" s="62">
        <v>0.29461805555555559</v>
      </c>
      <c r="E31" s="63" t="s">
        <v>9</v>
      </c>
      <c r="F31" s="63">
        <v>33</v>
      </c>
      <c r="G31" s="63" t="s">
        <v>10</v>
      </c>
    </row>
    <row r="32" spans="3:7" ht="15" thickBot="1" x14ac:dyDescent="0.35">
      <c r="C32" s="61">
        <v>43189</v>
      </c>
      <c r="D32" s="62">
        <v>0.29491898148148149</v>
      </c>
      <c r="E32" s="63" t="s">
        <v>9</v>
      </c>
      <c r="F32" s="63">
        <v>13</v>
      </c>
      <c r="G32" s="63" t="s">
        <v>11</v>
      </c>
    </row>
    <row r="33" spans="3:7" ht="15" thickBot="1" x14ac:dyDescent="0.35">
      <c r="C33" s="61">
        <v>43189</v>
      </c>
      <c r="D33" s="62">
        <v>0.29828703703703702</v>
      </c>
      <c r="E33" s="63" t="s">
        <v>9</v>
      </c>
      <c r="F33" s="63">
        <v>11</v>
      </c>
      <c r="G33" s="63" t="s">
        <v>11</v>
      </c>
    </row>
    <row r="34" spans="3:7" ht="15" thickBot="1" x14ac:dyDescent="0.35">
      <c r="C34" s="61">
        <v>43189</v>
      </c>
      <c r="D34" s="62">
        <v>0.30216435185185186</v>
      </c>
      <c r="E34" s="63" t="s">
        <v>9</v>
      </c>
      <c r="F34" s="63">
        <v>14</v>
      </c>
      <c r="G34" s="63" t="s">
        <v>11</v>
      </c>
    </row>
    <row r="35" spans="3:7" ht="15" thickBot="1" x14ac:dyDescent="0.35">
      <c r="C35" s="61">
        <v>43189</v>
      </c>
      <c r="D35" s="62">
        <v>0.30224537037037036</v>
      </c>
      <c r="E35" s="63" t="s">
        <v>9</v>
      </c>
      <c r="F35" s="63">
        <v>9</v>
      </c>
      <c r="G35" s="63" t="s">
        <v>11</v>
      </c>
    </row>
    <row r="36" spans="3:7" ht="15" thickBot="1" x14ac:dyDescent="0.35">
      <c r="C36" s="61">
        <v>43189</v>
      </c>
      <c r="D36" s="62">
        <v>0.3077199074074074</v>
      </c>
      <c r="E36" s="63" t="s">
        <v>9</v>
      </c>
      <c r="F36" s="63">
        <v>29</v>
      </c>
      <c r="G36" s="63" t="s">
        <v>10</v>
      </c>
    </row>
    <row r="37" spans="3:7" ht="15" thickBot="1" x14ac:dyDescent="0.35">
      <c r="C37" s="61">
        <v>43189</v>
      </c>
      <c r="D37" s="62">
        <v>0.30939814814814814</v>
      </c>
      <c r="E37" s="63" t="s">
        <v>9</v>
      </c>
      <c r="F37" s="63">
        <v>31</v>
      </c>
      <c r="G37" s="63" t="s">
        <v>10</v>
      </c>
    </row>
    <row r="38" spans="3:7" ht="15" thickBot="1" x14ac:dyDescent="0.35">
      <c r="C38" s="61">
        <v>43189</v>
      </c>
      <c r="D38" s="62">
        <v>0.31474537037037037</v>
      </c>
      <c r="E38" s="63" t="s">
        <v>9</v>
      </c>
      <c r="F38" s="63">
        <v>25</v>
      </c>
      <c r="G38" s="63" t="s">
        <v>10</v>
      </c>
    </row>
    <row r="39" spans="3:7" ht="15" thickBot="1" x14ac:dyDescent="0.35">
      <c r="C39" s="61">
        <v>43189</v>
      </c>
      <c r="D39" s="62">
        <v>0.31495370370370374</v>
      </c>
      <c r="E39" s="63" t="s">
        <v>9</v>
      </c>
      <c r="F39" s="63">
        <v>23</v>
      </c>
      <c r="G39" s="63" t="s">
        <v>11</v>
      </c>
    </row>
    <row r="40" spans="3:7" ht="15" thickBot="1" x14ac:dyDescent="0.35">
      <c r="C40" s="61">
        <v>43189</v>
      </c>
      <c r="D40" s="62">
        <v>0.33056712962962964</v>
      </c>
      <c r="E40" s="63" t="s">
        <v>9</v>
      </c>
      <c r="F40" s="63">
        <v>14</v>
      </c>
      <c r="G40" s="63" t="s">
        <v>11</v>
      </c>
    </row>
    <row r="41" spans="3:7" ht="15" thickBot="1" x14ac:dyDescent="0.35">
      <c r="C41" s="61">
        <v>43189</v>
      </c>
      <c r="D41" s="62">
        <v>0.35197916666666668</v>
      </c>
      <c r="E41" s="63" t="s">
        <v>9</v>
      </c>
      <c r="F41" s="63">
        <v>26</v>
      </c>
      <c r="G41" s="63" t="s">
        <v>10</v>
      </c>
    </row>
    <row r="42" spans="3:7" ht="15" thickBot="1" x14ac:dyDescent="0.35">
      <c r="C42" s="61">
        <v>43189</v>
      </c>
      <c r="D42" s="62">
        <v>0.35342592592592598</v>
      </c>
      <c r="E42" s="63" t="s">
        <v>9</v>
      </c>
      <c r="F42" s="63">
        <v>10</v>
      </c>
      <c r="G42" s="63" t="s">
        <v>11</v>
      </c>
    </row>
    <row r="43" spans="3:7" ht="15" thickBot="1" x14ac:dyDescent="0.35">
      <c r="C43" s="61">
        <v>43189</v>
      </c>
      <c r="D43" s="62">
        <v>0.37237268518518518</v>
      </c>
      <c r="E43" s="63" t="s">
        <v>9</v>
      </c>
      <c r="F43" s="63">
        <v>20</v>
      </c>
      <c r="G43" s="63" t="s">
        <v>10</v>
      </c>
    </row>
    <row r="44" spans="3:7" ht="15" thickBot="1" x14ac:dyDescent="0.35">
      <c r="C44" s="61">
        <v>43189</v>
      </c>
      <c r="D44" s="62">
        <v>0.37539351851851849</v>
      </c>
      <c r="E44" s="63" t="s">
        <v>9</v>
      </c>
      <c r="F44" s="63">
        <v>12</v>
      </c>
      <c r="G44" s="63" t="s">
        <v>11</v>
      </c>
    </row>
    <row r="45" spans="3:7" ht="15" thickBot="1" x14ac:dyDescent="0.35">
      <c r="C45" s="61">
        <v>43189</v>
      </c>
      <c r="D45" s="62">
        <v>0.37597222222222221</v>
      </c>
      <c r="E45" s="63" t="s">
        <v>9</v>
      </c>
      <c r="F45" s="63">
        <v>12</v>
      </c>
      <c r="G45" s="63" t="s">
        <v>11</v>
      </c>
    </row>
    <row r="46" spans="3:7" ht="15" thickBot="1" x14ac:dyDescent="0.35">
      <c r="C46" s="61">
        <v>43189</v>
      </c>
      <c r="D46" s="62">
        <v>0.37686342592592598</v>
      </c>
      <c r="E46" s="63" t="s">
        <v>9</v>
      </c>
      <c r="F46" s="63">
        <v>15</v>
      </c>
      <c r="G46" s="63" t="s">
        <v>11</v>
      </c>
    </row>
    <row r="47" spans="3:7" ht="15" thickBot="1" x14ac:dyDescent="0.35">
      <c r="C47" s="61">
        <v>43189</v>
      </c>
      <c r="D47" s="62">
        <v>0.38270833333333337</v>
      </c>
      <c r="E47" s="63" t="s">
        <v>9</v>
      </c>
      <c r="F47" s="63">
        <v>10</v>
      </c>
      <c r="G47" s="63" t="s">
        <v>11</v>
      </c>
    </row>
    <row r="48" spans="3:7" ht="15" thickBot="1" x14ac:dyDescent="0.35">
      <c r="C48" s="61">
        <v>43189</v>
      </c>
      <c r="D48" s="62">
        <v>0.38490740740740742</v>
      </c>
      <c r="E48" s="63" t="s">
        <v>9</v>
      </c>
      <c r="F48" s="63">
        <v>31</v>
      </c>
      <c r="G48" s="63" t="s">
        <v>10</v>
      </c>
    </row>
    <row r="49" spans="3:7" ht="15" thickBot="1" x14ac:dyDescent="0.35">
      <c r="C49" s="61">
        <v>43189</v>
      </c>
      <c r="D49" s="62">
        <v>0.38907407407407407</v>
      </c>
      <c r="E49" s="63" t="s">
        <v>9</v>
      </c>
      <c r="F49" s="63">
        <v>10</v>
      </c>
      <c r="G49" s="63" t="s">
        <v>11</v>
      </c>
    </row>
    <row r="50" spans="3:7" ht="15" thickBot="1" x14ac:dyDescent="0.35">
      <c r="C50" s="61">
        <v>43189</v>
      </c>
      <c r="D50" s="62">
        <v>0.39003472222222224</v>
      </c>
      <c r="E50" s="63" t="s">
        <v>9</v>
      </c>
      <c r="F50" s="63">
        <v>25</v>
      </c>
      <c r="G50" s="63" t="s">
        <v>10</v>
      </c>
    </row>
    <row r="51" spans="3:7" ht="15" thickBot="1" x14ac:dyDescent="0.35">
      <c r="C51" s="61">
        <v>43189</v>
      </c>
      <c r="D51" s="62">
        <v>0.3918402777777778</v>
      </c>
      <c r="E51" s="63" t="s">
        <v>9</v>
      </c>
      <c r="F51" s="63">
        <v>25</v>
      </c>
      <c r="G51" s="63" t="s">
        <v>10</v>
      </c>
    </row>
    <row r="52" spans="3:7" ht="15" thickBot="1" x14ac:dyDescent="0.35">
      <c r="C52" s="61">
        <v>43189</v>
      </c>
      <c r="D52" s="62">
        <v>0.39535879629629633</v>
      </c>
      <c r="E52" s="63" t="s">
        <v>9</v>
      </c>
      <c r="F52" s="63">
        <v>10</v>
      </c>
      <c r="G52" s="63" t="s">
        <v>11</v>
      </c>
    </row>
    <row r="53" spans="3:7" ht="15" thickBot="1" x14ac:dyDescent="0.35">
      <c r="C53" s="61">
        <v>43189</v>
      </c>
      <c r="D53" s="62">
        <v>0.39539351851851851</v>
      </c>
      <c r="E53" s="63" t="s">
        <v>9</v>
      </c>
      <c r="F53" s="63">
        <v>11</v>
      </c>
      <c r="G53" s="63" t="s">
        <v>11</v>
      </c>
    </row>
    <row r="54" spans="3:7" ht="15" thickBot="1" x14ac:dyDescent="0.35">
      <c r="C54" s="61">
        <v>43189</v>
      </c>
      <c r="D54" s="62">
        <v>0.39635416666666662</v>
      </c>
      <c r="E54" s="63" t="s">
        <v>9</v>
      </c>
      <c r="F54" s="63">
        <v>34</v>
      </c>
      <c r="G54" s="63" t="s">
        <v>10</v>
      </c>
    </row>
    <row r="55" spans="3:7" ht="15" thickBot="1" x14ac:dyDescent="0.35">
      <c r="C55" s="61">
        <v>43189</v>
      </c>
      <c r="D55" s="62">
        <v>0.40233796296296293</v>
      </c>
      <c r="E55" s="63" t="s">
        <v>9</v>
      </c>
      <c r="F55" s="63">
        <v>13</v>
      </c>
      <c r="G55" s="63" t="s">
        <v>11</v>
      </c>
    </row>
    <row r="56" spans="3:7" ht="15" thickBot="1" x14ac:dyDescent="0.35">
      <c r="C56" s="61">
        <v>43189</v>
      </c>
      <c r="D56" s="62">
        <v>0.40309027777777778</v>
      </c>
      <c r="E56" s="63" t="s">
        <v>9</v>
      </c>
      <c r="F56" s="63">
        <v>11</v>
      </c>
      <c r="G56" s="63" t="s">
        <v>11</v>
      </c>
    </row>
    <row r="57" spans="3:7" ht="15" thickBot="1" x14ac:dyDescent="0.35">
      <c r="C57" s="61">
        <v>43189</v>
      </c>
      <c r="D57" s="62">
        <v>0.40843750000000001</v>
      </c>
      <c r="E57" s="63" t="s">
        <v>9</v>
      </c>
      <c r="F57" s="63">
        <v>10</v>
      </c>
      <c r="G57" s="63" t="s">
        <v>11</v>
      </c>
    </row>
    <row r="58" spans="3:7" ht="15" thickBot="1" x14ac:dyDescent="0.35">
      <c r="C58" s="61">
        <v>43189</v>
      </c>
      <c r="D58" s="62">
        <v>0.40954861111111113</v>
      </c>
      <c r="E58" s="63" t="s">
        <v>9</v>
      </c>
      <c r="F58" s="63">
        <v>10</v>
      </c>
      <c r="G58" s="63" t="s">
        <v>11</v>
      </c>
    </row>
    <row r="59" spans="3:7" ht="15" thickBot="1" x14ac:dyDescent="0.35">
      <c r="C59" s="61">
        <v>43189</v>
      </c>
      <c r="D59" s="62">
        <v>0.41394675925925922</v>
      </c>
      <c r="E59" s="63" t="s">
        <v>9</v>
      </c>
      <c r="F59" s="63">
        <v>17</v>
      </c>
      <c r="G59" s="63" t="s">
        <v>10</v>
      </c>
    </row>
    <row r="60" spans="3:7" ht="15" thickBot="1" x14ac:dyDescent="0.35">
      <c r="C60" s="61">
        <v>43189</v>
      </c>
      <c r="D60" s="62">
        <v>0.41498842592592594</v>
      </c>
      <c r="E60" s="63" t="s">
        <v>9</v>
      </c>
      <c r="F60" s="63">
        <v>12</v>
      </c>
      <c r="G60" s="63" t="s">
        <v>11</v>
      </c>
    </row>
    <row r="61" spans="3:7" ht="15" thickBot="1" x14ac:dyDescent="0.35">
      <c r="C61" s="61">
        <v>43189</v>
      </c>
      <c r="D61" s="62">
        <v>0.42311342592592593</v>
      </c>
      <c r="E61" s="63" t="s">
        <v>9</v>
      </c>
      <c r="F61" s="63">
        <v>10</v>
      </c>
      <c r="G61" s="63" t="s">
        <v>11</v>
      </c>
    </row>
    <row r="62" spans="3:7" ht="15" thickBot="1" x14ac:dyDescent="0.35">
      <c r="C62" s="61">
        <v>43189</v>
      </c>
      <c r="D62" s="62">
        <v>0.43599537037037034</v>
      </c>
      <c r="E62" s="63" t="s">
        <v>9</v>
      </c>
      <c r="F62" s="63">
        <v>17</v>
      </c>
      <c r="G62" s="63" t="s">
        <v>10</v>
      </c>
    </row>
    <row r="63" spans="3:7" ht="15" thickBot="1" x14ac:dyDescent="0.35">
      <c r="C63" s="61">
        <v>43189</v>
      </c>
      <c r="D63" s="62">
        <v>0.44390046296296298</v>
      </c>
      <c r="E63" s="63" t="s">
        <v>9</v>
      </c>
      <c r="F63" s="63">
        <v>10</v>
      </c>
      <c r="G63" s="63" t="s">
        <v>10</v>
      </c>
    </row>
    <row r="64" spans="3:7" ht="15" thickBot="1" x14ac:dyDescent="0.35">
      <c r="C64" s="61">
        <v>43189</v>
      </c>
      <c r="D64" s="62">
        <v>0.44678240740740738</v>
      </c>
      <c r="E64" s="63" t="s">
        <v>9</v>
      </c>
      <c r="F64" s="63">
        <v>9</v>
      </c>
      <c r="G64" s="63" t="s">
        <v>10</v>
      </c>
    </row>
    <row r="65" spans="3:7" ht="15" thickBot="1" x14ac:dyDescent="0.35">
      <c r="C65" s="61">
        <v>43189</v>
      </c>
      <c r="D65" s="62">
        <v>0.44693287037037038</v>
      </c>
      <c r="E65" s="63" t="s">
        <v>9</v>
      </c>
      <c r="F65" s="63">
        <v>10</v>
      </c>
      <c r="G65" s="63" t="s">
        <v>10</v>
      </c>
    </row>
    <row r="66" spans="3:7" ht="15" thickBot="1" x14ac:dyDescent="0.35">
      <c r="C66" s="61">
        <v>43189</v>
      </c>
      <c r="D66" s="62">
        <v>0.44829861111111113</v>
      </c>
      <c r="E66" s="63" t="s">
        <v>9</v>
      </c>
      <c r="F66" s="63">
        <v>23</v>
      </c>
      <c r="G66" s="63" t="s">
        <v>10</v>
      </c>
    </row>
    <row r="67" spans="3:7" ht="15" thickBot="1" x14ac:dyDescent="0.35">
      <c r="C67" s="61">
        <v>43189</v>
      </c>
      <c r="D67" s="62">
        <v>0.45015046296296296</v>
      </c>
      <c r="E67" s="63" t="s">
        <v>9</v>
      </c>
      <c r="F67" s="63">
        <v>10</v>
      </c>
      <c r="G67" s="63" t="s">
        <v>11</v>
      </c>
    </row>
    <row r="68" spans="3:7" ht="15" thickBot="1" x14ac:dyDescent="0.35">
      <c r="C68" s="61">
        <v>43189</v>
      </c>
      <c r="D68" s="62">
        <v>0.45295138888888892</v>
      </c>
      <c r="E68" s="63" t="s">
        <v>9</v>
      </c>
      <c r="F68" s="63">
        <v>15</v>
      </c>
      <c r="G68" s="63" t="s">
        <v>11</v>
      </c>
    </row>
    <row r="69" spans="3:7" ht="15" thickBot="1" x14ac:dyDescent="0.35">
      <c r="C69" s="61">
        <v>43189</v>
      </c>
      <c r="D69" s="62">
        <v>0.45339120370370373</v>
      </c>
      <c r="E69" s="63" t="s">
        <v>9</v>
      </c>
      <c r="F69" s="63">
        <v>20</v>
      </c>
      <c r="G69" s="63" t="s">
        <v>10</v>
      </c>
    </row>
    <row r="70" spans="3:7" ht="15" thickBot="1" x14ac:dyDescent="0.35">
      <c r="C70" s="61">
        <v>43189</v>
      </c>
      <c r="D70" s="62">
        <v>0.45543981481481483</v>
      </c>
      <c r="E70" s="63" t="s">
        <v>9</v>
      </c>
      <c r="F70" s="63">
        <v>27</v>
      </c>
      <c r="G70" s="63" t="s">
        <v>10</v>
      </c>
    </row>
    <row r="71" spans="3:7" ht="15" thickBot="1" x14ac:dyDescent="0.35">
      <c r="C71" s="61">
        <v>43189</v>
      </c>
      <c r="D71" s="62">
        <v>0.45768518518518514</v>
      </c>
      <c r="E71" s="63" t="s">
        <v>9</v>
      </c>
      <c r="F71" s="63">
        <v>27</v>
      </c>
      <c r="G71" s="63" t="s">
        <v>11</v>
      </c>
    </row>
    <row r="72" spans="3:7" ht="15" thickBot="1" x14ac:dyDescent="0.35">
      <c r="C72" s="61">
        <v>43189</v>
      </c>
      <c r="D72" s="62">
        <v>0.45855324074074072</v>
      </c>
      <c r="E72" s="63" t="s">
        <v>9</v>
      </c>
      <c r="F72" s="63">
        <v>10</v>
      </c>
      <c r="G72" s="63" t="s">
        <v>10</v>
      </c>
    </row>
    <row r="73" spans="3:7" ht="15" thickBot="1" x14ac:dyDescent="0.35">
      <c r="C73" s="61">
        <v>43189</v>
      </c>
      <c r="D73" s="62">
        <v>0.46284722222222219</v>
      </c>
      <c r="E73" s="63" t="s">
        <v>9</v>
      </c>
      <c r="F73" s="63">
        <v>10</v>
      </c>
      <c r="G73" s="63" t="s">
        <v>11</v>
      </c>
    </row>
    <row r="74" spans="3:7" ht="15" thickBot="1" x14ac:dyDescent="0.35">
      <c r="C74" s="61">
        <v>43189</v>
      </c>
      <c r="D74" s="62">
        <v>0.47181712962962963</v>
      </c>
      <c r="E74" s="63" t="s">
        <v>9</v>
      </c>
      <c r="F74" s="63">
        <v>14</v>
      </c>
      <c r="G74" s="63" t="s">
        <v>11</v>
      </c>
    </row>
    <row r="75" spans="3:7" ht="15" thickBot="1" x14ac:dyDescent="0.35">
      <c r="C75" s="61">
        <v>43189</v>
      </c>
      <c r="D75" s="62">
        <v>0.47385416666666669</v>
      </c>
      <c r="E75" s="63" t="s">
        <v>9</v>
      </c>
      <c r="F75" s="63">
        <v>24</v>
      </c>
      <c r="G75" s="63" t="s">
        <v>10</v>
      </c>
    </row>
    <row r="76" spans="3:7" ht="15" thickBot="1" x14ac:dyDescent="0.35">
      <c r="C76" s="61">
        <v>43189</v>
      </c>
      <c r="D76" s="62">
        <v>0.47932870370370373</v>
      </c>
      <c r="E76" s="63" t="s">
        <v>9</v>
      </c>
      <c r="F76" s="63">
        <v>34</v>
      </c>
      <c r="G76" s="63" t="s">
        <v>10</v>
      </c>
    </row>
    <row r="77" spans="3:7" ht="15" thickBot="1" x14ac:dyDescent="0.35">
      <c r="C77" s="61">
        <v>43189</v>
      </c>
      <c r="D77" s="62">
        <v>0.48221064814814812</v>
      </c>
      <c r="E77" s="63" t="s">
        <v>9</v>
      </c>
      <c r="F77" s="63">
        <v>32</v>
      </c>
      <c r="G77" s="63" t="s">
        <v>10</v>
      </c>
    </row>
    <row r="78" spans="3:7" ht="15" thickBot="1" x14ac:dyDescent="0.35">
      <c r="C78" s="61">
        <v>43189</v>
      </c>
      <c r="D78" s="62">
        <v>0.48296296296296298</v>
      </c>
      <c r="E78" s="63" t="s">
        <v>9</v>
      </c>
      <c r="F78" s="63">
        <v>9</v>
      </c>
      <c r="G78" s="63" t="s">
        <v>10</v>
      </c>
    </row>
    <row r="79" spans="3:7" ht="15" thickBot="1" x14ac:dyDescent="0.35">
      <c r="C79" s="61">
        <v>43189</v>
      </c>
      <c r="D79" s="62">
        <v>0.4830787037037037</v>
      </c>
      <c r="E79" s="63" t="s">
        <v>9</v>
      </c>
      <c r="F79" s="63">
        <v>23</v>
      </c>
      <c r="G79" s="63" t="s">
        <v>10</v>
      </c>
    </row>
    <row r="80" spans="3:7" ht="15" thickBot="1" x14ac:dyDescent="0.35">
      <c r="C80" s="61">
        <v>43189</v>
      </c>
      <c r="D80" s="62">
        <v>0.48508101851851854</v>
      </c>
      <c r="E80" s="63" t="s">
        <v>9</v>
      </c>
      <c r="F80" s="63">
        <v>32</v>
      </c>
      <c r="G80" s="63" t="s">
        <v>10</v>
      </c>
    </row>
    <row r="81" spans="3:7" ht="15" thickBot="1" x14ac:dyDescent="0.35">
      <c r="C81" s="61">
        <v>43189</v>
      </c>
      <c r="D81" s="62">
        <v>0.48657407407407405</v>
      </c>
      <c r="E81" s="63" t="s">
        <v>9</v>
      </c>
      <c r="F81" s="63">
        <v>28</v>
      </c>
      <c r="G81" s="63" t="s">
        <v>10</v>
      </c>
    </row>
    <row r="82" spans="3:7" ht="15" thickBot="1" x14ac:dyDescent="0.35">
      <c r="C82" s="61">
        <v>43189</v>
      </c>
      <c r="D82" s="62">
        <v>0.48674768518518513</v>
      </c>
      <c r="E82" s="63" t="s">
        <v>9</v>
      </c>
      <c r="F82" s="63">
        <v>29</v>
      </c>
      <c r="G82" s="63" t="s">
        <v>10</v>
      </c>
    </row>
    <row r="83" spans="3:7" ht="15" thickBot="1" x14ac:dyDescent="0.35">
      <c r="C83" s="61">
        <v>43189</v>
      </c>
      <c r="D83" s="62">
        <v>0.48706018518518518</v>
      </c>
      <c r="E83" s="63" t="s">
        <v>9</v>
      </c>
      <c r="F83" s="63">
        <v>11</v>
      </c>
      <c r="G83" s="63" t="s">
        <v>11</v>
      </c>
    </row>
    <row r="84" spans="3:7" ht="15" thickBot="1" x14ac:dyDescent="0.35">
      <c r="C84" s="61">
        <v>43189</v>
      </c>
      <c r="D84" s="62">
        <v>0.48716435185185186</v>
      </c>
      <c r="E84" s="63" t="s">
        <v>9</v>
      </c>
      <c r="F84" s="63">
        <v>18</v>
      </c>
      <c r="G84" s="63" t="s">
        <v>10</v>
      </c>
    </row>
    <row r="85" spans="3:7" ht="15" thickBot="1" x14ac:dyDescent="0.35">
      <c r="C85" s="61">
        <v>43189</v>
      </c>
      <c r="D85" s="62">
        <v>0.48746527777777776</v>
      </c>
      <c r="E85" s="63" t="s">
        <v>9</v>
      </c>
      <c r="F85" s="63">
        <v>24</v>
      </c>
      <c r="G85" s="63" t="s">
        <v>10</v>
      </c>
    </row>
    <row r="86" spans="3:7" ht="15" thickBot="1" x14ac:dyDescent="0.35">
      <c r="C86" s="61">
        <v>43189</v>
      </c>
      <c r="D86" s="62">
        <v>0.48754629629629626</v>
      </c>
      <c r="E86" s="63" t="s">
        <v>9</v>
      </c>
      <c r="F86" s="63">
        <v>13</v>
      </c>
      <c r="G86" s="63" t="s">
        <v>11</v>
      </c>
    </row>
    <row r="87" spans="3:7" ht="15" thickBot="1" x14ac:dyDescent="0.35">
      <c r="C87" s="61">
        <v>43189</v>
      </c>
      <c r="D87" s="62">
        <v>0.48822916666666666</v>
      </c>
      <c r="E87" s="63" t="s">
        <v>9</v>
      </c>
      <c r="F87" s="63">
        <v>12</v>
      </c>
      <c r="G87" s="63" t="s">
        <v>11</v>
      </c>
    </row>
    <row r="88" spans="3:7" ht="15" thickBot="1" x14ac:dyDescent="0.35">
      <c r="C88" s="61">
        <v>43189</v>
      </c>
      <c r="D88" s="62">
        <v>0.48829861111111111</v>
      </c>
      <c r="E88" s="63" t="s">
        <v>9</v>
      </c>
      <c r="F88" s="63">
        <v>11</v>
      </c>
      <c r="G88" s="63" t="s">
        <v>11</v>
      </c>
    </row>
    <row r="89" spans="3:7" ht="15" thickBot="1" x14ac:dyDescent="0.35">
      <c r="C89" s="61">
        <v>43189</v>
      </c>
      <c r="D89" s="62">
        <v>0.48840277777777774</v>
      </c>
      <c r="E89" s="63" t="s">
        <v>9</v>
      </c>
      <c r="F89" s="63">
        <v>22</v>
      </c>
      <c r="G89" s="63" t="s">
        <v>10</v>
      </c>
    </row>
    <row r="90" spans="3:7" ht="15" thickBot="1" x14ac:dyDescent="0.35">
      <c r="C90" s="61">
        <v>43189</v>
      </c>
      <c r="D90" s="62">
        <v>0.48900462962962959</v>
      </c>
      <c r="E90" s="63" t="s">
        <v>9</v>
      </c>
      <c r="F90" s="63">
        <v>11</v>
      </c>
      <c r="G90" s="63" t="s">
        <v>11</v>
      </c>
    </row>
    <row r="91" spans="3:7" ht="15" thickBot="1" x14ac:dyDescent="0.35">
      <c r="C91" s="61">
        <v>43189</v>
      </c>
      <c r="D91" s="62">
        <v>0.48907407407407405</v>
      </c>
      <c r="E91" s="63" t="s">
        <v>9</v>
      </c>
      <c r="F91" s="63">
        <v>41</v>
      </c>
      <c r="G91" s="63" t="s">
        <v>10</v>
      </c>
    </row>
    <row r="92" spans="3:7" ht="15" thickBot="1" x14ac:dyDescent="0.35">
      <c r="C92" s="61">
        <v>43189</v>
      </c>
      <c r="D92" s="62">
        <v>0.48976851851851855</v>
      </c>
      <c r="E92" s="63" t="s">
        <v>9</v>
      </c>
      <c r="F92" s="63">
        <v>31</v>
      </c>
      <c r="G92" s="63" t="s">
        <v>10</v>
      </c>
    </row>
    <row r="93" spans="3:7" ht="15" thickBot="1" x14ac:dyDescent="0.35">
      <c r="C93" s="61">
        <v>43189</v>
      </c>
      <c r="D93" s="62">
        <v>0.48989583333333336</v>
      </c>
      <c r="E93" s="63" t="s">
        <v>9</v>
      </c>
      <c r="F93" s="63">
        <v>10</v>
      </c>
      <c r="G93" s="63" t="s">
        <v>10</v>
      </c>
    </row>
    <row r="94" spans="3:7" ht="15" thickBot="1" x14ac:dyDescent="0.35">
      <c r="C94" s="61">
        <v>43189</v>
      </c>
      <c r="D94" s="62">
        <v>0.49003472222222227</v>
      </c>
      <c r="E94" s="63" t="s">
        <v>9</v>
      </c>
      <c r="F94" s="63">
        <v>13</v>
      </c>
      <c r="G94" s="63" t="s">
        <v>11</v>
      </c>
    </row>
    <row r="95" spans="3:7" ht="15" thickBot="1" x14ac:dyDescent="0.35">
      <c r="C95" s="61">
        <v>43189</v>
      </c>
      <c r="D95" s="62">
        <v>0.49144675925925929</v>
      </c>
      <c r="E95" s="63" t="s">
        <v>9</v>
      </c>
      <c r="F95" s="63">
        <v>10</v>
      </c>
      <c r="G95" s="63" t="s">
        <v>11</v>
      </c>
    </row>
    <row r="96" spans="3:7" ht="15" thickBot="1" x14ac:dyDescent="0.35">
      <c r="C96" s="61">
        <v>43189</v>
      </c>
      <c r="D96" s="62">
        <v>0.49212962962962964</v>
      </c>
      <c r="E96" s="63" t="s">
        <v>9</v>
      </c>
      <c r="F96" s="63">
        <v>25</v>
      </c>
      <c r="G96" s="63" t="s">
        <v>10</v>
      </c>
    </row>
    <row r="97" spans="3:7" ht="15" thickBot="1" x14ac:dyDescent="0.35">
      <c r="C97" s="61">
        <v>43189</v>
      </c>
      <c r="D97" s="62">
        <v>0.49222222222222217</v>
      </c>
      <c r="E97" s="63" t="s">
        <v>9</v>
      </c>
      <c r="F97" s="63">
        <v>16</v>
      </c>
      <c r="G97" s="63" t="s">
        <v>11</v>
      </c>
    </row>
    <row r="98" spans="3:7" ht="15" thickBot="1" x14ac:dyDescent="0.35">
      <c r="C98" s="61">
        <v>43189</v>
      </c>
      <c r="D98" s="62">
        <v>0.49277777777777776</v>
      </c>
      <c r="E98" s="63" t="s">
        <v>9</v>
      </c>
      <c r="F98" s="63">
        <v>11</v>
      </c>
      <c r="G98" s="63" t="s">
        <v>11</v>
      </c>
    </row>
    <row r="99" spans="3:7" ht="15" thickBot="1" x14ac:dyDescent="0.35">
      <c r="C99" s="61">
        <v>43189</v>
      </c>
      <c r="D99" s="62">
        <v>0.49280092592592589</v>
      </c>
      <c r="E99" s="63" t="s">
        <v>9</v>
      </c>
      <c r="F99" s="63">
        <v>10</v>
      </c>
      <c r="G99" s="63" t="s">
        <v>11</v>
      </c>
    </row>
    <row r="100" spans="3:7" ht="15" thickBot="1" x14ac:dyDescent="0.35">
      <c r="C100" s="61">
        <v>43189</v>
      </c>
      <c r="D100" s="62">
        <v>0.49327546296296299</v>
      </c>
      <c r="E100" s="63" t="s">
        <v>9</v>
      </c>
      <c r="F100" s="63">
        <v>15</v>
      </c>
      <c r="G100" s="63" t="s">
        <v>11</v>
      </c>
    </row>
    <row r="101" spans="3:7" ht="15" thickBot="1" x14ac:dyDescent="0.35">
      <c r="C101" s="61">
        <v>43189</v>
      </c>
      <c r="D101" s="62">
        <v>0.49875000000000003</v>
      </c>
      <c r="E101" s="63" t="s">
        <v>9</v>
      </c>
      <c r="F101" s="63">
        <v>29</v>
      </c>
      <c r="G101" s="63" t="s">
        <v>10</v>
      </c>
    </row>
    <row r="102" spans="3:7" ht="15" thickBot="1" x14ac:dyDescent="0.35">
      <c r="C102" s="61">
        <v>43189</v>
      </c>
      <c r="D102" s="62">
        <v>0.50178240740740743</v>
      </c>
      <c r="E102" s="63" t="s">
        <v>9</v>
      </c>
      <c r="F102" s="63">
        <v>30</v>
      </c>
      <c r="G102" s="63" t="s">
        <v>10</v>
      </c>
    </row>
    <row r="103" spans="3:7" ht="15" thickBot="1" x14ac:dyDescent="0.35">
      <c r="C103" s="61">
        <v>43189</v>
      </c>
      <c r="D103" s="62">
        <v>0.50342592592592594</v>
      </c>
      <c r="E103" s="63" t="s">
        <v>9</v>
      </c>
      <c r="F103" s="63">
        <v>25</v>
      </c>
      <c r="G103" s="63" t="s">
        <v>10</v>
      </c>
    </row>
    <row r="104" spans="3:7" ht="15" thickBot="1" x14ac:dyDescent="0.35">
      <c r="C104" s="61">
        <v>43189</v>
      </c>
      <c r="D104" s="62">
        <v>0.50461805555555561</v>
      </c>
      <c r="E104" s="63" t="s">
        <v>9</v>
      </c>
      <c r="F104" s="63">
        <v>31</v>
      </c>
      <c r="G104" s="63" t="s">
        <v>10</v>
      </c>
    </row>
    <row r="105" spans="3:7" ht="15" thickBot="1" x14ac:dyDescent="0.35">
      <c r="C105" s="61">
        <v>43189</v>
      </c>
      <c r="D105" s="62">
        <v>0.51075231481481487</v>
      </c>
      <c r="E105" s="63" t="s">
        <v>9</v>
      </c>
      <c r="F105" s="63">
        <v>30</v>
      </c>
      <c r="G105" s="63" t="s">
        <v>10</v>
      </c>
    </row>
    <row r="106" spans="3:7" ht="15" thickBot="1" x14ac:dyDescent="0.35">
      <c r="C106" s="61">
        <v>43189</v>
      </c>
      <c r="D106" s="62">
        <v>0.51292824074074073</v>
      </c>
      <c r="E106" s="63" t="s">
        <v>9</v>
      </c>
      <c r="F106" s="63">
        <v>10</v>
      </c>
      <c r="G106" s="63" t="s">
        <v>11</v>
      </c>
    </row>
    <row r="107" spans="3:7" ht="15" thickBot="1" x14ac:dyDescent="0.35">
      <c r="C107" s="61">
        <v>43189</v>
      </c>
      <c r="D107" s="62">
        <v>0.51333333333333331</v>
      </c>
      <c r="E107" s="63" t="s">
        <v>9</v>
      </c>
      <c r="F107" s="63">
        <v>10</v>
      </c>
      <c r="G107" s="63" t="s">
        <v>11</v>
      </c>
    </row>
    <row r="108" spans="3:7" ht="15" thickBot="1" x14ac:dyDescent="0.35">
      <c r="C108" s="61">
        <v>43189</v>
      </c>
      <c r="D108" s="62">
        <v>0.51631944444444444</v>
      </c>
      <c r="E108" s="63" t="s">
        <v>9</v>
      </c>
      <c r="F108" s="63">
        <v>10</v>
      </c>
      <c r="G108" s="63" t="s">
        <v>11</v>
      </c>
    </row>
    <row r="109" spans="3:7" ht="15" thickBot="1" x14ac:dyDescent="0.35">
      <c r="C109" s="61">
        <v>43189</v>
      </c>
      <c r="D109" s="62">
        <v>0.51635416666666667</v>
      </c>
      <c r="E109" s="63" t="s">
        <v>9</v>
      </c>
      <c r="F109" s="63">
        <v>10</v>
      </c>
      <c r="G109" s="63" t="s">
        <v>11</v>
      </c>
    </row>
    <row r="110" spans="3:7" ht="15" thickBot="1" x14ac:dyDescent="0.35">
      <c r="C110" s="61">
        <v>43189</v>
      </c>
      <c r="D110" s="62">
        <v>0.51659722222222226</v>
      </c>
      <c r="E110" s="63" t="s">
        <v>9</v>
      </c>
      <c r="F110" s="63">
        <v>16</v>
      </c>
      <c r="G110" s="63" t="s">
        <v>10</v>
      </c>
    </row>
    <row r="111" spans="3:7" ht="15" thickBot="1" x14ac:dyDescent="0.35">
      <c r="C111" s="61">
        <v>43189</v>
      </c>
      <c r="D111" s="62">
        <v>0.52339120370370373</v>
      </c>
      <c r="E111" s="63" t="s">
        <v>9</v>
      </c>
      <c r="F111" s="63">
        <v>38</v>
      </c>
      <c r="G111" s="63" t="s">
        <v>10</v>
      </c>
    </row>
    <row r="112" spans="3:7" ht="15" thickBot="1" x14ac:dyDescent="0.35">
      <c r="C112" s="61">
        <v>43189</v>
      </c>
      <c r="D112" s="62">
        <v>0.52351851851851849</v>
      </c>
      <c r="E112" s="63" t="s">
        <v>9</v>
      </c>
      <c r="F112" s="63">
        <v>11</v>
      </c>
      <c r="G112" s="63" t="s">
        <v>11</v>
      </c>
    </row>
    <row r="113" spans="3:7" ht="15" thickBot="1" x14ac:dyDescent="0.35">
      <c r="C113" s="61">
        <v>43189</v>
      </c>
      <c r="D113" s="62">
        <v>0.52413194444444444</v>
      </c>
      <c r="E113" s="63" t="s">
        <v>9</v>
      </c>
      <c r="F113" s="63">
        <v>11</v>
      </c>
      <c r="G113" s="63" t="s">
        <v>11</v>
      </c>
    </row>
    <row r="114" spans="3:7" ht="15" thickBot="1" x14ac:dyDescent="0.35">
      <c r="C114" s="61">
        <v>43189</v>
      </c>
      <c r="D114" s="62">
        <v>0.52648148148148144</v>
      </c>
      <c r="E114" s="63" t="s">
        <v>9</v>
      </c>
      <c r="F114" s="63">
        <v>25</v>
      </c>
      <c r="G114" s="63" t="s">
        <v>10</v>
      </c>
    </row>
    <row r="115" spans="3:7" ht="15" thickBot="1" x14ac:dyDescent="0.35">
      <c r="C115" s="61">
        <v>43189</v>
      </c>
      <c r="D115" s="62">
        <v>0.52685185185185179</v>
      </c>
      <c r="E115" s="63" t="s">
        <v>9</v>
      </c>
      <c r="F115" s="63">
        <v>13</v>
      </c>
      <c r="G115" s="63" t="s">
        <v>11</v>
      </c>
    </row>
    <row r="116" spans="3:7" ht="15" thickBot="1" x14ac:dyDescent="0.35">
      <c r="C116" s="61">
        <v>43189</v>
      </c>
      <c r="D116" s="62">
        <v>0.52702546296296293</v>
      </c>
      <c r="E116" s="63" t="s">
        <v>9</v>
      </c>
      <c r="F116" s="63">
        <v>11</v>
      </c>
      <c r="G116" s="63" t="s">
        <v>11</v>
      </c>
    </row>
    <row r="117" spans="3:7" ht="15" thickBot="1" x14ac:dyDescent="0.35">
      <c r="C117" s="61">
        <v>43189</v>
      </c>
      <c r="D117" s="62">
        <v>0.52795138888888882</v>
      </c>
      <c r="E117" s="63" t="s">
        <v>9</v>
      </c>
      <c r="F117" s="63">
        <v>14</v>
      </c>
      <c r="G117" s="63" t="s">
        <v>11</v>
      </c>
    </row>
    <row r="118" spans="3:7" ht="15" thickBot="1" x14ac:dyDescent="0.35">
      <c r="C118" s="61">
        <v>43189</v>
      </c>
      <c r="D118" s="62">
        <v>0.52858796296296295</v>
      </c>
      <c r="E118" s="63" t="s">
        <v>9</v>
      </c>
      <c r="F118" s="63">
        <v>17</v>
      </c>
      <c r="G118" s="63" t="s">
        <v>10</v>
      </c>
    </row>
    <row r="119" spans="3:7" ht="15" thickBot="1" x14ac:dyDescent="0.35">
      <c r="C119" s="61">
        <v>43189</v>
      </c>
      <c r="D119" s="62">
        <v>0.52863425925925933</v>
      </c>
      <c r="E119" s="63" t="s">
        <v>9</v>
      </c>
      <c r="F119" s="63">
        <v>10</v>
      </c>
      <c r="G119" s="63" t="s">
        <v>11</v>
      </c>
    </row>
    <row r="120" spans="3:7" ht="15" thickBot="1" x14ac:dyDescent="0.35">
      <c r="C120" s="61">
        <v>43189</v>
      </c>
      <c r="D120" s="62">
        <v>0.53105324074074078</v>
      </c>
      <c r="E120" s="63" t="s">
        <v>9</v>
      </c>
      <c r="F120" s="63">
        <v>11</v>
      </c>
      <c r="G120" s="63" t="s">
        <v>10</v>
      </c>
    </row>
    <row r="121" spans="3:7" ht="15" thickBot="1" x14ac:dyDescent="0.35">
      <c r="C121" s="61">
        <v>43189</v>
      </c>
      <c r="D121" s="62">
        <v>0.53311342592592592</v>
      </c>
      <c r="E121" s="63" t="s">
        <v>9</v>
      </c>
      <c r="F121" s="63">
        <v>9</v>
      </c>
      <c r="G121" s="63" t="s">
        <v>11</v>
      </c>
    </row>
    <row r="122" spans="3:7" ht="15" thickBot="1" x14ac:dyDescent="0.35">
      <c r="C122" s="61">
        <v>43189</v>
      </c>
      <c r="D122" s="62">
        <v>0.53336805555555555</v>
      </c>
      <c r="E122" s="63" t="s">
        <v>9</v>
      </c>
      <c r="F122" s="63">
        <v>30</v>
      </c>
      <c r="G122" s="63" t="s">
        <v>10</v>
      </c>
    </row>
    <row r="123" spans="3:7" ht="15" thickBot="1" x14ac:dyDescent="0.35">
      <c r="C123" s="61">
        <v>43189</v>
      </c>
      <c r="D123" s="62">
        <v>0.5372569444444445</v>
      </c>
      <c r="E123" s="63" t="s">
        <v>9</v>
      </c>
      <c r="F123" s="63">
        <v>11</v>
      </c>
      <c r="G123" s="63" t="s">
        <v>10</v>
      </c>
    </row>
    <row r="124" spans="3:7" ht="15" thickBot="1" x14ac:dyDescent="0.35">
      <c r="C124" s="61">
        <v>43189</v>
      </c>
      <c r="D124" s="62">
        <v>0.5383796296296296</v>
      </c>
      <c r="E124" s="63" t="s">
        <v>9</v>
      </c>
      <c r="F124" s="63">
        <v>9</v>
      </c>
      <c r="G124" s="63" t="s">
        <v>11</v>
      </c>
    </row>
    <row r="125" spans="3:7" ht="15" thickBot="1" x14ac:dyDescent="0.35">
      <c r="C125" s="61">
        <v>43189</v>
      </c>
      <c r="D125" s="62">
        <v>0.53878472222222229</v>
      </c>
      <c r="E125" s="63" t="s">
        <v>9</v>
      </c>
      <c r="F125" s="63">
        <v>10</v>
      </c>
      <c r="G125" s="63" t="s">
        <v>11</v>
      </c>
    </row>
    <row r="126" spans="3:7" ht="15" thickBot="1" x14ac:dyDescent="0.35">
      <c r="C126" s="61">
        <v>43189</v>
      </c>
      <c r="D126" s="62">
        <v>0.54033564814814816</v>
      </c>
      <c r="E126" s="63" t="s">
        <v>9</v>
      </c>
      <c r="F126" s="63">
        <v>10</v>
      </c>
      <c r="G126" s="63" t="s">
        <v>11</v>
      </c>
    </row>
    <row r="127" spans="3:7" ht="15" thickBot="1" x14ac:dyDescent="0.35">
      <c r="C127" s="61">
        <v>43189</v>
      </c>
      <c r="D127" s="62">
        <v>0.54062500000000002</v>
      </c>
      <c r="E127" s="63" t="s">
        <v>9</v>
      </c>
      <c r="F127" s="63">
        <v>21</v>
      </c>
      <c r="G127" s="63" t="s">
        <v>10</v>
      </c>
    </row>
    <row r="128" spans="3:7" ht="15" thickBot="1" x14ac:dyDescent="0.35">
      <c r="C128" s="61">
        <v>43189</v>
      </c>
      <c r="D128" s="62">
        <v>0.54196759259259253</v>
      </c>
      <c r="E128" s="63" t="s">
        <v>9</v>
      </c>
      <c r="F128" s="63">
        <v>24</v>
      </c>
      <c r="G128" s="63" t="s">
        <v>10</v>
      </c>
    </row>
    <row r="129" spans="3:7" ht="15" thickBot="1" x14ac:dyDescent="0.35">
      <c r="C129" s="61">
        <v>43189</v>
      </c>
      <c r="D129" s="62">
        <v>0.54391203703703705</v>
      </c>
      <c r="E129" s="63" t="s">
        <v>9</v>
      </c>
      <c r="F129" s="63">
        <v>10</v>
      </c>
      <c r="G129" s="63" t="s">
        <v>10</v>
      </c>
    </row>
    <row r="130" spans="3:7" ht="15" thickBot="1" x14ac:dyDescent="0.35">
      <c r="C130" s="61">
        <v>43189</v>
      </c>
      <c r="D130" s="62">
        <v>0.54702546296296295</v>
      </c>
      <c r="E130" s="63" t="s">
        <v>9</v>
      </c>
      <c r="F130" s="63">
        <v>11</v>
      </c>
      <c r="G130" s="63" t="s">
        <v>11</v>
      </c>
    </row>
    <row r="131" spans="3:7" ht="15" thickBot="1" x14ac:dyDescent="0.35">
      <c r="C131" s="61">
        <v>43189</v>
      </c>
      <c r="D131" s="62">
        <v>0.5475578703703704</v>
      </c>
      <c r="E131" s="63" t="s">
        <v>9</v>
      </c>
      <c r="F131" s="63">
        <v>16</v>
      </c>
      <c r="G131" s="63" t="s">
        <v>10</v>
      </c>
    </row>
    <row r="132" spans="3:7" ht="15" thickBot="1" x14ac:dyDescent="0.35">
      <c r="C132" s="61">
        <v>43189</v>
      </c>
      <c r="D132" s="62">
        <v>0.54876157407407411</v>
      </c>
      <c r="E132" s="63" t="s">
        <v>9</v>
      </c>
      <c r="F132" s="63">
        <v>14</v>
      </c>
      <c r="G132" s="63" t="s">
        <v>11</v>
      </c>
    </row>
    <row r="133" spans="3:7" ht="15" thickBot="1" x14ac:dyDescent="0.35">
      <c r="C133" s="61">
        <v>43189</v>
      </c>
      <c r="D133" s="62">
        <v>0.54912037037037031</v>
      </c>
      <c r="E133" s="63" t="s">
        <v>9</v>
      </c>
      <c r="F133" s="63">
        <v>14</v>
      </c>
      <c r="G133" s="63" t="s">
        <v>11</v>
      </c>
    </row>
    <row r="134" spans="3:7" ht="15" thickBot="1" x14ac:dyDescent="0.35">
      <c r="C134" s="61">
        <v>43189</v>
      </c>
      <c r="D134" s="62">
        <v>0.55116898148148141</v>
      </c>
      <c r="E134" s="63" t="s">
        <v>9</v>
      </c>
      <c r="F134" s="63">
        <v>18</v>
      </c>
      <c r="G134" s="63" t="s">
        <v>10</v>
      </c>
    </row>
    <row r="135" spans="3:7" ht="15" thickBot="1" x14ac:dyDescent="0.35">
      <c r="C135" s="61">
        <v>43189</v>
      </c>
      <c r="D135" s="62">
        <v>0.55142361111111116</v>
      </c>
      <c r="E135" s="63" t="s">
        <v>9</v>
      </c>
      <c r="F135" s="63">
        <v>13</v>
      </c>
      <c r="G135" s="63" t="s">
        <v>11</v>
      </c>
    </row>
    <row r="136" spans="3:7" ht="15" thickBot="1" x14ac:dyDescent="0.35">
      <c r="C136" s="61">
        <v>43189</v>
      </c>
      <c r="D136" s="62">
        <v>0.55181712962962959</v>
      </c>
      <c r="E136" s="63" t="s">
        <v>9</v>
      </c>
      <c r="F136" s="63">
        <v>31</v>
      </c>
      <c r="G136" s="63" t="s">
        <v>10</v>
      </c>
    </row>
    <row r="137" spans="3:7" ht="15" thickBot="1" x14ac:dyDescent="0.35">
      <c r="C137" s="61">
        <v>43189</v>
      </c>
      <c r="D137" s="62">
        <v>0.55303240740740744</v>
      </c>
      <c r="E137" s="63" t="s">
        <v>9</v>
      </c>
      <c r="F137" s="63">
        <v>24</v>
      </c>
      <c r="G137" s="63" t="s">
        <v>10</v>
      </c>
    </row>
    <row r="138" spans="3:7" ht="15" thickBot="1" x14ac:dyDescent="0.35">
      <c r="C138" s="61">
        <v>43189</v>
      </c>
      <c r="D138" s="62">
        <v>0.55410879629629628</v>
      </c>
      <c r="E138" s="63" t="s">
        <v>9</v>
      </c>
      <c r="F138" s="63">
        <v>15</v>
      </c>
      <c r="G138" s="63" t="s">
        <v>11</v>
      </c>
    </row>
    <row r="139" spans="3:7" ht="15" thickBot="1" x14ac:dyDescent="0.35">
      <c r="C139" s="61">
        <v>43189</v>
      </c>
      <c r="D139" s="62">
        <v>0.55708333333333326</v>
      </c>
      <c r="E139" s="63" t="s">
        <v>9</v>
      </c>
      <c r="F139" s="63">
        <v>27</v>
      </c>
      <c r="G139" s="63" t="s">
        <v>10</v>
      </c>
    </row>
    <row r="140" spans="3:7" ht="15" thickBot="1" x14ac:dyDescent="0.35">
      <c r="C140" s="61">
        <v>43189</v>
      </c>
      <c r="D140" s="62">
        <v>0.55755787037037041</v>
      </c>
      <c r="E140" s="63" t="s">
        <v>9</v>
      </c>
      <c r="F140" s="63">
        <v>10</v>
      </c>
      <c r="G140" s="63" t="s">
        <v>10</v>
      </c>
    </row>
    <row r="141" spans="3:7" ht="15" thickBot="1" x14ac:dyDescent="0.35">
      <c r="C141" s="61">
        <v>43189</v>
      </c>
      <c r="D141" s="62">
        <v>0.56047453703703709</v>
      </c>
      <c r="E141" s="63" t="s">
        <v>9</v>
      </c>
      <c r="F141" s="63">
        <v>11</v>
      </c>
      <c r="G141" s="63" t="s">
        <v>11</v>
      </c>
    </row>
    <row r="142" spans="3:7" ht="15" thickBot="1" x14ac:dyDescent="0.35">
      <c r="C142" s="61">
        <v>43189</v>
      </c>
      <c r="D142" s="62">
        <v>0.56324074074074071</v>
      </c>
      <c r="E142" s="63" t="s">
        <v>9</v>
      </c>
      <c r="F142" s="63">
        <v>24</v>
      </c>
      <c r="G142" s="63" t="s">
        <v>10</v>
      </c>
    </row>
    <row r="143" spans="3:7" ht="15" thickBot="1" x14ac:dyDescent="0.35">
      <c r="C143" s="61">
        <v>43189</v>
      </c>
      <c r="D143" s="62">
        <v>0.56449074074074079</v>
      </c>
      <c r="E143" s="63" t="s">
        <v>9</v>
      </c>
      <c r="F143" s="63">
        <v>31</v>
      </c>
      <c r="G143" s="63" t="s">
        <v>10</v>
      </c>
    </row>
    <row r="144" spans="3:7" ht="15" thickBot="1" x14ac:dyDescent="0.35">
      <c r="C144" s="61">
        <v>43189</v>
      </c>
      <c r="D144" s="62">
        <v>0.56510416666666663</v>
      </c>
      <c r="E144" s="63" t="s">
        <v>9</v>
      </c>
      <c r="F144" s="63">
        <v>30</v>
      </c>
      <c r="G144" s="63" t="s">
        <v>10</v>
      </c>
    </row>
    <row r="145" spans="3:7" ht="15" thickBot="1" x14ac:dyDescent="0.35">
      <c r="C145" s="61">
        <v>43189</v>
      </c>
      <c r="D145" s="62">
        <v>0.5675810185185185</v>
      </c>
      <c r="E145" s="63" t="s">
        <v>9</v>
      </c>
      <c r="F145" s="63">
        <v>10</v>
      </c>
      <c r="G145" s="63" t="s">
        <v>11</v>
      </c>
    </row>
    <row r="146" spans="3:7" ht="15" thickBot="1" x14ac:dyDescent="0.35">
      <c r="C146" s="61">
        <v>43189</v>
      </c>
      <c r="D146" s="62">
        <v>0.56777777777777783</v>
      </c>
      <c r="E146" s="63" t="s">
        <v>9</v>
      </c>
      <c r="F146" s="63">
        <v>12</v>
      </c>
      <c r="G146" s="63" t="s">
        <v>11</v>
      </c>
    </row>
    <row r="147" spans="3:7" ht="15" thickBot="1" x14ac:dyDescent="0.35">
      <c r="C147" s="61">
        <v>43189</v>
      </c>
      <c r="D147" s="62">
        <v>0.57418981481481479</v>
      </c>
      <c r="E147" s="63" t="s">
        <v>9</v>
      </c>
      <c r="F147" s="63">
        <v>28</v>
      </c>
      <c r="G147" s="63" t="s">
        <v>10</v>
      </c>
    </row>
    <row r="148" spans="3:7" ht="15" thickBot="1" x14ac:dyDescent="0.35">
      <c r="C148" s="61">
        <v>43189</v>
      </c>
      <c r="D148" s="62">
        <v>0.58158564814814817</v>
      </c>
      <c r="E148" s="63" t="s">
        <v>9</v>
      </c>
      <c r="F148" s="63">
        <v>11</v>
      </c>
      <c r="G148" s="63" t="s">
        <v>11</v>
      </c>
    </row>
    <row r="149" spans="3:7" ht="15" thickBot="1" x14ac:dyDescent="0.35">
      <c r="C149" s="61">
        <v>43189</v>
      </c>
      <c r="D149" s="62">
        <v>0.58847222222222217</v>
      </c>
      <c r="E149" s="63" t="s">
        <v>9</v>
      </c>
      <c r="F149" s="63">
        <v>28</v>
      </c>
      <c r="G149" s="63" t="s">
        <v>10</v>
      </c>
    </row>
    <row r="150" spans="3:7" ht="15" thickBot="1" x14ac:dyDescent="0.35">
      <c r="C150" s="61">
        <v>43189</v>
      </c>
      <c r="D150" s="62">
        <v>0.5894907407407407</v>
      </c>
      <c r="E150" s="63" t="s">
        <v>9</v>
      </c>
      <c r="F150" s="63">
        <v>23</v>
      </c>
      <c r="G150" s="63" t="s">
        <v>10</v>
      </c>
    </row>
    <row r="151" spans="3:7" ht="15" thickBot="1" x14ac:dyDescent="0.35">
      <c r="C151" s="61">
        <v>43189</v>
      </c>
      <c r="D151" s="62">
        <v>0.59015046296296292</v>
      </c>
      <c r="E151" s="63" t="s">
        <v>9</v>
      </c>
      <c r="F151" s="63">
        <v>24</v>
      </c>
      <c r="G151" s="63" t="s">
        <v>10</v>
      </c>
    </row>
    <row r="152" spans="3:7" ht="15" thickBot="1" x14ac:dyDescent="0.35">
      <c r="C152" s="61">
        <v>43189</v>
      </c>
      <c r="D152" s="62">
        <v>0.59105324074074073</v>
      </c>
      <c r="E152" s="63" t="s">
        <v>9</v>
      </c>
      <c r="F152" s="63">
        <v>11</v>
      </c>
      <c r="G152" s="63" t="s">
        <v>11</v>
      </c>
    </row>
    <row r="153" spans="3:7" ht="15" thickBot="1" x14ac:dyDescent="0.35">
      <c r="C153" s="61">
        <v>43189</v>
      </c>
      <c r="D153" s="62">
        <v>0.59284722222222219</v>
      </c>
      <c r="E153" s="63" t="s">
        <v>9</v>
      </c>
      <c r="F153" s="63">
        <v>16</v>
      </c>
      <c r="G153" s="63" t="s">
        <v>10</v>
      </c>
    </row>
    <row r="154" spans="3:7" ht="15" thickBot="1" x14ac:dyDescent="0.35">
      <c r="C154" s="61">
        <v>43189</v>
      </c>
      <c r="D154" s="62">
        <v>0.59446759259259263</v>
      </c>
      <c r="E154" s="63" t="s">
        <v>9</v>
      </c>
      <c r="F154" s="63">
        <v>22</v>
      </c>
      <c r="G154" s="63" t="s">
        <v>10</v>
      </c>
    </row>
    <row r="155" spans="3:7" ht="15" thickBot="1" x14ac:dyDescent="0.35">
      <c r="C155" s="61">
        <v>43189</v>
      </c>
      <c r="D155" s="62">
        <v>0.59614583333333326</v>
      </c>
      <c r="E155" s="63" t="s">
        <v>9</v>
      </c>
      <c r="F155" s="63">
        <v>15</v>
      </c>
      <c r="G155" s="63" t="s">
        <v>10</v>
      </c>
    </row>
    <row r="156" spans="3:7" ht="15" thickBot="1" x14ac:dyDescent="0.35">
      <c r="C156" s="61">
        <v>43189</v>
      </c>
      <c r="D156" s="62">
        <v>0.5965625</v>
      </c>
      <c r="E156" s="63" t="s">
        <v>9</v>
      </c>
      <c r="F156" s="63">
        <v>23</v>
      </c>
      <c r="G156" s="63" t="s">
        <v>10</v>
      </c>
    </row>
    <row r="157" spans="3:7" ht="15" thickBot="1" x14ac:dyDescent="0.35">
      <c r="C157" s="61">
        <v>43189</v>
      </c>
      <c r="D157" s="62">
        <v>0.59687499999999993</v>
      </c>
      <c r="E157" s="63" t="s">
        <v>9</v>
      </c>
      <c r="F157" s="63">
        <v>20</v>
      </c>
      <c r="G157" s="63" t="s">
        <v>10</v>
      </c>
    </row>
    <row r="158" spans="3:7" ht="15" thickBot="1" x14ac:dyDescent="0.35">
      <c r="C158" s="61">
        <v>43189</v>
      </c>
      <c r="D158" s="62">
        <v>0.59736111111111112</v>
      </c>
      <c r="E158" s="63" t="s">
        <v>9</v>
      </c>
      <c r="F158" s="63">
        <v>10</v>
      </c>
      <c r="G158" s="63" t="s">
        <v>11</v>
      </c>
    </row>
    <row r="159" spans="3:7" ht="15" thickBot="1" x14ac:dyDescent="0.35">
      <c r="C159" s="61">
        <v>43189</v>
      </c>
      <c r="D159" s="62">
        <v>0.59761574074074075</v>
      </c>
      <c r="E159" s="63" t="s">
        <v>9</v>
      </c>
      <c r="F159" s="63">
        <v>12</v>
      </c>
      <c r="G159" s="63" t="s">
        <v>11</v>
      </c>
    </row>
    <row r="160" spans="3:7" ht="15" thickBot="1" x14ac:dyDescent="0.35">
      <c r="C160" s="61">
        <v>43189</v>
      </c>
      <c r="D160" s="62">
        <v>0.59813657407407406</v>
      </c>
      <c r="E160" s="63" t="s">
        <v>9</v>
      </c>
      <c r="F160" s="63">
        <v>24</v>
      </c>
      <c r="G160" s="63" t="s">
        <v>10</v>
      </c>
    </row>
    <row r="161" spans="3:7" ht="15" thickBot="1" x14ac:dyDescent="0.35">
      <c r="C161" s="61">
        <v>43189</v>
      </c>
      <c r="D161" s="62">
        <v>0.60277777777777775</v>
      </c>
      <c r="E161" s="63" t="s">
        <v>9</v>
      </c>
      <c r="F161" s="63">
        <v>11</v>
      </c>
      <c r="G161" s="63" t="s">
        <v>11</v>
      </c>
    </row>
    <row r="162" spans="3:7" ht="15" thickBot="1" x14ac:dyDescent="0.35">
      <c r="C162" s="61">
        <v>43189</v>
      </c>
      <c r="D162" s="62">
        <v>0.60436342592592596</v>
      </c>
      <c r="E162" s="63" t="s">
        <v>9</v>
      </c>
      <c r="F162" s="63">
        <v>16</v>
      </c>
      <c r="G162" s="63" t="s">
        <v>11</v>
      </c>
    </row>
    <row r="163" spans="3:7" ht="15" thickBot="1" x14ac:dyDescent="0.35">
      <c r="C163" s="61">
        <v>43189</v>
      </c>
      <c r="D163" s="62">
        <v>0.60726851851851849</v>
      </c>
      <c r="E163" s="63" t="s">
        <v>9</v>
      </c>
      <c r="F163" s="63">
        <v>10</v>
      </c>
      <c r="G163" s="63" t="s">
        <v>11</v>
      </c>
    </row>
    <row r="164" spans="3:7" ht="15" thickBot="1" x14ac:dyDescent="0.35">
      <c r="C164" s="61">
        <v>43189</v>
      </c>
      <c r="D164" s="62">
        <v>0.61464120370370368</v>
      </c>
      <c r="E164" s="63" t="s">
        <v>9</v>
      </c>
      <c r="F164" s="63">
        <v>10</v>
      </c>
      <c r="G164" s="63" t="s">
        <v>11</v>
      </c>
    </row>
    <row r="165" spans="3:7" ht="15" thickBot="1" x14ac:dyDescent="0.35">
      <c r="C165" s="61">
        <v>43189</v>
      </c>
      <c r="D165" s="62">
        <v>0.61675925925925923</v>
      </c>
      <c r="E165" s="63" t="s">
        <v>9</v>
      </c>
      <c r="F165" s="63">
        <v>21</v>
      </c>
      <c r="G165" s="63" t="s">
        <v>10</v>
      </c>
    </row>
    <row r="166" spans="3:7" ht="15" thickBot="1" x14ac:dyDescent="0.35">
      <c r="C166" s="61">
        <v>43189</v>
      </c>
      <c r="D166" s="62">
        <v>0.61831018518518521</v>
      </c>
      <c r="E166" s="63" t="s">
        <v>9</v>
      </c>
      <c r="F166" s="63">
        <v>12</v>
      </c>
      <c r="G166" s="63" t="s">
        <v>11</v>
      </c>
    </row>
    <row r="167" spans="3:7" ht="15" thickBot="1" x14ac:dyDescent="0.35">
      <c r="C167" s="61">
        <v>43189</v>
      </c>
      <c r="D167" s="62">
        <v>0.62337962962962956</v>
      </c>
      <c r="E167" s="63" t="s">
        <v>9</v>
      </c>
      <c r="F167" s="63">
        <v>23</v>
      </c>
      <c r="G167" s="63" t="s">
        <v>10</v>
      </c>
    </row>
    <row r="168" spans="3:7" ht="15" thickBot="1" x14ac:dyDescent="0.35">
      <c r="C168" s="61">
        <v>43189</v>
      </c>
      <c r="D168" s="62">
        <v>0.62385416666666671</v>
      </c>
      <c r="E168" s="63" t="s">
        <v>9</v>
      </c>
      <c r="F168" s="63">
        <v>12</v>
      </c>
      <c r="G168" s="63" t="s">
        <v>11</v>
      </c>
    </row>
    <row r="169" spans="3:7" ht="15" thickBot="1" x14ac:dyDescent="0.35">
      <c r="C169" s="61">
        <v>43189</v>
      </c>
      <c r="D169" s="62">
        <v>0.62951388888888882</v>
      </c>
      <c r="E169" s="63" t="s">
        <v>9</v>
      </c>
      <c r="F169" s="63">
        <v>13</v>
      </c>
      <c r="G169" s="63" t="s">
        <v>11</v>
      </c>
    </row>
    <row r="170" spans="3:7" ht="15" thickBot="1" x14ac:dyDescent="0.35">
      <c r="C170" s="61">
        <v>43189</v>
      </c>
      <c r="D170" s="62">
        <v>0.63092592592592589</v>
      </c>
      <c r="E170" s="63" t="s">
        <v>9</v>
      </c>
      <c r="F170" s="63">
        <v>13</v>
      </c>
      <c r="G170" s="63" t="s">
        <v>11</v>
      </c>
    </row>
    <row r="171" spans="3:7" ht="15" thickBot="1" x14ac:dyDescent="0.35">
      <c r="C171" s="61">
        <v>43189</v>
      </c>
      <c r="D171" s="62">
        <v>0.63266203703703705</v>
      </c>
      <c r="E171" s="63" t="s">
        <v>9</v>
      </c>
      <c r="F171" s="63">
        <v>21</v>
      </c>
      <c r="G171" s="63" t="s">
        <v>10</v>
      </c>
    </row>
    <row r="172" spans="3:7" ht="15" thickBot="1" x14ac:dyDescent="0.35">
      <c r="C172" s="61">
        <v>43189</v>
      </c>
      <c r="D172" s="62">
        <v>0.63653935185185184</v>
      </c>
      <c r="E172" s="63" t="s">
        <v>9</v>
      </c>
      <c r="F172" s="63">
        <v>9</v>
      </c>
      <c r="G172" s="63" t="s">
        <v>11</v>
      </c>
    </row>
    <row r="173" spans="3:7" ht="15" thickBot="1" x14ac:dyDescent="0.35">
      <c r="C173" s="61">
        <v>43189</v>
      </c>
      <c r="D173" s="62">
        <v>0.6367708333333334</v>
      </c>
      <c r="E173" s="63" t="s">
        <v>9</v>
      </c>
      <c r="F173" s="63">
        <v>10</v>
      </c>
      <c r="G173" s="63" t="s">
        <v>11</v>
      </c>
    </row>
    <row r="174" spans="3:7" ht="15" thickBot="1" x14ac:dyDescent="0.35">
      <c r="C174" s="61">
        <v>43189</v>
      </c>
      <c r="D174" s="62">
        <v>0.64253472222222219</v>
      </c>
      <c r="E174" s="63" t="s">
        <v>9</v>
      </c>
      <c r="F174" s="63">
        <v>28</v>
      </c>
      <c r="G174" s="63" t="s">
        <v>10</v>
      </c>
    </row>
    <row r="175" spans="3:7" ht="15" thickBot="1" x14ac:dyDescent="0.35">
      <c r="C175" s="61">
        <v>43189</v>
      </c>
      <c r="D175" s="62">
        <v>0.64295138888888892</v>
      </c>
      <c r="E175" s="63" t="s">
        <v>9</v>
      </c>
      <c r="F175" s="63">
        <v>26</v>
      </c>
      <c r="G175" s="63" t="s">
        <v>10</v>
      </c>
    </row>
    <row r="176" spans="3:7" ht="15" thickBot="1" x14ac:dyDescent="0.35">
      <c r="C176" s="61">
        <v>43189</v>
      </c>
      <c r="D176" s="62">
        <v>0.64660879629629631</v>
      </c>
      <c r="E176" s="63" t="s">
        <v>9</v>
      </c>
      <c r="F176" s="63">
        <v>34</v>
      </c>
      <c r="G176" s="63" t="s">
        <v>10</v>
      </c>
    </row>
    <row r="177" spans="3:7" ht="15" thickBot="1" x14ac:dyDescent="0.35">
      <c r="C177" s="61">
        <v>43189</v>
      </c>
      <c r="D177" s="62">
        <v>0.64785879629629628</v>
      </c>
      <c r="E177" s="63" t="s">
        <v>9</v>
      </c>
      <c r="F177" s="63">
        <v>10</v>
      </c>
      <c r="G177" s="63" t="s">
        <v>11</v>
      </c>
    </row>
    <row r="178" spans="3:7" ht="15" thickBot="1" x14ac:dyDescent="0.35">
      <c r="C178" s="61">
        <v>43189</v>
      </c>
      <c r="D178" s="62">
        <v>0.64923611111111112</v>
      </c>
      <c r="E178" s="63" t="s">
        <v>9</v>
      </c>
      <c r="F178" s="63">
        <v>10</v>
      </c>
      <c r="G178" s="63" t="s">
        <v>11</v>
      </c>
    </row>
    <row r="179" spans="3:7" ht="15" thickBot="1" x14ac:dyDescent="0.35">
      <c r="C179" s="61">
        <v>43189</v>
      </c>
      <c r="D179" s="62">
        <v>0.65129629629629626</v>
      </c>
      <c r="E179" s="63" t="s">
        <v>9</v>
      </c>
      <c r="F179" s="63">
        <v>34</v>
      </c>
      <c r="G179" s="63" t="s">
        <v>10</v>
      </c>
    </row>
    <row r="180" spans="3:7" ht="15" thickBot="1" x14ac:dyDescent="0.35">
      <c r="C180" s="61">
        <v>43189</v>
      </c>
      <c r="D180" s="62">
        <v>0.65165509259259258</v>
      </c>
      <c r="E180" s="63" t="s">
        <v>9</v>
      </c>
      <c r="F180" s="63">
        <v>12</v>
      </c>
      <c r="G180" s="63" t="s">
        <v>10</v>
      </c>
    </row>
    <row r="181" spans="3:7" ht="15" thickBot="1" x14ac:dyDescent="0.35">
      <c r="C181" s="61">
        <v>43189</v>
      </c>
      <c r="D181" s="62">
        <v>0.6519328703703704</v>
      </c>
      <c r="E181" s="63" t="s">
        <v>9</v>
      </c>
      <c r="F181" s="63">
        <v>20</v>
      </c>
      <c r="G181" s="63" t="s">
        <v>10</v>
      </c>
    </row>
    <row r="182" spans="3:7" ht="15" thickBot="1" x14ac:dyDescent="0.35">
      <c r="C182" s="61">
        <v>43189</v>
      </c>
      <c r="D182" s="62">
        <v>0.65210648148148154</v>
      </c>
      <c r="E182" s="63" t="s">
        <v>9</v>
      </c>
      <c r="F182" s="63">
        <v>32</v>
      </c>
      <c r="G182" s="63" t="s">
        <v>10</v>
      </c>
    </row>
    <row r="183" spans="3:7" ht="15" thickBot="1" x14ac:dyDescent="0.35">
      <c r="C183" s="61">
        <v>43189</v>
      </c>
      <c r="D183" s="62">
        <v>0.65320601851851856</v>
      </c>
      <c r="E183" s="63" t="s">
        <v>9</v>
      </c>
      <c r="F183" s="63">
        <v>14</v>
      </c>
      <c r="G183" s="63" t="s">
        <v>11</v>
      </c>
    </row>
    <row r="184" spans="3:7" ht="15" thickBot="1" x14ac:dyDescent="0.35">
      <c r="C184" s="61">
        <v>43189</v>
      </c>
      <c r="D184" s="62">
        <v>0.65531249999999996</v>
      </c>
      <c r="E184" s="63" t="s">
        <v>9</v>
      </c>
      <c r="F184" s="63">
        <v>34</v>
      </c>
      <c r="G184" s="63" t="s">
        <v>10</v>
      </c>
    </row>
    <row r="185" spans="3:7" ht="15" thickBot="1" x14ac:dyDescent="0.35">
      <c r="C185" s="61">
        <v>43189</v>
      </c>
      <c r="D185" s="62">
        <v>0.65543981481481484</v>
      </c>
      <c r="E185" s="63" t="s">
        <v>9</v>
      </c>
      <c r="F185" s="63">
        <v>11</v>
      </c>
      <c r="G185" s="63" t="s">
        <v>11</v>
      </c>
    </row>
    <row r="186" spans="3:7" ht="15" thickBot="1" x14ac:dyDescent="0.35">
      <c r="C186" s="61">
        <v>43189</v>
      </c>
      <c r="D186" s="62">
        <v>0.66130787037037042</v>
      </c>
      <c r="E186" s="63" t="s">
        <v>9</v>
      </c>
      <c r="F186" s="63">
        <v>23</v>
      </c>
      <c r="G186" s="63" t="s">
        <v>10</v>
      </c>
    </row>
    <row r="187" spans="3:7" ht="15" thickBot="1" x14ac:dyDescent="0.35">
      <c r="C187" s="61">
        <v>43189</v>
      </c>
      <c r="D187" s="62">
        <v>0.67086805555555562</v>
      </c>
      <c r="E187" s="63" t="s">
        <v>9</v>
      </c>
      <c r="F187" s="63">
        <v>13</v>
      </c>
      <c r="G187" s="63" t="s">
        <v>11</v>
      </c>
    </row>
    <row r="188" spans="3:7" ht="15" thickBot="1" x14ac:dyDescent="0.35">
      <c r="C188" s="61">
        <v>43189</v>
      </c>
      <c r="D188" s="62">
        <v>0.67210648148148155</v>
      </c>
      <c r="E188" s="63" t="s">
        <v>9</v>
      </c>
      <c r="F188" s="63">
        <v>31</v>
      </c>
      <c r="G188" s="63" t="s">
        <v>10</v>
      </c>
    </row>
    <row r="189" spans="3:7" ht="15" thickBot="1" x14ac:dyDescent="0.35">
      <c r="C189" s="61">
        <v>43189</v>
      </c>
      <c r="D189" s="62">
        <v>0.6734837962962964</v>
      </c>
      <c r="E189" s="63" t="s">
        <v>9</v>
      </c>
      <c r="F189" s="63">
        <v>10</v>
      </c>
      <c r="G189" s="63" t="s">
        <v>11</v>
      </c>
    </row>
    <row r="190" spans="3:7" ht="15" thickBot="1" x14ac:dyDescent="0.35">
      <c r="C190" s="61">
        <v>43189</v>
      </c>
      <c r="D190" s="62">
        <v>0.67582175925925936</v>
      </c>
      <c r="E190" s="63" t="s">
        <v>9</v>
      </c>
      <c r="F190" s="63">
        <v>11</v>
      </c>
      <c r="G190" s="63" t="s">
        <v>11</v>
      </c>
    </row>
    <row r="191" spans="3:7" ht="15" thickBot="1" x14ac:dyDescent="0.35">
      <c r="C191" s="61">
        <v>43189</v>
      </c>
      <c r="D191" s="62">
        <v>0.67605324074074069</v>
      </c>
      <c r="E191" s="63" t="s">
        <v>9</v>
      </c>
      <c r="F191" s="63">
        <v>13</v>
      </c>
      <c r="G191" s="63" t="s">
        <v>11</v>
      </c>
    </row>
    <row r="192" spans="3:7" ht="15" thickBot="1" x14ac:dyDescent="0.35">
      <c r="C192" s="61">
        <v>43189</v>
      </c>
      <c r="D192" s="62">
        <v>0.67716435185185186</v>
      </c>
      <c r="E192" s="63" t="s">
        <v>9</v>
      </c>
      <c r="F192" s="63">
        <v>13</v>
      </c>
      <c r="G192" s="63" t="s">
        <v>11</v>
      </c>
    </row>
    <row r="193" spans="3:7" ht="15" thickBot="1" x14ac:dyDescent="0.35">
      <c r="C193" s="61">
        <v>43189</v>
      </c>
      <c r="D193" s="62">
        <v>0.67869212962962966</v>
      </c>
      <c r="E193" s="63" t="s">
        <v>9</v>
      </c>
      <c r="F193" s="63">
        <v>12</v>
      </c>
      <c r="G193" s="63" t="s">
        <v>11</v>
      </c>
    </row>
    <row r="194" spans="3:7" ht="15" thickBot="1" x14ac:dyDescent="0.35">
      <c r="C194" s="61">
        <v>43189</v>
      </c>
      <c r="D194" s="62">
        <v>0.68054398148148154</v>
      </c>
      <c r="E194" s="63" t="s">
        <v>9</v>
      </c>
      <c r="F194" s="63">
        <v>15</v>
      </c>
      <c r="G194" s="63" t="s">
        <v>10</v>
      </c>
    </row>
    <row r="195" spans="3:7" ht="15" thickBot="1" x14ac:dyDescent="0.35">
      <c r="C195" s="61">
        <v>43189</v>
      </c>
      <c r="D195" s="62">
        <v>0.68148148148148147</v>
      </c>
      <c r="E195" s="63" t="s">
        <v>9</v>
      </c>
      <c r="F195" s="63">
        <v>18</v>
      </c>
      <c r="G195" s="63" t="s">
        <v>11</v>
      </c>
    </row>
    <row r="196" spans="3:7" ht="15" thickBot="1" x14ac:dyDescent="0.35">
      <c r="C196" s="61">
        <v>43189</v>
      </c>
      <c r="D196" s="62">
        <v>0.68258101851851849</v>
      </c>
      <c r="E196" s="63" t="s">
        <v>9</v>
      </c>
      <c r="F196" s="63">
        <v>9</v>
      </c>
      <c r="G196" s="63" t="s">
        <v>11</v>
      </c>
    </row>
    <row r="197" spans="3:7" ht="15" thickBot="1" x14ac:dyDescent="0.35">
      <c r="C197" s="61">
        <v>43189</v>
      </c>
      <c r="D197" s="62">
        <v>0.6828819444444445</v>
      </c>
      <c r="E197" s="63" t="s">
        <v>9</v>
      </c>
      <c r="F197" s="63">
        <v>16</v>
      </c>
      <c r="G197" s="63" t="s">
        <v>11</v>
      </c>
    </row>
    <row r="198" spans="3:7" ht="15" thickBot="1" x14ac:dyDescent="0.35">
      <c r="C198" s="61">
        <v>43189</v>
      </c>
      <c r="D198" s="62">
        <v>0.68701388888888892</v>
      </c>
      <c r="E198" s="63" t="s">
        <v>9</v>
      </c>
      <c r="F198" s="63">
        <v>16</v>
      </c>
      <c r="G198" s="63" t="s">
        <v>10</v>
      </c>
    </row>
    <row r="199" spans="3:7" ht="15" thickBot="1" x14ac:dyDescent="0.35">
      <c r="C199" s="61">
        <v>43189</v>
      </c>
      <c r="D199" s="62">
        <v>0.68795138888888896</v>
      </c>
      <c r="E199" s="63" t="s">
        <v>9</v>
      </c>
      <c r="F199" s="63">
        <v>9</v>
      </c>
      <c r="G199" s="63" t="s">
        <v>11</v>
      </c>
    </row>
    <row r="200" spans="3:7" ht="15" thickBot="1" x14ac:dyDescent="0.35">
      <c r="C200" s="61">
        <v>43189</v>
      </c>
      <c r="D200" s="62">
        <v>0.69049768518518517</v>
      </c>
      <c r="E200" s="63" t="s">
        <v>9</v>
      </c>
      <c r="F200" s="63">
        <v>22</v>
      </c>
      <c r="G200" s="63" t="s">
        <v>10</v>
      </c>
    </row>
    <row r="201" spans="3:7" ht="15" thickBot="1" x14ac:dyDescent="0.35">
      <c r="C201" s="61">
        <v>43189</v>
      </c>
      <c r="D201" s="62">
        <v>0.69390046296296293</v>
      </c>
      <c r="E201" s="63" t="s">
        <v>9</v>
      </c>
      <c r="F201" s="63">
        <v>14</v>
      </c>
      <c r="G201" s="63" t="s">
        <v>11</v>
      </c>
    </row>
    <row r="202" spans="3:7" ht="15" thickBot="1" x14ac:dyDescent="0.35">
      <c r="C202" s="61">
        <v>43189</v>
      </c>
      <c r="D202" s="62">
        <v>0.69415509259259256</v>
      </c>
      <c r="E202" s="63" t="s">
        <v>9</v>
      </c>
      <c r="F202" s="63">
        <v>14</v>
      </c>
      <c r="G202" s="63" t="s">
        <v>11</v>
      </c>
    </row>
    <row r="203" spans="3:7" ht="15" thickBot="1" x14ac:dyDescent="0.35">
      <c r="C203" s="61">
        <v>43189</v>
      </c>
      <c r="D203" s="62">
        <v>0.69450231481481473</v>
      </c>
      <c r="E203" s="63" t="s">
        <v>9</v>
      </c>
      <c r="F203" s="63">
        <v>17</v>
      </c>
      <c r="G203" s="63" t="s">
        <v>10</v>
      </c>
    </row>
    <row r="204" spans="3:7" ht="15" thickBot="1" x14ac:dyDescent="0.35">
      <c r="C204" s="61">
        <v>43189</v>
      </c>
      <c r="D204" s="62">
        <v>0.69851851851851843</v>
      </c>
      <c r="E204" s="63" t="s">
        <v>9</v>
      </c>
      <c r="F204" s="63">
        <v>10</v>
      </c>
      <c r="G204" s="63" t="s">
        <v>11</v>
      </c>
    </row>
    <row r="205" spans="3:7" ht="15" thickBot="1" x14ac:dyDescent="0.35">
      <c r="C205" s="61">
        <v>43189</v>
      </c>
      <c r="D205" s="62">
        <v>0.69887731481481474</v>
      </c>
      <c r="E205" s="63" t="s">
        <v>9</v>
      </c>
      <c r="F205" s="63">
        <v>10</v>
      </c>
      <c r="G205" s="63" t="s">
        <v>11</v>
      </c>
    </row>
    <row r="206" spans="3:7" ht="15" thickBot="1" x14ac:dyDescent="0.35">
      <c r="C206" s="61">
        <v>43189</v>
      </c>
      <c r="D206" s="62">
        <v>0.69890046296296304</v>
      </c>
      <c r="E206" s="63" t="s">
        <v>9</v>
      </c>
      <c r="F206" s="63">
        <v>11</v>
      </c>
      <c r="G206" s="63" t="s">
        <v>11</v>
      </c>
    </row>
    <row r="207" spans="3:7" ht="15" thickBot="1" x14ac:dyDescent="0.35">
      <c r="C207" s="61">
        <v>43189</v>
      </c>
      <c r="D207" s="62">
        <v>0.70494212962962965</v>
      </c>
      <c r="E207" s="63" t="s">
        <v>9</v>
      </c>
      <c r="F207" s="63">
        <v>9</v>
      </c>
      <c r="G207" s="63" t="s">
        <v>10</v>
      </c>
    </row>
    <row r="208" spans="3:7" ht="15" thickBot="1" x14ac:dyDescent="0.35">
      <c r="C208" s="61">
        <v>43189</v>
      </c>
      <c r="D208" s="62">
        <v>0.70831018518518529</v>
      </c>
      <c r="E208" s="63" t="s">
        <v>9</v>
      </c>
      <c r="F208" s="63">
        <v>36</v>
      </c>
      <c r="G208" s="63" t="s">
        <v>10</v>
      </c>
    </row>
    <row r="209" spans="3:7" ht="15" thickBot="1" x14ac:dyDescent="0.35">
      <c r="C209" s="61">
        <v>43189</v>
      </c>
      <c r="D209" s="62">
        <v>0.71056712962962953</v>
      </c>
      <c r="E209" s="63" t="s">
        <v>9</v>
      </c>
      <c r="F209" s="63">
        <v>12</v>
      </c>
      <c r="G209" s="63" t="s">
        <v>10</v>
      </c>
    </row>
    <row r="210" spans="3:7" ht="15" thickBot="1" x14ac:dyDescent="0.35">
      <c r="C210" s="61">
        <v>43189</v>
      </c>
      <c r="D210" s="62">
        <v>0.7107175925925926</v>
      </c>
      <c r="E210" s="63" t="s">
        <v>9</v>
      </c>
      <c r="F210" s="63">
        <v>14</v>
      </c>
      <c r="G210" s="63" t="s">
        <v>11</v>
      </c>
    </row>
    <row r="211" spans="3:7" ht="15" thickBot="1" x14ac:dyDescent="0.35">
      <c r="C211" s="61">
        <v>43189</v>
      </c>
      <c r="D211" s="62">
        <v>0.7168402777777777</v>
      </c>
      <c r="E211" s="63" t="s">
        <v>9</v>
      </c>
      <c r="F211" s="63">
        <v>11</v>
      </c>
      <c r="G211" s="63" t="s">
        <v>10</v>
      </c>
    </row>
    <row r="212" spans="3:7" ht="15" thickBot="1" x14ac:dyDescent="0.35">
      <c r="C212" s="61">
        <v>43189</v>
      </c>
      <c r="D212" s="62">
        <v>0.71807870370370364</v>
      </c>
      <c r="E212" s="63" t="s">
        <v>9</v>
      </c>
      <c r="F212" s="63">
        <v>11</v>
      </c>
      <c r="G212" s="63" t="s">
        <v>11</v>
      </c>
    </row>
    <row r="213" spans="3:7" ht="15" thickBot="1" x14ac:dyDescent="0.35">
      <c r="C213" s="61">
        <v>43189</v>
      </c>
      <c r="D213" s="62">
        <v>0.72238425925925931</v>
      </c>
      <c r="E213" s="63" t="s">
        <v>9</v>
      </c>
      <c r="F213" s="63">
        <v>24</v>
      </c>
      <c r="G213" s="63" t="s">
        <v>10</v>
      </c>
    </row>
    <row r="214" spans="3:7" ht="15" thickBot="1" x14ac:dyDescent="0.35">
      <c r="C214" s="61">
        <v>43189</v>
      </c>
      <c r="D214" s="62">
        <v>0.72296296296296303</v>
      </c>
      <c r="E214" s="63" t="s">
        <v>9</v>
      </c>
      <c r="F214" s="63">
        <v>10</v>
      </c>
      <c r="G214" s="63" t="s">
        <v>11</v>
      </c>
    </row>
    <row r="215" spans="3:7" ht="15" thickBot="1" x14ac:dyDescent="0.35">
      <c r="C215" s="61">
        <v>43189</v>
      </c>
      <c r="D215" s="62">
        <v>0.72309027777777779</v>
      </c>
      <c r="E215" s="63" t="s">
        <v>9</v>
      </c>
      <c r="F215" s="63">
        <v>14</v>
      </c>
      <c r="G215" s="63" t="s">
        <v>11</v>
      </c>
    </row>
    <row r="216" spans="3:7" ht="15" thickBot="1" x14ac:dyDescent="0.35">
      <c r="C216" s="61">
        <v>43189</v>
      </c>
      <c r="D216" s="62">
        <v>0.72701388888888896</v>
      </c>
      <c r="E216" s="63" t="s">
        <v>9</v>
      </c>
      <c r="F216" s="63">
        <v>11</v>
      </c>
      <c r="G216" s="63" t="s">
        <v>11</v>
      </c>
    </row>
    <row r="217" spans="3:7" ht="15" thickBot="1" x14ac:dyDescent="0.35">
      <c r="C217" s="61">
        <v>43189</v>
      </c>
      <c r="D217" s="62">
        <v>0.72918981481481471</v>
      </c>
      <c r="E217" s="63" t="s">
        <v>9</v>
      </c>
      <c r="F217" s="63">
        <v>11</v>
      </c>
      <c r="G217" s="63" t="s">
        <v>11</v>
      </c>
    </row>
    <row r="218" spans="3:7" ht="15" thickBot="1" x14ac:dyDescent="0.35">
      <c r="C218" s="61">
        <v>43189</v>
      </c>
      <c r="D218" s="62">
        <v>0.7409027777777778</v>
      </c>
      <c r="E218" s="63" t="s">
        <v>9</v>
      </c>
      <c r="F218" s="63">
        <v>18</v>
      </c>
      <c r="G218" s="63" t="s">
        <v>10</v>
      </c>
    </row>
    <row r="219" spans="3:7" ht="15" thickBot="1" x14ac:dyDescent="0.35">
      <c r="C219" s="61">
        <v>43189</v>
      </c>
      <c r="D219" s="62">
        <v>0.74306712962962962</v>
      </c>
      <c r="E219" s="63" t="s">
        <v>9</v>
      </c>
      <c r="F219" s="63">
        <v>19</v>
      </c>
      <c r="G219" s="63" t="s">
        <v>10</v>
      </c>
    </row>
    <row r="220" spans="3:7" ht="15" thickBot="1" x14ac:dyDescent="0.35">
      <c r="C220" s="61">
        <v>43189</v>
      </c>
      <c r="D220" s="62">
        <v>0.74320601851851853</v>
      </c>
      <c r="E220" s="63" t="s">
        <v>9</v>
      </c>
      <c r="F220" s="63">
        <v>25</v>
      </c>
      <c r="G220" s="63" t="s">
        <v>10</v>
      </c>
    </row>
    <row r="221" spans="3:7" ht="15" thickBot="1" x14ac:dyDescent="0.35">
      <c r="C221" s="61">
        <v>43189</v>
      </c>
      <c r="D221" s="62">
        <v>0.75548611111111119</v>
      </c>
      <c r="E221" s="63" t="s">
        <v>9</v>
      </c>
      <c r="F221" s="63">
        <v>13</v>
      </c>
      <c r="G221" s="63" t="s">
        <v>11</v>
      </c>
    </row>
    <row r="222" spans="3:7" ht="15" thickBot="1" x14ac:dyDescent="0.35">
      <c r="C222" s="61">
        <v>43189</v>
      </c>
      <c r="D222" s="62">
        <v>0.75686342592592604</v>
      </c>
      <c r="E222" s="63" t="s">
        <v>9</v>
      </c>
      <c r="F222" s="63">
        <v>11</v>
      </c>
      <c r="G222" s="63" t="s">
        <v>10</v>
      </c>
    </row>
    <row r="223" spans="3:7" ht="15" thickBot="1" x14ac:dyDescent="0.35">
      <c r="C223" s="61">
        <v>43189</v>
      </c>
      <c r="D223" s="62">
        <v>0.75692129629629623</v>
      </c>
      <c r="E223" s="63" t="s">
        <v>9</v>
      </c>
      <c r="F223" s="63">
        <v>10</v>
      </c>
      <c r="G223" s="63" t="s">
        <v>11</v>
      </c>
    </row>
    <row r="224" spans="3:7" ht="15" thickBot="1" x14ac:dyDescent="0.35">
      <c r="C224" s="61">
        <v>43189</v>
      </c>
      <c r="D224" s="62">
        <v>0.75768518518518524</v>
      </c>
      <c r="E224" s="63" t="s">
        <v>9</v>
      </c>
      <c r="F224" s="63">
        <v>15</v>
      </c>
      <c r="G224" s="63" t="s">
        <v>10</v>
      </c>
    </row>
    <row r="225" spans="3:7" ht="15" thickBot="1" x14ac:dyDescent="0.35">
      <c r="C225" s="61">
        <v>43189</v>
      </c>
      <c r="D225" s="62">
        <v>0.75907407407407401</v>
      </c>
      <c r="E225" s="63" t="s">
        <v>9</v>
      </c>
      <c r="F225" s="63">
        <v>27</v>
      </c>
      <c r="G225" s="63" t="s">
        <v>10</v>
      </c>
    </row>
    <row r="226" spans="3:7" ht="15" thickBot="1" x14ac:dyDescent="0.35">
      <c r="C226" s="61">
        <v>43189</v>
      </c>
      <c r="D226" s="62">
        <v>0.76090277777777782</v>
      </c>
      <c r="E226" s="63" t="s">
        <v>9</v>
      </c>
      <c r="F226" s="63">
        <v>30</v>
      </c>
      <c r="G226" s="63" t="s">
        <v>10</v>
      </c>
    </row>
    <row r="227" spans="3:7" ht="15" thickBot="1" x14ac:dyDescent="0.35">
      <c r="C227" s="61">
        <v>43189</v>
      </c>
      <c r="D227" s="62">
        <v>0.76712962962962961</v>
      </c>
      <c r="E227" s="63" t="s">
        <v>9</v>
      </c>
      <c r="F227" s="63">
        <v>11</v>
      </c>
      <c r="G227" s="63" t="s">
        <v>11</v>
      </c>
    </row>
    <row r="228" spans="3:7" ht="15" thickBot="1" x14ac:dyDescent="0.35">
      <c r="C228" s="61">
        <v>43189</v>
      </c>
      <c r="D228" s="62">
        <v>0.77318287037037037</v>
      </c>
      <c r="E228" s="63" t="s">
        <v>9</v>
      </c>
      <c r="F228" s="63">
        <v>23</v>
      </c>
      <c r="G228" s="63" t="s">
        <v>10</v>
      </c>
    </row>
    <row r="229" spans="3:7" ht="15" thickBot="1" x14ac:dyDescent="0.35">
      <c r="C229" s="61">
        <v>43189</v>
      </c>
      <c r="D229" s="62">
        <v>0.7794444444444445</v>
      </c>
      <c r="E229" s="63" t="s">
        <v>9</v>
      </c>
      <c r="F229" s="63">
        <v>24</v>
      </c>
      <c r="G229" s="63" t="s">
        <v>10</v>
      </c>
    </row>
    <row r="230" spans="3:7" ht="15" thickBot="1" x14ac:dyDescent="0.35">
      <c r="C230" s="61">
        <v>43189</v>
      </c>
      <c r="D230" s="62">
        <v>0.7799652777777778</v>
      </c>
      <c r="E230" s="63" t="s">
        <v>9</v>
      </c>
      <c r="F230" s="63">
        <v>12</v>
      </c>
      <c r="G230" s="63" t="s">
        <v>11</v>
      </c>
    </row>
    <row r="231" spans="3:7" ht="15" thickBot="1" x14ac:dyDescent="0.35">
      <c r="C231" s="61">
        <v>43189</v>
      </c>
      <c r="D231" s="62">
        <v>0.78023148148148147</v>
      </c>
      <c r="E231" s="63" t="s">
        <v>9</v>
      </c>
      <c r="F231" s="63">
        <v>10</v>
      </c>
      <c r="G231" s="63" t="s">
        <v>11</v>
      </c>
    </row>
    <row r="232" spans="3:7" ht="15" thickBot="1" x14ac:dyDescent="0.35">
      <c r="C232" s="61">
        <v>43189</v>
      </c>
      <c r="D232" s="62">
        <v>0.79554398148148142</v>
      </c>
      <c r="E232" s="63" t="s">
        <v>9</v>
      </c>
      <c r="F232" s="63">
        <v>11</v>
      </c>
      <c r="G232" s="63" t="s">
        <v>10</v>
      </c>
    </row>
    <row r="233" spans="3:7" ht="15" thickBot="1" x14ac:dyDescent="0.35">
      <c r="C233" s="61">
        <v>43189</v>
      </c>
      <c r="D233" s="62">
        <v>0.79681712962962958</v>
      </c>
      <c r="E233" s="63" t="s">
        <v>9</v>
      </c>
      <c r="F233" s="63">
        <v>11</v>
      </c>
      <c r="G233" s="63" t="s">
        <v>11</v>
      </c>
    </row>
    <row r="234" spans="3:7" ht="15" thickBot="1" x14ac:dyDescent="0.35">
      <c r="C234" s="61">
        <v>43189</v>
      </c>
      <c r="D234" s="62">
        <v>0.80855324074074064</v>
      </c>
      <c r="E234" s="63" t="s">
        <v>9</v>
      </c>
      <c r="F234" s="63">
        <v>10</v>
      </c>
      <c r="G234" s="63" t="s">
        <v>11</v>
      </c>
    </row>
    <row r="235" spans="3:7" ht="15" thickBot="1" x14ac:dyDescent="0.35">
      <c r="C235" s="61">
        <v>43189</v>
      </c>
      <c r="D235" s="62">
        <v>0.81168981481481473</v>
      </c>
      <c r="E235" s="63" t="s">
        <v>9</v>
      </c>
      <c r="F235" s="63">
        <v>12</v>
      </c>
      <c r="G235" s="63" t="s">
        <v>11</v>
      </c>
    </row>
    <row r="236" spans="3:7" ht="15" thickBot="1" x14ac:dyDescent="0.35">
      <c r="C236" s="61">
        <v>43189</v>
      </c>
      <c r="D236" s="62">
        <v>0.81240740740740736</v>
      </c>
      <c r="E236" s="63" t="s">
        <v>9</v>
      </c>
      <c r="F236" s="63">
        <v>11</v>
      </c>
      <c r="G236" s="63" t="s">
        <v>11</v>
      </c>
    </row>
    <row r="237" spans="3:7" ht="15" thickBot="1" x14ac:dyDescent="0.35">
      <c r="C237" s="61">
        <v>43189</v>
      </c>
      <c r="D237" s="62">
        <v>0.81611111111111112</v>
      </c>
      <c r="E237" s="63" t="s">
        <v>9</v>
      </c>
      <c r="F237" s="63">
        <v>12</v>
      </c>
      <c r="G237" s="63" t="s">
        <v>11</v>
      </c>
    </row>
    <row r="238" spans="3:7" ht="15" thickBot="1" x14ac:dyDescent="0.35">
      <c r="C238" s="61">
        <v>43189</v>
      </c>
      <c r="D238" s="62">
        <v>0.83273148148148157</v>
      </c>
      <c r="E238" s="63" t="s">
        <v>9</v>
      </c>
      <c r="F238" s="63">
        <v>9</v>
      </c>
      <c r="G238" s="63" t="s">
        <v>10</v>
      </c>
    </row>
    <row r="239" spans="3:7" ht="15" thickBot="1" x14ac:dyDescent="0.35">
      <c r="C239" s="61">
        <v>43189</v>
      </c>
      <c r="D239" s="62">
        <v>0.83280092592592592</v>
      </c>
      <c r="E239" s="63" t="s">
        <v>9</v>
      </c>
      <c r="F239" s="63">
        <v>27</v>
      </c>
      <c r="G239" s="63" t="s">
        <v>10</v>
      </c>
    </row>
    <row r="240" spans="3:7" ht="15" thickBot="1" x14ac:dyDescent="0.35">
      <c r="C240" s="61">
        <v>43189</v>
      </c>
      <c r="D240" s="62">
        <v>0.83354166666666663</v>
      </c>
      <c r="E240" s="63" t="s">
        <v>9</v>
      </c>
      <c r="F240" s="63">
        <v>10</v>
      </c>
      <c r="G240" s="63" t="s">
        <v>11</v>
      </c>
    </row>
    <row r="241" spans="3:7" ht="15" thickBot="1" x14ac:dyDescent="0.35">
      <c r="C241" s="61">
        <v>43189</v>
      </c>
      <c r="D241" s="62">
        <v>0.8386689814814815</v>
      </c>
      <c r="E241" s="63" t="s">
        <v>9</v>
      </c>
      <c r="F241" s="63">
        <v>35</v>
      </c>
      <c r="G241" s="63" t="s">
        <v>10</v>
      </c>
    </row>
    <row r="242" spans="3:7" ht="15" thickBot="1" x14ac:dyDescent="0.35">
      <c r="C242" s="61">
        <v>43189</v>
      </c>
      <c r="D242" s="62">
        <v>0.84299768518518514</v>
      </c>
      <c r="E242" s="63" t="s">
        <v>9</v>
      </c>
      <c r="F242" s="63">
        <v>12</v>
      </c>
      <c r="G242" s="63" t="s">
        <v>11</v>
      </c>
    </row>
    <row r="243" spans="3:7" ht="15" thickBot="1" x14ac:dyDescent="0.35">
      <c r="C243" s="61">
        <v>43189</v>
      </c>
      <c r="D243" s="62">
        <v>0.84424768518518523</v>
      </c>
      <c r="E243" s="63" t="s">
        <v>9</v>
      </c>
      <c r="F243" s="63">
        <v>13</v>
      </c>
      <c r="G243" s="63" t="s">
        <v>11</v>
      </c>
    </row>
    <row r="244" spans="3:7" ht="15" thickBot="1" x14ac:dyDescent="0.35">
      <c r="C244" s="61">
        <v>43189</v>
      </c>
      <c r="D244" s="62">
        <v>0.84459490740740739</v>
      </c>
      <c r="E244" s="63" t="s">
        <v>9</v>
      </c>
      <c r="F244" s="63">
        <v>20</v>
      </c>
      <c r="G244" s="63" t="s">
        <v>10</v>
      </c>
    </row>
    <row r="245" spans="3:7" ht="15" thickBot="1" x14ac:dyDescent="0.35">
      <c r="C245" s="61">
        <v>43189</v>
      </c>
      <c r="D245" s="62">
        <v>0.84524305555555557</v>
      </c>
      <c r="E245" s="63" t="s">
        <v>9</v>
      </c>
      <c r="F245" s="63">
        <v>11</v>
      </c>
      <c r="G245" s="63" t="s">
        <v>11</v>
      </c>
    </row>
    <row r="246" spans="3:7" ht="15" thickBot="1" x14ac:dyDescent="0.35">
      <c r="C246" s="61">
        <v>43189</v>
      </c>
      <c r="D246" s="62">
        <v>0.84589120370370363</v>
      </c>
      <c r="E246" s="63" t="s">
        <v>9</v>
      </c>
      <c r="F246" s="63">
        <v>11</v>
      </c>
      <c r="G246" s="63" t="s">
        <v>10</v>
      </c>
    </row>
    <row r="247" spans="3:7" ht="15" thickBot="1" x14ac:dyDescent="0.35">
      <c r="C247" s="61">
        <v>43189</v>
      </c>
      <c r="D247" s="62">
        <v>0.84858796296296291</v>
      </c>
      <c r="E247" s="63" t="s">
        <v>9</v>
      </c>
      <c r="F247" s="63">
        <v>29</v>
      </c>
      <c r="G247" s="63" t="s">
        <v>10</v>
      </c>
    </row>
    <row r="248" spans="3:7" ht="15" thickBot="1" x14ac:dyDescent="0.35">
      <c r="C248" s="61">
        <v>43189</v>
      </c>
      <c r="D248" s="62">
        <v>0.85430555555555554</v>
      </c>
      <c r="E248" s="63" t="s">
        <v>9</v>
      </c>
      <c r="F248" s="63">
        <v>27</v>
      </c>
      <c r="G248" s="63" t="s">
        <v>10</v>
      </c>
    </row>
    <row r="249" spans="3:7" ht="15" thickBot="1" x14ac:dyDescent="0.35">
      <c r="C249" s="61">
        <v>43189</v>
      </c>
      <c r="D249" s="62">
        <v>0.85576388888888888</v>
      </c>
      <c r="E249" s="63" t="s">
        <v>9</v>
      </c>
      <c r="F249" s="63">
        <v>10</v>
      </c>
      <c r="G249" s="63" t="s">
        <v>11</v>
      </c>
    </row>
    <row r="250" spans="3:7" ht="15" thickBot="1" x14ac:dyDescent="0.35">
      <c r="C250" s="61">
        <v>43189</v>
      </c>
      <c r="D250" s="62">
        <v>0.85761574074074076</v>
      </c>
      <c r="E250" s="63" t="s">
        <v>9</v>
      </c>
      <c r="F250" s="63">
        <v>14</v>
      </c>
      <c r="G250" s="63" t="s">
        <v>11</v>
      </c>
    </row>
    <row r="251" spans="3:7" ht="15" thickBot="1" x14ac:dyDescent="0.35">
      <c r="C251" s="61">
        <v>43189</v>
      </c>
      <c r="D251" s="62">
        <v>0.86288194444444455</v>
      </c>
      <c r="E251" s="63" t="s">
        <v>9</v>
      </c>
      <c r="F251" s="63">
        <v>32</v>
      </c>
      <c r="G251" s="63" t="s">
        <v>10</v>
      </c>
    </row>
    <row r="252" spans="3:7" ht="15" thickBot="1" x14ac:dyDescent="0.35">
      <c r="C252" s="61">
        <v>43189</v>
      </c>
      <c r="D252" s="62">
        <v>0.86346064814814805</v>
      </c>
      <c r="E252" s="63" t="s">
        <v>9</v>
      </c>
      <c r="F252" s="63">
        <v>31</v>
      </c>
      <c r="G252" s="63" t="s">
        <v>10</v>
      </c>
    </row>
    <row r="253" spans="3:7" ht="15" thickBot="1" x14ac:dyDescent="0.35">
      <c r="C253" s="61">
        <v>43189</v>
      </c>
      <c r="D253" s="62">
        <v>0.87777777777777777</v>
      </c>
      <c r="E253" s="63" t="s">
        <v>9</v>
      </c>
      <c r="F253" s="63">
        <v>13</v>
      </c>
      <c r="G253" s="63" t="s">
        <v>11</v>
      </c>
    </row>
    <row r="254" spans="3:7" ht="15" thickBot="1" x14ac:dyDescent="0.35">
      <c r="C254" s="61">
        <v>43189</v>
      </c>
      <c r="D254" s="62">
        <v>0.88289351851851849</v>
      </c>
      <c r="E254" s="63" t="s">
        <v>9</v>
      </c>
      <c r="F254" s="63">
        <v>10</v>
      </c>
      <c r="G254" s="63" t="s">
        <v>11</v>
      </c>
    </row>
    <row r="255" spans="3:7" ht="15" thickBot="1" x14ac:dyDescent="0.35">
      <c r="C255" s="61">
        <v>43189</v>
      </c>
      <c r="D255" s="62">
        <v>0.88458333333333339</v>
      </c>
      <c r="E255" s="63" t="s">
        <v>9</v>
      </c>
      <c r="F255" s="63">
        <v>28</v>
      </c>
      <c r="G255" s="63" t="s">
        <v>10</v>
      </c>
    </row>
    <row r="256" spans="3:7" ht="15" thickBot="1" x14ac:dyDescent="0.35">
      <c r="C256" s="61">
        <v>43189</v>
      </c>
      <c r="D256" s="62">
        <v>0.88535879629629621</v>
      </c>
      <c r="E256" s="63" t="s">
        <v>9</v>
      </c>
      <c r="F256" s="63">
        <v>12</v>
      </c>
      <c r="G256" s="63" t="s">
        <v>11</v>
      </c>
    </row>
    <row r="257" spans="3:7" ht="15" thickBot="1" x14ac:dyDescent="0.35">
      <c r="C257" s="61">
        <v>43189</v>
      </c>
      <c r="D257" s="62">
        <v>0.88612268518518522</v>
      </c>
      <c r="E257" s="63" t="s">
        <v>9</v>
      </c>
      <c r="F257" s="63">
        <v>15</v>
      </c>
      <c r="G257" s="63" t="s">
        <v>11</v>
      </c>
    </row>
    <row r="258" spans="3:7" ht="15" thickBot="1" x14ac:dyDescent="0.35">
      <c r="C258" s="61">
        <v>43189</v>
      </c>
      <c r="D258" s="62">
        <v>0.8887962962962962</v>
      </c>
      <c r="E258" s="63" t="s">
        <v>9</v>
      </c>
      <c r="F258" s="63">
        <v>10</v>
      </c>
      <c r="G258" s="63" t="s">
        <v>11</v>
      </c>
    </row>
    <row r="259" spans="3:7" ht="15" thickBot="1" x14ac:dyDescent="0.35">
      <c r="C259" s="61">
        <v>43189</v>
      </c>
      <c r="D259" s="62">
        <v>0.89203703703703707</v>
      </c>
      <c r="E259" s="63" t="s">
        <v>9</v>
      </c>
      <c r="F259" s="63">
        <v>12</v>
      </c>
      <c r="G259" s="63" t="s">
        <v>11</v>
      </c>
    </row>
    <row r="260" spans="3:7" ht="15" thickBot="1" x14ac:dyDescent="0.35">
      <c r="C260" s="61">
        <v>43189</v>
      </c>
      <c r="D260" s="62">
        <v>0.89230324074074074</v>
      </c>
      <c r="E260" s="63" t="s">
        <v>9</v>
      </c>
      <c r="F260" s="63">
        <v>12</v>
      </c>
      <c r="G260" s="63" t="s">
        <v>11</v>
      </c>
    </row>
    <row r="261" spans="3:7" ht="15" thickBot="1" x14ac:dyDescent="0.35">
      <c r="C261" s="61">
        <v>43189</v>
      </c>
      <c r="D261" s="62">
        <v>0.91283564814814822</v>
      </c>
      <c r="E261" s="63" t="s">
        <v>9</v>
      </c>
      <c r="F261" s="63">
        <v>23</v>
      </c>
      <c r="G261" s="63" t="s">
        <v>10</v>
      </c>
    </row>
    <row r="262" spans="3:7" ht="15" thickBot="1" x14ac:dyDescent="0.35">
      <c r="C262" s="61">
        <v>43189</v>
      </c>
      <c r="D262" s="62">
        <v>0.91373842592592591</v>
      </c>
      <c r="E262" s="63" t="s">
        <v>9</v>
      </c>
      <c r="F262" s="63">
        <v>18</v>
      </c>
      <c r="G262" s="63" t="s">
        <v>10</v>
      </c>
    </row>
    <row r="263" spans="3:7" ht="15" thickBot="1" x14ac:dyDescent="0.35">
      <c r="C263" s="61">
        <v>43189</v>
      </c>
      <c r="D263" s="62">
        <v>0.91387731481481482</v>
      </c>
      <c r="E263" s="63" t="s">
        <v>9</v>
      </c>
      <c r="F263" s="63">
        <v>13</v>
      </c>
      <c r="G263" s="63" t="s">
        <v>11</v>
      </c>
    </row>
    <row r="264" spans="3:7" ht="15" thickBot="1" x14ac:dyDescent="0.35">
      <c r="C264" s="61">
        <v>43189</v>
      </c>
      <c r="D264" s="62">
        <v>0.93276620370370367</v>
      </c>
      <c r="E264" s="63" t="s">
        <v>9</v>
      </c>
      <c r="F264" s="63">
        <v>12</v>
      </c>
      <c r="G264" s="63" t="s">
        <v>11</v>
      </c>
    </row>
    <row r="265" spans="3:7" ht="15" thickBot="1" x14ac:dyDescent="0.35">
      <c r="C265" s="61">
        <v>43190</v>
      </c>
      <c r="D265" s="62">
        <v>9.1319444444444443E-3</v>
      </c>
      <c r="E265" s="63" t="s">
        <v>9</v>
      </c>
      <c r="F265" s="63">
        <v>12</v>
      </c>
      <c r="G265" s="63" t="s">
        <v>11</v>
      </c>
    </row>
    <row r="266" spans="3:7" ht="15" thickBot="1" x14ac:dyDescent="0.35">
      <c r="C266" s="61">
        <v>43190</v>
      </c>
      <c r="D266" s="62">
        <v>0.11778935185185185</v>
      </c>
      <c r="E266" s="63" t="s">
        <v>9</v>
      </c>
      <c r="F266" s="63">
        <v>35</v>
      </c>
      <c r="G266" s="63" t="s">
        <v>10</v>
      </c>
    </row>
    <row r="267" spans="3:7" ht="15" thickBot="1" x14ac:dyDescent="0.35">
      <c r="C267" s="61">
        <v>43190</v>
      </c>
      <c r="D267" s="62">
        <v>0.11996527777777777</v>
      </c>
      <c r="E267" s="63" t="s">
        <v>9</v>
      </c>
      <c r="F267" s="63">
        <v>10</v>
      </c>
      <c r="G267" s="63" t="s">
        <v>11</v>
      </c>
    </row>
    <row r="268" spans="3:7" ht="15" thickBot="1" x14ac:dyDescent="0.35">
      <c r="C268" s="61">
        <v>43190</v>
      </c>
      <c r="D268" s="62">
        <v>0.18137731481481481</v>
      </c>
      <c r="E268" s="63" t="s">
        <v>9</v>
      </c>
      <c r="F268" s="63">
        <v>39</v>
      </c>
      <c r="G268" s="63" t="s">
        <v>10</v>
      </c>
    </row>
    <row r="269" spans="3:7" ht="15" thickBot="1" x14ac:dyDescent="0.35">
      <c r="C269" s="61">
        <v>43190</v>
      </c>
      <c r="D269" s="62">
        <v>0.18149305555555553</v>
      </c>
      <c r="E269" s="63" t="s">
        <v>9</v>
      </c>
      <c r="F269" s="63">
        <v>11</v>
      </c>
      <c r="G269" s="63" t="s">
        <v>11</v>
      </c>
    </row>
    <row r="270" spans="3:7" ht="15" thickBot="1" x14ac:dyDescent="0.35">
      <c r="C270" s="61">
        <v>43190</v>
      </c>
      <c r="D270" s="62">
        <v>0.2572800925925926</v>
      </c>
      <c r="E270" s="63" t="s">
        <v>9</v>
      </c>
      <c r="F270" s="63">
        <v>23</v>
      </c>
      <c r="G270" s="63" t="s">
        <v>10</v>
      </c>
    </row>
    <row r="271" spans="3:7" ht="15" thickBot="1" x14ac:dyDescent="0.35">
      <c r="C271" s="61">
        <v>43190</v>
      </c>
      <c r="D271" s="62">
        <v>0.26840277777777777</v>
      </c>
      <c r="E271" s="63" t="s">
        <v>9</v>
      </c>
      <c r="F271" s="63">
        <v>30</v>
      </c>
      <c r="G271" s="63" t="s">
        <v>10</v>
      </c>
    </row>
    <row r="272" spans="3:7" ht="15" thickBot="1" x14ac:dyDescent="0.35">
      <c r="C272" s="61">
        <v>43190</v>
      </c>
      <c r="D272" s="62">
        <v>0.26892361111111113</v>
      </c>
      <c r="E272" s="63" t="s">
        <v>9</v>
      </c>
      <c r="F272" s="63">
        <v>26</v>
      </c>
      <c r="G272" s="63" t="s">
        <v>10</v>
      </c>
    </row>
    <row r="273" spans="3:7" ht="15" thickBot="1" x14ac:dyDescent="0.35">
      <c r="C273" s="61">
        <v>43190</v>
      </c>
      <c r="D273" s="62">
        <v>0.27251157407407406</v>
      </c>
      <c r="E273" s="63" t="s">
        <v>9</v>
      </c>
      <c r="F273" s="63">
        <v>21</v>
      </c>
      <c r="G273" s="63" t="s">
        <v>10</v>
      </c>
    </row>
    <row r="274" spans="3:7" ht="15" thickBot="1" x14ac:dyDescent="0.35">
      <c r="C274" s="61">
        <v>43190</v>
      </c>
      <c r="D274" s="62">
        <v>0.27635416666666668</v>
      </c>
      <c r="E274" s="63" t="s">
        <v>9</v>
      </c>
      <c r="F274" s="63">
        <v>32</v>
      </c>
      <c r="G274" s="63" t="s">
        <v>10</v>
      </c>
    </row>
    <row r="275" spans="3:7" ht="15" thickBot="1" x14ac:dyDescent="0.35">
      <c r="C275" s="61">
        <v>43190</v>
      </c>
      <c r="D275" s="62">
        <v>0.27679398148148149</v>
      </c>
      <c r="E275" s="63" t="s">
        <v>9</v>
      </c>
      <c r="F275" s="63">
        <v>32</v>
      </c>
      <c r="G275" s="63" t="s">
        <v>10</v>
      </c>
    </row>
    <row r="276" spans="3:7" ht="15" thickBot="1" x14ac:dyDescent="0.35">
      <c r="C276" s="61">
        <v>43190</v>
      </c>
      <c r="D276" s="62">
        <v>0.28312500000000002</v>
      </c>
      <c r="E276" s="63" t="s">
        <v>9</v>
      </c>
      <c r="F276" s="63">
        <v>21</v>
      </c>
      <c r="G276" s="63" t="s">
        <v>10</v>
      </c>
    </row>
    <row r="277" spans="3:7" ht="15" thickBot="1" x14ac:dyDescent="0.35">
      <c r="C277" s="61">
        <v>43190</v>
      </c>
      <c r="D277" s="62">
        <v>0.28474537037037034</v>
      </c>
      <c r="E277" s="63" t="s">
        <v>9</v>
      </c>
      <c r="F277" s="63">
        <v>27</v>
      </c>
      <c r="G277" s="63" t="s">
        <v>10</v>
      </c>
    </row>
    <row r="278" spans="3:7" ht="15" thickBot="1" x14ac:dyDescent="0.35">
      <c r="C278" s="61">
        <v>43190</v>
      </c>
      <c r="D278" s="62">
        <v>0.28538194444444448</v>
      </c>
      <c r="E278" s="63" t="s">
        <v>9</v>
      </c>
      <c r="F278" s="63">
        <v>23</v>
      </c>
      <c r="G278" s="63" t="s">
        <v>10</v>
      </c>
    </row>
    <row r="279" spans="3:7" ht="15" thickBot="1" x14ac:dyDescent="0.35">
      <c r="C279" s="61">
        <v>43190</v>
      </c>
      <c r="D279" s="62">
        <v>0.28630787037037037</v>
      </c>
      <c r="E279" s="63" t="s">
        <v>9</v>
      </c>
      <c r="F279" s="63">
        <v>11</v>
      </c>
      <c r="G279" s="63" t="s">
        <v>11</v>
      </c>
    </row>
    <row r="280" spans="3:7" ht="15" thickBot="1" x14ac:dyDescent="0.35">
      <c r="C280" s="61">
        <v>43190</v>
      </c>
      <c r="D280" s="62">
        <v>0.28690972222222222</v>
      </c>
      <c r="E280" s="63" t="s">
        <v>9</v>
      </c>
      <c r="F280" s="63">
        <v>14</v>
      </c>
      <c r="G280" s="63" t="s">
        <v>10</v>
      </c>
    </row>
    <row r="281" spans="3:7" ht="15" thickBot="1" x14ac:dyDescent="0.35">
      <c r="C281" s="61">
        <v>43190</v>
      </c>
      <c r="D281" s="62">
        <v>0.28694444444444445</v>
      </c>
      <c r="E281" s="63" t="s">
        <v>9</v>
      </c>
      <c r="F281" s="63">
        <v>20</v>
      </c>
      <c r="G281" s="63" t="s">
        <v>10</v>
      </c>
    </row>
    <row r="282" spans="3:7" ht="15" thickBot="1" x14ac:dyDescent="0.35">
      <c r="C282" s="61">
        <v>43190</v>
      </c>
      <c r="D282" s="62">
        <v>0.28697916666666667</v>
      </c>
      <c r="E282" s="63" t="s">
        <v>9</v>
      </c>
      <c r="F282" s="63">
        <v>24</v>
      </c>
      <c r="G282" s="63" t="s">
        <v>10</v>
      </c>
    </row>
    <row r="283" spans="3:7" ht="15" thickBot="1" x14ac:dyDescent="0.35">
      <c r="C283" s="61">
        <v>43190</v>
      </c>
      <c r="D283" s="62">
        <v>0.28988425925925926</v>
      </c>
      <c r="E283" s="63" t="s">
        <v>9</v>
      </c>
      <c r="F283" s="63">
        <v>14</v>
      </c>
      <c r="G283" s="63" t="s">
        <v>11</v>
      </c>
    </row>
    <row r="284" spans="3:7" ht="15" thickBot="1" x14ac:dyDescent="0.35">
      <c r="C284" s="61">
        <v>43190</v>
      </c>
      <c r="D284" s="62">
        <v>0.29039351851851852</v>
      </c>
      <c r="E284" s="63" t="s">
        <v>9</v>
      </c>
      <c r="F284" s="63">
        <v>12</v>
      </c>
      <c r="G284" s="63" t="s">
        <v>11</v>
      </c>
    </row>
    <row r="285" spans="3:7" ht="15" thickBot="1" x14ac:dyDescent="0.35">
      <c r="C285" s="61">
        <v>43190</v>
      </c>
      <c r="D285" s="62">
        <v>0.29196759259259258</v>
      </c>
      <c r="E285" s="63" t="s">
        <v>9</v>
      </c>
      <c r="F285" s="63">
        <v>29</v>
      </c>
      <c r="G285" s="63" t="s">
        <v>10</v>
      </c>
    </row>
    <row r="286" spans="3:7" ht="15" thickBot="1" x14ac:dyDescent="0.35">
      <c r="C286" s="61">
        <v>43190</v>
      </c>
      <c r="D286" s="62">
        <v>0.2942939814814815</v>
      </c>
      <c r="E286" s="63" t="s">
        <v>9</v>
      </c>
      <c r="F286" s="63">
        <v>16</v>
      </c>
      <c r="G286" s="63" t="s">
        <v>10</v>
      </c>
    </row>
    <row r="287" spans="3:7" ht="15" thickBot="1" x14ac:dyDescent="0.35">
      <c r="C287" s="61">
        <v>43190</v>
      </c>
      <c r="D287" s="62">
        <v>0.29699074074074078</v>
      </c>
      <c r="E287" s="63" t="s">
        <v>9</v>
      </c>
      <c r="F287" s="63">
        <v>15</v>
      </c>
      <c r="G287" s="63" t="s">
        <v>11</v>
      </c>
    </row>
    <row r="288" spans="3:7" ht="15" thickBot="1" x14ac:dyDescent="0.35">
      <c r="C288" s="61">
        <v>43190</v>
      </c>
      <c r="D288" s="62">
        <v>0.29717592592592595</v>
      </c>
      <c r="E288" s="63" t="s">
        <v>9</v>
      </c>
      <c r="F288" s="63">
        <v>13</v>
      </c>
      <c r="G288" s="63" t="s">
        <v>11</v>
      </c>
    </row>
    <row r="289" spans="3:7" ht="15" thickBot="1" x14ac:dyDescent="0.35">
      <c r="C289" s="61">
        <v>43190</v>
      </c>
      <c r="D289" s="62">
        <v>0.31275462962962963</v>
      </c>
      <c r="E289" s="63" t="s">
        <v>9</v>
      </c>
      <c r="F289" s="63">
        <v>29</v>
      </c>
      <c r="G289" s="63" t="s">
        <v>10</v>
      </c>
    </row>
    <row r="290" spans="3:7" ht="15" thickBot="1" x14ac:dyDescent="0.35">
      <c r="C290" s="61">
        <v>43190</v>
      </c>
      <c r="D290" s="62">
        <v>0.33252314814814815</v>
      </c>
      <c r="E290" s="63" t="s">
        <v>9</v>
      </c>
      <c r="F290" s="63">
        <v>29</v>
      </c>
      <c r="G290" s="63" t="s">
        <v>11</v>
      </c>
    </row>
    <row r="291" spans="3:7" ht="15" thickBot="1" x14ac:dyDescent="0.35">
      <c r="C291" s="61">
        <v>43190</v>
      </c>
      <c r="D291" s="62">
        <v>0.33609953703703704</v>
      </c>
      <c r="E291" s="63" t="s">
        <v>9</v>
      </c>
      <c r="F291" s="63">
        <v>35</v>
      </c>
      <c r="G291" s="63" t="s">
        <v>10</v>
      </c>
    </row>
    <row r="292" spans="3:7" ht="15" thickBot="1" x14ac:dyDescent="0.35">
      <c r="C292" s="61">
        <v>43190</v>
      </c>
      <c r="D292" s="62">
        <v>0.34101851851851855</v>
      </c>
      <c r="E292" s="63" t="s">
        <v>9</v>
      </c>
      <c r="F292" s="63">
        <v>13</v>
      </c>
      <c r="G292" s="63" t="s">
        <v>11</v>
      </c>
    </row>
    <row r="293" spans="3:7" ht="15" thickBot="1" x14ac:dyDescent="0.35">
      <c r="C293" s="61">
        <v>43190</v>
      </c>
      <c r="D293" s="62">
        <v>0.37797453703703704</v>
      </c>
      <c r="E293" s="63" t="s">
        <v>9</v>
      </c>
      <c r="F293" s="63">
        <v>31</v>
      </c>
      <c r="G293" s="63" t="s">
        <v>10</v>
      </c>
    </row>
    <row r="294" spans="3:7" ht="15" thickBot="1" x14ac:dyDescent="0.35">
      <c r="C294" s="61">
        <v>43190</v>
      </c>
      <c r="D294" s="62">
        <v>0.3838078703703704</v>
      </c>
      <c r="E294" s="63" t="s">
        <v>9</v>
      </c>
      <c r="F294" s="63">
        <v>10</v>
      </c>
      <c r="G294" s="63" t="s">
        <v>11</v>
      </c>
    </row>
    <row r="295" spans="3:7" ht="15" thickBot="1" x14ac:dyDescent="0.35">
      <c r="C295" s="61">
        <v>43190</v>
      </c>
      <c r="D295" s="62">
        <v>0.38399305555555552</v>
      </c>
      <c r="E295" s="63" t="s">
        <v>9</v>
      </c>
      <c r="F295" s="63">
        <v>22</v>
      </c>
      <c r="G295" s="63" t="s">
        <v>10</v>
      </c>
    </row>
    <row r="296" spans="3:7" ht="15" thickBot="1" x14ac:dyDescent="0.35">
      <c r="C296" s="61">
        <v>43190</v>
      </c>
      <c r="D296" s="62">
        <v>0.39443287037037034</v>
      </c>
      <c r="E296" s="63" t="s">
        <v>9</v>
      </c>
      <c r="F296" s="63">
        <v>27</v>
      </c>
      <c r="G296" s="63" t="s">
        <v>10</v>
      </c>
    </row>
    <row r="297" spans="3:7" ht="15" thickBot="1" x14ac:dyDescent="0.35">
      <c r="C297" s="61">
        <v>43190</v>
      </c>
      <c r="D297" s="62">
        <v>0.39508101851851851</v>
      </c>
      <c r="E297" s="63" t="s">
        <v>9</v>
      </c>
      <c r="F297" s="63">
        <v>10</v>
      </c>
      <c r="G297" s="63" t="s">
        <v>11</v>
      </c>
    </row>
    <row r="298" spans="3:7" ht="15" thickBot="1" x14ac:dyDescent="0.35">
      <c r="C298" s="61">
        <v>43190</v>
      </c>
      <c r="D298" s="62">
        <v>0.3993518518518519</v>
      </c>
      <c r="E298" s="63" t="s">
        <v>9</v>
      </c>
      <c r="F298" s="63">
        <v>16</v>
      </c>
      <c r="G298" s="63" t="s">
        <v>11</v>
      </c>
    </row>
    <row r="299" spans="3:7" ht="15" thickBot="1" x14ac:dyDescent="0.35">
      <c r="C299" s="61">
        <v>43190</v>
      </c>
      <c r="D299" s="62">
        <v>0.40033564814814815</v>
      </c>
      <c r="E299" s="63" t="s">
        <v>9</v>
      </c>
      <c r="F299" s="63">
        <v>14</v>
      </c>
      <c r="G299" s="63" t="s">
        <v>11</v>
      </c>
    </row>
    <row r="300" spans="3:7" ht="15" thickBot="1" x14ac:dyDescent="0.35">
      <c r="C300" s="61">
        <v>43190</v>
      </c>
      <c r="D300" s="62">
        <v>0.40387731481481487</v>
      </c>
      <c r="E300" s="63" t="s">
        <v>9</v>
      </c>
      <c r="F300" s="63">
        <v>12</v>
      </c>
      <c r="G300" s="63" t="s">
        <v>11</v>
      </c>
    </row>
    <row r="301" spans="3:7" ht="15" thickBot="1" x14ac:dyDescent="0.35">
      <c r="C301" s="61">
        <v>43190</v>
      </c>
      <c r="D301" s="62">
        <v>0.40490740740740744</v>
      </c>
      <c r="E301" s="63" t="s">
        <v>9</v>
      </c>
      <c r="F301" s="63">
        <v>11</v>
      </c>
      <c r="G301" s="63" t="s">
        <v>11</v>
      </c>
    </row>
    <row r="302" spans="3:7" ht="15" thickBot="1" x14ac:dyDescent="0.35">
      <c r="C302" s="61">
        <v>43190</v>
      </c>
      <c r="D302" s="62">
        <v>0.40556712962962965</v>
      </c>
      <c r="E302" s="63" t="s">
        <v>9</v>
      </c>
      <c r="F302" s="63">
        <v>12</v>
      </c>
      <c r="G302" s="63" t="s">
        <v>10</v>
      </c>
    </row>
    <row r="303" spans="3:7" ht="15" thickBot="1" x14ac:dyDescent="0.35">
      <c r="C303" s="61">
        <v>43190</v>
      </c>
      <c r="D303" s="62">
        <v>0.40653935185185186</v>
      </c>
      <c r="E303" s="63" t="s">
        <v>9</v>
      </c>
      <c r="F303" s="63">
        <v>22</v>
      </c>
      <c r="G303" s="63" t="s">
        <v>10</v>
      </c>
    </row>
    <row r="304" spans="3:7" ht="15" thickBot="1" x14ac:dyDescent="0.35">
      <c r="C304" s="61">
        <v>43190</v>
      </c>
      <c r="D304" s="62">
        <v>0.4103472222222222</v>
      </c>
      <c r="E304" s="63" t="s">
        <v>9</v>
      </c>
      <c r="F304" s="63">
        <v>16</v>
      </c>
      <c r="G304" s="63" t="s">
        <v>11</v>
      </c>
    </row>
    <row r="305" spans="3:7" ht="15" thickBot="1" x14ac:dyDescent="0.35">
      <c r="C305" s="61">
        <v>43190</v>
      </c>
      <c r="D305" s="62">
        <v>0.42531249999999998</v>
      </c>
      <c r="E305" s="63" t="s">
        <v>9</v>
      </c>
      <c r="F305" s="63">
        <v>23</v>
      </c>
      <c r="G305" s="63" t="s">
        <v>10</v>
      </c>
    </row>
    <row r="306" spans="3:7" ht="15" thickBot="1" x14ac:dyDescent="0.35">
      <c r="C306" s="61">
        <v>43190</v>
      </c>
      <c r="D306" s="62">
        <v>0.43171296296296297</v>
      </c>
      <c r="E306" s="63" t="s">
        <v>9</v>
      </c>
      <c r="F306" s="63">
        <v>24</v>
      </c>
      <c r="G306" s="63" t="s">
        <v>10</v>
      </c>
    </row>
    <row r="307" spans="3:7" ht="15" thickBot="1" x14ac:dyDescent="0.35">
      <c r="C307" s="61">
        <v>43190</v>
      </c>
      <c r="D307" s="62">
        <v>0.43244212962962963</v>
      </c>
      <c r="E307" s="63" t="s">
        <v>9</v>
      </c>
      <c r="F307" s="63">
        <v>12</v>
      </c>
      <c r="G307" s="63" t="s">
        <v>11</v>
      </c>
    </row>
    <row r="308" spans="3:7" ht="15" thickBot="1" x14ac:dyDescent="0.35">
      <c r="C308" s="61">
        <v>43190</v>
      </c>
      <c r="D308" s="62">
        <v>0.43452546296296296</v>
      </c>
      <c r="E308" s="63" t="s">
        <v>9</v>
      </c>
      <c r="F308" s="63">
        <v>22</v>
      </c>
      <c r="G308" s="63" t="s">
        <v>10</v>
      </c>
    </row>
    <row r="309" spans="3:7" ht="15" thickBot="1" x14ac:dyDescent="0.35">
      <c r="C309" s="61">
        <v>43190</v>
      </c>
      <c r="D309" s="62">
        <v>0.43703703703703706</v>
      </c>
      <c r="E309" s="63" t="s">
        <v>9</v>
      </c>
      <c r="F309" s="63">
        <v>33</v>
      </c>
      <c r="G309" s="63" t="s">
        <v>10</v>
      </c>
    </row>
    <row r="310" spans="3:7" ht="15" thickBot="1" x14ac:dyDescent="0.35">
      <c r="C310" s="61">
        <v>43190</v>
      </c>
      <c r="D310" s="62">
        <v>0.43868055555555552</v>
      </c>
      <c r="E310" s="63" t="s">
        <v>9</v>
      </c>
      <c r="F310" s="63">
        <v>20</v>
      </c>
      <c r="G310" s="63" t="s">
        <v>10</v>
      </c>
    </row>
    <row r="311" spans="3:7" ht="15" thickBot="1" x14ac:dyDescent="0.35">
      <c r="C311" s="61">
        <v>43190</v>
      </c>
      <c r="D311" s="62">
        <v>0.4425694444444444</v>
      </c>
      <c r="E311" s="63" t="s">
        <v>9</v>
      </c>
      <c r="F311" s="63">
        <v>11</v>
      </c>
      <c r="G311" s="63" t="s">
        <v>11</v>
      </c>
    </row>
    <row r="312" spans="3:7" ht="15" thickBot="1" x14ac:dyDescent="0.35">
      <c r="C312" s="61">
        <v>43190</v>
      </c>
      <c r="D312" s="62">
        <v>0.44271990740740735</v>
      </c>
      <c r="E312" s="63" t="s">
        <v>9</v>
      </c>
      <c r="F312" s="63">
        <v>9</v>
      </c>
      <c r="G312" s="63" t="s">
        <v>11</v>
      </c>
    </row>
    <row r="313" spans="3:7" ht="15" thickBot="1" x14ac:dyDescent="0.35">
      <c r="C313" s="61">
        <v>43190</v>
      </c>
      <c r="D313" s="62">
        <v>0.44381944444444449</v>
      </c>
      <c r="E313" s="63" t="s">
        <v>9</v>
      </c>
      <c r="F313" s="63">
        <v>23</v>
      </c>
      <c r="G313" s="63" t="s">
        <v>10</v>
      </c>
    </row>
    <row r="314" spans="3:7" ht="15" thickBot="1" x14ac:dyDescent="0.35">
      <c r="C314" s="61">
        <v>43190</v>
      </c>
      <c r="D314" s="62">
        <v>0.44731481481481478</v>
      </c>
      <c r="E314" s="63" t="s">
        <v>9</v>
      </c>
      <c r="F314" s="63">
        <v>30</v>
      </c>
      <c r="G314" s="63" t="s">
        <v>10</v>
      </c>
    </row>
    <row r="315" spans="3:7" ht="15" thickBot="1" x14ac:dyDescent="0.35">
      <c r="C315" s="61">
        <v>43190</v>
      </c>
      <c r="D315" s="62">
        <v>0.45421296296296299</v>
      </c>
      <c r="E315" s="63" t="s">
        <v>9</v>
      </c>
      <c r="F315" s="63">
        <v>30</v>
      </c>
      <c r="G315" s="63" t="s">
        <v>10</v>
      </c>
    </row>
    <row r="316" spans="3:7" ht="15" thickBot="1" x14ac:dyDescent="0.35">
      <c r="C316" s="61">
        <v>43190</v>
      </c>
      <c r="D316" s="62">
        <v>0.45424768518518516</v>
      </c>
      <c r="E316" s="63" t="s">
        <v>9</v>
      </c>
      <c r="F316" s="63">
        <v>11</v>
      </c>
      <c r="G316" s="63" t="s">
        <v>10</v>
      </c>
    </row>
    <row r="317" spans="3:7" ht="15" thickBot="1" x14ac:dyDescent="0.35">
      <c r="C317" s="61">
        <v>43190</v>
      </c>
      <c r="D317" s="62">
        <v>0.45431712962962961</v>
      </c>
      <c r="E317" s="63" t="s">
        <v>9</v>
      </c>
      <c r="F317" s="63">
        <v>30</v>
      </c>
      <c r="G317" s="63" t="s">
        <v>10</v>
      </c>
    </row>
    <row r="318" spans="3:7" ht="15" thickBot="1" x14ac:dyDescent="0.35">
      <c r="C318" s="61">
        <v>43190</v>
      </c>
      <c r="D318" s="62">
        <v>0.45548611111111109</v>
      </c>
      <c r="E318" s="63" t="s">
        <v>9</v>
      </c>
      <c r="F318" s="63">
        <v>12</v>
      </c>
      <c r="G318" s="63" t="s">
        <v>11</v>
      </c>
    </row>
    <row r="319" spans="3:7" ht="15" thickBot="1" x14ac:dyDescent="0.35">
      <c r="C319" s="61">
        <v>43190</v>
      </c>
      <c r="D319" s="62">
        <v>0.45777777777777778</v>
      </c>
      <c r="E319" s="63" t="s">
        <v>9</v>
      </c>
      <c r="F319" s="63">
        <v>21</v>
      </c>
      <c r="G319" s="63" t="s">
        <v>10</v>
      </c>
    </row>
    <row r="320" spans="3:7" ht="15" thickBot="1" x14ac:dyDescent="0.35">
      <c r="C320" s="61">
        <v>43190</v>
      </c>
      <c r="D320" s="62">
        <v>0.4599421296296296</v>
      </c>
      <c r="E320" s="63" t="s">
        <v>9</v>
      </c>
      <c r="F320" s="63">
        <v>17</v>
      </c>
      <c r="G320" s="63" t="s">
        <v>10</v>
      </c>
    </row>
    <row r="321" spans="3:7" ht="15" thickBot="1" x14ac:dyDescent="0.35">
      <c r="C321" s="61">
        <v>43190</v>
      </c>
      <c r="D321" s="62">
        <v>0.46407407407407408</v>
      </c>
      <c r="E321" s="63" t="s">
        <v>9</v>
      </c>
      <c r="F321" s="63">
        <v>12</v>
      </c>
      <c r="G321" s="63" t="s">
        <v>11</v>
      </c>
    </row>
    <row r="322" spans="3:7" ht="15" thickBot="1" x14ac:dyDescent="0.35">
      <c r="C322" s="61">
        <v>43190</v>
      </c>
      <c r="D322" s="62">
        <v>0.46460648148148148</v>
      </c>
      <c r="E322" s="63" t="s">
        <v>9</v>
      </c>
      <c r="F322" s="63">
        <v>14</v>
      </c>
      <c r="G322" s="63" t="s">
        <v>11</v>
      </c>
    </row>
    <row r="323" spans="3:7" ht="15" thickBot="1" x14ac:dyDescent="0.35">
      <c r="C323" s="61">
        <v>43190</v>
      </c>
      <c r="D323" s="62">
        <v>0.46471064814814816</v>
      </c>
      <c r="E323" s="63" t="s">
        <v>9</v>
      </c>
      <c r="F323" s="63">
        <v>12</v>
      </c>
      <c r="G323" s="63" t="s">
        <v>11</v>
      </c>
    </row>
    <row r="324" spans="3:7" ht="15" thickBot="1" x14ac:dyDescent="0.35">
      <c r="C324" s="61">
        <v>43190</v>
      </c>
      <c r="D324" s="62">
        <v>0.46680555555555553</v>
      </c>
      <c r="E324" s="63" t="s">
        <v>9</v>
      </c>
      <c r="F324" s="63">
        <v>36</v>
      </c>
      <c r="G324" s="63" t="s">
        <v>10</v>
      </c>
    </row>
    <row r="325" spans="3:7" ht="15" thickBot="1" x14ac:dyDescent="0.35">
      <c r="C325" s="61">
        <v>43190</v>
      </c>
      <c r="D325" s="62">
        <v>0.47263888888888889</v>
      </c>
      <c r="E325" s="63" t="s">
        <v>9</v>
      </c>
      <c r="F325" s="63">
        <v>21</v>
      </c>
      <c r="G325" s="63" t="s">
        <v>10</v>
      </c>
    </row>
    <row r="326" spans="3:7" ht="15" thickBot="1" x14ac:dyDescent="0.35">
      <c r="C326" s="61">
        <v>43190</v>
      </c>
      <c r="D326" s="62">
        <v>0.47348379629629633</v>
      </c>
      <c r="E326" s="63" t="s">
        <v>9</v>
      </c>
      <c r="F326" s="63">
        <v>14</v>
      </c>
      <c r="G326" s="63" t="s">
        <v>10</v>
      </c>
    </row>
    <row r="327" spans="3:7" ht="15" thickBot="1" x14ac:dyDescent="0.35">
      <c r="C327" s="61">
        <v>43190</v>
      </c>
      <c r="D327" s="62">
        <v>0.47668981481481482</v>
      </c>
      <c r="E327" s="63" t="s">
        <v>9</v>
      </c>
      <c r="F327" s="63">
        <v>35</v>
      </c>
      <c r="G327" s="63" t="s">
        <v>10</v>
      </c>
    </row>
    <row r="328" spans="3:7" ht="15" thickBot="1" x14ac:dyDescent="0.35">
      <c r="C328" s="61">
        <v>43190</v>
      </c>
      <c r="D328" s="62">
        <v>0.47913194444444446</v>
      </c>
      <c r="E328" s="63" t="s">
        <v>9</v>
      </c>
      <c r="F328" s="63">
        <v>38</v>
      </c>
      <c r="G328" s="63" t="s">
        <v>10</v>
      </c>
    </row>
    <row r="329" spans="3:7" ht="15" thickBot="1" x14ac:dyDescent="0.35">
      <c r="C329" s="61">
        <v>43190</v>
      </c>
      <c r="D329" s="62">
        <v>0.47951388888888885</v>
      </c>
      <c r="E329" s="63" t="s">
        <v>9</v>
      </c>
      <c r="F329" s="63">
        <v>10</v>
      </c>
      <c r="G329" s="63" t="s">
        <v>11</v>
      </c>
    </row>
    <row r="330" spans="3:7" ht="15" thickBot="1" x14ac:dyDescent="0.35">
      <c r="C330" s="61">
        <v>43190</v>
      </c>
      <c r="D330" s="62">
        <v>0.48032407407407413</v>
      </c>
      <c r="E330" s="63" t="s">
        <v>9</v>
      </c>
      <c r="F330" s="63">
        <v>28</v>
      </c>
      <c r="G330" s="63" t="s">
        <v>10</v>
      </c>
    </row>
    <row r="331" spans="3:7" ht="15" thickBot="1" x14ac:dyDescent="0.35">
      <c r="C331" s="61">
        <v>43190</v>
      </c>
      <c r="D331" s="62">
        <v>0.48053240740740738</v>
      </c>
      <c r="E331" s="63" t="s">
        <v>9</v>
      </c>
      <c r="F331" s="63">
        <v>35</v>
      </c>
      <c r="G331" s="63" t="s">
        <v>10</v>
      </c>
    </row>
    <row r="332" spans="3:7" ht="15" thickBot="1" x14ac:dyDescent="0.35">
      <c r="C332" s="61">
        <v>43190</v>
      </c>
      <c r="D332" s="62">
        <v>0.48061342592592587</v>
      </c>
      <c r="E332" s="63" t="s">
        <v>9</v>
      </c>
      <c r="F332" s="63">
        <v>16</v>
      </c>
      <c r="G332" s="63" t="s">
        <v>11</v>
      </c>
    </row>
    <row r="333" spans="3:7" ht="15" thickBot="1" x14ac:dyDescent="0.35">
      <c r="C333" s="61">
        <v>43190</v>
      </c>
      <c r="D333" s="62">
        <v>0.48142361111111115</v>
      </c>
      <c r="E333" s="63" t="s">
        <v>9</v>
      </c>
      <c r="F333" s="63">
        <v>33</v>
      </c>
      <c r="G333" s="63" t="s">
        <v>10</v>
      </c>
    </row>
    <row r="334" spans="3:7" ht="15" thickBot="1" x14ac:dyDescent="0.35">
      <c r="C334" s="61">
        <v>43190</v>
      </c>
      <c r="D334" s="62">
        <v>0.48167824074074073</v>
      </c>
      <c r="E334" s="63" t="s">
        <v>9</v>
      </c>
      <c r="F334" s="63">
        <v>27</v>
      </c>
      <c r="G334" s="63" t="s">
        <v>10</v>
      </c>
    </row>
    <row r="335" spans="3:7" ht="15" thickBot="1" x14ac:dyDescent="0.35">
      <c r="C335" s="61">
        <v>43190</v>
      </c>
      <c r="D335" s="62">
        <v>0.48185185185185181</v>
      </c>
      <c r="E335" s="63" t="s">
        <v>9</v>
      </c>
      <c r="F335" s="63">
        <v>33</v>
      </c>
      <c r="G335" s="63" t="s">
        <v>10</v>
      </c>
    </row>
    <row r="336" spans="3:7" ht="15" thickBot="1" x14ac:dyDescent="0.35">
      <c r="C336" s="61">
        <v>43190</v>
      </c>
      <c r="D336" s="62">
        <v>0.48310185185185189</v>
      </c>
      <c r="E336" s="63" t="s">
        <v>9</v>
      </c>
      <c r="F336" s="63">
        <v>15</v>
      </c>
      <c r="G336" s="63" t="s">
        <v>10</v>
      </c>
    </row>
    <row r="337" spans="3:7" ht="15" thickBot="1" x14ac:dyDescent="0.35">
      <c r="C337" s="61">
        <v>43190</v>
      </c>
      <c r="D337" s="62">
        <v>0.48399305555555555</v>
      </c>
      <c r="E337" s="63" t="s">
        <v>9</v>
      </c>
      <c r="F337" s="63">
        <v>29</v>
      </c>
      <c r="G337" s="63" t="s">
        <v>10</v>
      </c>
    </row>
    <row r="338" spans="3:7" ht="15" thickBot="1" x14ac:dyDescent="0.35">
      <c r="C338" s="61">
        <v>43190</v>
      </c>
      <c r="D338" s="62">
        <v>0.48430555555555554</v>
      </c>
      <c r="E338" s="63" t="s">
        <v>9</v>
      </c>
      <c r="F338" s="63">
        <v>12</v>
      </c>
      <c r="G338" s="63" t="s">
        <v>11</v>
      </c>
    </row>
    <row r="339" spans="3:7" ht="15" thickBot="1" x14ac:dyDescent="0.35">
      <c r="C339" s="61">
        <v>43190</v>
      </c>
      <c r="D339" s="62">
        <v>0.48442129629629632</v>
      </c>
      <c r="E339" s="63" t="s">
        <v>9</v>
      </c>
      <c r="F339" s="63">
        <v>25</v>
      </c>
      <c r="G339" s="63" t="s">
        <v>10</v>
      </c>
    </row>
    <row r="340" spans="3:7" ht="15" thickBot="1" x14ac:dyDescent="0.35">
      <c r="C340" s="61">
        <v>43190</v>
      </c>
      <c r="D340" s="62">
        <v>0.48516203703703703</v>
      </c>
      <c r="E340" s="63" t="s">
        <v>9</v>
      </c>
      <c r="F340" s="63">
        <v>27</v>
      </c>
      <c r="G340" s="63" t="s">
        <v>10</v>
      </c>
    </row>
    <row r="341" spans="3:7" ht="15" thickBot="1" x14ac:dyDescent="0.35">
      <c r="C341" s="61">
        <v>43190</v>
      </c>
      <c r="D341" s="62">
        <v>0.48539351851851853</v>
      </c>
      <c r="E341" s="63" t="s">
        <v>9</v>
      </c>
      <c r="F341" s="63">
        <v>12</v>
      </c>
      <c r="G341" s="63" t="s">
        <v>11</v>
      </c>
    </row>
    <row r="342" spans="3:7" ht="15" thickBot="1" x14ac:dyDescent="0.35">
      <c r="C342" s="61">
        <v>43190</v>
      </c>
      <c r="D342" s="62">
        <v>0.48547453703703702</v>
      </c>
      <c r="E342" s="63" t="s">
        <v>9</v>
      </c>
      <c r="F342" s="63">
        <v>29</v>
      </c>
      <c r="G342" s="63" t="s">
        <v>10</v>
      </c>
    </row>
    <row r="343" spans="3:7" ht="15" thickBot="1" x14ac:dyDescent="0.35">
      <c r="C343" s="61">
        <v>43190</v>
      </c>
      <c r="D343" s="62">
        <v>0.48601851851851857</v>
      </c>
      <c r="E343" s="63" t="s">
        <v>9</v>
      </c>
      <c r="F343" s="63">
        <v>14</v>
      </c>
      <c r="G343" s="63" t="s">
        <v>11</v>
      </c>
    </row>
    <row r="344" spans="3:7" ht="15" thickBot="1" x14ac:dyDescent="0.35">
      <c r="C344" s="61">
        <v>43190</v>
      </c>
      <c r="D344" s="62">
        <v>0.4866550925925926</v>
      </c>
      <c r="E344" s="63" t="s">
        <v>9</v>
      </c>
      <c r="F344" s="63">
        <v>24</v>
      </c>
      <c r="G344" s="63" t="s">
        <v>10</v>
      </c>
    </row>
    <row r="345" spans="3:7" ht="15" thickBot="1" x14ac:dyDescent="0.35">
      <c r="C345" s="61">
        <v>43190</v>
      </c>
      <c r="D345" s="62">
        <v>0.48685185185185187</v>
      </c>
      <c r="E345" s="63" t="s">
        <v>9</v>
      </c>
      <c r="F345" s="63">
        <v>29</v>
      </c>
      <c r="G345" s="63" t="s">
        <v>10</v>
      </c>
    </row>
    <row r="346" spans="3:7" ht="15" thickBot="1" x14ac:dyDescent="0.35">
      <c r="C346" s="61">
        <v>43190</v>
      </c>
      <c r="D346" s="62">
        <v>0.48876157407407406</v>
      </c>
      <c r="E346" s="63" t="s">
        <v>9</v>
      </c>
      <c r="F346" s="63">
        <v>10</v>
      </c>
      <c r="G346" s="63" t="s">
        <v>11</v>
      </c>
    </row>
    <row r="347" spans="3:7" ht="15" thickBot="1" x14ac:dyDescent="0.35">
      <c r="C347" s="61">
        <v>43190</v>
      </c>
      <c r="D347" s="62">
        <v>0.48912037037037037</v>
      </c>
      <c r="E347" s="63" t="s">
        <v>9</v>
      </c>
      <c r="F347" s="63">
        <v>13</v>
      </c>
      <c r="G347" s="63" t="s">
        <v>11</v>
      </c>
    </row>
    <row r="348" spans="3:7" ht="15" thickBot="1" x14ac:dyDescent="0.35">
      <c r="C348" s="61">
        <v>43190</v>
      </c>
      <c r="D348" s="62">
        <v>0.48961805555555554</v>
      </c>
      <c r="E348" s="63" t="s">
        <v>9</v>
      </c>
      <c r="F348" s="63">
        <v>13</v>
      </c>
      <c r="G348" s="63" t="s">
        <v>11</v>
      </c>
    </row>
    <row r="349" spans="3:7" ht="15" thickBot="1" x14ac:dyDescent="0.35">
      <c r="C349" s="61">
        <v>43190</v>
      </c>
      <c r="D349" s="62">
        <v>0.4902199074074074</v>
      </c>
      <c r="E349" s="63" t="s">
        <v>9</v>
      </c>
      <c r="F349" s="63">
        <v>10</v>
      </c>
      <c r="G349" s="63" t="s">
        <v>11</v>
      </c>
    </row>
    <row r="350" spans="3:7" ht="15" thickBot="1" x14ac:dyDescent="0.35">
      <c r="C350" s="61">
        <v>43190</v>
      </c>
      <c r="D350" s="62">
        <v>0.49116898148148147</v>
      </c>
      <c r="E350" s="63" t="s">
        <v>9</v>
      </c>
      <c r="F350" s="63">
        <v>32</v>
      </c>
      <c r="G350" s="63" t="s">
        <v>10</v>
      </c>
    </row>
    <row r="351" spans="3:7" ht="15" thickBot="1" x14ac:dyDescent="0.35">
      <c r="C351" s="61">
        <v>43190</v>
      </c>
      <c r="D351" s="62">
        <v>0.49126157407407406</v>
      </c>
      <c r="E351" s="63" t="s">
        <v>9</v>
      </c>
      <c r="F351" s="63">
        <v>31</v>
      </c>
      <c r="G351" s="63" t="s">
        <v>10</v>
      </c>
    </row>
    <row r="352" spans="3:7" ht="15" thickBot="1" x14ac:dyDescent="0.35">
      <c r="C352" s="61">
        <v>43190</v>
      </c>
      <c r="D352" s="62">
        <v>0.49299768518518516</v>
      </c>
      <c r="E352" s="63" t="s">
        <v>9</v>
      </c>
      <c r="F352" s="63">
        <v>20</v>
      </c>
      <c r="G352" s="63" t="s">
        <v>10</v>
      </c>
    </row>
    <row r="353" spans="3:7" ht="15" thickBot="1" x14ac:dyDescent="0.35">
      <c r="C353" s="61">
        <v>43190</v>
      </c>
      <c r="D353" s="62">
        <v>0.49313657407407407</v>
      </c>
      <c r="E353" s="63" t="s">
        <v>9</v>
      </c>
      <c r="F353" s="63">
        <v>13</v>
      </c>
      <c r="G353" s="63" t="s">
        <v>11</v>
      </c>
    </row>
    <row r="354" spans="3:7" ht="15" thickBot="1" x14ac:dyDescent="0.35">
      <c r="C354" s="61">
        <v>43190</v>
      </c>
      <c r="D354" s="62">
        <v>0.49363425925925924</v>
      </c>
      <c r="E354" s="63" t="s">
        <v>9</v>
      </c>
      <c r="F354" s="63">
        <v>11</v>
      </c>
      <c r="G354" s="63" t="s">
        <v>11</v>
      </c>
    </row>
    <row r="355" spans="3:7" ht="15" thickBot="1" x14ac:dyDescent="0.35">
      <c r="C355" s="61">
        <v>43190</v>
      </c>
      <c r="D355" s="62">
        <v>0.49394675925925924</v>
      </c>
      <c r="E355" s="63" t="s">
        <v>9</v>
      </c>
      <c r="F355" s="63">
        <v>30</v>
      </c>
      <c r="G355" s="63" t="s">
        <v>10</v>
      </c>
    </row>
    <row r="356" spans="3:7" ht="15" thickBot="1" x14ac:dyDescent="0.35">
      <c r="C356" s="61">
        <v>43190</v>
      </c>
      <c r="D356" s="62">
        <v>0.4949305555555556</v>
      </c>
      <c r="E356" s="63" t="s">
        <v>9</v>
      </c>
      <c r="F356" s="63">
        <v>28</v>
      </c>
      <c r="G356" s="63" t="s">
        <v>10</v>
      </c>
    </row>
    <row r="357" spans="3:7" ht="15" thickBot="1" x14ac:dyDescent="0.35">
      <c r="C357" s="61">
        <v>43190</v>
      </c>
      <c r="D357" s="62">
        <v>0.49768518518518517</v>
      </c>
      <c r="E357" s="63" t="s">
        <v>9</v>
      </c>
      <c r="F357" s="63">
        <v>30</v>
      </c>
      <c r="G357" s="63" t="s">
        <v>10</v>
      </c>
    </row>
    <row r="358" spans="3:7" ht="15" thickBot="1" x14ac:dyDescent="0.35">
      <c r="C358" s="61">
        <v>43190</v>
      </c>
      <c r="D358" s="62">
        <v>0.49953703703703706</v>
      </c>
      <c r="E358" s="63" t="s">
        <v>9</v>
      </c>
      <c r="F358" s="63">
        <v>23</v>
      </c>
      <c r="G358" s="63" t="s">
        <v>10</v>
      </c>
    </row>
    <row r="359" spans="3:7" ht="15" thickBot="1" x14ac:dyDescent="0.35">
      <c r="C359" s="61">
        <v>43190</v>
      </c>
      <c r="D359" s="62">
        <v>0.50134259259259262</v>
      </c>
      <c r="E359" s="63" t="s">
        <v>9</v>
      </c>
      <c r="F359" s="63">
        <v>13</v>
      </c>
      <c r="G359" s="63" t="s">
        <v>11</v>
      </c>
    </row>
    <row r="360" spans="3:7" ht="15" thickBot="1" x14ac:dyDescent="0.35">
      <c r="C360" s="61">
        <v>43190</v>
      </c>
      <c r="D360" s="62">
        <v>0.5034953703703704</v>
      </c>
      <c r="E360" s="63" t="s">
        <v>9</v>
      </c>
      <c r="F360" s="63">
        <v>10</v>
      </c>
      <c r="G360" s="63" t="s">
        <v>11</v>
      </c>
    </row>
    <row r="361" spans="3:7" ht="15" thickBot="1" x14ac:dyDescent="0.35">
      <c r="C361" s="61">
        <v>43190</v>
      </c>
      <c r="D361" s="62">
        <v>0.50575231481481475</v>
      </c>
      <c r="E361" s="63" t="s">
        <v>9</v>
      </c>
      <c r="F361" s="63">
        <v>10</v>
      </c>
      <c r="G361" s="63" t="s">
        <v>11</v>
      </c>
    </row>
    <row r="362" spans="3:7" ht="15" thickBot="1" x14ac:dyDescent="0.35">
      <c r="C362" s="61">
        <v>43190</v>
      </c>
      <c r="D362" s="62">
        <v>0.50792824074074072</v>
      </c>
      <c r="E362" s="63" t="s">
        <v>9</v>
      </c>
      <c r="F362" s="63">
        <v>13</v>
      </c>
      <c r="G362" s="63" t="s">
        <v>11</v>
      </c>
    </row>
    <row r="363" spans="3:7" ht="15" thickBot="1" x14ac:dyDescent="0.35">
      <c r="C363" s="61">
        <v>43190</v>
      </c>
      <c r="D363" s="62">
        <v>0.50876157407407407</v>
      </c>
      <c r="E363" s="63" t="s">
        <v>9</v>
      </c>
      <c r="F363" s="63">
        <v>10</v>
      </c>
      <c r="G363" s="63" t="s">
        <v>10</v>
      </c>
    </row>
    <row r="364" spans="3:7" ht="15" thickBot="1" x14ac:dyDescent="0.35">
      <c r="C364" s="61">
        <v>43190</v>
      </c>
      <c r="D364" s="62">
        <v>0.5097800925925926</v>
      </c>
      <c r="E364" s="63" t="s">
        <v>9</v>
      </c>
      <c r="F364" s="63">
        <v>31</v>
      </c>
      <c r="G364" s="63" t="s">
        <v>10</v>
      </c>
    </row>
    <row r="365" spans="3:7" ht="15" thickBot="1" x14ac:dyDescent="0.35">
      <c r="C365" s="61">
        <v>43190</v>
      </c>
      <c r="D365" s="62">
        <v>0.51350694444444445</v>
      </c>
      <c r="E365" s="63" t="s">
        <v>9</v>
      </c>
      <c r="F365" s="63">
        <v>11</v>
      </c>
      <c r="G365" s="63" t="s">
        <v>11</v>
      </c>
    </row>
    <row r="366" spans="3:7" ht="15" thickBot="1" x14ac:dyDescent="0.35">
      <c r="C366" s="61">
        <v>43190</v>
      </c>
      <c r="D366" s="62">
        <v>0.51585648148148155</v>
      </c>
      <c r="E366" s="63" t="s">
        <v>9</v>
      </c>
      <c r="F366" s="63">
        <v>31</v>
      </c>
      <c r="G366" s="63" t="s">
        <v>10</v>
      </c>
    </row>
    <row r="367" spans="3:7" ht="15" thickBot="1" x14ac:dyDescent="0.35">
      <c r="C367" s="61">
        <v>43190</v>
      </c>
      <c r="D367" s="62">
        <v>0.51624999999999999</v>
      </c>
      <c r="E367" s="63" t="s">
        <v>9</v>
      </c>
      <c r="F367" s="63">
        <v>38</v>
      </c>
      <c r="G367" s="63" t="s">
        <v>10</v>
      </c>
    </row>
    <row r="368" spans="3:7" ht="15" thickBot="1" x14ac:dyDescent="0.35">
      <c r="C368" s="61">
        <v>43190</v>
      </c>
      <c r="D368" s="62">
        <v>0.51776620370370374</v>
      </c>
      <c r="E368" s="63" t="s">
        <v>9</v>
      </c>
      <c r="F368" s="63">
        <v>13</v>
      </c>
      <c r="G368" s="63" t="s">
        <v>11</v>
      </c>
    </row>
    <row r="369" spans="3:7" ht="15" thickBot="1" x14ac:dyDescent="0.35">
      <c r="C369" s="61">
        <v>43190</v>
      </c>
      <c r="D369" s="62">
        <v>0.51903935185185179</v>
      </c>
      <c r="E369" s="63" t="s">
        <v>9</v>
      </c>
      <c r="F369" s="63">
        <v>12</v>
      </c>
      <c r="G369" s="63" t="s">
        <v>11</v>
      </c>
    </row>
    <row r="370" spans="3:7" ht="15" thickBot="1" x14ac:dyDescent="0.35">
      <c r="C370" s="61">
        <v>43190</v>
      </c>
      <c r="D370" s="62">
        <v>0.52482638888888888</v>
      </c>
      <c r="E370" s="63" t="s">
        <v>9</v>
      </c>
      <c r="F370" s="63">
        <v>17</v>
      </c>
      <c r="G370" s="63" t="s">
        <v>11</v>
      </c>
    </row>
    <row r="371" spans="3:7" ht="15" thickBot="1" x14ac:dyDescent="0.35">
      <c r="C371" s="61">
        <v>43190</v>
      </c>
      <c r="D371" s="62">
        <v>0.52491898148148153</v>
      </c>
      <c r="E371" s="63" t="s">
        <v>9</v>
      </c>
      <c r="F371" s="63">
        <v>27</v>
      </c>
      <c r="G371" s="63" t="s">
        <v>10</v>
      </c>
    </row>
    <row r="372" spans="3:7" ht="15" thickBot="1" x14ac:dyDescent="0.35">
      <c r="C372" s="61">
        <v>43190</v>
      </c>
      <c r="D372" s="62">
        <v>0.52508101851851852</v>
      </c>
      <c r="E372" s="63" t="s">
        <v>9</v>
      </c>
      <c r="F372" s="63">
        <v>30</v>
      </c>
      <c r="G372" s="63" t="s">
        <v>10</v>
      </c>
    </row>
    <row r="373" spans="3:7" ht="15" thickBot="1" x14ac:dyDescent="0.35">
      <c r="C373" s="61">
        <v>43190</v>
      </c>
      <c r="D373" s="62">
        <v>0.52600694444444451</v>
      </c>
      <c r="E373" s="63" t="s">
        <v>9</v>
      </c>
      <c r="F373" s="63">
        <v>11</v>
      </c>
      <c r="G373" s="63" t="s">
        <v>11</v>
      </c>
    </row>
    <row r="374" spans="3:7" ht="15" thickBot="1" x14ac:dyDescent="0.35">
      <c r="C374" s="61">
        <v>43190</v>
      </c>
      <c r="D374" s="62">
        <v>0.52638888888888891</v>
      </c>
      <c r="E374" s="63" t="s">
        <v>9</v>
      </c>
      <c r="F374" s="63">
        <v>11</v>
      </c>
      <c r="G374" s="63" t="s">
        <v>11</v>
      </c>
    </row>
    <row r="375" spans="3:7" ht="15" thickBot="1" x14ac:dyDescent="0.35">
      <c r="C375" s="61">
        <v>43190</v>
      </c>
      <c r="D375" s="62">
        <v>0.52768518518518526</v>
      </c>
      <c r="E375" s="63" t="s">
        <v>9</v>
      </c>
      <c r="F375" s="63">
        <v>15</v>
      </c>
      <c r="G375" s="63" t="s">
        <v>11</v>
      </c>
    </row>
    <row r="376" spans="3:7" ht="15" thickBot="1" x14ac:dyDescent="0.35">
      <c r="C376" s="61">
        <v>43190</v>
      </c>
      <c r="D376" s="62">
        <v>0.53243055555555563</v>
      </c>
      <c r="E376" s="63" t="s">
        <v>9</v>
      </c>
      <c r="F376" s="63">
        <v>13</v>
      </c>
      <c r="G376" s="63" t="s">
        <v>10</v>
      </c>
    </row>
    <row r="377" spans="3:7" ht="15" thickBot="1" x14ac:dyDescent="0.35">
      <c r="C377" s="61">
        <v>43190</v>
      </c>
      <c r="D377" s="62">
        <v>0.53271990740740738</v>
      </c>
      <c r="E377" s="63" t="s">
        <v>9</v>
      </c>
      <c r="F377" s="63">
        <v>16</v>
      </c>
      <c r="G377" s="63" t="s">
        <v>10</v>
      </c>
    </row>
    <row r="378" spans="3:7" ht="15" thickBot="1" x14ac:dyDescent="0.35">
      <c r="C378" s="61">
        <v>43190</v>
      </c>
      <c r="D378" s="62">
        <v>0.53457175925925926</v>
      </c>
      <c r="E378" s="63" t="s">
        <v>9</v>
      </c>
      <c r="F378" s="63">
        <v>15</v>
      </c>
      <c r="G378" s="63" t="s">
        <v>11</v>
      </c>
    </row>
    <row r="379" spans="3:7" ht="15" thickBot="1" x14ac:dyDescent="0.35">
      <c r="C379" s="61">
        <v>43190</v>
      </c>
      <c r="D379" s="62">
        <v>0.53462962962962968</v>
      </c>
      <c r="E379" s="63" t="s">
        <v>9</v>
      </c>
      <c r="F379" s="63">
        <v>12</v>
      </c>
      <c r="G379" s="63" t="s">
        <v>11</v>
      </c>
    </row>
    <row r="380" spans="3:7" ht="15" thickBot="1" x14ac:dyDescent="0.35">
      <c r="C380" s="61">
        <v>43190</v>
      </c>
      <c r="D380" s="62">
        <v>0.53466435185185179</v>
      </c>
      <c r="E380" s="63" t="s">
        <v>9</v>
      </c>
      <c r="F380" s="63">
        <v>12</v>
      </c>
      <c r="G380" s="63" t="s">
        <v>10</v>
      </c>
    </row>
    <row r="381" spans="3:7" ht="15" thickBot="1" x14ac:dyDescent="0.35">
      <c r="C381" s="61">
        <v>43190</v>
      </c>
      <c r="D381" s="62">
        <v>0.53490740740740739</v>
      </c>
      <c r="E381" s="63" t="s">
        <v>9</v>
      </c>
      <c r="F381" s="63">
        <v>10</v>
      </c>
      <c r="G381" s="63" t="s">
        <v>11</v>
      </c>
    </row>
    <row r="382" spans="3:7" ht="15" thickBot="1" x14ac:dyDescent="0.35">
      <c r="C382" s="61">
        <v>43190</v>
      </c>
      <c r="D382" s="62">
        <v>0.53635416666666669</v>
      </c>
      <c r="E382" s="63" t="s">
        <v>9</v>
      </c>
      <c r="F382" s="63">
        <v>16</v>
      </c>
      <c r="G382" s="63" t="s">
        <v>11</v>
      </c>
    </row>
    <row r="383" spans="3:7" ht="15" thickBot="1" x14ac:dyDescent="0.35">
      <c r="C383" s="61">
        <v>43190</v>
      </c>
      <c r="D383" s="62">
        <v>0.53636574074074073</v>
      </c>
      <c r="E383" s="63" t="s">
        <v>9</v>
      </c>
      <c r="F383" s="63">
        <v>19</v>
      </c>
      <c r="G383" s="63" t="s">
        <v>11</v>
      </c>
    </row>
    <row r="384" spans="3:7" ht="15" thickBot="1" x14ac:dyDescent="0.35">
      <c r="C384" s="61">
        <v>43190</v>
      </c>
      <c r="D384" s="62">
        <v>0.53636574074074073</v>
      </c>
      <c r="E384" s="63" t="s">
        <v>9</v>
      </c>
      <c r="F384" s="63">
        <v>13</v>
      </c>
      <c r="G384" s="63" t="s">
        <v>11</v>
      </c>
    </row>
    <row r="385" spans="3:7" ht="15" thickBot="1" x14ac:dyDescent="0.35">
      <c r="C385" s="61">
        <v>43190</v>
      </c>
      <c r="D385" s="62">
        <v>0.53645833333333337</v>
      </c>
      <c r="E385" s="63" t="s">
        <v>9</v>
      </c>
      <c r="F385" s="63">
        <v>14</v>
      </c>
      <c r="G385" s="63" t="s">
        <v>11</v>
      </c>
    </row>
    <row r="386" spans="3:7" ht="15" thickBot="1" x14ac:dyDescent="0.35">
      <c r="C386" s="61">
        <v>43190</v>
      </c>
      <c r="D386" s="62">
        <v>0.53939814814814813</v>
      </c>
      <c r="E386" s="63" t="s">
        <v>9</v>
      </c>
      <c r="F386" s="63">
        <v>14</v>
      </c>
      <c r="G386" s="63" t="s">
        <v>11</v>
      </c>
    </row>
    <row r="387" spans="3:7" ht="15" thickBot="1" x14ac:dyDescent="0.35">
      <c r="C387" s="61">
        <v>43190</v>
      </c>
      <c r="D387" s="62">
        <v>0.54349537037037032</v>
      </c>
      <c r="E387" s="63" t="s">
        <v>9</v>
      </c>
      <c r="F387" s="63">
        <v>11</v>
      </c>
      <c r="G387" s="63" t="s">
        <v>11</v>
      </c>
    </row>
    <row r="388" spans="3:7" ht="15" thickBot="1" x14ac:dyDescent="0.35">
      <c r="C388" s="61">
        <v>43190</v>
      </c>
      <c r="D388" s="62">
        <v>0.54530092592592594</v>
      </c>
      <c r="E388" s="63" t="s">
        <v>9</v>
      </c>
      <c r="F388" s="63">
        <v>11</v>
      </c>
      <c r="G388" s="63" t="s">
        <v>11</v>
      </c>
    </row>
    <row r="389" spans="3:7" ht="15" thickBot="1" x14ac:dyDescent="0.35">
      <c r="C389" s="61">
        <v>43190</v>
      </c>
      <c r="D389" s="62">
        <v>0.54615740740740748</v>
      </c>
      <c r="E389" s="63" t="s">
        <v>9</v>
      </c>
      <c r="F389" s="63">
        <v>10</v>
      </c>
      <c r="G389" s="63" t="s">
        <v>11</v>
      </c>
    </row>
    <row r="390" spans="3:7" ht="15" thickBot="1" x14ac:dyDescent="0.35">
      <c r="C390" s="61">
        <v>43190</v>
      </c>
      <c r="D390" s="62">
        <v>0.54827546296296303</v>
      </c>
      <c r="E390" s="63" t="s">
        <v>9</v>
      </c>
      <c r="F390" s="63">
        <v>21</v>
      </c>
      <c r="G390" s="63" t="s">
        <v>10</v>
      </c>
    </row>
    <row r="391" spans="3:7" ht="15" thickBot="1" x14ac:dyDescent="0.35">
      <c r="C391" s="61">
        <v>43190</v>
      </c>
      <c r="D391" s="62">
        <v>0.55212962962962964</v>
      </c>
      <c r="E391" s="63" t="s">
        <v>9</v>
      </c>
      <c r="F391" s="63">
        <v>27</v>
      </c>
      <c r="G391" s="63" t="s">
        <v>10</v>
      </c>
    </row>
    <row r="392" spans="3:7" ht="15" thickBot="1" x14ac:dyDescent="0.35">
      <c r="C392" s="61">
        <v>43190</v>
      </c>
      <c r="D392" s="62">
        <v>0.55645833333333339</v>
      </c>
      <c r="E392" s="63" t="s">
        <v>9</v>
      </c>
      <c r="F392" s="63">
        <v>26</v>
      </c>
      <c r="G392" s="63" t="s">
        <v>10</v>
      </c>
    </row>
    <row r="393" spans="3:7" ht="15" thickBot="1" x14ac:dyDescent="0.35">
      <c r="C393" s="61">
        <v>43190</v>
      </c>
      <c r="D393" s="62">
        <v>0.55684027777777778</v>
      </c>
      <c r="E393" s="63" t="s">
        <v>9</v>
      </c>
      <c r="F393" s="63">
        <v>11</v>
      </c>
      <c r="G393" s="63" t="s">
        <v>11</v>
      </c>
    </row>
    <row r="394" spans="3:7" ht="15" thickBot="1" x14ac:dyDescent="0.35">
      <c r="C394" s="61">
        <v>43190</v>
      </c>
      <c r="D394" s="62">
        <v>0.55712962962962964</v>
      </c>
      <c r="E394" s="63" t="s">
        <v>9</v>
      </c>
      <c r="F394" s="63">
        <v>11</v>
      </c>
      <c r="G394" s="63" t="s">
        <v>11</v>
      </c>
    </row>
    <row r="395" spans="3:7" ht="15" thickBot="1" x14ac:dyDescent="0.35">
      <c r="C395" s="61">
        <v>43190</v>
      </c>
      <c r="D395" s="62">
        <v>0.55770833333333336</v>
      </c>
      <c r="E395" s="63" t="s">
        <v>9</v>
      </c>
      <c r="F395" s="63">
        <v>18</v>
      </c>
      <c r="G395" s="63" t="s">
        <v>10</v>
      </c>
    </row>
    <row r="396" spans="3:7" ht="15" thickBot="1" x14ac:dyDescent="0.35">
      <c r="C396" s="61">
        <v>43190</v>
      </c>
      <c r="D396" s="62">
        <v>0.55792824074074077</v>
      </c>
      <c r="E396" s="63" t="s">
        <v>9</v>
      </c>
      <c r="F396" s="63">
        <v>14</v>
      </c>
      <c r="G396" s="63" t="s">
        <v>10</v>
      </c>
    </row>
    <row r="397" spans="3:7" ht="15" thickBot="1" x14ac:dyDescent="0.35">
      <c r="C397" s="61">
        <v>43190</v>
      </c>
      <c r="D397" s="62">
        <v>0.55861111111111106</v>
      </c>
      <c r="E397" s="63" t="s">
        <v>9</v>
      </c>
      <c r="F397" s="63">
        <v>11</v>
      </c>
      <c r="G397" s="63" t="s">
        <v>11</v>
      </c>
    </row>
    <row r="398" spans="3:7" ht="15" thickBot="1" x14ac:dyDescent="0.35">
      <c r="C398" s="61">
        <v>43190</v>
      </c>
      <c r="D398" s="62">
        <v>0.55895833333333333</v>
      </c>
      <c r="E398" s="63" t="s">
        <v>9</v>
      </c>
      <c r="F398" s="63">
        <v>15</v>
      </c>
      <c r="G398" s="63" t="s">
        <v>11</v>
      </c>
    </row>
    <row r="399" spans="3:7" ht="15" thickBot="1" x14ac:dyDescent="0.35">
      <c r="C399" s="61">
        <v>43190</v>
      </c>
      <c r="D399" s="62">
        <v>0.56021990740740735</v>
      </c>
      <c r="E399" s="63" t="s">
        <v>9</v>
      </c>
      <c r="F399" s="63">
        <v>13</v>
      </c>
      <c r="G399" s="63" t="s">
        <v>11</v>
      </c>
    </row>
    <row r="400" spans="3:7" ht="15" thickBot="1" x14ac:dyDescent="0.35">
      <c r="C400" s="61">
        <v>43190</v>
      </c>
      <c r="D400" s="62">
        <v>0.56254629629629627</v>
      </c>
      <c r="E400" s="63" t="s">
        <v>9</v>
      </c>
      <c r="F400" s="63">
        <v>13</v>
      </c>
      <c r="G400" s="63" t="s">
        <v>11</v>
      </c>
    </row>
    <row r="401" spans="3:7" ht="15" thickBot="1" x14ac:dyDescent="0.35">
      <c r="C401" s="61">
        <v>43190</v>
      </c>
      <c r="D401" s="62">
        <v>0.56376157407407412</v>
      </c>
      <c r="E401" s="63" t="s">
        <v>9</v>
      </c>
      <c r="F401" s="63">
        <v>26</v>
      </c>
      <c r="G401" s="63" t="s">
        <v>10</v>
      </c>
    </row>
    <row r="402" spans="3:7" ht="15" thickBot="1" x14ac:dyDescent="0.35">
      <c r="C402" s="61">
        <v>43190</v>
      </c>
      <c r="D402" s="62">
        <v>0.57126157407407407</v>
      </c>
      <c r="E402" s="63" t="s">
        <v>9</v>
      </c>
      <c r="F402" s="63">
        <v>24</v>
      </c>
      <c r="G402" s="63" t="s">
        <v>10</v>
      </c>
    </row>
    <row r="403" spans="3:7" ht="15" thickBot="1" x14ac:dyDescent="0.35">
      <c r="C403" s="61">
        <v>43190</v>
      </c>
      <c r="D403" s="62">
        <v>0.57142361111111117</v>
      </c>
      <c r="E403" s="63" t="s">
        <v>9</v>
      </c>
      <c r="F403" s="63">
        <v>30</v>
      </c>
      <c r="G403" s="63" t="s">
        <v>10</v>
      </c>
    </row>
    <row r="404" spans="3:7" ht="15" thickBot="1" x14ac:dyDescent="0.35">
      <c r="C404" s="61">
        <v>43190</v>
      </c>
      <c r="D404" s="62">
        <v>0.57601851851851849</v>
      </c>
      <c r="E404" s="63" t="s">
        <v>9</v>
      </c>
      <c r="F404" s="63">
        <v>10</v>
      </c>
      <c r="G404" s="63" t="s">
        <v>11</v>
      </c>
    </row>
    <row r="405" spans="3:7" ht="15" thickBot="1" x14ac:dyDescent="0.35">
      <c r="C405" s="61">
        <v>43190</v>
      </c>
      <c r="D405" s="62">
        <v>0.58144675925925926</v>
      </c>
      <c r="E405" s="63" t="s">
        <v>9</v>
      </c>
      <c r="F405" s="63">
        <v>12</v>
      </c>
      <c r="G405" s="63" t="s">
        <v>11</v>
      </c>
    </row>
    <row r="406" spans="3:7" ht="15" thickBot="1" x14ac:dyDescent="0.35">
      <c r="C406" s="61">
        <v>43190</v>
      </c>
      <c r="D406" s="62">
        <v>0.58206018518518521</v>
      </c>
      <c r="E406" s="63" t="s">
        <v>9</v>
      </c>
      <c r="F406" s="63">
        <v>10</v>
      </c>
      <c r="G406" s="63" t="s">
        <v>11</v>
      </c>
    </row>
    <row r="407" spans="3:7" ht="15" thickBot="1" x14ac:dyDescent="0.35">
      <c r="C407" s="61">
        <v>43190</v>
      </c>
      <c r="D407" s="62">
        <v>0.5875231481481481</v>
      </c>
      <c r="E407" s="63" t="s">
        <v>9</v>
      </c>
      <c r="F407" s="63">
        <v>11</v>
      </c>
      <c r="G407" s="63" t="s">
        <v>11</v>
      </c>
    </row>
    <row r="408" spans="3:7" ht="15" thickBot="1" x14ac:dyDescent="0.35">
      <c r="C408" s="61">
        <v>43190</v>
      </c>
      <c r="D408" s="62">
        <v>0.58783564814814815</v>
      </c>
      <c r="E408" s="63" t="s">
        <v>9</v>
      </c>
      <c r="F408" s="63">
        <v>16</v>
      </c>
      <c r="G408" s="63" t="s">
        <v>10</v>
      </c>
    </row>
    <row r="409" spans="3:7" ht="15" thickBot="1" x14ac:dyDescent="0.35">
      <c r="C409" s="61">
        <v>43190</v>
      </c>
      <c r="D409" s="62">
        <v>0.58864583333333331</v>
      </c>
      <c r="E409" s="63" t="s">
        <v>9</v>
      </c>
      <c r="F409" s="63">
        <v>10</v>
      </c>
      <c r="G409" s="63" t="s">
        <v>11</v>
      </c>
    </row>
    <row r="410" spans="3:7" ht="15" thickBot="1" x14ac:dyDescent="0.35">
      <c r="C410" s="61">
        <v>43190</v>
      </c>
      <c r="D410" s="62">
        <v>0.58868055555555554</v>
      </c>
      <c r="E410" s="63" t="s">
        <v>9</v>
      </c>
      <c r="F410" s="63">
        <v>11</v>
      </c>
      <c r="G410" s="63" t="s">
        <v>11</v>
      </c>
    </row>
    <row r="411" spans="3:7" ht="15" thickBot="1" x14ac:dyDescent="0.35">
      <c r="C411" s="61">
        <v>43190</v>
      </c>
      <c r="D411" s="62">
        <v>0.59250000000000003</v>
      </c>
      <c r="E411" s="63" t="s">
        <v>9</v>
      </c>
      <c r="F411" s="63">
        <v>10</v>
      </c>
      <c r="G411" s="63" t="s">
        <v>11</v>
      </c>
    </row>
    <row r="412" spans="3:7" ht="15" thickBot="1" x14ac:dyDescent="0.35">
      <c r="C412" s="61">
        <v>43190</v>
      </c>
      <c r="D412" s="62">
        <v>0.5930671296296296</v>
      </c>
      <c r="E412" s="63" t="s">
        <v>9</v>
      </c>
      <c r="F412" s="63">
        <v>13</v>
      </c>
      <c r="G412" s="63" t="s">
        <v>11</v>
      </c>
    </row>
    <row r="413" spans="3:7" ht="15" thickBot="1" x14ac:dyDescent="0.35">
      <c r="C413" s="61">
        <v>43190</v>
      </c>
      <c r="D413" s="62">
        <v>0.59418981481481481</v>
      </c>
      <c r="E413" s="63" t="s">
        <v>9</v>
      </c>
      <c r="F413" s="63">
        <v>13</v>
      </c>
      <c r="G413" s="63" t="s">
        <v>11</v>
      </c>
    </row>
    <row r="414" spans="3:7" ht="15" thickBot="1" x14ac:dyDescent="0.35">
      <c r="C414" s="61">
        <v>43190</v>
      </c>
      <c r="D414" s="62">
        <v>0.59542824074074074</v>
      </c>
      <c r="E414" s="63" t="s">
        <v>9</v>
      </c>
      <c r="F414" s="63">
        <v>20</v>
      </c>
      <c r="G414" s="63" t="s">
        <v>10</v>
      </c>
    </row>
    <row r="415" spans="3:7" ht="15" thickBot="1" x14ac:dyDescent="0.35">
      <c r="C415" s="61">
        <v>43190</v>
      </c>
      <c r="D415" s="62">
        <v>0.59976851851851853</v>
      </c>
      <c r="E415" s="63" t="s">
        <v>9</v>
      </c>
      <c r="F415" s="63">
        <v>25</v>
      </c>
      <c r="G415" s="63" t="s">
        <v>10</v>
      </c>
    </row>
    <row r="416" spans="3:7" ht="15" thickBot="1" x14ac:dyDescent="0.35">
      <c r="C416" s="61">
        <v>43190</v>
      </c>
      <c r="D416" s="62">
        <v>0.60003472222222221</v>
      </c>
      <c r="E416" s="63" t="s">
        <v>9</v>
      </c>
      <c r="F416" s="63">
        <v>32</v>
      </c>
      <c r="G416" s="63" t="s">
        <v>10</v>
      </c>
    </row>
    <row r="417" spans="3:7" ht="15" thickBot="1" x14ac:dyDescent="0.35">
      <c r="C417" s="61">
        <v>43190</v>
      </c>
      <c r="D417" s="62">
        <v>0.60030092592592588</v>
      </c>
      <c r="E417" s="63" t="s">
        <v>9</v>
      </c>
      <c r="F417" s="63">
        <v>23</v>
      </c>
      <c r="G417" s="63" t="s">
        <v>10</v>
      </c>
    </row>
    <row r="418" spans="3:7" ht="15" thickBot="1" x14ac:dyDescent="0.35">
      <c r="C418" s="61">
        <v>43190</v>
      </c>
      <c r="D418" s="62">
        <v>0.6028472222222222</v>
      </c>
      <c r="E418" s="63" t="s">
        <v>9</v>
      </c>
      <c r="F418" s="63">
        <v>19</v>
      </c>
      <c r="G418" s="63" t="s">
        <v>10</v>
      </c>
    </row>
    <row r="419" spans="3:7" ht="15" thickBot="1" x14ac:dyDescent="0.35">
      <c r="C419" s="61">
        <v>43190</v>
      </c>
      <c r="D419" s="62">
        <v>0.60491898148148149</v>
      </c>
      <c r="E419" s="63" t="s">
        <v>9</v>
      </c>
      <c r="F419" s="63">
        <v>25</v>
      </c>
      <c r="G419" s="63" t="s">
        <v>10</v>
      </c>
    </row>
    <row r="420" spans="3:7" ht="15" thickBot="1" x14ac:dyDescent="0.35">
      <c r="C420" s="61">
        <v>43190</v>
      </c>
      <c r="D420" s="62">
        <v>0.60918981481481482</v>
      </c>
      <c r="E420" s="63" t="s">
        <v>9</v>
      </c>
      <c r="F420" s="63">
        <v>11</v>
      </c>
      <c r="G420" s="63" t="s">
        <v>11</v>
      </c>
    </row>
    <row r="421" spans="3:7" ht="15" thickBot="1" x14ac:dyDescent="0.35">
      <c r="C421" s="61">
        <v>43190</v>
      </c>
      <c r="D421" s="62">
        <v>0.61576388888888889</v>
      </c>
      <c r="E421" s="63" t="s">
        <v>9</v>
      </c>
      <c r="F421" s="63">
        <v>12</v>
      </c>
      <c r="G421" s="63" t="s">
        <v>11</v>
      </c>
    </row>
    <row r="422" spans="3:7" ht="15" thickBot="1" x14ac:dyDescent="0.35">
      <c r="C422" s="61">
        <v>43190</v>
      </c>
      <c r="D422" s="62">
        <v>0.61630787037037038</v>
      </c>
      <c r="E422" s="63" t="s">
        <v>9</v>
      </c>
      <c r="F422" s="63">
        <v>27</v>
      </c>
      <c r="G422" s="63" t="s">
        <v>10</v>
      </c>
    </row>
    <row r="423" spans="3:7" ht="15" thickBot="1" x14ac:dyDescent="0.35">
      <c r="C423" s="61">
        <v>43190</v>
      </c>
      <c r="D423" s="62">
        <v>0.62473379629629633</v>
      </c>
      <c r="E423" s="63" t="s">
        <v>9</v>
      </c>
      <c r="F423" s="63">
        <v>9</v>
      </c>
      <c r="G423" s="63" t="s">
        <v>10</v>
      </c>
    </row>
    <row r="424" spans="3:7" ht="15" thickBot="1" x14ac:dyDescent="0.35">
      <c r="C424" s="61">
        <v>43190</v>
      </c>
      <c r="D424" s="62">
        <v>0.6268055555555555</v>
      </c>
      <c r="E424" s="63" t="s">
        <v>9</v>
      </c>
      <c r="F424" s="63">
        <v>25</v>
      </c>
      <c r="G424" s="63" t="s">
        <v>10</v>
      </c>
    </row>
    <row r="425" spans="3:7" ht="15" thickBot="1" x14ac:dyDescent="0.35">
      <c r="C425" s="61">
        <v>43190</v>
      </c>
      <c r="D425" s="62">
        <v>0.6283333333333333</v>
      </c>
      <c r="E425" s="63" t="s">
        <v>9</v>
      </c>
      <c r="F425" s="63">
        <v>34</v>
      </c>
      <c r="G425" s="63" t="s">
        <v>10</v>
      </c>
    </row>
    <row r="426" spans="3:7" ht="15" thickBot="1" x14ac:dyDescent="0.35">
      <c r="C426" s="61">
        <v>43190</v>
      </c>
      <c r="D426" s="62">
        <v>0.63315972222222217</v>
      </c>
      <c r="E426" s="63" t="s">
        <v>9</v>
      </c>
      <c r="F426" s="63">
        <v>21</v>
      </c>
      <c r="G426" s="63" t="s">
        <v>10</v>
      </c>
    </row>
    <row r="427" spans="3:7" ht="15" thickBot="1" x14ac:dyDescent="0.35">
      <c r="C427" s="61">
        <v>43190</v>
      </c>
      <c r="D427" s="62">
        <v>0.63449074074074074</v>
      </c>
      <c r="E427" s="63" t="s">
        <v>9</v>
      </c>
      <c r="F427" s="63">
        <v>15</v>
      </c>
      <c r="G427" s="63" t="s">
        <v>11</v>
      </c>
    </row>
    <row r="428" spans="3:7" ht="15" thickBot="1" x14ac:dyDescent="0.35">
      <c r="C428" s="61">
        <v>43190</v>
      </c>
      <c r="D428" s="62">
        <v>0.63569444444444445</v>
      </c>
      <c r="E428" s="63" t="s">
        <v>9</v>
      </c>
      <c r="F428" s="63">
        <v>26</v>
      </c>
      <c r="G428" s="63" t="s">
        <v>10</v>
      </c>
    </row>
    <row r="429" spans="3:7" ht="15" thickBot="1" x14ac:dyDescent="0.35">
      <c r="C429" s="61">
        <v>43190</v>
      </c>
      <c r="D429" s="62">
        <v>0.64194444444444443</v>
      </c>
      <c r="E429" s="63" t="s">
        <v>9</v>
      </c>
      <c r="F429" s="63">
        <v>11</v>
      </c>
      <c r="G429" s="63" t="s">
        <v>11</v>
      </c>
    </row>
    <row r="430" spans="3:7" ht="15" thickBot="1" x14ac:dyDescent="0.35">
      <c r="C430" s="61">
        <v>43190</v>
      </c>
      <c r="D430" s="62">
        <v>0.64239583333333339</v>
      </c>
      <c r="E430" s="63" t="s">
        <v>9</v>
      </c>
      <c r="F430" s="63">
        <v>24</v>
      </c>
      <c r="G430" s="63" t="s">
        <v>10</v>
      </c>
    </row>
    <row r="431" spans="3:7" ht="15" thickBot="1" x14ac:dyDescent="0.35">
      <c r="C431" s="61">
        <v>43190</v>
      </c>
      <c r="D431" s="62">
        <v>0.64307870370370368</v>
      </c>
      <c r="E431" s="63" t="s">
        <v>9</v>
      </c>
      <c r="F431" s="63">
        <v>16</v>
      </c>
      <c r="G431" s="63" t="s">
        <v>11</v>
      </c>
    </row>
    <row r="432" spans="3:7" ht="15" thickBot="1" x14ac:dyDescent="0.35">
      <c r="C432" s="61">
        <v>43190</v>
      </c>
      <c r="D432" s="62">
        <v>0.64741898148148147</v>
      </c>
      <c r="E432" s="63" t="s">
        <v>9</v>
      </c>
      <c r="F432" s="63">
        <v>26</v>
      </c>
      <c r="G432" s="63" t="s">
        <v>10</v>
      </c>
    </row>
    <row r="433" spans="3:7" ht="15" thickBot="1" x14ac:dyDescent="0.35">
      <c r="C433" s="61">
        <v>43190</v>
      </c>
      <c r="D433" s="62">
        <v>0.65008101851851852</v>
      </c>
      <c r="E433" s="63" t="s">
        <v>9</v>
      </c>
      <c r="F433" s="63">
        <v>19</v>
      </c>
      <c r="G433" s="63" t="s">
        <v>10</v>
      </c>
    </row>
    <row r="434" spans="3:7" ht="15" thickBot="1" x14ac:dyDescent="0.35">
      <c r="C434" s="61">
        <v>43190</v>
      </c>
      <c r="D434" s="62">
        <v>0.65143518518518517</v>
      </c>
      <c r="E434" s="63" t="s">
        <v>9</v>
      </c>
      <c r="F434" s="63">
        <v>22</v>
      </c>
      <c r="G434" s="63" t="s">
        <v>10</v>
      </c>
    </row>
    <row r="435" spans="3:7" ht="15" thickBot="1" x14ac:dyDescent="0.35">
      <c r="C435" s="61">
        <v>43190</v>
      </c>
      <c r="D435" s="62">
        <v>0.65537037037037038</v>
      </c>
      <c r="E435" s="63" t="s">
        <v>9</v>
      </c>
      <c r="F435" s="63">
        <v>24</v>
      </c>
      <c r="G435" s="63" t="s">
        <v>10</v>
      </c>
    </row>
    <row r="436" spans="3:7" ht="15" thickBot="1" x14ac:dyDescent="0.35">
      <c r="C436" s="61">
        <v>43190</v>
      </c>
      <c r="D436" s="62">
        <v>0.65567129629629628</v>
      </c>
      <c r="E436" s="63" t="s">
        <v>9</v>
      </c>
      <c r="F436" s="63">
        <v>11</v>
      </c>
      <c r="G436" s="63" t="s">
        <v>11</v>
      </c>
    </row>
    <row r="437" spans="3:7" ht="15" thickBot="1" x14ac:dyDescent="0.35">
      <c r="C437" s="61">
        <v>43190</v>
      </c>
      <c r="D437" s="62">
        <v>0.65827546296296291</v>
      </c>
      <c r="E437" s="63" t="s">
        <v>9</v>
      </c>
      <c r="F437" s="63">
        <v>12</v>
      </c>
      <c r="G437" s="63" t="s">
        <v>11</v>
      </c>
    </row>
    <row r="438" spans="3:7" ht="15" thickBot="1" x14ac:dyDescent="0.35">
      <c r="C438" s="61">
        <v>43190</v>
      </c>
      <c r="D438" s="62">
        <v>0.66177083333333331</v>
      </c>
      <c r="E438" s="63" t="s">
        <v>9</v>
      </c>
      <c r="F438" s="63">
        <v>12</v>
      </c>
      <c r="G438" s="63" t="s">
        <v>11</v>
      </c>
    </row>
    <row r="439" spans="3:7" ht="15" thickBot="1" x14ac:dyDescent="0.35">
      <c r="C439" s="61">
        <v>43190</v>
      </c>
      <c r="D439" s="62">
        <v>0.66462962962962957</v>
      </c>
      <c r="E439" s="63" t="s">
        <v>9</v>
      </c>
      <c r="F439" s="63">
        <v>11</v>
      </c>
      <c r="G439" s="63" t="s">
        <v>11</v>
      </c>
    </row>
    <row r="440" spans="3:7" ht="15" thickBot="1" x14ac:dyDescent="0.35">
      <c r="C440" s="61">
        <v>43190</v>
      </c>
      <c r="D440" s="62">
        <v>0.66503472222222226</v>
      </c>
      <c r="E440" s="63" t="s">
        <v>9</v>
      </c>
      <c r="F440" s="63">
        <v>33</v>
      </c>
      <c r="G440" s="63" t="s">
        <v>10</v>
      </c>
    </row>
    <row r="441" spans="3:7" ht="15" thickBot="1" x14ac:dyDescent="0.35">
      <c r="C441" s="61">
        <v>43190</v>
      </c>
      <c r="D441" s="62">
        <v>0.66554398148148153</v>
      </c>
      <c r="E441" s="63" t="s">
        <v>9</v>
      </c>
      <c r="F441" s="63">
        <v>10</v>
      </c>
      <c r="G441" s="63" t="s">
        <v>11</v>
      </c>
    </row>
    <row r="442" spans="3:7" ht="15" thickBot="1" x14ac:dyDescent="0.35">
      <c r="C442" s="61">
        <v>43190</v>
      </c>
      <c r="D442" s="62">
        <v>0.66591435185185188</v>
      </c>
      <c r="E442" s="63" t="s">
        <v>9</v>
      </c>
      <c r="F442" s="63">
        <v>11</v>
      </c>
      <c r="G442" s="63" t="s">
        <v>11</v>
      </c>
    </row>
    <row r="443" spans="3:7" ht="15" thickBot="1" x14ac:dyDescent="0.35">
      <c r="C443" s="61">
        <v>43190</v>
      </c>
      <c r="D443" s="62">
        <v>0.66711805555555559</v>
      </c>
      <c r="E443" s="63" t="s">
        <v>9</v>
      </c>
      <c r="F443" s="63">
        <v>26</v>
      </c>
      <c r="G443" s="63" t="s">
        <v>10</v>
      </c>
    </row>
    <row r="444" spans="3:7" ht="15" thickBot="1" x14ac:dyDescent="0.35">
      <c r="C444" s="61">
        <v>43190</v>
      </c>
      <c r="D444" s="62">
        <v>0.66928240740740741</v>
      </c>
      <c r="E444" s="63" t="s">
        <v>9</v>
      </c>
      <c r="F444" s="63">
        <v>14</v>
      </c>
      <c r="G444" s="63" t="s">
        <v>11</v>
      </c>
    </row>
    <row r="445" spans="3:7" ht="15" thickBot="1" x14ac:dyDescent="0.35">
      <c r="C445" s="61">
        <v>43190</v>
      </c>
      <c r="D445" s="62">
        <v>0.67409722222222224</v>
      </c>
      <c r="E445" s="63" t="s">
        <v>9</v>
      </c>
      <c r="F445" s="63">
        <v>14</v>
      </c>
      <c r="G445" s="63" t="s">
        <v>11</v>
      </c>
    </row>
    <row r="446" spans="3:7" ht="15" thickBot="1" x14ac:dyDescent="0.35">
      <c r="C446" s="61">
        <v>43190</v>
      </c>
      <c r="D446" s="62">
        <v>0.67706018518518529</v>
      </c>
      <c r="E446" s="63" t="s">
        <v>9</v>
      </c>
      <c r="F446" s="63">
        <v>11</v>
      </c>
      <c r="G446" s="63" t="s">
        <v>10</v>
      </c>
    </row>
    <row r="447" spans="3:7" ht="15" thickBot="1" x14ac:dyDescent="0.35">
      <c r="C447" s="61">
        <v>43190</v>
      </c>
      <c r="D447" s="62">
        <v>0.67974537037037042</v>
      </c>
      <c r="E447" s="63" t="s">
        <v>9</v>
      </c>
      <c r="F447" s="63">
        <v>28</v>
      </c>
      <c r="G447" s="63" t="s">
        <v>10</v>
      </c>
    </row>
    <row r="448" spans="3:7" ht="15" thickBot="1" x14ac:dyDescent="0.35">
      <c r="C448" s="61">
        <v>43190</v>
      </c>
      <c r="D448" s="62">
        <v>0.68069444444444438</v>
      </c>
      <c r="E448" s="63" t="s">
        <v>9</v>
      </c>
      <c r="F448" s="63">
        <v>28</v>
      </c>
      <c r="G448" s="63" t="s">
        <v>10</v>
      </c>
    </row>
    <row r="449" spans="3:7" ht="15" thickBot="1" x14ac:dyDescent="0.35">
      <c r="C449" s="61">
        <v>43190</v>
      </c>
      <c r="D449" s="62">
        <v>0.68282407407407408</v>
      </c>
      <c r="E449" s="63" t="s">
        <v>9</v>
      </c>
      <c r="F449" s="63">
        <v>10</v>
      </c>
      <c r="G449" s="63" t="s">
        <v>11</v>
      </c>
    </row>
    <row r="450" spans="3:7" ht="15" thickBot="1" x14ac:dyDescent="0.35">
      <c r="C450" s="61">
        <v>43190</v>
      </c>
      <c r="D450" s="62">
        <v>0.6856944444444445</v>
      </c>
      <c r="E450" s="63" t="s">
        <v>9</v>
      </c>
      <c r="F450" s="63">
        <v>18</v>
      </c>
      <c r="G450" s="63" t="s">
        <v>10</v>
      </c>
    </row>
    <row r="451" spans="3:7" ht="15" thickBot="1" x14ac:dyDescent="0.35">
      <c r="C451" s="61">
        <v>43190</v>
      </c>
      <c r="D451" s="62">
        <v>0.68723379629629633</v>
      </c>
      <c r="E451" s="63" t="s">
        <v>9</v>
      </c>
      <c r="F451" s="63">
        <v>11</v>
      </c>
      <c r="G451" s="63" t="s">
        <v>11</v>
      </c>
    </row>
    <row r="452" spans="3:7" ht="15" thickBot="1" x14ac:dyDescent="0.35">
      <c r="C452" s="61">
        <v>43190</v>
      </c>
      <c r="D452" s="62">
        <v>0.68734953703703694</v>
      </c>
      <c r="E452" s="63" t="s">
        <v>9</v>
      </c>
      <c r="F452" s="63">
        <v>10</v>
      </c>
      <c r="G452" s="63" t="s">
        <v>11</v>
      </c>
    </row>
    <row r="453" spans="3:7" ht="15" thickBot="1" x14ac:dyDescent="0.35">
      <c r="C453" s="61">
        <v>43190</v>
      </c>
      <c r="D453" s="62">
        <v>0.68745370370370373</v>
      </c>
      <c r="E453" s="63" t="s">
        <v>9</v>
      </c>
      <c r="F453" s="63">
        <v>26</v>
      </c>
      <c r="G453" s="63" t="s">
        <v>10</v>
      </c>
    </row>
    <row r="454" spans="3:7" ht="15" thickBot="1" x14ac:dyDescent="0.35">
      <c r="C454" s="61">
        <v>43190</v>
      </c>
      <c r="D454" s="62">
        <v>0.6915972222222222</v>
      </c>
      <c r="E454" s="63" t="s">
        <v>9</v>
      </c>
      <c r="F454" s="63">
        <v>11</v>
      </c>
      <c r="G454" s="63" t="s">
        <v>11</v>
      </c>
    </row>
    <row r="455" spans="3:7" ht="15" thickBot="1" x14ac:dyDescent="0.35">
      <c r="C455" s="61">
        <v>43190</v>
      </c>
      <c r="D455" s="62">
        <v>0.69596064814814806</v>
      </c>
      <c r="E455" s="63" t="s">
        <v>9</v>
      </c>
      <c r="F455" s="63">
        <v>26</v>
      </c>
      <c r="G455" s="63" t="s">
        <v>10</v>
      </c>
    </row>
    <row r="456" spans="3:7" ht="15" thickBot="1" x14ac:dyDescent="0.35">
      <c r="C456" s="61">
        <v>43190</v>
      </c>
      <c r="D456" s="62">
        <v>0.6960763888888889</v>
      </c>
      <c r="E456" s="63" t="s">
        <v>9</v>
      </c>
      <c r="F456" s="63">
        <v>11</v>
      </c>
      <c r="G456" s="63" t="s">
        <v>11</v>
      </c>
    </row>
    <row r="457" spans="3:7" ht="15" thickBot="1" x14ac:dyDescent="0.35">
      <c r="C457" s="61">
        <v>43190</v>
      </c>
      <c r="D457" s="62">
        <v>0.70111111111111113</v>
      </c>
      <c r="E457" s="63" t="s">
        <v>9</v>
      </c>
      <c r="F457" s="63">
        <v>13</v>
      </c>
      <c r="G457" s="63" t="s">
        <v>11</v>
      </c>
    </row>
    <row r="458" spans="3:7" ht="15" thickBot="1" x14ac:dyDescent="0.35">
      <c r="C458" s="61">
        <v>43190</v>
      </c>
      <c r="D458" s="62">
        <v>0.70437500000000008</v>
      </c>
      <c r="E458" s="63" t="s">
        <v>9</v>
      </c>
      <c r="F458" s="63">
        <v>14</v>
      </c>
      <c r="G458" s="63" t="s">
        <v>11</v>
      </c>
    </row>
    <row r="459" spans="3:7" ht="15" thickBot="1" x14ac:dyDescent="0.35">
      <c r="C459" s="61">
        <v>43190</v>
      </c>
      <c r="D459" s="62">
        <v>0.70443287037037028</v>
      </c>
      <c r="E459" s="63" t="s">
        <v>9</v>
      </c>
      <c r="F459" s="63">
        <v>11</v>
      </c>
      <c r="G459" s="63" t="s">
        <v>11</v>
      </c>
    </row>
    <row r="460" spans="3:7" ht="15" thickBot="1" x14ac:dyDescent="0.35">
      <c r="C460" s="61">
        <v>43190</v>
      </c>
      <c r="D460" s="62">
        <v>0.70451388888888899</v>
      </c>
      <c r="E460" s="63" t="s">
        <v>9</v>
      </c>
      <c r="F460" s="63">
        <v>38</v>
      </c>
      <c r="G460" s="63" t="s">
        <v>10</v>
      </c>
    </row>
    <row r="461" spans="3:7" ht="15" thickBot="1" x14ac:dyDescent="0.35">
      <c r="C461" s="61">
        <v>43190</v>
      </c>
      <c r="D461" s="62">
        <v>0.70582175925925927</v>
      </c>
      <c r="E461" s="63" t="s">
        <v>9</v>
      </c>
      <c r="F461" s="63">
        <v>26</v>
      </c>
      <c r="G461" s="63" t="s">
        <v>10</v>
      </c>
    </row>
    <row r="462" spans="3:7" ht="15" thickBot="1" x14ac:dyDescent="0.35">
      <c r="C462" s="61">
        <v>43190</v>
      </c>
      <c r="D462" s="62">
        <v>0.70701388888888894</v>
      </c>
      <c r="E462" s="63" t="s">
        <v>9</v>
      </c>
      <c r="F462" s="63">
        <v>35</v>
      </c>
      <c r="G462" s="63" t="s">
        <v>10</v>
      </c>
    </row>
    <row r="463" spans="3:7" ht="15" thickBot="1" x14ac:dyDescent="0.35">
      <c r="C463" s="61">
        <v>43190</v>
      </c>
      <c r="D463" s="62">
        <v>0.70776620370370369</v>
      </c>
      <c r="E463" s="63" t="s">
        <v>9</v>
      </c>
      <c r="F463" s="63">
        <v>13</v>
      </c>
      <c r="G463" s="63" t="s">
        <v>11</v>
      </c>
    </row>
    <row r="464" spans="3:7" ht="15" thickBot="1" x14ac:dyDescent="0.35">
      <c r="C464" s="61">
        <v>43190</v>
      </c>
      <c r="D464" s="62">
        <v>0.71202546296296287</v>
      </c>
      <c r="E464" s="63" t="s">
        <v>9</v>
      </c>
      <c r="F464" s="63">
        <v>10</v>
      </c>
      <c r="G464" s="63" t="s">
        <v>11</v>
      </c>
    </row>
    <row r="465" spans="3:7" ht="15" thickBot="1" x14ac:dyDescent="0.35">
      <c r="C465" s="61">
        <v>43190</v>
      </c>
      <c r="D465" s="62">
        <v>0.71247685185185183</v>
      </c>
      <c r="E465" s="63" t="s">
        <v>9</v>
      </c>
      <c r="F465" s="63">
        <v>11</v>
      </c>
      <c r="G465" s="63" t="s">
        <v>11</v>
      </c>
    </row>
    <row r="466" spans="3:7" ht="15" thickBot="1" x14ac:dyDescent="0.35">
      <c r="C466" s="61">
        <v>43190</v>
      </c>
      <c r="D466" s="62">
        <v>0.71472222222222215</v>
      </c>
      <c r="E466" s="63" t="s">
        <v>9</v>
      </c>
      <c r="F466" s="63">
        <v>11</v>
      </c>
      <c r="G466" s="63" t="s">
        <v>10</v>
      </c>
    </row>
    <row r="467" spans="3:7" ht="15" thickBot="1" x14ac:dyDescent="0.35">
      <c r="C467" s="61">
        <v>43190</v>
      </c>
      <c r="D467" s="62">
        <v>0.71496527777777785</v>
      </c>
      <c r="E467" s="63" t="s">
        <v>9</v>
      </c>
      <c r="F467" s="63">
        <v>13</v>
      </c>
      <c r="G467" s="63" t="s">
        <v>11</v>
      </c>
    </row>
    <row r="468" spans="3:7" ht="15" thickBot="1" x14ac:dyDescent="0.35">
      <c r="C468" s="61">
        <v>43190</v>
      </c>
      <c r="D468" s="62">
        <v>0.71570601851851856</v>
      </c>
      <c r="E468" s="63" t="s">
        <v>9</v>
      </c>
      <c r="F468" s="63">
        <v>30</v>
      </c>
      <c r="G468" s="63" t="s">
        <v>10</v>
      </c>
    </row>
    <row r="469" spans="3:7" ht="15" thickBot="1" x14ac:dyDescent="0.35">
      <c r="C469" s="61">
        <v>43190</v>
      </c>
      <c r="D469" s="62">
        <v>0.72221064814814817</v>
      </c>
      <c r="E469" s="63" t="s">
        <v>9</v>
      </c>
      <c r="F469" s="63">
        <v>23</v>
      </c>
      <c r="G469" s="63" t="s">
        <v>10</v>
      </c>
    </row>
    <row r="470" spans="3:7" ht="15" thickBot="1" x14ac:dyDescent="0.35">
      <c r="C470" s="61">
        <v>43190</v>
      </c>
      <c r="D470" s="62">
        <v>0.72296296296296303</v>
      </c>
      <c r="E470" s="63" t="s">
        <v>9</v>
      </c>
      <c r="F470" s="63">
        <v>12</v>
      </c>
      <c r="G470" s="63" t="s">
        <v>11</v>
      </c>
    </row>
    <row r="471" spans="3:7" ht="15" thickBot="1" x14ac:dyDescent="0.35">
      <c r="C471" s="61">
        <v>43190</v>
      </c>
      <c r="D471" s="62">
        <v>0.7244328703703703</v>
      </c>
      <c r="E471" s="63" t="s">
        <v>9</v>
      </c>
      <c r="F471" s="63">
        <v>23</v>
      </c>
      <c r="G471" s="63" t="s">
        <v>10</v>
      </c>
    </row>
    <row r="472" spans="3:7" ht="15" thickBot="1" x14ac:dyDescent="0.35">
      <c r="C472" s="61">
        <v>43190</v>
      </c>
      <c r="D472" s="62">
        <v>0.72690972222222217</v>
      </c>
      <c r="E472" s="63" t="s">
        <v>9</v>
      </c>
      <c r="F472" s="63">
        <v>25</v>
      </c>
      <c r="G472" s="63" t="s">
        <v>10</v>
      </c>
    </row>
    <row r="473" spans="3:7" ht="15" thickBot="1" x14ac:dyDescent="0.35">
      <c r="C473" s="61">
        <v>43190</v>
      </c>
      <c r="D473" s="62">
        <v>0.7273842592592592</v>
      </c>
      <c r="E473" s="63" t="s">
        <v>9</v>
      </c>
      <c r="F473" s="63">
        <v>21</v>
      </c>
      <c r="G473" s="63" t="s">
        <v>10</v>
      </c>
    </row>
    <row r="474" spans="3:7" ht="15" thickBot="1" x14ac:dyDescent="0.35">
      <c r="C474" s="61">
        <v>43190</v>
      </c>
      <c r="D474" s="62">
        <v>0.72849537037037038</v>
      </c>
      <c r="E474" s="63" t="s">
        <v>9</v>
      </c>
      <c r="F474" s="63">
        <v>12</v>
      </c>
      <c r="G474" s="63" t="s">
        <v>11</v>
      </c>
    </row>
    <row r="475" spans="3:7" ht="15" thickBot="1" x14ac:dyDescent="0.35">
      <c r="C475" s="61">
        <v>43190</v>
      </c>
      <c r="D475" s="62">
        <v>0.72868055555555555</v>
      </c>
      <c r="E475" s="63" t="s">
        <v>9</v>
      </c>
      <c r="F475" s="63">
        <v>12</v>
      </c>
      <c r="G475" s="63" t="s">
        <v>11</v>
      </c>
    </row>
    <row r="476" spans="3:7" ht="15" thickBot="1" x14ac:dyDescent="0.35">
      <c r="C476" s="61">
        <v>43190</v>
      </c>
      <c r="D476" s="62">
        <v>0.7313425925925926</v>
      </c>
      <c r="E476" s="63" t="s">
        <v>9</v>
      </c>
      <c r="F476" s="63">
        <v>13</v>
      </c>
      <c r="G476" s="63" t="s">
        <v>11</v>
      </c>
    </row>
    <row r="477" spans="3:7" ht="15" thickBot="1" x14ac:dyDescent="0.35">
      <c r="C477" s="61">
        <v>43190</v>
      </c>
      <c r="D477" s="62">
        <v>0.73180555555555549</v>
      </c>
      <c r="E477" s="63" t="s">
        <v>9</v>
      </c>
      <c r="F477" s="63">
        <v>11</v>
      </c>
      <c r="G477" s="63" t="s">
        <v>11</v>
      </c>
    </row>
    <row r="478" spans="3:7" ht="15" thickBot="1" x14ac:dyDescent="0.35">
      <c r="C478" s="61">
        <v>43190</v>
      </c>
      <c r="D478" s="62">
        <v>0.73957175925925922</v>
      </c>
      <c r="E478" s="63" t="s">
        <v>9</v>
      </c>
      <c r="F478" s="63">
        <v>10</v>
      </c>
      <c r="G478" s="63" t="s">
        <v>11</v>
      </c>
    </row>
    <row r="479" spans="3:7" ht="15" thickBot="1" x14ac:dyDescent="0.35">
      <c r="C479" s="61">
        <v>43190</v>
      </c>
      <c r="D479" s="62">
        <v>0.74596064814814811</v>
      </c>
      <c r="E479" s="63" t="s">
        <v>9</v>
      </c>
      <c r="F479" s="63">
        <v>11</v>
      </c>
      <c r="G479" s="63" t="s">
        <v>10</v>
      </c>
    </row>
    <row r="480" spans="3:7" ht="15" thickBot="1" x14ac:dyDescent="0.35">
      <c r="C480" s="61">
        <v>43190</v>
      </c>
      <c r="D480" s="62">
        <v>0.75571759259259252</v>
      </c>
      <c r="E480" s="63" t="s">
        <v>9</v>
      </c>
      <c r="F480" s="63">
        <v>10</v>
      </c>
      <c r="G480" s="63" t="s">
        <v>10</v>
      </c>
    </row>
    <row r="481" spans="3:7" ht="15" thickBot="1" x14ac:dyDescent="0.35">
      <c r="C481" s="61">
        <v>43190</v>
      </c>
      <c r="D481" s="62">
        <v>0.77447916666666661</v>
      </c>
      <c r="E481" s="63" t="s">
        <v>9</v>
      </c>
      <c r="F481" s="63">
        <v>24</v>
      </c>
      <c r="G481" s="63" t="s">
        <v>10</v>
      </c>
    </row>
    <row r="482" spans="3:7" ht="15" thickBot="1" x14ac:dyDescent="0.35">
      <c r="C482" s="61">
        <v>43190</v>
      </c>
      <c r="D482" s="62">
        <v>0.78350694444444446</v>
      </c>
      <c r="E482" s="63" t="s">
        <v>9</v>
      </c>
      <c r="F482" s="63">
        <v>25</v>
      </c>
      <c r="G482" s="63" t="s">
        <v>10</v>
      </c>
    </row>
    <row r="483" spans="3:7" ht="15" thickBot="1" x14ac:dyDescent="0.35">
      <c r="C483" s="61">
        <v>43190</v>
      </c>
      <c r="D483" s="62">
        <v>0.79090277777777773</v>
      </c>
      <c r="E483" s="63" t="s">
        <v>9</v>
      </c>
      <c r="F483" s="63">
        <v>12</v>
      </c>
      <c r="G483" s="63" t="s">
        <v>11</v>
      </c>
    </row>
    <row r="484" spans="3:7" ht="15" thickBot="1" x14ac:dyDescent="0.35">
      <c r="C484" s="61">
        <v>43190</v>
      </c>
      <c r="D484" s="62">
        <v>0.79480324074074071</v>
      </c>
      <c r="E484" s="63" t="s">
        <v>9</v>
      </c>
      <c r="F484" s="63">
        <v>21</v>
      </c>
      <c r="G484" s="63" t="s">
        <v>10</v>
      </c>
    </row>
    <row r="485" spans="3:7" ht="15" thickBot="1" x14ac:dyDescent="0.35">
      <c r="C485" s="61">
        <v>43190</v>
      </c>
      <c r="D485" s="62">
        <v>0.79503472222222227</v>
      </c>
      <c r="E485" s="63" t="s">
        <v>9</v>
      </c>
      <c r="F485" s="63">
        <v>12</v>
      </c>
      <c r="G485" s="63" t="s">
        <v>11</v>
      </c>
    </row>
    <row r="486" spans="3:7" ht="15" thickBot="1" x14ac:dyDescent="0.35">
      <c r="C486" s="61">
        <v>43190</v>
      </c>
      <c r="D486" s="62">
        <v>0.7962731481481482</v>
      </c>
      <c r="E486" s="63" t="s">
        <v>9</v>
      </c>
      <c r="F486" s="63">
        <v>12</v>
      </c>
      <c r="G486" s="63" t="s">
        <v>11</v>
      </c>
    </row>
    <row r="487" spans="3:7" ht="15" thickBot="1" x14ac:dyDescent="0.35">
      <c r="C487" s="61">
        <v>43190</v>
      </c>
      <c r="D487" s="62">
        <v>0.81079861111111118</v>
      </c>
      <c r="E487" s="63" t="s">
        <v>9</v>
      </c>
      <c r="F487" s="63">
        <v>22</v>
      </c>
      <c r="G487" s="63" t="s">
        <v>10</v>
      </c>
    </row>
    <row r="488" spans="3:7" ht="15" thickBot="1" x14ac:dyDescent="0.35">
      <c r="C488" s="61">
        <v>43190</v>
      </c>
      <c r="D488" s="62">
        <v>0.81943287037037038</v>
      </c>
      <c r="E488" s="63" t="s">
        <v>9</v>
      </c>
      <c r="F488" s="63">
        <v>35</v>
      </c>
      <c r="G488" s="63" t="s">
        <v>10</v>
      </c>
    </row>
    <row r="489" spans="3:7" ht="15" thickBot="1" x14ac:dyDescent="0.35">
      <c r="C489" s="61">
        <v>43190</v>
      </c>
      <c r="D489" s="62">
        <v>0.82004629629629633</v>
      </c>
      <c r="E489" s="63" t="s">
        <v>9</v>
      </c>
      <c r="F489" s="63">
        <v>15</v>
      </c>
      <c r="G489" s="63" t="s">
        <v>10</v>
      </c>
    </row>
    <row r="490" spans="3:7" ht="15" thickBot="1" x14ac:dyDescent="0.35">
      <c r="C490" s="61">
        <v>43190</v>
      </c>
      <c r="D490" s="62">
        <v>0.8303356481481482</v>
      </c>
      <c r="E490" s="63" t="s">
        <v>9</v>
      </c>
      <c r="F490" s="63">
        <v>10</v>
      </c>
      <c r="G490" s="63" t="s">
        <v>11</v>
      </c>
    </row>
    <row r="491" spans="3:7" ht="15" thickBot="1" x14ac:dyDescent="0.35">
      <c r="C491" s="61">
        <v>43190</v>
      </c>
      <c r="D491" s="62">
        <v>0.83461805555555557</v>
      </c>
      <c r="E491" s="63" t="s">
        <v>9</v>
      </c>
      <c r="F491" s="63">
        <v>14</v>
      </c>
      <c r="G491" s="63" t="s">
        <v>11</v>
      </c>
    </row>
    <row r="492" spans="3:7" ht="15" thickBot="1" x14ac:dyDescent="0.35">
      <c r="C492" s="61">
        <v>43190</v>
      </c>
      <c r="D492" s="62">
        <v>0.85329861111111116</v>
      </c>
      <c r="E492" s="63" t="s">
        <v>9</v>
      </c>
      <c r="F492" s="63">
        <v>21</v>
      </c>
      <c r="G492" s="63" t="s">
        <v>10</v>
      </c>
    </row>
    <row r="493" spans="3:7" ht="15" thickBot="1" x14ac:dyDescent="0.35">
      <c r="C493" s="61">
        <v>43190</v>
      </c>
      <c r="D493" s="62">
        <v>0.85362268518518514</v>
      </c>
      <c r="E493" s="63" t="s">
        <v>9</v>
      </c>
      <c r="F493" s="63">
        <v>18</v>
      </c>
      <c r="G493" s="63" t="s">
        <v>10</v>
      </c>
    </row>
    <row r="494" spans="3:7" ht="15" thickBot="1" x14ac:dyDescent="0.35">
      <c r="C494" s="61">
        <v>43190</v>
      </c>
      <c r="D494" s="62">
        <v>0.85440972222222233</v>
      </c>
      <c r="E494" s="63" t="s">
        <v>9</v>
      </c>
      <c r="F494" s="63">
        <v>12</v>
      </c>
      <c r="G494" s="63" t="s">
        <v>11</v>
      </c>
    </row>
    <row r="495" spans="3:7" ht="15" thickBot="1" x14ac:dyDescent="0.35">
      <c r="C495" s="61">
        <v>43190</v>
      </c>
      <c r="D495" s="62">
        <v>0.85532407407407407</v>
      </c>
      <c r="E495" s="63" t="s">
        <v>9</v>
      </c>
      <c r="F495" s="63">
        <v>13</v>
      </c>
      <c r="G495" s="63" t="s">
        <v>11</v>
      </c>
    </row>
    <row r="496" spans="3:7" ht="15" thickBot="1" x14ac:dyDescent="0.35">
      <c r="C496" s="61">
        <v>43190</v>
      </c>
      <c r="D496" s="62">
        <v>0.85678240740740741</v>
      </c>
      <c r="E496" s="63" t="s">
        <v>9</v>
      </c>
      <c r="F496" s="63">
        <v>10</v>
      </c>
      <c r="G496" s="63" t="s">
        <v>11</v>
      </c>
    </row>
    <row r="497" spans="3:7" ht="15" thickBot="1" x14ac:dyDescent="0.35">
      <c r="C497" s="61">
        <v>43190</v>
      </c>
      <c r="D497" s="62">
        <v>0.85682870370370379</v>
      </c>
      <c r="E497" s="63" t="s">
        <v>9</v>
      </c>
      <c r="F497" s="63">
        <v>10</v>
      </c>
      <c r="G497" s="63" t="s">
        <v>11</v>
      </c>
    </row>
    <row r="498" spans="3:7" ht="15" thickBot="1" x14ac:dyDescent="0.35">
      <c r="C498" s="61">
        <v>43190</v>
      </c>
      <c r="D498" s="62">
        <v>0.8569444444444444</v>
      </c>
      <c r="E498" s="63" t="s">
        <v>9</v>
      </c>
      <c r="F498" s="63">
        <v>24</v>
      </c>
      <c r="G498" s="63" t="s">
        <v>10</v>
      </c>
    </row>
    <row r="499" spans="3:7" ht="15" thickBot="1" x14ac:dyDescent="0.35">
      <c r="C499" s="61">
        <v>43190</v>
      </c>
      <c r="D499" s="62">
        <v>0.86070601851851858</v>
      </c>
      <c r="E499" s="63" t="s">
        <v>9</v>
      </c>
      <c r="F499" s="63">
        <v>17</v>
      </c>
      <c r="G499" s="63" t="s">
        <v>11</v>
      </c>
    </row>
    <row r="500" spans="3:7" ht="15" thickBot="1" x14ac:dyDescent="0.35">
      <c r="C500" s="61">
        <v>43190</v>
      </c>
      <c r="D500" s="62">
        <v>0.86288194444444455</v>
      </c>
      <c r="E500" s="63" t="s">
        <v>9</v>
      </c>
      <c r="F500" s="63">
        <v>27</v>
      </c>
      <c r="G500" s="63" t="s">
        <v>10</v>
      </c>
    </row>
    <row r="501" spans="3:7" ht="15" thickBot="1" x14ac:dyDescent="0.35">
      <c r="C501" s="61">
        <v>43190</v>
      </c>
      <c r="D501" s="62">
        <v>0.86298611111111112</v>
      </c>
      <c r="E501" s="63" t="s">
        <v>9</v>
      </c>
      <c r="F501" s="63">
        <v>11</v>
      </c>
      <c r="G501" s="63" t="s">
        <v>11</v>
      </c>
    </row>
    <row r="502" spans="3:7" ht="15" thickBot="1" x14ac:dyDescent="0.35">
      <c r="C502" s="61">
        <v>43190</v>
      </c>
      <c r="D502" s="62">
        <v>0.86361111111111111</v>
      </c>
      <c r="E502" s="63" t="s">
        <v>9</v>
      </c>
      <c r="F502" s="63">
        <v>33</v>
      </c>
      <c r="G502" s="63" t="s">
        <v>10</v>
      </c>
    </row>
    <row r="503" spans="3:7" ht="15" thickBot="1" x14ac:dyDescent="0.35">
      <c r="C503" s="61">
        <v>43190</v>
      </c>
      <c r="D503" s="62">
        <v>0.86788194444444444</v>
      </c>
      <c r="E503" s="63" t="s">
        <v>9</v>
      </c>
      <c r="F503" s="63">
        <v>16</v>
      </c>
      <c r="G503" s="63" t="s">
        <v>11</v>
      </c>
    </row>
    <row r="504" spans="3:7" ht="15" thickBot="1" x14ac:dyDescent="0.35">
      <c r="C504" s="61">
        <v>43190</v>
      </c>
      <c r="D504" s="62">
        <v>0.87020833333333336</v>
      </c>
      <c r="E504" s="63" t="s">
        <v>9</v>
      </c>
      <c r="F504" s="63">
        <v>27</v>
      </c>
      <c r="G504" s="63" t="s">
        <v>10</v>
      </c>
    </row>
    <row r="505" spans="3:7" ht="15" thickBot="1" x14ac:dyDescent="0.35">
      <c r="C505" s="61">
        <v>43190</v>
      </c>
      <c r="D505" s="62">
        <v>0.87334490740740733</v>
      </c>
      <c r="E505" s="63" t="s">
        <v>9</v>
      </c>
      <c r="F505" s="63">
        <v>11</v>
      </c>
      <c r="G505" s="63" t="s">
        <v>11</v>
      </c>
    </row>
    <row r="506" spans="3:7" ht="15" thickBot="1" x14ac:dyDescent="0.35">
      <c r="C506" s="61">
        <v>43190</v>
      </c>
      <c r="D506" s="62">
        <v>0.88282407407407415</v>
      </c>
      <c r="E506" s="63" t="s">
        <v>9</v>
      </c>
      <c r="F506" s="63">
        <v>14</v>
      </c>
      <c r="G506" s="63" t="s">
        <v>11</v>
      </c>
    </row>
    <row r="507" spans="3:7" ht="15" thickBot="1" x14ac:dyDescent="0.35">
      <c r="C507" s="61">
        <v>43190</v>
      </c>
      <c r="D507" s="62">
        <v>0.88381944444444438</v>
      </c>
      <c r="E507" s="63" t="s">
        <v>9</v>
      </c>
      <c r="F507" s="63">
        <v>10</v>
      </c>
      <c r="G507" s="63" t="s">
        <v>11</v>
      </c>
    </row>
    <row r="508" spans="3:7" ht="15" thickBot="1" x14ac:dyDescent="0.35">
      <c r="C508" s="61">
        <v>43190</v>
      </c>
      <c r="D508" s="62">
        <v>0.88489583333333333</v>
      </c>
      <c r="E508" s="63" t="s">
        <v>9</v>
      </c>
      <c r="F508" s="63">
        <v>12</v>
      </c>
      <c r="G508" s="63" t="s">
        <v>11</v>
      </c>
    </row>
    <row r="509" spans="3:7" ht="15" thickBot="1" x14ac:dyDescent="0.35">
      <c r="C509" s="61">
        <v>43190</v>
      </c>
      <c r="D509" s="62">
        <v>0.88620370370370372</v>
      </c>
      <c r="E509" s="63" t="s">
        <v>9</v>
      </c>
      <c r="F509" s="63">
        <v>16</v>
      </c>
      <c r="G509" s="63" t="s">
        <v>11</v>
      </c>
    </row>
    <row r="510" spans="3:7" ht="15" thickBot="1" x14ac:dyDescent="0.35">
      <c r="C510" s="61">
        <v>43190</v>
      </c>
      <c r="D510" s="62">
        <v>0.89193287037037028</v>
      </c>
      <c r="E510" s="63" t="s">
        <v>9</v>
      </c>
      <c r="F510" s="63">
        <v>13</v>
      </c>
      <c r="G510" s="63" t="s">
        <v>11</v>
      </c>
    </row>
    <row r="511" spans="3:7" ht="15" thickBot="1" x14ac:dyDescent="0.35">
      <c r="C511" s="61">
        <v>43190</v>
      </c>
      <c r="D511" s="62">
        <v>0.89204861111111111</v>
      </c>
      <c r="E511" s="63" t="s">
        <v>9</v>
      </c>
      <c r="F511" s="63">
        <v>10</v>
      </c>
      <c r="G511" s="63" t="s">
        <v>11</v>
      </c>
    </row>
    <row r="512" spans="3:7" ht="15" thickBot="1" x14ac:dyDescent="0.35">
      <c r="C512" s="61">
        <v>43190</v>
      </c>
      <c r="D512" s="62">
        <v>0.90192129629629625</v>
      </c>
      <c r="E512" s="63" t="s">
        <v>9</v>
      </c>
      <c r="F512" s="63">
        <v>18</v>
      </c>
      <c r="G512" s="63" t="s">
        <v>10</v>
      </c>
    </row>
    <row r="513" spans="3:7" ht="15" thickBot="1" x14ac:dyDescent="0.35">
      <c r="C513" s="61">
        <v>43190</v>
      </c>
      <c r="D513" s="62">
        <v>0.90277777777777779</v>
      </c>
      <c r="E513" s="63" t="s">
        <v>9</v>
      </c>
      <c r="F513" s="63">
        <v>21</v>
      </c>
      <c r="G513" s="63" t="s">
        <v>10</v>
      </c>
    </row>
    <row r="514" spans="3:7" ht="15" thickBot="1" x14ac:dyDescent="0.35">
      <c r="C514" s="61">
        <v>43190</v>
      </c>
      <c r="D514" s="62">
        <v>0.92246527777777787</v>
      </c>
      <c r="E514" s="63" t="s">
        <v>9</v>
      </c>
      <c r="F514" s="63">
        <v>10</v>
      </c>
      <c r="G514" s="63" t="s">
        <v>11</v>
      </c>
    </row>
    <row r="515" spans="3:7" ht="15" thickBot="1" x14ac:dyDescent="0.35">
      <c r="C515" s="61">
        <v>43190</v>
      </c>
      <c r="D515" s="62">
        <v>0.92599537037037039</v>
      </c>
      <c r="E515" s="63" t="s">
        <v>9</v>
      </c>
      <c r="F515" s="63">
        <v>24</v>
      </c>
      <c r="G515" s="63" t="s">
        <v>10</v>
      </c>
    </row>
    <row r="516" spans="3:7" ht="15" thickBot="1" x14ac:dyDescent="0.35">
      <c r="C516" s="61">
        <v>43190</v>
      </c>
      <c r="D516" s="62">
        <v>0.92890046296296302</v>
      </c>
      <c r="E516" s="63" t="s">
        <v>9</v>
      </c>
      <c r="F516" s="63">
        <v>14</v>
      </c>
      <c r="G516" s="63" t="s">
        <v>11</v>
      </c>
    </row>
    <row r="517" spans="3:7" ht="15" thickBot="1" x14ac:dyDescent="0.35">
      <c r="C517" s="61">
        <v>43190</v>
      </c>
      <c r="D517" s="62">
        <v>0.95406250000000004</v>
      </c>
      <c r="E517" s="63" t="s">
        <v>9</v>
      </c>
      <c r="F517" s="63">
        <v>10</v>
      </c>
      <c r="G517" s="63" t="s">
        <v>11</v>
      </c>
    </row>
    <row r="518" spans="3:7" ht="15" thickBot="1" x14ac:dyDescent="0.35">
      <c r="C518" s="61">
        <v>43190</v>
      </c>
      <c r="D518" s="62">
        <v>0.99260416666666673</v>
      </c>
      <c r="E518" s="63" t="s">
        <v>9</v>
      </c>
      <c r="F518" s="63">
        <v>10</v>
      </c>
      <c r="G518" s="63" t="s">
        <v>11</v>
      </c>
    </row>
    <row r="519" spans="3:7" ht="15" thickBot="1" x14ac:dyDescent="0.35">
      <c r="C519" s="61">
        <v>43191</v>
      </c>
      <c r="D519" s="62">
        <v>2.1701388888888892E-2</v>
      </c>
      <c r="E519" s="63" t="s">
        <v>9</v>
      </c>
      <c r="F519" s="63">
        <v>12</v>
      </c>
      <c r="G519" s="63" t="s">
        <v>11</v>
      </c>
    </row>
    <row r="520" spans="3:7" ht="15" thickBot="1" x14ac:dyDescent="0.35">
      <c r="C520" s="61">
        <v>43191</v>
      </c>
      <c r="D520" s="62">
        <v>3.9594907407407405E-2</v>
      </c>
      <c r="E520" s="63" t="s">
        <v>9</v>
      </c>
      <c r="F520" s="63">
        <v>21</v>
      </c>
      <c r="G520" s="63" t="s">
        <v>10</v>
      </c>
    </row>
    <row r="521" spans="3:7" ht="15" thickBot="1" x14ac:dyDescent="0.35">
      <c r="C521" s="61">
        <v>43191</v>
      </c>
      <c r="D521" s="62">
        <v>0.16473379629629628</v>
      </c>
      <c r="E521" s="63" t="s">
        <v>9</v>
      </c>
      <c r="F521" s="63">
        <v>35</v>
      </c>
      <c r="G521" s="63" t="s">
        <v>10</v>
      </c>
    </row>
    <row r="522" spans="3:7" ht="15" thickBot="1" x14ac:dyDescent="0.35">
      <c r="C522" s="61">
        <v>43191</v>
      </c>
      <c r="D522" s="62">
        <v>0.16949074074074075</v>
      </c>
      <c r="E522" s="63" t="s">
        <v>9</v>
      </c>
      <c r="F522" s="63">
        <v>14</v>
      </c>
      <c r="G522" s="63" t="s">
        <v>11</v>
      </c>
    </row>
    <row r="523" spans="3:7" ht="15" thickBot="1" x14ac:dyDescent="0.35">
      <c r="C523" s="61">
        <v>43191</v>
      </c>
      <c r="D523" s="62">
        <v>0.26885416666666667</v>
      </c>
      <c r="E523" s="63" t="s">
        <v>9</v>
      </c>
      <c r="F523" s="63">
        <v>21</v>
      </c>
      <c r="G523" s="63" t="s">
        <v>10</v>
      </c>
    </row>
    <row r="524" spans="3:7" ht="15" thickBot="1" x14ac:dyDescent="0.35">
      <c r="C524" s="61">
        <v>43191</v>
      </c>
      <c r="D524" s="62">
        <v>0.27152777777777776</v>
      </c>
      <c r="E524" s="63" t="s">
        <v>9</v>
      </c>
      <c r="F524" s="63">
        <v>21</v>
      </c>
      <c r="G524" s="63" t="s">
        <v>10</v>
      </c>
    </row>
    <row r="525" spans="3:7" ht="15" thickBot="1" x14ac:dyDescent="0.35">
      <c r="C525" s="61">
        <v>43191</v>
      </c>
      <c r="D525" s="62">
        <v>0.27237268518518515</v>
      </c>
      <c r="E525" s="63" t="s">
        <v>9</v>
      </c>
      <c r="F525" s="63">
        <v>32</v>
      </c>
      <c r="G525" s="63" t="s">
        <v>10</v>
      </c>
    </row>
    <row r="526" spans="3:7" ht="15" thickBot="1" x14ac:dyDescent="0.35">
      <c r="C526" s="61">
        <v>43191</v>
      </c>
      <c r="D526" s="62">
        <v>0.27631944444444445</v>
      </c>
      <c r="E526" s="63" t="s">
        <v>9</v>
      </c>
      <c r="F526" s="63">
        <v>28</v>
      </c>
      <c r="G526" s="63" t="s">
        <v>10</v>
      </c>
    </row>
    <row r="527" spans="3:7" ht="15" thickBot="1" x14ac:dyDescent="0.35">
      <c r="C527" s="61">
        <v>43191</v>
      </c>
      <c r="D527" s="62">
        <v>0.27694444444444444</v>
      </c>
      <c r="E527" s="63" t="s">
        <v>9</v>
      </c>
      <c r="F527" s="63">
        <v>39</v>
      </c>
      <c r="G527" s="63" t="s">
        <v>10</v>
      </c>
    </row>
    <row r="528" spans="3:7" ht="15" thickBot="1" x14ac:dyDescent="0.35">
      <c r="C528" s="61">
        <v>43191</v>
      </c>
      <c r="D528" s="62">
        <v>0.27730324074074075</v>
      </c>
      <c r="E528" s="63" t="s">
        <v>9</v>
      </c>
      <c r="F528" s="63">
        <v>34</v>
      </c>
      <c r="G528" s="63" t="s">
        <v>10</v>
      </c>
    </row>
    <row r="529" spans="3:7" ht="15" thickBot="1" x14ac:dyDescent="0.35">
      <c r="C529" s="61">
        <v>43191</v>
      </c>
      <c r="D529" s="62">
        <v>0.27783564814814815</v>
      </c>
      <c r="E529" s="63" t="s">
        <v>9</v>
      </c>
      <c r="F529" s="63">
        <v>22</v>
      </c>
      <c r="G529" s="63" t="s">
        <v>10</v>
      </c>
    </row>
    <row r="530" spans="3:7" ht="15" thickBot="1" x14ac:dyDescent="0.35">
      <c r="C530" s="61">
        <v>43191</v>
      </c>
      <c r="D530" s="62">
        <v>0.28067129629629628</v>
      </c>
      <c r="E530" s="63" t="s">
        <v>9</v>
      </c>
      <c r="F530" s="63">
        <v>23</v>
      </c>
      <c r="G530" s="63" t="s">
        <v>10</v>
      </c>
    </row>
    <row r="531" spans="3:7" ht="15" thickBot="1" x14ac:dyDescent="0.35">
      <c r="C531" s="61">
        <v>43191</v>
      </c>
      <c r="D531" s="62">
        <v>0.28082175925925928</v>
      </c>
      <c r="E531" s="63" t="s">
        <v>9</v>
      </c>
      <c r="F531" s="63">
        <v>11</v>
      </c>
      <c r="G531" s="63" t="s">
        <v>11</v>
      </c>
    </row>
    <row r="532" spans="3:7" ht="15" thickBot="1" x14ac:dyDescent="0.35">
      <c r="C532" s="61">
        <v>43191</v>
      </c>
      <c r="D532" s="62">
        <v>0.28493055555555552</v>
      </c>
      <c r="E532" s="63" t="s">
        <v>9</v>
      </c>
      <c r="F532" s="63">
        <v>33</v>
      </c>
      <c r="G532" s="63" t="s">
        <v>10</v>
      </c>
    </row>
    <row r="533" spans="3:7" ht="15" thickBot="1" x14ac:dyDescent="0.35">
      <c r="C533" s="61">
        <v>43191</v>
      </c>
      <c r="D533" s="62">
        <v>0.28523148148148147</v>
      </c>
      <c r="E533" s="63" t="s">
        <v>9</v>
      </c>
      <c r="F533" s="63">
        <v>34</v>
      </c>
      <c r="G533" s="63" t="s">
        <v>10</v>
      </c>
    </row>
    <row r="534" spans="3:7" ht="15" thickBot="1" x14ac:dyDescent="0.35">
      <c r="C534" s="61">
        <v>43191</v>
      </c>
      <c r="D534" s="62">
        <v>0.28694444444444445</v>
      </c>
      <c r="E534" s="63" t="s">
        <v>9</v>
      </c>
      <c r="F534" s="63">
        <v>15</v>
      </c>
      <c r="G534" s="63" t="s">
        <v>11</v>
      </c>
    </row>
    <row r="535" spans="3:7" ht="15" thickBot="1" x14ac:dyDescent="0.35">
      <c r="C535" s="61">
        <v>43191</v>
      </c>
      <c r="D535" s="62">
        <v>0.29090277777777779</v>
      </c>
      <c r="E535" s="63" t="s">
        <v>9</v>
      </c>
      <c r="F535" s="63">
        <v>30</v>
      </c>
      <c r="G535" s="63" t="s">
        <v>10</v>
      </c>
    </row>
    <row r="536" spans="3:7" ht="15" thickBot="1" x14ac:dyDescent="0.35">
      <c r="C536" s="61">
        <v>43191</v>
      </c>
      <c r="D536" s="62">
        <v>0.29303240740740738</v>
      </c>
      <c r="E536" s="63" t="s">
        <v>9</v>
      </c>
      <c r="F536" s="63">
        <v>27</v>
      </c>
      <c r="G536" s="63" t="s">
        <v>10</v>
      </c>
    </row>
    <row r="537" spans="3:7" ht="15" thickBot="1" x14ac:dyDescent="0.35">
      <c r="C537" s="61">
        <v>43191</v>
      </c>
      <c r="D537" s="62">
        <v>0.29600694444444448</v>
      </c>
      <c r="E537" s="63" t="s">
        <v>9</v>
      </c>
      <c r="F537" s="63">
        <v>29</v>
      </c>
      <c r="G537" s="63" t="s">
        <v>10</v>
      </c>
    </row>
    <row r="538" spans="3:7" ht="15" thickBot="1" x14ac:dyDescent="0.35">
      <c r="C538" s="61">
        <v>43191</v>
      </c>
      <c r="D538" s="62">
        <v>0.29846064814814816</v>
      </c>
      <c r="E538" s="63" t="s">
        <v>9</v>
      </c>
      <c r="F538" s="63">
        <v>11</v>
      </c>
      <c r="G538" s="63" t="s">
        <v>11</v>
      </c>
    </row>
    <row r="539" spans="3:7" ht="15" thickBot="1" x14ac:dyDescent="0.35">
      <c r="C539" s="61">
        <v>43191</v>
      </c>
      <c r="D539" s="62">
        <v>0.30063657407407407</v>
      </c>
      <c r="E539" s="63" t="s">
        <v>9</v>
      </c>
      <c r="F539" s="63">
        <v>10</v>
      </c>
      <c r="G539" s="63" t="s">
        <v>11</v>
      </c>
    </row>
    <row r="540" spans="3:7" ht="15" thickBot="1" x14ac:dyDescent="0.35">
      <c r="C540" s="61">
        <v>43191</v>
      </c>
      <c r="D540" s="62">
        <v>0.31618055555555552</v>
      </c>
      <c r="E540" s="63" t="s">
        <v>9</v>
      </c>
      <c r="F540" s="63">
        <v>23</v>
      </c>
      <c r="G540" s="63" t="s">
        <v>10</v>
      </c>
    </row>
    <row r="541" spans="3:7" ht="15" thickBot="1" x14ac:dyDescent="0.35">
      <c r="C541" s="61">
        <v>43191</v>
      </c>
      <c r="D541" s="62">
        <v>0.31619212962962967</v>
      </c>
      <c r="E541" s="63" t="s">
        <v>9</v>
      </c>
      <c r="F541" s="63">
        <v>23</v>
      </c>
      <c r="G541" s="63" t="s">
        <v>10</v>
      </c>
    </row>
    <row r="542" spans="3:7" ht="15" thickBot="1" x14ac:dyDescent="0.35">
      <c r="C542" s="61">
        <v>43191</v>
      </c>
      <c r="D542" s="62">
        <v>0.31619212962962967</v>
      </c>
      <c r="E542" s="63" t="s">
        <v>9</v>
      </c>
      <c r="F542" s="63">
        <v>18</v>
      </c>
      <c r="G542" s="63" t="s">
        <v>10</v>
      </c>
    </row>
    <row r="543" spans="3:7" ht="15" thickBot="1" x14ac:dyDescent="0.35">
      <c r="C543" s="61">
        <v>43191</v>
      </c>
      <c r="D543" s="62">
        <v>0.3200925925925926</v>
      </c>
      <c r="E543" s="63" t="s">
        <v>9</v>
      </c>
      <c r="F543" s="63">
        <v>17</v>
      </c>
      <c r="G543" s="63" t="s">
        <v>11</v>
      </c>
    </row>
    <row r="544" spans="3:7" ht="15" thickBot="1" x14ac:dyDescent="0.35">
      <c r="C544" s="61">
        <v>43191</v>
      </c>
      <c r="D544" s="62">
        <v>0.33415509259259263</v>
      </c>
      <c r="E544" s="63" t="s">
        <v>9</v>
      </c>
      <c r="F544" s="63">
        <v>25</v>
      </c>
      <c r="G544" s="63" t="s">
        <v>10</v>
      </c>
    </row>
    <row r="545" spans="3:7" ht="15" thickBot="1" x14ac:dyDescent="0.35">
      <c r="C545" s="61">
        <v>43191</v>
      </c>
      <c r="D545" s="62">
        <v>0.35899305555555555</v>
      </c>
      <c r="E545" s="63" t="s">
        <v>9</v>
      </c>
      <c r="F545" s="63">
        <v>11</v>
      </c>
      <c r="G545" s="63" t="s">
        <v>10</v>
      </c>
    </row>
    <row r="546" spans="3:7" ht="15" thickBot="1" x14ac:dyDescent="0.35">
      <c r="C546" s="61">
        <v>43191</v>
      </c>
      <c r="D546" s="62">
        <v>0.37263888888888891</v>
      </c>
      <c r="E546" s="63" t="s">
        <v>9</v>
      </c>
      <c r="F546" s="63">
        <v>16</v>
      </c>
      <c r="G546" s="63" t="s">
        <v>11</v>
      </c>
    </row>
    <row r="547" spans="3:7" ht="15" thickBot="1" x14ac:dyDescent="0.35">
      <c r="C547" s="61">
        <v>43191</v>
      </c>
      <c r="D547" s="62">
        <v>0.37585648148148149</v>
      </c>
      <c r="E547" s="63" t="s">
        <v>9</v>
      </c>
      <c r="F547" s="63">
        <v>13</v>
      </c>
      <c r="G547" s="63" t="s">
        <v>11</v>
      </c>
    </row>
    <row r="548" spans="3:7" ht="15" thickBot="1" x14ac:dyDescent="0.35">
      <c r="C548" s="61">
        <v>43191</v>
      </c>
      <c r="D548" s="62">
        <v>0.37850694444444444</v>
      </c>
      <c r="E548" s="63" t="s">
        <v>9</v>
      </c>
      <c r="F548" s="63">
        <v>15</v>
      </c>
      <c r="G548" s="63" t="s">
        <v>10</v>
      </c>
    </row>
    <row r="549" spans="3:7" ht="15" thickBot="1" x14ac:dyDescent="0.35">
      <c r="C549" s="61">
        <v>43191</v>
      </c>
      <c r="D549" s="62">
        <v>0.38072916666666662</v>
      </c>
      <c r="E549" s="63" t="s">
        <v>9</v>
      </c>
      <c r="F549" s="63">
        <v>21</v>
      </c>
      <c r="G549" s="63" t="s">
        <v>10</v>
      </c>
    </row>
    <row r="550" spans="3:7" ht="15" thickBot="1" x14ac:dyDescent="0.35">
      <c r="C550" s="61">
        <v>43191</v>
      </c>
      <c r="D550" s="62">
        <v>0.38642361111111106</v>
      </c>
      <c r="E550" s="63" t="s">
        <v>9</v>
      </c>
      <c r="F550" s="63">
        <v>25</v>
      </c>
      <c r="G550" s="63" t="s">
        <v>10</v>
      </c>
    </row>
    <row r="551" spans="3:7" ht="15" thickBot="1" x14ac:dyDescent="0.35">
      <c r="C551" s="61">
        <v>43191</v>
      </c>
      <c r="D551" s="62">
        <v>0.38811342592592596</v>
      </c>
      <c r="E551" s="63" t="s">
        <v>9</v>
      </c>
      <c r="F551" s="63">
        <v>11</v>
      </c>
      <c r="G551" s="63" t="s">
        <v>11</v>
      </c>
    </row>
    <row r="552" spans="3:7" ht="15" thickBot="1" x14ac:dyDescent="0.35">
      <c r="C552" s="61">
        <v>43191</v>
      </c>
      <c r="D552" s="62">
        <v>0.39246527777777779</v>
      </c>
      <c r="E552" s="63" t="s">
        <v>9</v>
      </c>
      <c r="F552" s="63">
        <v>16</v>
      </c>
      <c r="G552" s="63" t="s">
        <v>11</v>
      </c>
    </row>
    <row r="553" spans="3:7" ht="15" thickBot="1" x14ac:dyDescent="0.35">
      <c r="C553" s="61">
        <v>43191</v>
      </c>
      <c r="D553" s="62">
        <v>0.3941203703703704</v>
      </c>
      <c r="E553" s="63" t="s">
        <v>9</v>
      </c>
      <c r="F553" s="63">
        <v>26</v>
      </c>
      <c r="G553" s="63" t="s">
        <v>10</v>
      </c>
    </row>
    <row r="554" spans="3:7" ht="15" thickBot="1" x14ac:dyDescent="0.35">
      <c r="C554" s="61">
        <v>43191</v>
      </c>
      <c r="D554" s="62">
        <v>0.40489583333333329</v>
      </c>
      <c r="E554" s="63" t="s">
        <v>9</v>
      </c>
      <c r="F554" s="63">
        <v>34</v>
      </c>
      <c r="G554" s="63" t="s">
        <v>10</v>
      </c>
    </row>
    <row r="555" spans="3:7" ht="15" thickBot="1" x14ac:dyDescent="0.35">
      <c r="C555" s="61">
        <v>43191</v>
      </c>
      <c r="D555" s="62">
        <v>0.41321759259259255</v>
      </c>
      <c r="E555" s="63" t="s">
        <v>9</v>
      </c>
      <c r="F555" s="63">
        <v>13</v>
      </c>
      <c r="G555" s="63" t="s">
        <v>11</v>
      </c>
    </row>
    <row r="556" spans="3:7" ht="15" thickBot="1" x14ac:dyDescent="0.35">
      <c r="C556" s="61">
        <v>43191</v>
      </c>
      <c r="D556" s="62">
        <v>0.41445601851851849</v>
      </c>
      <c r="E556" s="63" t="s">
        <v>9</v>
      </c>
      <c r="F556" s="63">
        <v>14</v>
      </c>
      <c r="G556" s="63" t="s">
        <v>11</v>
      </c>
    </row>
    <row r="557" spans="3:7" ht="15" thickBot="1" x14ac:dyDescent="0.35">
      <c r="C557" s="61">
        <v>43191</v>
      </c>
      <c r="D557" s="62">
        <v>0.4191319444444444</v>
      </c>
      <c r="E557" s="63" t="s">
        <v>9</v>
      </c>
      <c r="F557" s="63">
        <v>26</v>
      </c>
      <c r="G557" s="63" t="s">
        <v>10</v>
      </c>
    </row>
    <row r="558" spans="3:7" ht="15" thickBot="1" x14ac:dyDescent="0.35">
      <c r="C558" s="61">
        <v>43191</v>
      </c>
      <c r="D558" s="62">
        <v>0.42369212962962965</v>
      </c>
      <c r="E558" s="63" t="s">
        <v>9</v>
      </c>
      <c r="F558" s="63">
        <v>15</v>
      </c>
      <c r="G558" s="63" t="s">
        <v>11</v>
      </c>
    </row>
    <row r="559" spans="3:7" ht="15" thickBot="1" x14ac:dyDescent="0.35">
      <c r="C559" s="61">
        <v>43191</v>
      </c>
      <c r="D559" s="62">
        <v>0.42547453703703703</v>
      </c>
      <c r="E559" s="63" t="s">
        <v>9</v>
      </c>
      <c r="F559" s="63">
        <v>15</v>
      </c>
      <c r="G559" s="63" t="s">
        <v>11</v>
      </c>
    </row>
    <row r="560" spans="3:7" ht="15" thickBot="1" x14ac:dyDescent="0.35">
      <c r="C560" s="61">
        <v>43191</v>
      </c>
      <c r="D560" s="62">
        <v>0.42615740740740743</v>
      </c>
      <c r="E560" s="63" t="s">
        <v>9</v>
      </c>
      <c r="F560" s="63">
        <v>12</v>
      </c>
      <c r="G560" s="63" t="s">
        <v>11</v>
      </c>
    </row>
    <row r="561" spans="3:7" ht="15" thickBot="1" x14ac:dyDescent="0.35">
      <c r="C561" s="61">
        <v>43191</v>
      </c>
      <c r="D561" s="62">
        <v>0.43065972222222221</v>
      </c>
      <c r="E561" s="63" t="s">
        <v>9</v>
      </c>
      <c r="F561" s="63">
        <v>23</v>
      </c>
      <c r="G561" s="63" t="s">
        <v>10</v>
      </c>
    </row>
    <row r="562" spans="3:7" ht="15" thickBot="1" x14ac:dyDescent="0.35">
      <c r="C562" s="61">
        <v>43191</v>
      </c>
      <c r="D562" s="62">
        <v>0.43675925925925929</v>
      </c>
      <c r="E562" s="63" t="s">
        <v>9</v>
      </c>
      <c r="F562" s="63">
        <v>14</v>
      </c>
      <c r="G562" s="63" t="s">
        <v>11</v>
      </c>
    </row>
    <row r="563" spans="3:7" ht="15" thickBot="1" x14ac:dyDescent="0.35">
      <c r="C563" s="61">
        <v>43191</v>
      </c>
      <c r="D563" s="62">
        <v>0.43732638888888892</v>
      </c>
      <c r="E563" s="63" t="s">
        <v>9</v>
      </c>
      <c r="F563" s="63">
        <v>25</v>
      </c>
      <c r="G563" s="63" t="s">
        <v>10</v>
      </c>
    </row>
    <row r="564" spans="3:7" ht="15" thickBot="1" x14ac:dyDescent="0.35">
      <c r="C564" s="61">
        <v>43191</v>
      </c>
      <c r="D564" s="62">
        <v>0.43818287037037035</v>
      </c>
      <c r="E564" s="63" t="s">
        <v>9</v>
      </c>
      <c r="F564" s="63">
        <v>29</v>
      </c>
      <c r="G564" s="63" t="s">
        <v>10</v>
      </c>
    </row>
    <row r="565" spans="3:7" ht="15" thickBot="1" x14ac:dyDescent="0.35">
      <c r="C565" s="61">
        <v>43191</v>
      </c>
      <c r="D565" s="62">
        <v>0.44802083333333331</v>
      </c>
      <c r="E565" s="63" t="s">
        <v>9</v>
      </c>
      <c r="F565" s="63">
        <v>27</v>
      </c>
      <c r="G565" s="63" t="s">
        <v>10</v>
      </c>
    </row>
    <row r="566" spans="3:7" ht="15" thickBot="1" x14ac:dyDescent="0.35">
      <c r="C566" s="61">
        <v>43191</v>
      </c>
      <c r="D566" s="62">
        <v>0.45010416666666669</v>
      </c>
      <c r="E566" s="63" t="s">
        <v>9</v>
      </c>
      <c r="F566" s="63">
        <v>29</v>
      </c>
      <c r="G566" s="63" t="s">
        <v>10</v>
      </c>
    </row>
    <row r="567" spans="3:7" ht="15" thickBot="1" x14ac:dyDescent="0.35">
      <c r="C567" s="61">
        <v>43191</v>
      </c>
      <c r="D567" s="62">
        <v>0.45050925925925928</v>
      </c>
      <c r="E567" s="63" t="s">
        <v>9</v>
      </c>
      <c r="F567" s="63">
        <v>17</v>
      </c>
      <c r="G567" s="63" t="s">
        <v>10</v>
      </c>
    </row>
    <row r="568" spans="3:7" ht="15" thickBot="1" x14ac:dyDescent="0.35">
      <c r="C568" s="61">
        <v>43191</v>
      </c>
      <c r="D568" s="62">
        <v>0.4518287037037037</v>
      </c>
      <c r="E568" s="63" t="s">
        <v>9</v>
      </c>
      <c r="F568" s="63">
        <v>14</v>
      </c>
      <c r="G568" s="63" t="s">
        <v>11</v>
      </c>
    </row>
    <row r="569" spans="3:7" ht="15" thickBot="1" x14ac:dyDescent="0.35">
      <c r="C569" s="61">
        <v>43191</v>
      </c>
      <c r="D569" s="62">
        <v>0.4541203703703704</v>
      </c>
      <c r="E569" s="63" t="s">
        <v>9</v>
      </c>
      <c r="F569" s="63">
        <v>21</v>
      </c>
      <c r="G569" s="63" t="s">
        <v>10</v>
      </c>
    </row>
    <row r="570" spans="3:7" ht="15" thickBot="1" x14ac:dyDescent="0.35">
      <c r="C570" s="61">
        <v>43191</v>
      </c>
      <c r="D570" s="62">
        <v>0.4546412037037037</v>
      </c>
      <c r="E570" s="63" t="s">
        <v>9</v>
      </c>
      <c r="F570" s="63">
        <v>29</v>
      </c>
      <c r="G570" s="63" t="s">
        <v>10</v>
      </c>
    </row>
    <row r="571" spans="3:7" ht="15" thickBot="1" x14ac:dyDescent="0.35">
      <c r="C571" s="61">
        <v>43191</v>
      </c>
      <c r="D571" s="62">
        <v>0.45480324074074074</v>
      </c>
      <c r="E571" s="63" t="s">
        <v>9</v>
      </c>
      <c r="F571" s="63">
        <v>13</v>
      </c>
      <c r="G571" s="63" t="s">
        <v>11</v>
      </c>
    </row>
    <row r="572" spans="3:7" ht="15" thickBot="1" x14ac:dyDescent="0.35">
      <c r="C572" s="61">
        <v>43191</v>
      </c>
      <c r="D572" s="62">
        <v>0.45653935185185185</v>
      </c>
      <c r="E572" s="63" t="s">
        <v>9</v>
      </c>
      <c r="F572" s="63">
        <v>9</v>
      </c>
      <c r="G572" s="63" t="s">
        <v>11</v>
      </c>
    </row>
    <row r="573" spans="3:7" ht="15" thickBot="1" x14ac:dyDescent="0.35">
      <c r="C573" s="61">
        <v>43191</v>
      </c>
      <c r="D573" s="62">
        <v>0.45711805555555557</v>
      </c>
      <c r="E573" s="63" t="s">
        <v>9</v>
      </c>
      <c r="F573" s="63">
        <v>18</v>
      </c>
      <c r="G573" s="63" t="s">
        <v>11</v>
      </c>
    </row>
    <row r="574" spans="3:7" ht="15" thickBot="1" x14ac:dyDescent="0.35">
      <c r="C574" s="61">
        <v>43191</v>
      </c>
      <c r="D574" s="62">
        <v>0.45770833333333333</v>
      </c>
      <c r="E574" s="63" t="s">
        <v>9</v>
      </c>
      <c r="F574" s="63">
        <v>13</v>
      </c>
      <c r="G574" s="63" t="s">
        <v>11</v>
      </c>
    </row>
    <row r="575" spans="3:7" ht="15" thickBot="1" x14ac:dyDescent="0.35">
      <c r="C575" s="61">
        <v>43191</v>
      </c>
      <c r="D575" s="62">
        <v>0.46192129629629625</v>
      </c>
      <c r="E575" s="63" t="s">
        <v>9</v>
      </c>
      <c r="F575" s="63">
        <v>17</v>
      </c>
      <c r="G575" s="63" t="s">
        <v>11</v>
      </c>
    </row>
    <row r="576" spans="3:7" ht="15" thickBot="1" x14ac:dyDescent="0.35">
      <c r="C576" s="61">
        <v>43191</v>
      </c>
      <c r="D576" s="62">
        <v>0.46278935185185183</v>
      </c>
      <c r="E576" s="63" t="s">
        <v>9</v>
      </c>
      <c r="F576" s="63">
        <v>10</v>
      </c>
      <c r="G576" s="63" t="s">
        <v>11</v>
      </c>
    </row>
    <row r="577" spans="3:7" ht="15" thickBot="1" x14ac:dyDescent="0.35">
      <c r="C577" s="61">
        <v>43191</v>
      </c>
      <c r="D577" s="62">
        <v>0.4637384259259259</v>
      </c>
      <c r="E577" s="63" t="s">
        <v>9</v>
      </c>
      <c r="F577" s="63">
        <v>11</v>
      </c>
      <c r="G577" s="63" t="s">
        <v>11</v>
      </c>
    </row>
    <row r="578" spans="3:7" ht="15" thickBot="1" x14ac:dyDescent="0.35">
      <c r="C578" s="61">
        <v>43191</v>
      </c>
      <c r="D578" s="62">
        <v>0.46665509259259258</v>
      </c>
      <c r="E578" s="63" t="s">
        <v>9</v>
      </c>
      <c r="F578" s="63">
        <v>24</v>
      </c>
      <c r="G578" s="63" t="s">
        <v>10</v>
      </c>
    </row>
    <row r="579" spans="3:7" ht="15" thickBot="1" x14ac:dyDescent="0.35">
      <c r="C579" s="61">
        <v>43191</v>
      </c>
      <c r="D579" s="62">
        <v>0.47216435185185185</v>
      </c>
      <c r="E579" s="63" t="s">
        <v>9</v>
      </c>
      <c r="F579" s="63">
        <v>17</v>
      </c>
      <c r="G579" s="63" t="s">
        <v>11</v>
      </c>
    </row>
    <row r="580" spans="3:7" ht="15" thickBot="1" x14ac:dyDescent="0.35">
      <c r="C580" s="61">
        <v>43191</v>
      </c>
      <c r="D580" s="62">
        <v>0.47751157407407407</v>
      </c>
      <c r="E580" s="63" t="s">
        <v>9</v>
      </c>
      <c r="F580" s="63">
        <v>30</v>
      </c>
      <c r="G580" s="63" t="s">
        <v>10</v>
      </c>
    </row>
    <row r="581" spans="3:7" ht="15" thickBot="1" x14ac:dyDescent="0.35">
      <c r="C581" s="61">
        <v>43191</v>
      </c>
      <c r="D581" s="62">
        <v>0.47844907407407405</v>
      </c>
      <c r="E581" s="63" t="s">
        <v>9</v>
      </c>
      <c r="F581" s="63">
        <v>25</v>
      </c>
      <c r="G581" s="63" t="s">
        <v>10</v>
      </c>
    </row>
    <row r="582" spans="3:7" ht="15" thickBot="1" x14ac:dyDescent="0.35">
      <c r="C582" s="61">
        <v>43191</v>
      </c>
      <c r="D582" s="62">
        <v>0.47959490740740746</v>
      </c>
      <c r="E582" s="63" t="s">
        <v>9</v>
      </c>
      <c r="F582" s="63">
        <v>33</v>
      </c>
      <c r="G582" s="63" t="s">
        <v>10</v>
      </c>
    </row>
    <row r="583" spans="3:7" ht="15" thickBot="1" x14ac:dyDescent="0.35">
      <c r="C583" s="61">
        <v>43191</v>
      </c>
      <c r="D583" s="62">
        <v>0.48008101851851853</v>
      </c>
      <c r="E583" s="63" t="s">
        <v>9</v>
      </c>
      <c r="F583" s="63">
        <v>19</v>
      </c>
      <c r="G583" s="63" t="s">
        <v>10</v>
      </c>
    </row>
    <row r="584" spans="3:7" ht="15" thickBot="1" x14ac:dyDescent="0.35">
      <c r="C584" s="61">
        <v>43191</v>
      </c>
      <c r="D584" s="62">
        <v>0.4808912037037037</v>
      </c>
      <c r="E584" s="63" t="s">
        <v>9</v>
      </c>
      <c r="F584" s="63">
        <v>20</v>
      </c>
      <c r="G584" s="63" t="s">
        <v>10</v>
      </c>
    </row>
    <row r="585" spans="3:7" ht="15" thickBot="1" x14ac:dyDescent="0.35">
      <c r="C585" s="61">
        <v>43191</v>
      </c>
      <c r="D585" s="62">
        <v>0.48248842592592589</v>
      </c>
      <c r="E585" s="63" t="s">
        <v>9</v>
      </c>
      <c r="F585" s="63">
        <v>24</v>
      </c>
      <c r="G585" s="63" t="s">
        <v>10</v>
      </c>
    </row>
    <row r="586" spans="3:7" ht="15" thickBot="1" x14ac:dyDescent="0.35">
      <c r="C586" s="61">
        <v>43191</v>
      </c>
      <c r="D586" s="62">
        <v>0.48299768518518515</v>
      </c>
      <c r="E586" s="63" t="s">
        <v>9</v>
      </c>
      <c r="F586" s="63">
        <v>11</v>
      </c>
      <c r="G586" s="63" t="s">
        <v>10</v>
      </c>
    </row>
    <row r="587" spans="3:7" ht="15" thickBot="1" x14ac:dyDescent="0.35">
      <c r="C587" s="61">
        <v>43191</v>
      </c>
      <c r="D587" s="62">
        <v>0.4831597222222222</v>
      </c>
      <c r="E587" s="63" t="s">
        <v>9</v>
      </c>
      <c r="F587" s="63">
        <v>13</v>
      </c>
      <c r="G587" s="63" t="s">
        <v>11</v>
      </c>
    </row>
    <row r="588" spans="3:7" ht="15" thickBot="1" x14ac:dyDescent="0.35">
      <c r="C588" s="61">
        <v>43191</v>
      </c>
      <c r="D588" s="62">
        <v>0.48356481481481484</v>
      </c>
      <c r="E588" s="63" t="s">
        <v>9</v>
      </c>
      <c r="F588" s="63">
        <v>27</v>
      </c>
      <c r="G588" s="63" t="s">
        <v>10</v>
      </c>
    </row>
    <row r="589" spans="3:7" ht="15" thickBot="1" x14ac:dyDescent="0.35">
      <c r="C589" s="61">
        <v>43191</v>
      </c>
      <c r="D589" s="62">
        <v>0.48369212962962965</v>
      </c>
      <c r="E589" s="63" t="s">
        <v>9</v>
      </c>
      <c r="F589" s="63">
        <v>31</v>
      </c>
      <c r="G589" s="63" t="s">
        <v>10</v>
      </c>
    </row>
    <row r="590" spans="3:7" ht="15" thickBot="1" x14ac:dyDescent="0.35">
      <c r="C590" s="61">
        <v>43191</v>
      </c>
      <c r="D590" s="62">
        <v>0.48535879629629625</v>
      </c>
      <c r="E590" s="63" t="s">
        <v>9</v>
      </c>
      <c r="F590" s="63">
        <v>21</v>
      </c>
      <c r="G590" s="63" t="s">
        <v>10</v>
      </c>
    </row>
    <row r="591" spans="3:7" ht="15" thickBot="1" x14ac:dyDescent="0.35">
      <c r="C591" s="61">
        <v>43191</v>
      </c>
      <c r="D591" s="62">
        <v>0.48561342592592593</v>
      </c>
      <c r="E591" s="63" t="s">
        <v>9</v>
      </c>
      <c r="F591" s="63">
        <v>11</v>
      </c>
      <c r="G591" s="63" t="s">
        <v>11</v>
      </c>
    </row>
    <row r="592" spans="3:7" ht="15" thickBot="1" x14ac:dyDescent="0.35">
      <c r="C592" s="61">
        <v>43191</v>
      </c>
      <c r="D592" s="62">
        <v>0.48679398148148145</v>
      </c>
      <c r="E592" s="63" t="s">
        <v>9</v>
      </c>
      <c r="F592" s="63">
        <v>33</v>
      </c>
      <c r="G592" s="63" t="s">
        <v>10</v>
      </c>
    </row>
    <row r="593" spans="3:7" ht="15" thickBot="1" x14ac:dyDescent="0.35">
      <c r="C593" s="61">
        <v>43191</v>
      </c>
      <c r="D593" s="62">
        <v>0.48723379629629626</v>
      </c>
      <c r="E593" s="63" t="s">
        <v>9</v>
      </c>
      <c r="F593" s="63">
        <v>14</v>
      </c>
      <c r="G593" s="63" t="s">
        <v>11</v>
      </c>
    </row>
    <row r="594" spans="3:7" ht="15" thickBot="1" x14ac:dyDescent="0.35">
      <c r="C594" s="61">
        <v>43191</v>
      </c>
      <c r="D594" s="62">
        <v>0.48848379629629629</v>
      </c>
      <c r="E594" s="63" t="s">
        <v>9</v>
      </c>
      <c r="F594" s="63">
        <v>16</v>
      </c>
      <c r="G594" s="63" t="s">
        <v>11</v>
      </c>
    </row>
    <row r="595" spans="3:7" ht="15" thickBot="1" x14ac:dyDescent="0.35">
      <c r="C595" s="61">
        <v>43191</v>
      </c>
      <c r="D595" s="62">
        <v>0.4887037037037037</v>
      </c>
      <c r="E595" s="63" t="s">
        <v>9</v>
      </c>
      <c r="F595" s="63">
        <v>24</v>
      </c>
      <c r="G595" s="63" t="s">
        <v>10</v>
      </c>
    </row>
    <row r="596" spans="3:7" ht="15" thickBot="1" x14ac:dyDescent="0.35">
      <c r="C596" s="61">
        <v>43191</v>
      </c>
      <c r="D596" s="62">
        <v>0.4893055555555556</v>
      </c>
      <c r="E596" s="63" t="s">
        <v>9</v>
      </c>
      <c r="F596" s="63">
        <v>16</v>
      </c>
      <c r="G596" s="63" t="s">
        <v>11</v>
      </c>
    </row>
    <row r="597" spans="3:7" ht="15" thickBot="1" x14ac:dyDescent="0.35">
      <c r="C597" s="61">
        <v>43191</v>
      </c>
      <c r="D597" s="62">
        <v>0.49034722222222221</v>
      </c>
      <c r="E597" s="63" t="s">
        <v>9</v>
      </c>
      <c r="F597" s="63">
        <v>13</v>
      </c>
      <c r="G597" s="63" t="s">
        <v>11</v>
      </c>
    </row>
    <row r="598" spans="3:7" ht="15" thickBot="1" x14ac:dyDescent="0.35">
      <c r="C598" s="61">
        <v>43191</v>
      </c>
      <c r="D598" s="62">
        <v>0.49136574074074074</v>
      </c>
      <c r="E598" s="63" t="s">
        <v>9</v>
      </c>
      <c r="F598" s="63">
        <v>26</v>
      </c>
      <c r="G598" s="63" t="s">
        <v>10</v>
      </c>
    </row>
    <row r="599" spans="3:7" ht="15" thickBot="1" x14ac:dyDescent="0.35">
      <c r="C599" s="61">
        <v>43191</v>
      </c>
      <c r="D599" s="62">
        <v>0.49152777777777779</v>
      </c>
      <c r="E599" s="63" t="s">
        <v>9</v>
      </c>
      <c r="F599" s="63">
        <v>12</v>
      </c>
      <c r="G599" s="63" t="s">
        <v>11</v>
      </c>
    </row>
    <row r="600" spans="3:7" ht="15" thickBot="1" x14ac:dyDescent="0.35">
      <c r="C600" s="61">
        <v>43191</v>
      </c>
      <c r="D600" s="62">
        <v>0.49190972222222223</v>
      </c>
      <c r="E600" s="63" t="s">
        <v>9</v>
      </c>
      <c r="F600" s="63">
        <v>38</v>
      </c>
      <c r="G600" s="63" t="s">
        <v>10</v>
      </c>
    </row>
    <row r="601" spans="3:7" ht="15" thickBot="1" x14ac:dyDescent="0.35">
      <c r="C601" s="61">
        <v>43191</v>
      </c>
      <c r="D601" s="62">
        <v>0.49300925925925926</v>
      </c>
      <c r="E601" s="63" t="s">
        <v>9</v>
      </c>
      <c r="F601" s="63">
        <v>20</v>
      </c>
      <c r="G601" s="63" t="s">
        <v>10</v>
      </c>
    </row>
    <row r="602" spans="3:7" ht="15" thickBot="1" x14ac:dyDescent="0.35">
      <c r="C602" s="61">
        <v>43191</v>
      </c>
      <c r="D602" s="62">
        <v>0.49391203703703707</v>
      </c>
      <c r="E602" s="63" t="s">
        <v>9</v>
      </c>
      <c r="F602" s="63">
        <v>24</v>
      </c>
      <c r="G602" s="63" t="s">
        <v>10</v>
      </c>
    </row>
    <row r="603" spans="3:7" ht="15" thickBot="1" x14ac:dyDescent="0.35">
      <c r="C603" s="61">
        <v>43191</v>
      </c>
      <c r="D603" s="62">
        <v>0.49405092592592598</v>
      </c>
      <c r="E603" s="63" t="s">
        <v>9</v>
      </c>
      <c r="F603" s="63">
        <v>14</v>
      </c>
      <c r="G603" s="63" t="s">
        <v>11</v>
      </c>
    </row>
    <row r="604" spans="3:7" ht="15" thickBot="1" x14ac:dyDescent="0.35">
      <c r="C604" s="61">
        <v>43191</v>
      </c>
      <c r="D604" s="62">
        <v>0.49440972222222218</v>
      </c>
      <c r="E604" s="63" t="s">
        <v>9</v>
      </c>
      <c r="F604" s="63">
        <v>16</v>
      </c>
      <c r="G604" s="63" t="s">
        <v>10</v>
      </c>
    </row>
    <row r="605" spans="3:7" ht="15" thickBot="1" x14ac:dyDescent="0.35">
      <c r="C605" s="61">
        <v>43191</v>
      </c>
      <c r="D605" s="62">
        <v>0.49465277777777777</v>
      </c>
      <c r="E605" s="63" t="s">
        <v>9</v>
      </c>
      <c r="F605" s="63">
        <v>12</v>
      </c>
      <c r="G605" s="63" t="s">
        <v>11</v>
      </c>
    </row>
    <row r="606" spans="3:7" ht="15" thickBot="1" x14ac:dyDescent="0.35">
      <c r="C606" s="61">
        <v>43191</v>
      </c>
      <c r="D606" s="62">
        <v>0.49471064814814819</v>
      </c>
      <c r="E606" s="63" t="s">
        <v>9</v>
      </c>
      <c r="F606" s="63">
        <v>11</v>
      </c>
      <c r="G606" s="63" t="s">
        <v>11</v>
      </c>
    </row>
    <row r="607" spans="3:7" ht="15" thickBot="1" x14ac:dyDescent="0.35">
      <c r="C607" s="61">
        <v>43191</v>
      </c>
      <c r="D607" s="62">
        <v>0.49481481481481482</v>
      </c>
      <c r="E607" s="63" t="s">
        <v>9</v>
      </c>
      <c r="F607" s="63">
        <v>30</v>
      </c>
      <c r="G607" s="63" t="s">
        <v>10</v>
      </c>
    </row>
    <row r="608" spans="3:7" ht="15" thickBot="1" x14ac:dyDescent="0.35">
      <c r="C608" s="61">
        <v>43191</v>
      </c>
      <c r="D608" s="62">
        <v>0.49562499999999998</v>
      </c>
      <c r="E608" s="63" t="s">
        <v>9</v>
      </c>
      <c r="F608" s="63">
        <v>12</v>
      </c>
      <c r="G608" s="63" t="s">
        <v>11</v>
      </c>
    </row>
    <row r="609" spans="3:7" ht="15" thickBot="1" x14ac:dyDescent="0.35">
      <c r="C609" s="61">
        <v>43191</v>
      </c>
      <c r="D609" s="62">
        <v>0.49648148148148147</v>
      </c>
      <c r="E609" s="63" t="s">
        <v>9</v>
      </c>
      <c r="F609" s="63">
        <v>14</v>
      </c>
      <c r="G609" s="63" t="s">
        <v>11</v>
      </c>
    </row>
    <row r="610" spans="3:7" ht="15" thickBot="1" x14ac:dyDescent="0.35">
      <c r="C610" s="61">
        <v>43191</v>
      </c>
      <c r="D610" s="62">
        <v>0.49671296296296297</v>
      </c>
      <c r="E610" s="63" t="s">
        <v>9</v>
      </c>
      <c r="F610" s="63">
        <v>10</v>
      </c>
      <c r="G610" s="63" t="s">
        <v>11</v>
      </c>
    </row>
    <row r="611" spans="3:7" ht="15" thickBot="1" x14ac:dyDescent="0.35">
      <c r="C611" s="61">
        <v>43191</v>
      </c>
      <c r="D611" s="62">
        <v>0.49905092592592593</v>
      </c>
      <c r="E611" s="63" t="s">
        <v>9</v>
      </c>
      <c r="F611" s="63">
        <v>12</v>
      </c>
      <c r="G611" s="63" t="s">
        <v>10</v>
      </c>
    </row>
    <row r="612" spans="3:7" ht="15" thickBot="1" x14ac:dyDescent="0.35">
      <c r="C612" s="61">
        <v>43191</v>
      </c>
      <c r="D612" s="62">
        <v>0.49979166666666663</v>
      </c>
      <c r="E612" s="63" t="s">
        <v>9</v>
      </c>
      <c r="F612" s="63">
        <v>22</v>
      </c>
      <c r="G612" s="63" t="s">
        <v>10</v>
      </c>
    </row>
    <row r="613" spans="3:7" ht="15" thickBot="1" x14ac:dyDescent="0.35">
      <c r="C613" s="61">
        <v>43191</v>
      </c>
      <c r="D613" s="62">
        <v>0.50172453703703701</v>
      </c>
      <c r="E613" s="63" t="s">
        <v>9</v>
      </c>
      <c r="F613" s="63">
        <v>11</v>
      </c>
      <c r="G613" s="63" t="s">
        <v>11</v>
      </c>
    </row>
    <row r="614" spans="3:7" ht="15" thickBot="1" x14ac:dyDescent="0.35">
      <c r="C614" s="61">
        <v>43191</v>
      </c>
      <c r="D614" s="62">
        <v>0.50236111111111115</v>
      </c>
      <c r="E614" s="63" t="s">
        <v>9</v>
      </c>
      <c r="F614" s="63">
        <v>20</v>
      </c>
      <c r="G614" s="63" t="s">
        <v>10</v>
      </c>
    </row>
    <row r="615" spans="3:7" ht="15" thickBot="1" x14ac:dyDescent="0.35">
      <c r="C615" s="61">
        <v>43191</v>
      </c>
      <c r="D615" s="62">
        <v>0.5024305555555556</v>
      </c>
      <c r="E615" s="63" t="s">
        <v>9</v>
      </c>
      <c r="F615" s="63">
        <v>15</v>
      </c>
      <c r="G615" s="63" t="s">
        <v>11</v>
      </c>
    </row>
    <row r="616" spans="3:7" ht="15" thickBot="1" x14ac:dyDescent="0.35">
      <c r="C616" s="61">
        <v>43191</v>
      </c>
      <c r="D616" s="62">
        <v>0.50702546296296302</v>
      </c>
      <c r="E616" s="63" t="s">
        <v>9</v>
      </c>
      <c r="F616" s="63">
        <v>19</v>
      </c>
      <c r="G616" s="63" t="s">
        <v>10</v>
      </c>
    </row>
    <row r="617" spans="3:7" ht="15" thickBot="1" x14ac:dyDescent="0.35">
      <c r="C617" s="61">
        <v>43191</v>
      </c>
      <c r="D617" s="62">
        <v>0.50758101851851845</v>
      </c>
      <c r="E617" s="63" t="s">
        <v>9</v>
      </c>
      <c r="F617" s="63">
        <v>10</v>
      </c>
      <c r="G617" s="63" t="s">
        <v>11</v>
      </c>
    </row>
    <row r="618" spans="3:7" ht="15" thickBot="1" x14ac:dyDescent="0.35">
      <c r="C618" s="61">
        <v>43191</v>
      </c>
      <c r="D618" s="62">
        <v>0.50778935185185181</v>
      </c>
      <c r="E618" s="63" t="s">
        <v>9</v>
      </c>
      <c r="F618" s="63">
        <v>10</v>
      </c>
      <c r="G618" s="63" t="s">
        <v>11</v>
      </c>
    </row>
    <row r="619" spans="3:7" ht="15" thickBot="1" x14ac:dyDescent="0.35">
      <c r="C619" s="61">
        <v>43191</v>
      </c>
      <c r="D619" s="62">
        <v>0.5108449074074074</v>
      </c>
      <c r="E619" s="63" t="s">
        <v>9</v>
      </c>
      <c r="F619" s="63">
        <v>11</v>
      </c>
      <c r="G619" s="63" t="s">
        <v>11</v>
      </c>
    </row>
    <row r="620" spans="3:7" ht="15" thickBot="1" x14ac:dyDescent="0.35">
      <c r="C620" s="61">
        <v>43191</v>
      </c>
      <c r="D620" s="62">
        <v>0.51228009259259266</v>
      </c>
      <c r="E620" s="63" t="s">
        <v>9</v>
      </c>
      <c r="F620" s="63">
        <v>14</v>
      </c>
      <c r="G620" s="63" t="s">
        <v>11</v>
      </c>
    </row>
    <row r="621" spans="3:7" ht="15" thickBot="1" x14ac:dyDescent="0.35">
      <c r="C621" s="61">
        <v>43191</v>
      </c>
      <c r="D621" s="62">
        <v>0.51416666666666666</v>
      </c>
      <c r="E621" s="63" t="s">
        <v>9</v>
      </c>
      <c r="F621" s="63">
        <v>12</v>
      </c>
      <c r="G621" s="63" t="s">
        <v>11</v>
      </c>
    </row>
    <row r="622" spans="3:7" ht="15" thickBot="1" x14ac:dyDescent="0.35">
      <c r="C622" s="61">
        <v>43191</v>
      </c>
      <c r="D622" s="62">
        <v>0.51570601851851849</v>
      </c>
      <c r="E622" s="63" t="s">
        <v>9</v>
      </c>
      <c r="F622" s="63">
        <v>29</v>
      </c>
      <c r="G622" s="63" t="s">
        <v>10</v>
      </c>
    </row>
    <row r="623" spans="3:7" ht="15" thickBot="1" x14ac:dyDescent="0.35">
      <c r="C623" s="61">
        <v>43191</v>
      </c>
      <c r="D623" s="62">
        <v>0.51820601851851855</v>
      </c>
      <c r="E623" s="63" t="s">
        <v>9</v>
      </c>
      <c r="F623" s="63">
        <v>10</v>
      </c>
      <c r="G623" s="63" t="s">
        <v>11</v>
      </c>
    </row>
    <row r="624" spans="3:7" ht="15" thickBot="1" x14ac:dyDescent="0.35">
      <c r="C624" s="61">
        <v>43191</v>
      </c>
      <c r="D624" s="62">
        <v>0.5211689814814815</v>
      </c>
      <c r="E624" s="63" t="s">
        <v>9</v>
      </c>
      <c r="F624" s="63">
        <v>11</v>
      </c>
      <c r="G624" s="63" t="s">
        <v>11</v>
      </c>
    </row>
    <row r="625" spans="3:7" ht="15" thickBot="1" x14ac:dyDescent="0.35">
      <c r="C625" s="61">
        <v>43191</v>
      </c>
      <c r="D625" s="62">
        <v>0.52187499999999998</v>
      </c>
      <c r="E625" s="63" t="s">
        <v>9</v>
      </c>
      <c r="F625" s="63">
        <v>12</v>
      </c>
      <c r="G625" s="63" t="s">
        <v>11</v>
      </c>
    </row>
    <row r="626" spans="3:7" ht="15" thickBot="1" x14ac:dyDescent="0.35">
      <c r="C626" s="61">
        <v>43191</v>
      </c>
      <c r="D626" s="62">
        <v>0.52460648148148148</v>
      </c>
      <c r="E626" s="63" t="s">
        <v>9</v>
      </c>
      <c r="F626" s="63">
        <v>11</v>
      </c>
      <c r="G626" s="63" t="s">
        <v>11</v>
      </c>
    </row>
    <row r="627" spans="3:7" ht="15" thickBot="1" x14ac:dyDescent="0.35">
      <c r="C627" s="61">
        <v>43191</v>
      </c>
      <c r="D627" s="62">
        <v>0.52543981481481483</v>
      </c>
      <c r="E627" s="63" t="s">
        <v>9</v>
      </c>
      <c r="F627" s="63">
        <v>21</v>
      </c>
      <c r="G627" s="63" t="s">
        <v>10</v>
      </c>
    </row>
    <row r="628" spans="3:7" ht="15" thickBot="1" x14ac:dyDescent="0.35">
      <c r="C628" s="61">
        <v>43191</v>
      </c>
      <c r="D628" s="62">
        <v>0.52596064814814814</v>
      </c>
      <c r="E628" s="63" t="s">
        <v>9</v>
      </c>
      <c r="F628" s="63">
        <v>23</v>
      </c>
      <c r="G628" s="63" t="s">
        <v>10</v>
      </c>
    </row>
    <row r="629" spans="3:7" ht="15" thickBot="1" x14ac:dyDescent="0.35">
      <c r="C629" s="61">
        <v>43191</v>
      </c>
      <c r="D629" s="62">
        <v>0.52665509259259258</v>
      </c>
      <c r="E629" s="63" t="s">
        <v>9</v>
      </c>
      <c r="F629" s="63">
        <v>24</v>
      </c>
      <c r="G629" s="63" t="s">
        <v>10</v>
      </c>
    </row>
    <row r="630" spans="3:7" ht="15" thickBot="1" x14ac:dyDescent="0.35">
      <c r="C630" s="61">
        <v>43191</v>
      </c>
      <c r="D630" s="62">
        <v>0.52939814814814812</v>
      </c>
      <c r="E630" s="63" t="s">
        <v>9</v>
      </c>
      <c r="F630" s="63">
        <v>26</v>
      </c>
      <c r="G630" s="63" t="s">
        <v>10</v>
      </c>
    </row>
    <row r="631" spans="3:7" ht="15" thickBot="1" x14ac:dyDescent="0.35">
      <c r="C631" s="61">
        <v>43191</v>
      </c>
      <c r="D631" s="62">
        <v>0.53512731481481479</v>
      </c>
      <c r="E631" s="63" t="s">
        <v>9</v>
      </c>
      <c r="F631" s="63">
        <v>35</v>
      </c>
      <c r="G631" s="63" t="s">
        <v>10</v>
      </c>
    </row>
    <row r="632" spans="3:7" ht="15" thickBot="1" x14ac:dyDescent="0.35">
      <c r="C632" s="61">
        <v>43191</v>
      </c>
      <c r="D632" s="62">
        <v>0.53524305555555551</v>
      </c>
      <c r="E632" s="63" t="s">
        <v>9</v>
      </c>
      <c r="F632" s="63">
        <v>11</v>
      </c>
      <c r="G632" s="63" t="s">
        <v>11</v>
      </c>
    </row>
    <row r="633" spans="3:7" ht="15" thickBot="1" x14ac:dyDescent="0.35">
      <c r="C633" s="61">
        <v>43191</v>
      </c>
      <c r="D633" s="62">
        <v>0.53805555555555562</v>
      </c>
      <c r="E633" s="63" t="s">
        <v>9</v>
      </c>
      <c r="F633" s="63">
        <v>11</v>
      </c>
      <c r="G633" s="63" t="s">
        <v>11</v>
      </c>
    </row>
    <row r="634" spans="3:7" ht="15" thickBot="1" x14ac:dyDescent="0.35">
      <c r="C634" s="61">
        <v>43191</v>
      </c>
      <c r="D634" s="62">
        <v>0.53896990740740736</v>
      </c>
      <c r="E634" s="63" t="s">
        <v>9</v>
      </c>
      <c r="F634" s="63">
        <v>10</v>
      </c>
      <c r="G634" s="63" t="s">
        <v>11</v>
      </c>
    </row>
    <row r="635" spans="3:7" ht="15" thickBot="1" x14ac:dyDescent="0.35">
      <c r="C635" s="61">
        <v>43191</v>
      </c>
      <c r="D635" s="62">
        <v>0.53932870370370367</v>
      </c>
      <c r="E635" s="63" t="s">
        <v>9</v>
      </c>
      <c r="F635" s="63">
        <v>10</v>
      </c>
      <c r="G635" s="63" t="s">
        <v>11</v>
      </c>
    </row>
    <row r="636" spans="3:7" ht="15" thickBot="1" x14ac:dyDescent="0.35">
      <c r="C636" s="61">
        <v>43191</v>
      </c>
      <c r="D636" s="62">
        <v>0.54225694444444439</v>
      </c>
      <c r="E636" s="63" t="s">
        <v>9</v>
      </c>
      <c r="F636" s="63">
        <v>20</v>
      </c>
      <c r="G636" s="63" t="s">
        <v>10</v>
      </c>
    </row>
    <row r="637" spans="3:7" ht="15" thickBot="1" x14ac:dyDescent="0.35">
      <c r="C637" s="61">
        <v>43191</v>
      </c>
      <c r="D637" s="62">
        <v>0.54364583333333327</v>
      </c>
      <c r="E637" s="63" t="s">
        <v>9</v>
      </c>
      <c r="F637" s="63">
        <v>10</v>
      </c>
      <c r="G637" s="63" t="s">
        <v>11</v>
      </c>
    </row>
    <row r="638" spans="3:7" ht="15" thickBot="1" x14ac:dyDescent="0.35">
      <c r="C638" s="61">
        <v>43191</v>
      </c>
      <c r="D638" s="62">
        <v>0.54375000000000007</v>
      </c>
      <c r="E638" s="63" t="s">
        <v>9</v>
      </c>
      <c r="F638" s="63">
        <v>28</v>
      </c>
      <c r="G638" s="63" t="s">
        <v>10</v>
      </c>
    </row>
    <row r="639" spans="3:7" ht="15" thickBot="1" x14ac:dyDescent="0.35">
      <c r="C639" s="61">
        <v>43191</v>
      </c>
      <c r="D639" s="62">
        <v>0.55070601851851853</v>
      </c>
      <c r="E639" s="63" t="s">
        <v>9</v>
      </c>
      <c r="F639" s="63">
        <v>11</v>
      </c>
      <c r="G639" s="63" t="s">
        <v>11</v>
      </c>
    </row>
    <row r="640" spans="3:7" ht="15" thickBot="1" x14ac:dyDescent="0.35">
      <c r="C640" s="61">
        <v>43191</v>
      </c>
      <c r="D640" s="62">
        <v>0.55406250000000001</v>
      </c>
      <c r="E640" s="63" t="s">
        <v>9</v>
      </c>
      <c r="F640" s="63">
        <v>35</v>
      </c>
      <c r="G640" s="63" t="s">
        <v>10</v>
      </c>
    </row>
    <row r="641" spans="3:7" ht="15" thickBot="1" x14ac:dyDescent="0.35">
      <c r="C641" s="61">
        <v>43191</v>
      </c>
      <c r="D641" s="62">
        <v>0.55415509259259255</v>
      </c>
      <c r="E641" s="63" t="s">
        <v>9</v>
      </c>
      <c r="F641" s="63">
        <v>31</v>
      </c>
      <c r="G641" s="63" t="s">
        <v>10</v>
      </c>
    </row>
    <row r="642" spans="3:7" ht="15" thickBot="1" x14ac:dyDescent="0.35">
      <c r="C642" s="61">
        <v>43191</v>
      </c>
      <c r="D642" s="62">
        <v>0.55668981481481483</v>
      </c>
      <c r="E642" s="63" t="s">
        <v>9</v>
      </c>
      <c r="F642" s="63">
        <v>11</v>
      </c>
      <c r="G642" s="63" t="s">
        <v>10</v>
      </c>
    </row>
    <row r="643" spans="3:7" ht="15" thickBot="1" x14ac:dyDescent="0.35">
      <c r="C643" s="61">
        <v>43191</v>
      </c>
      <c r="D643" s="62">
        <v>0.56178240740740737</v>
      </c>
      <c r="E643" s="63" t="s">
        <v>9</v>
      </c>
      <c r="F643" s="63">
        <v>13</v>
      </c>
      <c r="G643" s="63" t="s">
        <v>10</v>
      </c>
    </row>
    <row r="644" spans="3:7" ht="15" thickBot="1" x14ac:dyDescent="0.35">
      <c r="C644" s="61">
        <v>43191</v>
      </c>
      <c r="D644" s="62">
        <v>0.56185185185185182</v>
      </c>
      <c r="E644" s="63" t="s">
        <v>9</v>
      </c>
      <c r="F644" s="63">
        <v>24</v>
      </c>
      <c r="G644" s="63" t="s">
        <v>10</v>
      </c>
    </row>
    <row r="645" spans="3:7" ht="15" thickBot="1" x14ac:dyDescent="0.35">
      <c r="C645" s="61">
        <v>43191</v>
      </c>
      <c r="D645" s="62">
        <v>0.56238425925925928</v>
      </c>
      <c r="E645" s="63" t="s">
        <v>9</v>
      </c>
      <c r="F645" s="63">
        <v>10</v>
      </c>
      <c r="G645" s="63" t="s">
        <v>11</v>
      </c>
    </row>
    <row r="646" spans="3:7" ht="15" thickBot="1" x14ac:dyDescent="0.35">
      <c r="C646" s="61">
        <v>43191</v>
      </c>
      <c r="D646" s="62">
        <v>0.5628009259259259</v>
      </c>
      <c r="E646" s="63" t="s">
        <v>9</v>
      </c>
      <c r="F646" s="63">
        <v>10</v>
      </c>
      <c r="G646" s="63" t="s">
        <v>10</v>
      </c>
    </row>
    <row r="647" spans="3:7" ht="15" thickBot="1" x14ac:dyDescent="0.35">
      <c r="C647" s="61">
        <v>43191</v>
      </c>
      <c r="D647" s="62">
        <v>0.56587962962962968</v>
      </c>
      <c r="E647" s="63" t="s">
        <v>9</v>
      </c>
      <c r="F647" s="63">
        <v>13</v>
      </c>
      <c r="G647" s="63" t="s">
        <v>11</v>
      </c>
    </row>
    <row r="648" spans="3:7" ht="15" thickBot="1" x14ac:dyDescent="0.35">
      <c r="C648" s="61">
        <v>43191</v>
      </c>
      <c r="D648" s="62">
        <v>0.56874999999999998</v>
      </c>
      <c r="E648" s="63" t="s">
        <v>9</v>
      </c>
      <c r="F648" s="63">
        <v>12</v>
      </c>
      <c r="G648" s="63" t="s">
        <v>10</v>
      </c>
    </row>
    <row r="649" spans="3:7" ht="15" thickBot="1" x14ac:dyDescent="0.35">
      <c r="C649" s="61">
        <v>43191</v>
      </c>
      <c r="D649" s="62">
        <v>0.56981481481481489</v>
      </c>
      <c r="E649" s="63" t="s">
        <v>9</v>
      </c>
      <c r="F649" s="63">
        <v>34</v>
      </c>
      <c r="G649" s="63" t="s">
        <v>10</v>
      </c>
    </row>
    <row r="650" spans="3:7" ht="15" thickBot="1" x14ac:dyDescent="0.35">
      <c r="C650" s="61">
        <v>43191</v>
      </c>
      <c r="D650" s="62">
        <v>0.57170138888888888</v>
      </c>
      <c r="E650" s="63" t="s">
        <v>9</v>
      </c>
      <c r="F650" s="63">
        <v>28</v>
      </c>
      <c r="G650" s="63" t="s">
        <v>10</v>
      </c>
    </row>
    <row r="651" spans="3:7" ht="15" thickBot="1" x14ac:dyDescent="0.35">
      <c r="C651" s="61">
        <v>43191</v>
      </c>
      <c r="D651" s="62">
        <v>0.57221064814814815</v>
      </c>
      <c r="E651" s="63" t="s">
        <v>9</v>
      </c>
      <c r="F651" s="63">
        <v>8</v>
      </c>
      <c r="G651" s="63" t="s">
        <v>10</v>
      </c>
    </row>
    <row r="652" spans="3:7" ht="15" thickBot="1" x14ac:dyDescent="0.35">
      <c r="C652" s="61">
        <v>43191</v>
      </c>
      <c r="D652" s="62">
        <v>0.57355324074074077</v>
      </c>
      <c r="E652" s="63" t="s">
        <v>9</v>
      </c>
      <c r="F652" s="63">
        <v>16</v>
      </c>
      <c r="G652" s="63" t="s">
        <v>10</v>
      </c>
    </row>
    <row r="653" spans="3:7" ht="15" thickBot="1" x14ac:dyDescent="0.35">
      <c r="C653" s="61">
        <v>43191</v>
      </c>
      <c r="D653" s="62">
        <v>0.57363425925925926</v>
      </c>
      <c r="E653" s="63" t="s">
        <v>9</v>
      </c>
      <c r="F653" s="63">
        <v>12</v>
      </c>
      <c r="G653" s="63" t="s">
        <v>10</v>
      </c>
    </row>
    <row r="654" spans="3:7" ht="15" thickBot="1" x14ac:dyDescent="0.35">
      <c r="C654" s="61">
        <v>43191</v>
      </c>
      <c r="D654" s="62">
        <v>0.57476851851851851</v>
      </c>
      <c r="E654" s="63" t="s">
        <v>9</v>
      </c>
      <c r="F654" s="63">
        <v>11</v>
      </c>
      <c r="G654" s="63" t="s">
        <v>10</v>
      </c>
    </row>
    <row r="655" spans="3:7" ht="15" thickBot="1" x14ac:dyDescent="0.35">
      <c r="C655" s="61">
        <v>43191</v>
      </c>
      <c r="D655" s="62">
        <v>0.57560185185185186</v>
      </c>
      <c r="E655" s="63" t="s">
        <v>9</v>
      </c>
      <c r="F655" s="63">
        <v>17</v>
      </c>
      <c r="G655" s="63" t="s">
        <v>11</v>
      </c>
    </row>
    <row r="656" spans="3:7" ht="15" thickBot="1" x14ac:dyDescent="0.35">
      <c r="C656" s="61">
        <v>43191</v>
      </c>
      <c r="D656" s="62">
        <v>0.57649305555555552</v>
      </c>
      <c r="E656" s="63" t="s">
        <v>9</v>
      </c>
      <c r="F656" s="63">
        <v>15</v>
      </c>
      <c r="G656" s="63" t="s">
        <v>10</v>
      </c>
    </row>
    <row r="657" spans="3:7" ht="15" thickBot="1" x14ac:dyDescent="0.35">
      <c r="C657" s="61">
        <v>43191</v>
      </c>
      <c r="D657" s="62">
        <v>0.57659722222222221</v>
      </c>
      <c r="E657" s="63" t="s">
        <v>9</v>
      </c>
      <c r="F657" s="63">
        <v>12</v>
      </c>
      <c r="G657" s="63" t="s">
        <v>10</v>
      </c>
    </row>
    <row r="658" spans="3:7" ht="15" thickBot="1" x14ac:dyDescent="0.35">
      <c r="C658" s="61">
        <v>43191</v>
      </c>
      <c r="D658" s="62">
        <v>0.57696759259259256</v>
      </c>
      <c r="E658" s="63" t="s">
        <v>9</v>
      </c>
      <c r="F658" s="63">
        <v>12</v>
      </c>
      <c r="G658" s="63" t="s">
        <v>10</v>
      </c>
    </row>
    <row r="659" spans="3:7" ht="15" thickBot="1" x14ac:dyDescent="0.35">
      <c r="C659" s="61">
        <v>43191</v>
      </c>
      <c r="D659" s="62">
        <v>0.57768518518518519</v>
      </c>
      <c r="E659" s="63" t="s">
        <v>9</v>
      </c>
      <c r="F659" s="63">
        <v>13</v>
      </c>
      <c r="G659" s="63" t="s">
        <v>10</v>
      </c>
    </row>
    <row r="660" spans="3:7" ht="15" thickBot="1" x14ac:dyDescent="0.35">
      <c r="C660" s="61">
        <v>43191</v>
      </c>
      <c r="D660" s="62">
        <v>0.57777777777777783</v>
      </c>
      <c r="E660" s="63" t="s">
        <v>9</v>
      </c>
      <c r="F660" s="63">
        <v>16</v>
      </c>
      <c r="G660" s="63" t="s">
        <v>10</v>
      </c>
    </row>
    <row r="661" spans="3:7" ht="15" thickBot="1" x14ac:dyDescent="0.35">
      <c r="C661" s="61">
        <v>43191</v>
      </c>
      <c r="D661" s="62">
        <v>0.5783449074074074</v>
      </c>
      <c r="E661" s="63" t="s">
        <v>9</v>
      </c>
      <c r="F661" s="63">
        <v>13</v>
      </c>
      <c r="G661" s="63" t="s">
        <v>10</v>
      </c>
    </row>
    <row r="662" spans="3:7" ht="15" thickBot="1" x14ac:dyDescent="0.35">
      <c r="C662" s="61">
        <v>43191</v>
      </c>
      <c r="D662" s="62">
        <v>0.5784259259259259</v>
      </c>
      <c r="E662" s="63" t="s">
        <v>9</v>
      </c>
      <c r="F662" s="63">
        <v>12</v>
      </c>
      <c r="G662" s="63" t="s">
        <v>10</v>
      </c>
    </row>
    <row r="663" spans="3:7" ht="15" thickBot="1" x14ac:dyDescent="0.35">
      <c r="C663" s="61">
        <v>43191</v>
      </c>
      <c r="D663" s="62">
        <v>0.57854166666666662</v>
      </c>
      <c r="E663" s="63" t="s">
        <v>9</v>
      </c>
      <c r="F663" s="63">
        <v>9</v>
      </c>
      <c r="G663" s="63" t="s">
        <v>10</v>
      </c>
    </row>
    <row r="664" spans="3:7" ht="15" thickBot="1" x14ac:dyDescent="0.35">
      <c r="C664" s="61">
        <v>43191</v>
      </c>
      <c r="D664" s="62">
        <v>0.57958333333333334</v>
      </c>
      <c r="E664" s="63" t="s">
        <v>9</v>
      </c>
      <c r="F664" s="63">
        <v>7</v>
      </c>
      <c r="G664" s="63" t="s">
        <v>10</v>
      </c>
    </row>
    <row r="665" spans="3:7" ht="15" thickBot="1" x14ac:dyDescent="0.35">
      <c r="C665" s="61">
        <v>43191</v>
      </c>
      <c r="D665" s="62">
        <v>0.57978009259259256</v>
      </c>
      <c r="E665" s="63" t="s">
        <v>9</v>
      </c>
      <c r="F665" s="63">
        <v>10</v>
      </c>
      <c r="G665" s="63" t="s">
        <v>10</v>
      </c>
    </row>
    <row r="666" spans="3:7" ht="15" thickBot="1" x14ac:dyDescent="0.35">
      <c r="C666" s="61">
        <v>43191</v>
      </c>
      <c r="D666" s="62">
        <v>0.57997685185185188</v>
      </c>
      <c r="E666" s="63" t="s">
        <v>9</v>
      </c>
      <c r="F666" s="63">
        <v>14</v>
      </c>
      <c r="G666" s="63" t="s">
        <v>11</v>
      </c>
    </row>
    <row r="667" spans="3:7" ht="15" thickBot="1" x14ac:dyDescent="0.35">
      <c r="C667" s="61">
        <v>43191</v>
      </c>
      <c r="D667" s="62">
        <v>0.58056712962962964</v>
      </c>
      <c r="E667" s="63" t="s">
        <v>9</v>
      </c>
      <c r="F667" s="63">
        <v>8</v>
      </c>
      <c r="G667" s="63" t="s">
        <v>10</v>
      </c>
    </row>
    <row r="668" spans="3:7" ht="15" thickBot="1" x14ac:dyDescent="0.35">
      <c r="C668" s="61">
        <v>43191</v>
      </c>
      <c r="D668" s="62">
        <v>0.5823842592592593</v>
      </c>
      <c r="E668" s="63" t="s">
        <v>9</v>
      </c>
      <c r="F668" s="63">
        <v>11</v>
      </c>
      <c r="G668" s="63" t="s">
        <v>10</v>
      </c>
    </row>
    <row r="669" spans="3:7" ht="15" thickBot="1" x14ac:dyDescent="0.35">
      <c r="C669" s="61">
        <v>43191</v>
      </c>
      <c r="D669" s="62">
        <v>0.58291666666666664</v>
      </c>
      <c r="E669" s="63" t="s">
        <v>9</v>
      </c>
      <c r="F669" s="63">
        <v>14</v>
      </c>
      <c r="G669" s="63" t="s">
        <v>10</v>
      </c>
    </row>
    <row r="670" spans="3:7" ht="15" thickBot="1" x14ac:dyDescent="0.35">
      <c r="C670" s="61">
        <v>43191</v>
      </c>
      <c r="D670" s="62">
        <v>0.58318287037037042</v>
      </c>
      <c r="E670" s="63" t="s">
        <v>9</v>
      </c>
      <c r="F670" s="63">
        <v>13</v>
      </c>
      <c r="G670" s="63" t="s">
        <v>10</v>
      </c>
    </row>
    <row r="671" spans="3:7" ht="15" thickBot="1" x14ac:dyDescent="0.35">
      <c r="C671" s="61">
        <v>43191</v>
      </c>
      <c r="D671" s="62">
        <v>0.58518518518518514</v>
      </c>
      <c r="E671" s="63" t="s">
        <v>9</v>
      </c>
      <c r="F671" s="63">
        <v>18</v>
      </c>
      <c r="G671" s="63" t="s">
        <v>10</v>
      </c>
    </row>
    <row r="672" spans="3:7" ht="15" thickBot="1" x14ac:dyDescent="0.35">
      <c r="C672" s="61">
        <v>43191</v>
      </c>
      <c r="D672" s="62">
        <v>0.58546296296296296</v>
      </c>
      <c r="E672" s="63" t="s">
        <v>9</v>
      </c>
      <c r="F672" s="63">
        <v>10</v>
      </c>
      <c r="G672" s="63" t="s">
        <v>10</v>
      </c>
    </row>
    <row r="673" spans="3:7" ht="15" thickBot="1" x14ac:dyDescent="0.35">
      <c r="C673" s="61">
        <v>43191</v>
      </c>
      <c r="D673" s="62">
        <v>0.58587962962962969</v>
      </c>
      <c r="E673" s="63" t="s">
        <v>9</v>
      </c>
      <c r="F673" s="63">
        <v>9</v>
      </c>
      <c r="G673" s="63" t="s">
        <v>10</v>
      </c>
    </row>
    <row r="674" spans="3:7" ht="15" thickBot="1" x14ac:dyDescent="0.35">
      <c r="C674" s="61">
        <v>43191</v>
      </c>
      <c r="D674" s="62">
        <v>0.58606481481481476</v>
      </c>
      <c r="E674" s="63" t="s">
        <v>9</v>
      </c>
      <c r="F674" s="63">
        <v>15</v>
      </c>
      <c r="G674" s="63" t="s">
        <v>10</v>
      </c>
    </row>
    <row r="675" spans="3:7" ht="15" thickBot="1" x14ac:dyDescent="0.35">
      <c r="C675" s="61">
        <v>43191</v>
      </c>
      <c r="D675" s="62">
        <v>0.58627314814814813</v>
      </c>
      <c r="E675" s="63" t="s">
        <v>9</v>
      </c>
      <c r="F675" s="63">
        <v>10</v>
      </c>
      <c r="G675" s="63" t="s">
        <v>10</v>
      </c>
    </row>
    <row r="676" spans="3:7" ht="15" thickBot="1" x14ac:dyDescent="0.35">
      <c r="C676" s="61">
        <v>43191</v>
      </c>
      <c r="D676" s="62">
        <v>0.58635416666666662</v>
      </c>
      <c r="E676" s="63" t="s">
        <v>9</v>
      </c>
      <c r="F676" s="63">
        <v>13</v>
      </c>
      <c r="G676" s="63" t="s">
        <v>10</v>
      </c>
    </row>
    <row r="677" spans="3:7" ht="15" thickBot="1" x14ac:dyDescent="0.35">
      <c r="C677" s="61">
        <v>43191</v>
      </c>
      <c r="D677" s="62">
        <v>0.5864583333333333</v>
      </c>
      <c r="E677" s="63" t="s">
        <v>9</v>
      </c>
      <c r="F677" s="63">
        <v>10</v>
      </c>
      <c r="G677" s="63" t="s">
        <v>10</v>
      </c>
    </row>
    <row r="678" spans="3:7" ht="15" thickBot="1" x14ac:dyDescent="0.35">
      <c r="C678" s="61">
        <v>43191</v>
      </c>
      <c r="D678" s="62">
        <v>0.58652777777777776</v>
      </c>
      <c r="E678" s="63" t="s">
        <v>9</v>
      </c>
      <c r="F678" s="63">
        <v>10</v>
      </c>
      <c r="G678" s="63" t="s">
        <v>10</v>
      </c>
    </row>
    <row r="679" spans="3:7" ht="15" thickBot="1" x14ac:dyDescent="0.35">
      <c r="C679" s="61">
        <v>43191</v>
      </c>
      <c r="D679" s="62">
        <v>0.58665509259259252</v>
      </c>
      <c r="E679" s="63" t="s">
        <v>9</v>
      </c>
      <c r="F679" s="63">
        <v>9</v>
      </c>
      <c r="G679" s="63" t="s">
        <v>10</v>
      </c>
    </row>
    <row r="680" spans="3:7" ht="15" thickBot="1" x14ac:dyDescent="0.35">
      <c r="C680" s="61">
        <v>43191</v>
      </c>
      <c r="D680" s="62">
        <v>0.58728009259259262</v>
      </c>
      <c r="E680" s="63" t="s">
        <v>9</v>
      </c>
      <c r="F680" s="63">
        <v>8</v>
      </c>
      <c r="G680" s="63" t="s">
        <v>10</v>
      </c>
    </row>
    <row r="681" spans="3:7" ht="15" thickBot="1" x14ac:dyDescent="0.35">
      <c r="C681" s="61">
        <v>43191</v>
      </c>
      <c r="D681" s="62">
        <v>0.58881944444444445</v>
      </c>
      <c r="E681" s="63" t="s">
        <v>9</v>
      </c>
      <c r="F681" s="63">
        <v>9</v>
      </c>
      <c r="G681" s="63" t="s">
        <v>10</v>
      </c>
    </row>
    <row r="682" spans="3:7" ht="15" thickBot="1" x14ac:dyDescent="0.35">
      <c r="C682" s="61">
        <v>43191</v>
      </c>
      <c r="D682" s="62">
        <v>0.5894328703703704</v>
      </c>
      <c r="E682" s="63" t="s">
        <v>9</v>
      </c>
      <c r="F682" s="63">
        <v>13</v>
      </c>
      <c r="G682" s="63" t="s">
        <v>11</v>
      </c>
    </row>
    <row r="683" spans="3:7" ht="15" thickBot="1" x14ac:dyDescent="0.35">
      <c r="C683" s="61">
        <v>43191</v>
      </c>
      <c r="D683" s="62">
        <v>0.58960648148148154</v>
      </c>
      <c r="E683" s="63" t="s">
        <v>9</v>
      </c>
      <c r="F683" s="63">
        <v>9</v>
      </c>
      <c r="G683" s="63" t="s">
        <v>10</v>
      </c>
    </row>
    <row r="684" spans="3:7" ht="15" thickBot="1" x14ac:dyDescent="0.35">
      <c r="C684" s="61">
        <v>43191</v>
      </c>
      <c r="D684" s="62">
        <v>0.58964120370370365</v>
      </c>
      <c r="E684" s="63" t="s">
        <v>9</v>
      </c>
      <c r="F684" s="63">
        <v>16</v>
      </c>
      <c r="G684" s="63" t="s">
        <v>10</v>
      </c>
    </row>
    <row r="685" spans="3:7" ht="15" thickBot="1" x14ac:dyDescent="0.35">
      <c r="C685" s="61">
        <v>43191</v>
      </c>
      <c r="D685" s="62">
        <v>0.58972222222222215</v>
      </c>
      <c r="E685" s="63" t="s">
        <v>9</v>
      </c>
      <c r="F685" s="63">
        <v>10</v>
      </c>
      <c r="G685" s="63" t="s">
        <v>10</v>
      </c>
    </row>
    <row r="686" spans="3:7" ht="15" thickBot="1" x14ac:dyDescent="0.35">
      <c r="C686" s="61">
        <v>43191</v>
      </c>
      <c r="D686" s="62">
        <v>0.58988425925925925</v>
      </c>
      <c r="E686" s="63" t="s">
        <v>9</v>
      </c>
      <c r="F686" s="63">
        <v>14</v>
      </c>
      <c r="G686" s="63" t="s">
        <v>10</v>
      </c>
    </row>
    <row r="687" spans="3:7" ht="15" thickBot="1" x14ac:dyDescent="0.35">
      <c r="C687" s="61">
        <v>43191</v>
      </c>
      <c r="D687" s="62">
        <v>0.58994212962962966</v>
      </c>
      <c r="E687" s="63" t="s">
        <v>9</v>
      </c>
      <c r="F687" s="63">
        <v>13</v>
      </c>
      <c r="G687" s="63" t="s">
        <v>10</v>
      </c>
    </row>
    <row r="688" spans="3:7" ht="15" thickBot="1" x14ac:dyDescent="0.35">
      <c r="C688" s="61">
        <v>43191</v>
      </c>
      <c r="D688" s="62">
        <v>0.59024305555555556</v>
      </c>
      <c r="E688" s="63" t="s">
        <v>9</v>
      </c>
      <c r="F688" s="63">
        <v>10</v>
      </c>
      <c r="G688" s="63" t="s">
        <v>10</v>
      </c>
    </row>
    <row r="689" spans="3:7" ht="15" thickBot="1" x14ac:dyDescent="0.35">
      <c r="C689" s="61">
        <v>43191</v>
      </c>
      <c r="D689" s="62">
        <v>0.59026620370370375</v>
      </c>
      <c r="E689" s="63" t="s">
        <v>9</v>
      </c>
      <c r="F689" s="63">
        <v>9</v>
      </c>
      <c r="G689" s="63" t="s">
        <v>10</v>
      </c>
    </row>
    <row r="690" spans="3:7" ht="15" thickBot="1" x14ac:dyDescent="0.35">
      <c r="C690" s="61">
        <v>43191</v>
      </c>
      <c r="D690" s="62">
        <v>0.59039351851851851</v>
      </c>
      <c r="E690" s="63" t="s">
        <v>9</v>
      </c>
      <c r="F690" s="63">
        <v>10</v>
      </c>
      <c r="G690" s="63" t="s">
        <v>10</v>
      </c>
    </row>
    <row r="691" spans="3:7" ht="15" thickBot="1" x14ac:dyDescent="0.35">
      <c r="C691" s="61">
        <v>43191</v>
      </c>
      <c r="D691" s="62">
        <v>0.59045138888888882</v>
      </c>
      <c r="E691" s="63" t="s">
        <v>9</v>
      </c>
      <c r="F691" s="63">
        <v>8</v>
      </c>
      <c r="G691" s="63" t="s">
        <v>10</v>
      </c>
    </row>
    <row r="692" spans="3:7" ht="15" thickBot="1" x14ac:dyDescent="0.35">
      <c r="C692" s="61">
        <v>43191</v>
      </c>
      <c r="D692" s="62">
        <v>0.59083333333333332</v>
      </c>
      <c r="E692" s="63" t="s">
        <v>9</v>
      </c>
      <c r="F692" s="63">
        <v>11</v>
      </c>
      <c r="G692" s="63" t="s">
        <v>11</v>
      </c>
    </row>
    <row r="693" spans="3:7" ht="15" thickBot="1" x14ac:dyDescent="0.35">
      <c r="C693" s="61">
        <v>43191</v>
      </c>
      <c r="D693" s="62">
        <v>0.59136574074074078</v>
      </c>
      <c r="E693" s="63" t="s">
        <v>9</v>
      </c>
      <c r="F693" s="63">
        <v>12</v>
      </c>
      <c r="G693" s="63" t="s">
        <v>10</v>
      </c>
    </row>
    <row r="694" spans="3:7" ht="15" thickBot="1" x14ac:dyDescent="0.35">
      <c r="C694" s="61">
        <v>43191</v>
      </c>
      <c r="D694" s="62">
        <v>0.59143518518518523</v>
      </c>
      <c r="E694" s="63" t="s">
        <v>9</v>
      </c>
      <c r="F694" s="63">
        <v>12</v>
      </c>
      <c r="G694" s="63" t="s">
        <v>10</v>
      </c>
    </row>
    <row r="695" spans="3:7" ht="15" thickBot="1" x14ac:dyDescent="0.35">
      <c r="C695" s="61">
        <v>43191</v>
      </c>
      <c r="D695" s="62">
        <v>0.59165509259259264</v>
      </c>
      <c r="E695" s="63" t="s">
        <v>9</v>
      </c>
      <c r="F695" s="63">
        <v>12</v>
      </c>
      <c r="G695" s="63" t="s">
        <v>10</v>
      </c>
    </row>
    <row r="696" spans="3:7" ht="15" thickBot="1" x14ac:dyDescent="0.35">
      <c r="C696" s="61">
        <v>43191</v>
      </c>
      <c r="D696" s="62">
        <v>0.59167824074074071</v>
      </c>
      <c r="E696" s="63" t="s">
        <v>9</v>
      </c>
      <c r="F696" s="63">
        <v>17</v>
      </c>
      <c r="G696" s="63" t="s">
        <v>10</v>
      </c>
    </row>
    <row r="697" spans="3:7" ht="15" thickBot="1" x14ac:dyDescent="0.35">
      <c r="C697" s="61">
        <v>43191</v>
      </c>
      <c r="D697" s="62">
        <v>0.59174768518518517</v>
      </c>
      <c r="E697" s="63" t="s">
        <v>9</v>
      </c>
      <c r="F697" s="63">
        <v>18</v>
      </c>
      <c r="G697" s="63" t="s">
        <v>10</v>
      </c>
    </row>
    <row r="698" spans="3:7" ht="15" thickBot="1" x14ac:dyDescent="0.35">
      <c r="C698" s="61">
        <v>43191</v>
      </c>
      <c r="D698" s="62">
        <v>0.5919444444444445</v>
      </c>
      <c r="E698" s="63" t="s">
        <v>9</v>
      </c>
      <c r="F698" s="63">
        <v>18</v>
      </c>
      <c r="G698" s="63" t="s">
        <v>10</v>
      </c>
    </row>
    <row r="699" spans="3:7" ht="15" thickBot="1" x14ac:dyDescent="0.35">
      <c r="C699" s="61">
        <v>43191</v>
      </c>
      <c r="D699" s="62">
        <v>0.59203703703703703</v>
      </c>
      <c r="E699" s="63" t="s">
        <v>9</v>
      </c>
      <c r="F699" s="63">
        <v>10</v>
      </c>
      <c r="G699" s="63" t="s">
        <v>10</v>
      </c>
    </row>
    <row r="700" spans="3:7" ht="15" thickBot="1" x14ac:dyDescent="0.35">
      <c r="C700" s="61">
        <v>43191</v>
      </c>
      <c r="D700" s="62">
        <v>0.59248842592592588</v>
      </c>
      <c r="E700" s="63" t="s">
        <v>9</v>
      </c>
      <c r="F700" s="63">
        <v>10</v>
      </c>
      <c r="G700" s="63" t="s">
        <v>10</v>
      </c>
    </row>
    <row r="701" spans="3:7" ht="15" thickBot="1" x14ac:dyDescent="0.35">
      <c r="C701" s="61">
        <v>43191</v>
      </c>
      <c r="D701" s="62">
        <v>0.59273148148148147</v>
      </c>
      <c r="E701" s="63" t="s">
        <v>9</v>
      </c>
      <c r="F701" s="63">
        <v>11</v>
      </c>
      <c r="G701" s="63" t="s">
        <v>10</v>
      </c>
    </row>
    <row r="702" spans="3:7" ht="15" thickBot="1" x14ac:dyDescent="0.35">
      <c r="C702" s="61">
        <v>43191</v>
      </c>
      <c r="D702" s="62">
        <v>0.59278935185185189</v>
      </c>
      <c r="E702" s="63" t="s">
        <v>9</v>
      </c>
      <c r="F702" s="63">
        <v>13</v>
      </c>
      <c r="G702" s="63" t="s">
        <v>10</v>
      </c>
    </row>
    <row r="703" spans="3:7" ht="15" thickBot="1" x14ac:dyDescent="0.35">
      <c r="C703" s="61">
        <v>43191</v>
      </c>
      <c r="D703" s="62">
        <v>0.59283564814814815</v>
      </c>
      <c r="E703" s="63" t="s">
        <v>9</v>
      </c>
      <c r="F703" s="63">
        <v>12</v>
      </c>
      <c r="G703" s="63" t="s">
        <v>10</v>
      </c>
    </row>
    <row r="704" spans="3:7" ht="15" thickBot="1" x14ac:dyDescent="0.35">
      <c r="C704" s="61">
        <v>43191</v>
      </c>
      <c r="D704" s="62">
        <v>0.59296296296296302</v>
      </c>
      <c r="E704" s="63" t="s">
        <v>9</v>
      </c>
      <c r="F704" s="63">
        <v>10</v>
      </c>
      <c r="G704" s="63" t="s">
        <v>10</v>
      </c>
    </row>
    <row r="705" spans="3:7" ht="15" thickBot="1" x14ac:dyDescent="0.35">
      <c r="C705" s="61">
        <v>43191</v>
      </c>
      <c r="D705" s="62">
        <v>0.59302083333333333</v>
      </c>
      <c r="E705" s="63" t="s">
        <v>9</v>
      </c>
      <c r="F705" s="63">
        <v>14</v>
      </c>
      <c r="G705" s="63" t="s">
        <v>10</v>
      </c>
    </row>
    <row r="706" spans="3:7" ht="15" thickBot="1" x14ac:dyDescent="0.35">
      <c r="C706" s="61">
        <v>43191</v>
      </c>
      <c r="D706" s="62">
        <v>0.5930671296296296</v>
      </c>
      <c r="E706" s="63" t="s">
        <v>9</v>
      </c>
      <c r="F706" s="63">
        <v>13</v>
      </c>
      <c r="G706" s="63" t="s">
        <v>10</v>
      </c>
    </row>
    <row r="707" spans="3:7" ht="15" thickBot="1" x14ac:dyDescent="0.35">
      <c r="C707" s="61">
        <v>43191</v>
      </c>
      <c r="D707" s="62">
        <v>0.59313657407407405</v>
      </c>
      <c r="E707" s="63" t="s">
        <v>9</v>
      </c>
      <c r="F707" s="63">
        <v>11</v>
      </c>
      <c r="G707" s="63" t="s">
        <v>10</v>
      </c>
    </row>
    <row r="708" spans="3:7" ht="15" thickBot="1" x14ac:dyDescent="0.35">
      <c r="C708" s="61">
        <v>43191</v>
      </c>
      <c r="D708" s="62">
        <v>0.59319444444444447</v>
      </c>
      <c r="E708" s="63" t="s">
        <v>9</v>
      </c>
      <c r="F708" s="63">
        <v>13</v>
      </c>
      <c r="G708" s="63" t="s">
        <v>10</v>
      </c>
    </row>
    <row r="709" spans="3:7" ht="15" thickBot="1" x14ac:dyDescent="0.35">
      <c r="C709" s="61">
        <v>43191</v>
      </c>
      <c r="D709" s="62">
        <v>0.59329861111111104</v>
      </c>
      <c r="E709" s="63" t="s">
        <v>9</v>
      </c>
      <c r="F709" s="63">
        <v>16</v>
      </c>
      <c r="G709" s="63" t="s">
        <v>10</v>
      </c>
    </row>
    <row r="710" spans="3:7" ht="15" thickBot="1" x14ac:dyDescent="0.35">
      <c r="C710" s="61">
        <v>43191</v>
      </c>
      <c r="D710" s="62">
        <v>0.59346064814814814</v>
      </c>
      <c r="E710" s="63" t="s">
        <v>9</v>
      </c>
      <c r="F710" s="63">
        <v>13</v>
      </c>
      <c r="G710" s="63" t="s">
        <v>10</v>
      </c>
    </row>
    <row r="711" spans="3:7" ht="15" thickBot="1" x14ac:dyDescent="0.35">
      <c r="C711" s="61">
        <v>43191</v>
      </c>
      <c r="D711" s="62">
        <v>0.59349537037037037</v>
      </c>
      <c r="E711" s="63" t="s">
        <v>9</v>
      </c>
      <c r="F711" s="63">
        <v>12</v>
      </c>
      <c r="G711" s="63" t="s">
        <v>10</v>
      </c>
    </row>
    <row r="712" spans="3:7" ht="15" thickBot="1" x14ac:dyDescent="0.35">
      <c r="C712" s="61">
        <v>43191</v>
      </c>
      <c r="D712" s="62">
        <v>0.59401620370370367</v>
      </c>
      <c r="E712" s="63" t="s">
        <v>9</v>
      </c>
      <c r="F712" s="63">
        <v>12</v>
      </c>
      <c r="G712" s="63" t="s">
        <v>10</v>
      </c>
    </row>
    <row r="713" spans="3:7" ht="15" thickBot="1" x14ac:dyDescent="0.35">
      <c r="C713" s="61">
        <v>43191</v>
      </c>
      <c r="D713" s="62">
        <v>0.59432870370370372</v>
      </c>
      <c r="E713" s="63" t="s">
        <v>9</v>
      </c>
      <c r="F713" s="63">
        <v>11</v>
      </c>
      <c r="G713" s="63" t="s">
        <v>10</v>
      </c>
    </row>
    <row r="714" spans="3:7" ht="15" thickBot="1" x14ac:dyDescent="0.35">
      <c r="C714" s="61">
        <v>43191</v>
      </c>
      <c r="D714" s="62">
        <v>0.59435185185185191</v>
      </c>
      <c r="E714" s="63" t="s">
        <v>9</v>
      </c>
      <c r="F714" s="63">
        <v>16</v>
      </c>
      <c r="G714" s="63" t="s">
        <v>10</v>
      </c>
    </row>
    <row r="715" spans="3:7" ht="15" thickBot="1" x14ac:dyDescent="0.35">
      <c r="C715" s="61">
        <v>43191</v>
      </c>
      <c r="D715" s="62">
        <v>0.59550925925925924</v>
      </c>
      <c r="E715" s="63" t="s">
        <v>9</v>
      </c>
      <c r="F715" s="63">
        <v>16</v>
      </c>
      <c r="G715" s="63" t="s">
        <v>10</v>
      </c>
    </row>
    <row r="716" spans="3:7" ht="15" thickBot="1" x14ac:dyDescent="0.35">
      <c r="C716" s="61">
        <v>43191</v>
      </c>
      <c r="D716" s="62">
        <v>0.59574074074074079</v>
      </c>
      <c r="E716" s="63" t="s">
        <v>9</v>
      </c>
      <c r="F716" s="63">
        <v>12</v>
      </c>
      <c r="G716" s="63" t="s">
        <v>10</v>
      </c>
    </row>
    <row r="717" spans="3:7" ht="15" thickBot="1" x14ac:dyDescent="0.35">
      <c r="C717" s="61">
        <v>43191</v>
      </c>
      <c r="D717" s="62">
        <v>0.59604166666666669</v>
      </c>
      <c r="E717" s="63" t="s">
        <v>9</v>
      </c>
      <c r="F717" s="63">
        <v>15</v>
      </c>
      <c r="G717" s="63" t="s">
        <v>10</v>
      </c>
    </row>
    <row r="718" spans="3:7" ht="15" thickBot="1" x14ac:dyDescent="0.35">
      <c r="C718" s="61">
        <v>43191</v>
      </c>
      <c r="D718" s="62">
        <v>0.59634259259259259</v>
      </c>
      <c r="E718" s="63" t="s">
        <v>9</v>
      </c>
      <c r="F718" s="63">
        <v>11</v>
      </c>
      <c r="G718" s="63" t="s">
        <v>10</v>
      </c>
    </row>
    <row r="719" spans="3:7" ht="15" thickBot="1" x14ac:dyDescent="0.35">
      <c r="C719" s="61">
        <v>43191</v>
      </c>
      <c r="D719" s="62">
        <v>0.59681712962962963</v>
      </c>
      <c r="E719" s="63" t="s">
        <v>9</v>
      </c>
      <c r="F719" s="63">
        <v>9</v>
      </c>
      <c r="G719" s="63" t="s">
        <v>10</v>
      </c>
    </row>
    <row r="720" spans="3:7" ht="15" thickBot="1" x14ac:dyDescent="0.35">
      <c r="C720" s="61">
        <v>43191</v>
      </c>
      <c r="D720" s="62">
        <v>0.59685185185185186</v>
      </c>
      <c r="E720" s="63" t="s">
        <v>9</v>
      </c>
      <c r="F720" s="63">
        <v>19</v>
      </c>
      <c r="G720" s="63" t="s">
        <v>10</v>
      </c>
    </row>
    <row r="721" spans="3:7" ht="15" thickBot="1" x14ac:dyDescent="0.35">
      <c r="C721" s="61">
        <v>43191</v>
      </c>
      <c r="D721" s="62">
        <v>0.59686342592592589</v>
      </c>
      <c r="E721" s="63" t="s">
        <v>9</v>
      </c>
      <c r="F721" s="63">
        <v>24</v>
      </c>
      <c r="G721" s="63" t="s">
        <v>10</v>
      </c>
    </row>
    <row r="722" spans="3:7" ht="15" thickBot="1" x14ac:dyDescent="0.35">
      <c r="C722" s="61">
        <v>43191</v>
      </c>
      <c r="D722" s="62">
        <v>0.59711805555555553</v>
      </c>
      <c r="E722" s="63" t="s">
        <v>9</v>
      </c>
      <c r="F722" s="63">
        <v>29</v>
      </c>
      <c r="G722" s="63" t="s">
        <v>10</v>
      </c>
    </row>
    <row r="723" spans="3:7" ht="15" thickBot="1" x14ac:dyDescent="0.35">
      <c r="C723" s="61">
        <v>43191</v>
      </c>
      <c r="D723" s="62">
        <v>0.59723379629629625</v>
      </c>
      <c r="E723" s="63" t="s">
        <v>9</v>
      </c>
      <c r="F723" s="63">
        <v>11</v>
      </c>
      <c r="G723" s="63" t="s">
        <v>10</v>
      </c>
    </row>
    <row r="724" spans="3:7" ht="15" thickBot="1" x14ac:dyDescent="0.35">
      <c r="C724" s="61">
        <v>43191</v>
      </c>
      <c r="D724" s="62">
        <v>0.59731481481481474</v>
      </c>
      <c r="E724" s="63" t="s">
        <v>9</v>
      </c>
      <c r="F724" s="63">
        <v>11</v>
      </c>
      <c r="G724" s="63" t="s">
        <v>10</v>
      </c>
    </row>
    <row r="725" spans="3:7" ht="15" thickBot="1" x14ac:dyDescent="0.35">
      <c r="C725" s="61">
        <v>43191</v>
      </c>
      <c r="D725" s="62">
        <v>0.59846064814814814</v>
      </c>
      <c r="E725" s="63" t="s">
        <v>9</v>
      </c>
      <c r="F725" s="63">
        <v>13</v>
      </c>
      <c r="G725" s="63" t="s">
        <v>10</v>
      </c>
    </row>
    <row r="726" spans="3:7" ht="15" thickBot="1" x14ac:dyDescent="0.35">
      <c r="C726" s="61">
        <v>43191</v>
      </c>
      <c r="D726" s="62">
        <v>0.59903935185185186</v>
      </c>
      <c r="E726" s="63" t="s">
        <v>9</v>
      </c>
      <c r="F726" s="63">
        <v>11</v>
      </c>
      <c r="G726" s="63" t="s">
        <v>10</v>
      </c>
    </row>
    <row r="727" spans="3:7" ht="15" thickBot="1" x14ac:dyDescent="0.35">
      <c r="C727" s="61">
        <v>43191</v>
      </c>
      <c r="D727" s="62">
        <v>0.59922453703703704</v>
      </c>
      <c r="E727" s="63" t="s">
        <v>9</v>
      </c>
      <c r="F727" s="63">
        <v>14</v>
      </c>
      <c r="G727" s="63" t="s">
        <v>10</v>
      </c>
    </row>
    <row r="728" spans="3:7" ht="15" thickBot="1" x14ac:dyDescent="0.35">
      <c r="C728" s="61">
        <v>43191</v>
      </c>
      <c r="D728" s="62">
        <v>0.5995949074074074</v>
      </c>
      <c r="E728" s="63" t="s">
        <v>9</v>
      </c>
      <c r="F728" s="63">
        <v>12</v>
      </c>
      <c r="G728" s="63" t="s">
        <v>10</v>
      </c>
    </row>
    <row r="729" spans="3:7" ht="15" thickBot="1" x14ac:dyDescent="0.35">
      <c r="C729" s="61">
        <v>43191</v>
      </c>
      <c r="D729" s="62">
        <v>0.599675925925926</v>
      </c>
      <c r="E729" s="63" t="s">
        <v>9</v>
      </c>
      <c r="F729" s="63">
        <v>12</v>
      </c>
      <c r="G729" s="63" t="s">
        <v>10</v>
      </c>
    </row>
    <row r="730" spans="3:7" ht="15" thickBot="1" x14ac:dyDescent="0.35">
      <c r="C730" s="61">
        <v>43191</v>
      </c>
      <c r="D730" s="62">
        <v>0.60063657407407411</v>
      </c>
      <c r="E730" s="63" t="s">
        <v>9</v>
      </c>
      <c r="F730" s="63">
        <v>10</v>
      </c>
      <c r="G730" s="63" t="s">
        <v>11</v>
      </c>
    </row>
    <row r="731" spans="3:7" ht="15" thickBot="1" x14ac:dyDescent="0.35">
      <c r="C731" s="61">
        <v>43191</v>
      </c>
      <c r="D731" s="62">
        <v>0.60067129629629623</v>
      </c>
      <c r="E731" s="63" t="s">
        <v>9</v>
      </c>
      <c r="F731" s="63">
        <v>15</v>
      </c>
      <c r="G731" s="63" t="s">
        <v>10</v>
      </c>
    </row>
    <row r="732" spans="3:7" ht="15" thickBot="1" x14ac:dyDescent="0.35">
      <c r="C732" s="61">
        <v>43191</v>
      </c>
      <c r="D732" s="62">
        <v>0.60108796296296296</v>
      </c>
      <c r="E732" s="63" t="s">
        <v>9</v>
      </c>
      <c r="F732" s="63">
        <v>11</v>
      </c>
      <c r="G732" s="63" t="s">
        <v>10</v>
      </c>
    </row>
    <row r="733" spans="3:7" ht="15" thickBot="1" x14ac:dyDescent="0.35">
      <c r="C733" s="61">
        <v>43191</v>
      </c>
      <c r="D733" s="62">
        <v>0.6019444444444445</v>
      </c>
      <c r="E733" s="63" t="s">
        <v>9</v>
      </c>
      <c r="F733" s="63">
        <v>10</v>
      </c>
      <c r="G733" s="63" t="s">
        <v>10</v>
      </c>
    </row>
    <row r="734" spans="3:7" ht="15" thickBot="1" x14ac:dyDescent="0.35">
      <c r="C734" s="61">
        <v>43191</v>
      </c>
      <c r="D734" s="62">
        <v>0.60206018518518511</v>
      </c>
      <c r="E734" s="63" t="s">
        <v>9</v>
      </c>
      <c r="F734" s="63">
        <v>20</v>
      </c>
      <c r="G734" s="63" t="s">
        <v>11</v>
      </c>
    </row>
    <row r="735" spans="3:7" ht="15" thickBot="1" x14ac:dyDescent="0.35">
      <c r="C735" s="61">
        <v>43191</v>
      </c>
      <c r="D735" s="62">
        <v>0.60209490740740745</v>
      </c>
      <c r="E735" s="63" t="s">
        <v>9</v>
      </c>
      <c r="F735" s="63">
        <v>11</v>
      </c>
      <c r="G735" s="63" t="s">
        <v>10</v>
      </c>
    </row>
    <row r="736" spans="3:7" ht="15" thickBot="1" x14ac:dyDescent="0.35">
      <c r="C736" s="61">
        <v>43191</v>
      </c>
      <c r="D736" s="62">
        <v>0.60215277777777776</v>
      </c>
      <c r="E736" s="63" t="s">
        <v>9</v>
      </c>
      <c r="F736" s="63">
        <v>10</v>
      </c>
      <c r="G736" s="63" t="s">
        <v>10</v>
      </c>
    </row>
    <row r="737" spans="3:7" ht="15" thickBot="1" x14ac:dyDescent="0.35">
      <c r="C737" s="61">
        <v>43191</v>
      </c>
      <c r="D737" s="62">
        <v>0.6028472222222222</v>
      </c>
      <c r="E737" s="63" t="s">
        <v>9</v>
      </c>
      <c r="F737" s="63">
        <v>11</v>
      </c>
      <c r="G737" s="63" t="s">
        <v>10</v>
      </c>
    </row>
    <row r="738" spans="3:7" ht="15" thickBot="1" x14ac:dyDescent="0.35">
      <c r="C738" s="61">
        <v>43191</v>
      </c>
      <c r="D738" s="62">
        <v>0.60312500000000002</v>
      </c>
      <c r="E738" s="63" t="s">
        <v>9</v>
      </c>
      <c r="F738" s="63">
        <v>22</v>
      </c>
      <c r="G738" s="63" t="s">
        <v>10</v>
      </c>
    </row>
    <row r="739" spans="3:7" ht="15" thickBot="1" x14ac:dyDescent="0.35">
      <c r="C739" s="61">
        <v>43191</v>
      </c>
      <c r="D739" s="62">
        <v>0.60364583333333333</v>
      </c>
      <c r="E739" s="63" t="s">
        <v>9</v>
      </c>
      <c r="F739" s="63">
        <v>12</v>
      </c>
      <c r="G739" s="63" t="s">
        <v>10</v>
      </c>
    </row>
    <row r="740" spans="3:7" ht="15" thickBot="1" x14ac:dyDescent="0.35">
      <c r="C740" s="61">
        <v>43191</v>
      </c>
      <c r="D740" s="62">
        <v>0.60373842592592586</v>
      </c>
      <c r="E740" s="63" t="s">
        <v>9</v>
      </c>
      <c r="F740" s="63">
        <v>18</v>
      </c>
      <c r="G740" s="63" t="s">
        <v>10</v>
      </c>
    </row>
    <row r="741" spans="3:7" ht="15" thickBot="1" x14ac:dyDescent="0.35">
      <c r="C741" s="61">
        <v>43191</v>
      </c>
      <c r="D741" s="62">
        <v>0.60378472222222224</v>
      </c>
      <c r="E741" s="63" t="s">
        <v>9</v>
      </c>
      <c r="F741" s="63">
        <v>20</v>
      </c>
      <c r="G741" s="63" t="s">
        <v>10</v>
      </c>
    </row>
    <row r="742" spans="3:7" ht="15" thickBot="1" x14ac:dyDescent="0.35">
      <c r="C742" s="61">
        <v>43191</v>
      </c>
      <c r="D742" s="62">
        <v>0.60476851851851854</v>
      </c>
      <c r="E742" s="63" t="s">
        <v>9</v>
      </c>
      <c r="F742" s="63">
        <v>11</v>
      </c>
      <c r="G742" s="63" t="s">
        <v>10</v>
      </c>
    </row>
    <row r="743" spans="3:7" ht="15" thickBot="1" x14ac:dyDescent="0.35">
      <c r="C743" s="61">
        <v>43191</v>
      </c>
      <c r="D743" s="62">
        <v>0.60503472222222221</v>
      </c>
      <c r="E743" s="63" t="s">
        <v>9</v>
      </c>
      <c r="F743" s="63">
        <v>12</v>
      </c>
      <c r="G743" s="63" t="s">
        <v>10</v>
      </c>
    </row>
    <row r="744" spans="3:7" ht="15" thickBot="1" x14ac:dyDescent="0.35">
      <c r="C744" s="61">
        <v>43191</v>
      </c>
      <c r="D744" s="62">
        <v>0.6066435185185185</v>
      </c>
      <c r="E744" s="63" t="s">
        <v>9</v>
      </c>
      <c r="F744" s="63">
        <v>15</v>
      </c>
      <c r="G744" s="63" t="s">
        <v>11</v>
      </c>
    </row>
    <row r="745" spans="3:7" ht="15" thickBot="1" x14ac:dyDescent="0.35">
      <c r="C745" s="61">
        <v>43191</v>
      </c>
      <c r="D745" s="62">
        <v>0.60765046296296299</v>
      </c>
      <c r="E745" s="63" t="s">
        <v>9</v>
      </c>
      <c r="F745" s="63">
        <v>13</v>
      </c>
      <c r="G745" s="63" t="s">
        <v>11</v>
      </c>
    </row>
    <row r="746" spans="3:7" ht="15" thickBot="1" x14ac:dyDescent="0.35">
      <c r="C746" s="61">
        <v>43191</v>
      </c>
      <c r="D746" s="62">
        <v>0.609375</v>
      </c>
      <c r="E746" s="63" t="s">
        <v>9</v>
      </c>
      <c r="F746" s="63">
        <v>17</v>
      </c>
      <c r="G746" s="63" t="s">
        <v>11</v>
      </c>
    </row>
    <row r="747" spans="3:7" ht="15" thickBot="1" x14ac:dyDescent="0.35">
      <c r="C747" s="61">
        <v>43191</v>
      </c>
      <c r="D747" s="62">
        <v>0.60940972222222223</v>
      </c>
      <c r="E747" s="63" t="s">
        <v>9</v>
      </c>
      <c r="F747" s="63">
        <v>13</v>
      </c>
      <c r="G747" s="63" t="s">
        <v>11</v>
      </c>
    </row>
    <row r="748" spans="3:7" ht="15" thickBot="1" x14ac:dyDescent="0.35">
      <c r="C748" s="61">
        <v>43191</v>
      </c>
      <c r="D748" s="62">
        <v>0.61050925925925925</v>
      </c>
      <c r="E748" s="63" t="s">
        <v>9</v>
      </c>
      <c r="F748" s="63">
        <v>10</v>
      </c>
      <c r="G748" s="63" t="s">
        <v>10</v>
      </c>
    </row>
    <row r="749" spans="3:7" ht="15" thickBot="1" x14ac:dyDescent="0.35">
      <c r="C749" s="61">
        <v>43191</v>
      </c>
      <c r="D749" s="62">
        <v>0.6106597222222222</v>
      </c>
      <c r="E749" s="63" t="s">
        <v>9</v>
      </c>
      <c r="F749" s="63">
        <v>13</v>
      </c>
      <c r="G749" s="63" t="s">
        <v>10</v>
      </c>
    </row>
    <row r="750" spans="3:7" ht="15" thickBot="1" x14ac:dyDescent="0.35">
      <c r="C750" s="61">
        <v>43191</v>
      </c>
      <c r="D750" s="62">
        <v>0.61068287037037039</v>
      </c>
      <c r="E750" s="63" t="s">
        <v>9</v>
      </c>
      <c r="F750" s="63">
        <v>12</v>
      </c>
      <c r="G750" s="63" t="s">
        <v>10</v>
      </c>
    </row>
    <row r="751" spans="3:7" ht="15" thickBot="1" x14ac:dyDescent="0.35">
      <c r="C751" s="61">
        <v>43191</v>
      </c>
      <c r="D751" s="62">
        <v>0.61116898148148147</v>
      </c>
      <c r="E751" s="63" t="s">
        <v>9</v>
      </c>
      <c r="F751" s="63">
        <v>11</v>
      </c>
      <c r="G751" s="63" t="s">
        <v>10</v>
      </c>
    </row>
    <row r="752" spans="3:7" ht="15" thickBot="1" x14ac:dyDescent="0.35">
      <c r="C752" s="61">
        <v>43191</v>
      </c>
      <c r="D752" s="62">
        <v>0.61291666666666667</v>
      </c>
      <c r="E752" s="63" t="s">
        <v>9</v>
      </c>
      <c r="F752" s="63">
        <v>15</v>
      </c>
      <c r="G752" s="63" t="s">
        <v>10</v>
      </c>
    </row>
    <row r="753" spans="3:7" ht="15" thickBot="1" x14ac:dyDescent="0.35">
      <c r="C753" s="61">
        <v>43191</v>
      </c>
      <c r="D753" s="62">
        <v>0.61401620370370369</v>
      </c>
      <c r="E753" s="63" t="s">
        <v>9</v>
      </c>
      <c r="F753" s="63">
        <v>18</v>
      </c>
      <c r="G753" s="63" t="s">
        <v>10</v>
      </c>
    </row>
    <row r="754" spans="3:7" ht="15" thickBot="1" x14ac:dyDescent="0.35">
      <c r="C754" s="61">
        <v>43191</v>
      </c>
      <c r="D754" s="62">
        <v>0.61403935185185188</v>
      </c>
      <c r="E754" s="63" t="s">
        <v>9</v>
      </c>
      <c r="F754" s="63">
        <v>10</v>
      </c>
      <c r="G754" s="63" t="s">
        <v>10</v>
      </c>
    </row>
    <row r="755" spans="3:7" ht="15" thickBot="1" x14ac:dyDescent="0.35">
      <c r="C755" s="61">
        <v>43191</v>
      </c>
      <c r="D755" s="62">
        <v>0.61447916666666669</v>
      </c>
      <c r="E755" s="63" t="s">
        <v>9</v>
      </c>
      <c r="F755" s="63">
        <v>10</v>
      </c>
      <c r="G755" s="63" t="s">
        <v>10</v>
      </c>
    </row>
    <row r="756" spans="3:7" ht="15" thickBot="1" x14ac:dyDescent="0.35">
      <c r="C756" s="61">
        <v>43191</v>
      </c>
      <c r="D756" s="62">
        <v>0.61714120370370373</v>
      </c>
      <c r="E756" s="63" t="s">
        <v>9</v>
      </c>
      <c r="F756" s="63">
        <v>10</v>
      </c>
      <c r="G756" s="63" t="s">
        <v>10</v>
      </c>
    </row>
    <row r="757" spans="3:7" ht="15" thickBot="1" x14ac:dyDescent="0.35">
      <c r="C757" s="61">
        <v>43191</v>
      </c>
      <c r="D757" s="62">
        <v>0.61722222222222223</v>
      </c>
      <c r="E757" s="63" t="s">
        <v>9</v>
      </c>
      <c r="F757" s="63">
        <v>11</v>
      </c>
      <c r="G757" s="63" t="s">
        <v>10</v>
      </c>
    </row>
    <row r="758" spans="3:7" ht="15" thickBot="1" x14ac:dyDescent="0.35">
      <c r="C758" s="61">
        <v>43191</v>
      </c>
      <c r="D758" s="62">
        <v>0.61739583333333337</v>
      </c>
      <c r="E758" s="63" t="s">
        <v>9</v>
      </c>
      <c r="F758" s="63">
        <v>29</v>
      </c>
      <c r="G758" s="63" t="s">
        <v>10</v>
      </c>
    </row>
    <row r="759" spans="3:7" ht="15" thickBot="1" x14ac:dyDescent="0.35">
      <c r="C759" s="61">
        <v>43191</v>
      </c>
      <c r="D759" s="62">
        <v>0.6184722222222222</v>
      </c>
      <c r="E759" s="63" t="s">
        <v>9</v>
      </c>
      <c r="F759" s="63">
        <v>12</v>
      </c>
      <c r="G759" s="63" t="s">
        <v>10</v>
      </c>
    </row>
    <row r="760" spans="3:7" ht="15" thickBot="1" x14ac:dyDescent="0.35">
      <c r="C760" s="61">
        <v>43191</v>
      </c>
      <c r="D760" s="62">
        <v>0.61993055555555554</v>
      </c>
      <c r="E760" s="63" t="s">
        <v>9</v>
      </c>
      <c r="F760" s="63">
        <v>9</v>
      </c>
      <c r="G760" s="63" t="s">
        <v>10</v>
      </c>
    </row>
    <row r="761" spans="3:7" ht="15" thickBot="1" x14ac:dyDescent="0.35">
      <c r="C761" s="61">
        <v>43191</v>
      </c>
      <c r="D761" s="62">
        <v>0.6210416666666666</v>
      </c>
      <c r="E761" s="63" t="s">
        <v>9</v>
      </c>
      <c r="F761" s="63">
        <v>9</v>
      </c>
      <c r="G761" s="63" t="s">
        <v>10</v>
      </c>
    </row>
    <row r="762" spans="3:7" ht="15" thickBot="1" x14ac:dyDescent="0.35">
      <c r="C762" s="61">
        <v>43191</v>
      </c>
      <c r="D762" s="62">
        <v>0.62189814814814814</v>
      </c>
      <c r="E762" s="63" t="s">
        <v>9</v>
      </c>
      <c r="F762" s="63">
        <v>10</v>
      </c>
      <c r="G762" s="63" t="s">
        <v>10</v>
      </c>
    </row>
    <row r="763" spans="3:7" ht="15" thickBot="1" x14ac:dyDescent="0.35">
      <c r="C763" s="61">
        <v>43191</v>
      </c>
      <c r="D763" s="62">
        <v>0.62502314814814819</v>
      </c>
      <c r="E763" s="63" t="s">
        <v>9</v>
      </c>
      <c r="F763" s="63">
        <v>9</v>
      </c>
      <c r="G763" s="63" t="s">
        <v>10</v>
      </c>
    </row>
    <row r="764" spans="3:7" ht="15" thickBot="1" x14ac:dyDescent="0.35">
      <c r="C764" s="61">
        <v>43191</v>
      </c>
      <c r="D764" s="62">
        <v>0.62571759259259252</v>
      </c>
      <c r="E764" s="63" t="s">
        <v>9</v>
      </c>
      <c r="F764" s="63">
        <v>29</v>
      </c>
      <c r="G764" s="63" t="s">
        <v>10</v>
      </c>
    </row>
    <row r="765" spans="3:7" ht="15" thickBot="1" x14ac:dyDescent="0.35">
      <c r="C765" s="61">
        <v>43191</v>
      </c>
      <c r="D765" s="62">
        <v>0.62615740740740744</v>
      </c>
      <c r="E765" s="63" t="s">
        <v>9</v>
      </c>
      <c r="F765" s="63">
        <v>19</v>
      </c>
      <c r="G765" s="63" t="s">
        <v>10</v>
      </c>
    </row>
    <row r="766" spans="3:7" ht="15" thickBot="1" x14ac:dyDescent="0.35">
      <c r="C766" s="61">
        <v>43191</v>
      </c>
      <c r="D766" s="62">
        <v>0.62668981481481478</v>
      </c>
      <c r="E766" s="63" t="s">
        <v>9</v>
      </c>
      <c r="F766" s="63">
        <v>29</v>
      </c>
      <c r="G766" s="63" t="s">
        <v>10</v>
      </c>
    </row>
    <row r="767" spans="3:7" ht="15" thickBot="1" x14ac:dyDescent="0.35">
      <c r="C767" s="61">
        <v>43191</v>
      </c>
      <c r="D767" s="62">
        <v>0.62684027777777784</v>
      </c>
      <c r="E767" s="63" t="s">
        <v>9</v>
      </c>
      <c r="F767" s="63">
        <v>20</v>
      </c>
      <c r="G767" s="63" t="s">
        <v>10</v>
      </c>
    </row>
    <row r="768" spans="3:7" ht="15" thickBot="1" x14ac:dyDescent="0.35">
      <c r="C768" s="61">
        <v>43191</v>
      </c>
      <c r="D768" s="62">
        <v>0.62842592592592594</v>
      </c>
      <c r="E768" s="63" t="s">
        <v>9</v>
      </c>
      <c r="F768" s="63">
        <v>10</v>
      </c>
      <c r="G768" s="63" t="s">
        <v>11</v>
      </c>
    </row>
    <row r="769" spans="3:7" ht="15" thickBot="1" x14ac:dyDescent="0.35">
      <c r="C769" s="61">
        <v>43191</v>
      </c>
      <c r="D769" s="62">
        <v>0.63631944444444444</v>
      </c>
      <c r="E769" s="63" t="s">
        <v>9</v>
      </c>
      <c r="F769" s="63">
        <v>25</v>
      </c>
      <c r="G769" s="63" t="s">
        <v>10</v>
      </c>
    </row>
    <row r="770" spans="3:7" ht="15" thickBot="1" x14ac:dyDescent="0.35">
      <c r="C770" s="61">
        <v>43191</v>
      </c>
      <c r="D770" s="62">
        <v>0.64018518518518519</v>
      </c>
      <c r="E770" s="63" t="s">
        <v>9</v>
      </c>
      <c r="F770" s="63">
        <v>26</v>
      </c>
      <c r="G770" s="63" t="s">
        <v>10</v>
      </c>
    </row>
    <row r="771" spans="3:7" ht="15" thickBot="1" x14ac:dyDescent="0.35">
      <c r="C771" s="61">
        <v>43191</v>
      </c>
      <c r="D771" s="62">
        <v>0.64708333333333334</v>
      </c>
      <c r="E771" s="63" t="s">
        <v>9</v>
      </c>
      <c r="F771" s="63">
        <v>22</v>
      </c>
      <c r="G771" s="63" t="s">
        <v>10</v>
      </c>
    </row>
    <row r="772" spans="3:7" ht="15" thickBot="1" x14ac:dyDescent="0.35">
      <c r="C772" s="61">
        <v>43191</v>
      </c>
      <c r="D772" s="62">
        <v>0.65012731481481478</v>
      </c>
      <c r="E772" s="63" t="s">
        <v>9</v>
      </c>
      <c r="F772" s="63">
        <v>11</v>
      </c>
      <c r="G772" s="63" t="s">
        <v>11</v>
      </c>
    </row>
    <row r="773" spans="3:7" ht="15" thickBot="1" x14ac:dyDescent="0.35">
      <c r="C773" s="61">
        <v>43191</v>
      </c>
      <c r="D773" s="62">
        <v>0.65031249999999996</v>
      </c>
      <c r="E773" s="63" t="s">
        <v>9</v>
      </c>
      <c r="F773" s="63">
        <v>20</v>
      </c>
      <c r="G773" s="63" t="s">
        <v>11</v>
      </c>
    </row>
    <row r="774" spans="3:7" ht="15" thickBot="1" x14ac:dyDescent="0.35">
      <c r="C774" s="61">
        <v>43191</v>
      </c>
      <c r="D774" s="62">
        <v>0.65047453703703706</v>
      </c>
      <c r="E774" s="63" t="s">
        <v>9</v>
      </c>
      <c r="F774" s="63">
        <v>34</v>
      </c>
      <c r="G774" s="63" t="s">
        <v>10</v>
      </c>
    </row>
    <row r="775" spans="3:7" ht="15" thickBot="1" x14ac:dyDescent="0.35">
      <c r="C775" s="61">
        <v>43191</v>
      </c>
      <c r="D775" s="62">
        <v>0.65341435185185182</v>
      </c>
      <c r="E775" s="63" t="s">
        <v>9</v>
      </c>
      <c r="F775" s="63">
        <v>22</v>
      </c>
      <c r="G775" s="63" t="s">
        <v>11</v>
      </c>
    </row>
    <row r="776" spans="3:7" ht="15" thickBot="1" x14ac:dyDescent="0.35">
      <c r="C776" s="61">
        <v>43191</v>
      </c>
      <c r="D776" s="62">
        <v>0.65451388888888895</v>
      </c>
      <c r="E776" s="63" t="s">
        <v>9</v>
      </c>
      <c r="F776" s="63">
        <v>15</v>
      </c>
      <c r="G776" s="63" t="s">
        <v>11</v>
      </c>
    </row>
    <row r="777" spans="3:7" ht="15" thickBot="1" x14ac:dyDescent="0.35">
      <c r="C777" s="61">
        <v>43191</v>
      </c>
      <c r="D777" s="62">
        <v>0.65511574074074075</v>
      </c>
      <c r="E777" s="63" t="s">
        <v>9</v>
      </c>
      <c r="F777" s="63">
        <v>21</v>
      </c>
      <c r="G777" s="63" t="s">
        <v>10</v>
      </c>
    </row>
    <row r="778" spans="3:7" ht="15" thickBot="1" x14ac:dyDescent="0.35">
      <c r="C778" s="61">
        <v>43191</v>
      </c>
      <c r="D778" s="62">
        <v>0.65585648148148146</v>
      </c>
      <c r="E778" s="63" t="s">
        <v>9</v>
      </c>
      <c r="F778" s="63">
        <v>15</v>
      </c>
      <c r="G778" s="63" t="s">
        <v>11</v>
      </c>
    </row>
    <row r="779" spans="3:7" ht="15" thickBot="1" x14ac:dyDescent="0.35">
      <c r="C779" s="61">
        <v>43191</v>
      </c>
      <c r="D779" s="62">
        <v>0.65880787037037036</v>
      </c>
      <c r="E779" s="63" t="s">
        <v>9</v>
      </c>
      <c r="F779" s="63">
        <v>26</v>
      </c>
      <c r="G779" s="63" t="s">
        <v>10</v>
      </c>
    </row>
    <row r="780" spans="3:7" ht="15" thickBot="1" x14ac:dyDescent="0.35">
      <c r="C780" s="61">
        <v>43191</v>
      </c>
      <c r="D780" s="62">
        <v>0.65915509259259253</v>
      </c>
      <c r="E780" s="63" t="s">
        <v>9</v>
      </c>
      <c r="F780" s="63">
        <v>15</v>
      </c>
      <c r="G780" s="63" t="s">
        <v>11</v>
      </c>
    </row>
    <row r="781" spans="3:7" ht="15" thickBot="1" x14ac:dyDescent="0.35">
      <c r="C781" s="61">
        <v>43191</v>
      </c>
      <c r="D781" s="62">
        <v>0.66541666666666666</v>
      </c>
      <c r="E781" s="63" t="s">
        <v>9</v>
      </c>
      <c r="F781" s="63">
        <v>21</v>
      </c>
      <c r="G781" s="63" t="s">
        <v>10</v>
      </c>
    </row>
    <row r="782" spans="3:7" ht="15" thickBot="1" x14ac:dyDescent="0.35">
      <c r="C782" s="61">
        <v>43191</v>
      </c>
      <c r="D782" s="62">
        <v>0.66674768518518512</v>
      </c>
      <c r="E782" s="63" t="s">
        <v>9</v>
      </c>
      <c r="F782" s="63">
        <v>10</v>
      </c>
      <c r="G782" s="63" t="s">
        <v>11</v>
      </c>
    </row>
    <row r="783" spans="3:7" ht="15" thickBot="1" x14ac:dyDescent="0.35">
      <c r="C783" s="61">
        <v>43191</v>
      </c>
      <c r="D783" s="62">
        <v>0.66689814814814818</v>
      </c>
      <c r="E783" s="63" t="s">
        <v>9</v>
      </c>
      <c r="F783" s="63">
        <v>12</v>
      </c>
      <c r="G783" s="63" t="s">
        <v>11</v>
      </c>
    </row>
    <row r="784" spans="3:7" ht="15" thickBot="1" x14ac:dyDescent="0.35">
      <c r="C784" s="61">
        <v>43191</v>
      </c>
      <c r="D784" s="62">
        <v>0.67307870370370371</v>
      </c>
      <c r="E784" s="63" t="s">
        <v>9</v>
      </c>
      <c r="F784" s="63">
        <v>21</v>
      </c>
      <c r="G784" s="63" t="s">
        <v>10</v>
      </c>
    </row>
    <row r="785" spans="3:7" ht="15" thickBot="1" x14ac:dyDescent="0.35">
      <c r="C785" s="61">
        <v>43191</v>
      </c>
      <c r="D785" s="62">
        <v>0.67553240740740739</v>
      </c>
      <c r="E785" s="63" t="s">
        <v>9</v>
      </c>
      <c r="F785" s="63">
        <v>11</v>
      </c>
      <c r="G785" s="63" t="s">
        <v>11</v>
      </c>
    </row>
    <row r="786" spans="3:7" ht="15" thickBot="1" x14ac:dyDescent="0.35">
      <c r="C786" s="61">
        <v>43191</v>
      </c>
      <c r="D786" s="62">
        <v>0.67707175925925922</v>
      </c>
      <c r="E786" s="63" t="s">
        <v>9</v>
      </c>
      <c r="F786" s="63">
        <v>12</v>
      </c>
      <c r="G786" s="63" t="s">
        <v>11</v>
      </c>
    </row>
    <row r="787" spans="3:7" ht="15" thickBot="1" x14ac:dyDescent="0.35">
      <c r="C787" s="61">
        <v>43191</v>
      </c>
      <c r="D787" s="62">
        <v>0.67712962962962964</v>
      </c>
      <c r="E787" s="63" t="s">
        <v>9</v>
      </c>
      <c r="F787" s="63">
        <v>31</v>
      </c>
      <c r="G787" s="63" t="s">
        <v>10</v>
      </c>
    </row>
    <row r="788" spans="3:7" ht="15" thickBot="1" x14ac:dyDescent="0.35">
      <c r="C788" s="61">
        <v>43191</v>
      </c>
      <c r="D788" s="62">
        <v>0.67932870370370368</v>
      </c>
      <c r="E788" s="63" t="s">
        <v>9</v>
      </c>
      <c r="F788" s="63">
        <v>10</v>
      </c>
      <c r="G788" s="63" t="s">
        <v>11</v>
      </c>
    </row>
    <row r="789" spans="3:7" ht="15" thickBot="1" x14ac:dyDescent="0.35">
      <c r="C789" s="61">
        <v>43191</v>
      </c>
      <c r="D789" s="62">
        <v>0.68287037037037035</v>
      </c>
      <c r="E789" s="63" t="s">
        <v>9</v>
      </c>
      <c r="F789" s="63">
        <v>11</v>
      </c>
      <c r="G789" s="63" t="s">
        <v>11</v>
      </c>
    </row>
    <row r="790" spans="3:7" ht="15" thickBot="1" x14ac:dyDescent="0.35">
      <c r="C790" s="61">
        <v>43191</v>
      </c>
      <c r="D790" s="62">
        <v>0.68322916666666667</v>
      </c>
      <c r="E790" s="63" t="s">
        <v>9</v>
      </c>
      <c r="F790" s="63">
        <v>30</v>
      </c>
      <c r="G790" s="63" t="s">
        <v>10</v>
      </c>
    </row>
    <row r="791" spans="3:7" ht="15" thickBot="1" x14ac:dyDescent="0.35">
      <c r="C791" s="61">
        <v>43191</v>
      </c>
      <c r="D791" s="62">
        <v>0.68734953703703694</v>
      </c>
      <c r="E791" s="63" t="s">
        <v>9</v>
      </c>
      <c r="F791" s="63">
        <v>9</v>
      </c>
      <c r="G791" s="63" t="s">
        <v>11</v>
      </c>
    </row>
    <row r="792" spans="3:7" ht="15" thickBot="1" x14ac:dyDescent="0.35">
      <c r="C792" s="61">
        <v>43191</v>
      </c>
      <c r="D792" s="62">
        <v>0.68755787037037042</v>
      </c>
      <c r="E792" s="63" t="s">
        <v>9</v>
      </c>
      <c r="F792" s="63">
        <v>12</v>
      </c>
      <c r="G792" s="63" t="s">
        <v>11</v>
      </c>
    </row>
    <row r="793" spans="3:7" ht="15" thickBot="1" x14ac:dyDescent="0.35">
      <c r="C793" s="61">
        <v>43191</v>
      </c>
      <c r="D793" s="62">
        <v>0.69026620370370362</v>
      </c>
      <c r="E793" s="63" t="s">
        <v>9</v>
      </c>
      <c r="F793" s="63">
        <v>10</v>
      </c>
      <c r="G793" s="63" t="s">
        <v>11</v>
      </c>
    </row>
    <row r="794" spans="3:7" ht="15" thickBot="1" x14ac:dyDescent="0.35">
      <c r="C794" s="61">
        <v>43191</v>
      </c>
      <c r="D794" s="62">
        <v>0.69045138888888891</v>
      </c>
      <c r="E794" s="63" t="s">
        <v>9</v>
      </c>
      <c r="F794" s="63">
        <v>23</v>
      </c>
      <c r="G794" s="63" t="s">
        <v>10</v>
      </c>
    </row>
    <row r="795" spans="3:7" ht="15" thickBot="1" x14ac:dyDescent="0.35">
      <c r="C795" s="61">
        <v>43191</v>
      </c>
      <c r="D795" s="62">
        <v>0.69093749999999998</v>
      </c>
      <c r="E795" s="63" t="s">
        <v>9</v>
      </c>
      <c r="F795" s="63">
        <v>22</v>
      </c>
      <c r="G795" s="63" t="s">
        <v>10</v>
      </c>
    </row>
    <row r="796" spans="3:7" ht="15" thickBot="1" x14ac:dyDescent="0.35">
      <c r="C796" s="61">
        <v>43191</v>
      </c>
      <c r="D796" s="62">
        <v>0.69289351851851855</v>
      </c>
      <c r="E796" s="63" t="s">
        <v>9</v>
      </c>
      <c r="F796" s="63">
        <v>10</v>
      </c>
      <c r="G796" s="63" t="s">
        <v>11</v>
      </c>
    </row>
    <row r="797" spans="3:7" ht="15" thickBot="1" x14ac:dyDescent="0.35">
      <c r="C797" s="61">
        <v>43191</v>
      </c>
      <c r="D797" s="62">
        <v>0.69385416666666666</v>
      </c>
      <c r="E797" s="63" t="s">
        <v>9</v>
      </c>
      <c r="F797" s="63">
        <v>10</v>
      </c>
      <c r="G797" s="63" t="s">
        <v>11</v>
      </c>
    </row>
    <row r="798" spans="3:7" ht="15" thickBot="1" x14ac:dyDescent="0.35">
      <c r="C798" s="61">
        <v>43191</v>
      </c>
      <c r="D798" s="62">
        <v>0.69482638888888892</v>
      </c>
      <c r="E798" s="63" t="s">
        <v>9</v>
      </c>
      <c r="F798" s="63">
        <v>12</v>
      </c>
      <c r="G798" s="63" t="s">
        <v>11</v>
      </c>
    </row>
    <row r="799" spans="3:7" ht="15" thickBot="1" x14ac:dyDescent="0.35">
      <c r="C799" s="61">
        <v>43191</v>
      </c>
      <c r="D799" s="62">
        <v>0.69980324074074074</v>
      </c>
      <c r="E799" s="63" t="s">
        <v>9</v>
      </c>
      <c r="F799" s="63">
        <v>13</v>
      </c>
      <c r="G799" s="63" t="s">
        <v>11</v>
      </c>
    </row>
    <row r="800" spans="3:7" ht="15" thickBot="1" x14ac:dyDescent="0.35">
      <c r="C800" s="61">
        <v>43191</v>
      </c>
      <c r="D800" s="62">
        <v>0.70119212962962962</v>
      </c>
      <c r="E800" s="63" t="s">
        <v>9</v>
      </c>
      <c r="F800" s="63">
        <v>20</v>
      </c>
      <c r="G800" s="63" t="s">
        <v>10</v>
      </c>
    </row>
    <row r="801" spans="3:7" ht="15" thickBot="1" x14ac:dyDescent="0.35">
      <c r="C801" s="61">
        <v>43191</v>
      </c>
      <c r="D801" s="62">
        <v>0.70466435185185183</v>
      </c>
      <c r="E801" s="63" t="s">
        <v>9</v>
      </c>
      <c r="F801" s="63">
        <v>25</v>
      </c>
      <c r="G801" s="63" t="s">
        <v>10</v>
      </c>
    </row>
    <row r="802" spans="3:7" ht="15" thickBot="1" x14ac:dyDescent="0.35">
      <c r="C802" s="61">
        <v>43191</v>
      </c>
      <c r="D802" s="62">
        <v>0.70469907407407406</v>
      </c>
      <c r="E802" s="63" t="s">
        <v>9</v>
      </c>
      <c r="F802" s="63">
        <v>30</v>
      </c>
      <c r="G802" s="63" t="s">
        <v>10</v>
      </c>
    </row>
    <row r="803" spans="3:7" ht="15" thickBot="1" x14ac:dyDescent="0.35">
      <c r="C803" s="61">
        <v>43191</v>
      </c>
      <c r="D803" s="62">
        <v>0.7059375</v>
      </c>
      <c r="E803" s="63" t="s">
        <v>9</v>
      </c>
      <c r="F803" s="63">
        <v>22</v>
      </c>
      <c r="G803" s="63" t="s">
        <v>10</v>
      </c>
    </row>
    <row r="804" spans="3:7" ht="15" thickBot="1" x14ac:dyDescent="0.35">
      <c r="C804" s="61">
        <v>43191</v>
      </c>
      <c r="D804" s="62">
        <v>0.70848379629629632</v>
      </c>
      <c r="E804" s="63" t="s">
        <v>9</v>
      </c>
      <c r="F804" s="63">
        <v>21</v>
      </c>
      <c r="G804" s="63" t="s">
        <v>10</v>
      </c>
    </row>
    <row r="805" spans="3:7" ht="15" thickBot="1" x14ac:dyDescent="0.35">
      <c r="C805" s="61">
        <v>43191</v>
      </c>
      <c r="D805" s="62">
        <v>0.71515046296296303</v>
      </c>
      <c r="E805" s="63" t="s">
        <v>9</v>
      </c>
      <c r="F805" s="63">
        <v>21</v>
      </c>
      <c r="G805" s="63" t="s">
        <v>10</v>
      </c>
    </row>
    <row r="806" spans="3:7" ht="15" thickBot="1" x14ac:dyDescent="0.35">
      <c r="C806" s="61">
        <v>43191</v>
      </c>
      <c r="D806" s="62">
        <v>0.71591435185185182</v>
      </c>
      <c r="E806" s="63" t="s">
        <v>9</v>
      </c>
      <c r="F806" s="63">
        <v>9</v>
      </c>
      <c r="G806" s="63" t="s">
        <v>10</v>
      </c>
    </row>
    <row r="807" spans="3:7" ht="15" thickBot="1" x14ac:dyDescent="0.35">
      <c r="C807" s="61">
        <v>43191</v>
      </c>
      <c r="D807" s="62">
        <v>0.71715277777777775</v>
      </c>
      <c r="E807" s="63" t="s">
        <v>9</v>
      </c>
      <c r="F807" s="63">
        <v>13</v>
      </c>
      <c r="G807" s="63" t="s">
        <v>10</v>
      </c>
    </row>
    <row r="808" spans="3:7" ht="15" thickBot="1" x14ac:dyDescent="0.35">
      <c r="C808" s="61">
        <v>43191</v>
      </c>
      <c r="D808" s="62">
        <v>0.71731481481481485</v>
      </c>
      <c r="E808" s="63" t="s">
        <v>9</v>
      </c>
      <c r="F808" s="63">
        <v>17</v>
      </c>
      <c r="G808" s="63" t="s">
        <v>10</v>
      </c>
    </row>
    <row r="809" spans="3:7" ht="15" thickBot="1" x14ac:dyDescent="0.35">
      <c r="C809" s="61">
        <v>43191</v>
      </c>
      <c r="D809" s="62">
        <v>0.71880787037037042</v>
      </c>
      <c r="E809" s="63" t="s">
        <v>9</v>
      </c>
      <c r="F809" s="63">
        <v>12</v>
      </c>
      <c r="G809" s="63" t="s">
        <v>10</v>
      </c>
    </row>
    <row r="810" spans="3:7" ht="15" thickBot="1" x14ac:dyDescent="0.35">
      <c r="C810" s="61">
        <v>43191</v>
      </c>
      <c r="D810" s="62">
        <v>0.71907407407407409</v>
      </c>
      <c r="E810" s="63" t="s">
        <v>9</v>
      </c>
      <c r="F810" s="63">
        <v>15</v>
      </c>
      <c r="G810" s="63" t="s">
        <v>10</v>
      </c>
    </row>
    <row r="811" spans="3:7" ht="15" thickBot="1" x14ac:dyDescent="0.35">
      <c r="C811" s="61">
        <v>43191</v>
      </c>
      <c r="D811" s="62">
        <v>0.72221064814814817</v>
      </c>
      <c r="E811" s="63" t="s">
        <v>9</v>
      </c>
      <c r="F811" s="63">
        <v>21</v>
      </c>
      <c r="G811" s="63" t="s">
        <v>10</v>
      </c>
    </row>
    <row r="812" spans="3:7" ht="15" thickBot="1" x14ac:dyDescent="0.35">
      <c r="C812" s="61">
        <v>43191</v>
      </c>
      <c r="D812" s="62">
        <v>0.72255787037037045</v>
      </c>
      <c r="E812" s="63" t="s">
        <v>9</v>
      </c>
      <c r="F812" s="63">
        <v>19</v>
      </c>
      <c r="G812" s="63" t="s">
        <v>10</v>
      </c>
    </row>
    <row r="813" spans="3:7" ht="15" thickBot="1" x14ac:dyDescent="0.35">
      <c r="C813" s="61">
        <v>43191</v>
      </c>
      <c r="D813" s="62">
        <v>0.72275462962962955</v>
      </c>
      <c r="E813" s="63" t="s">
        <v>9</v>
      </c>
      <c r="F813" s="63">
        <v>17</v>
      </c>
      <c r="G813" s="63" t="s">
        <v>10</v>
      </c>
    </row>
    <row r="814" spans="3:7" ht="15" thickBot="1" x14ac:dyDescent="0.35">
      <c r="C814" s="61">
        <v>43191</v>
      </c>
      <c r="D814" s="62">
        <v>0.72356481481481483</v>
      </c>
      <c r="E814" s="63" t="s">
        <v>9</v>
      </c>
      <c r="F814" s="63">
        <v>12</v>
      </c>
      <c r="G814" s="63" t="s">
        <v>10</v>
      </c>
    </row>
    <row r="815" spans="3:7" ht="15" thickBot="1" x14ac:dyDescent="0.35">
      <c r="C815" s="61">
        <v>43191</v>
      </c>
      <c r="D815" s="62">
        <v>0.72366898148148151</v>
      </c>
      <c r="E815" s="63" t="s">
        <v>9</v>
      </c>
      <c r="F815" s="63">
        <v>22</v>
      </c>
      <c r="G815" s="63" t="s">
        <v>10</v>
      </c>
    </row>
    <row r="816" spans="3:7" ht="15" thickBot="1" x14ac:dyDescent="0.35">
      <c r="C816" s="61">
        <v>43191</v>
      </c>
      <c r="D816" s="62">
        <v>0.72370370370370374</v>
      </c>
      <c r="E816" s="63" t="s">
        <v>9</v>
      </c>
      <c r="F816" s="63">
        <v>26</v>
      </c>
      <c r="G816" s="63" t="s">
        <v>10</v>
      </c>
    </row>
    <row r="817" spans="3:7" ht="15" thickBot="1" x14ac:dyDescent="0.35">
      <c r="C817" s="61">
        <v>43191</v>
      </c>
      <c r="D817" s="62">
        <v>0.72554398148148147</v>
      </c>
      <c r="E817" s="63" t="s">
        <v>9</v>
      </c>
      <c r="F817" s="63">
        <v>11</v>
      </c>
      <c r="G817" s="63" t="s">
        <v>11</v>
      </c>
    </row>
    <row r="818" spans="3:7" ht="15" thickBot="1" x14ac:dyDescent="0.35">
      <c r="C818" s="61">
        <v>43191</v>
      </c>
      <c r="D818" s="62">
        <v>0.72556712962962966</v>
      </c>
      <c r="E818" s="63" t="s">
        <v>9</v>
      </c>
      <c r="F818" s="63">
        <v>9</v>
      </c>
      <c r="G818" s="63" t="s">
        <v>11</v>
      </c>
    </row>
    <row r="819" spans="3:7" ht="15" thickBot="1" x14ac:dyDescent="0.35">
      <c r="C819" s="61">
        <v>43191</v>
      </c>
      <c r="D819" s="62">
        <v>0.7258796296296296</v>
      </c>
      <c r="E819" s="63" t="s">
        <v>9</v>
      </c>
      <c r="F819" s="63">
        <v>12</v>
      </c>
      <c r="G819" s="63" t="s">
        <v>10</v>
      </c>
    </row>
    <row r="820" spans="3:7" ht="15" thickBot="1" x14ac:dyDescent="0.35">
      <c r="C820" s="61">
        <v>43191</v>
      </c>
      <c r="D820" s="62">
        <v>0.72648148148148151</v>
      </c>
      <c r="E820" s="63" t="s">
        <v>9</v>
      </c>
      <c r="F820" s="63">
        <v>18</v>
      </c>
      <c r="G820" s="63" t="s">
        <v>10</v>
      </c>
    </row>
    <row r="821" spans="3:7" ht="15" thickBot="1" x14ac:dyDescent="0.35">
      <c r="C821" s="61">
        <v>43191</v>
      </c>
      <c r="D821" s="62">
        <v>0.72653935185185192</v>
      </c>
      <c r="E821" s="63" t="s">
        <v>9</v>
      </c>
      <c r="F821" s="63">
        <v>10</v>
      </c>
      <c r="G821" s="63" t="s">
        <v>10</v>
      </c>
    </row>
    <row r="822" spans="3:7" ht="15" thickBot="1" x14ac:dyDescent="0.35">
      <c r="C822" s="61">
        <v>43191</v>
      </c>
      <c r="D822" s="62">
        <v>0.72726851851851848</v>
      </c>
      <c r="E822" s="63" t="s">
        <v>9</v>
      </c>
      <c r="F822" s="63">
        <v>19</v>
      </c>
      <c r="G822" s="63" t="s">
        <v>10</v>
      </c>
    </row>
    <row r="823" spans="3:7" ht="15" thickBot="1" x14ac:dyDescent="0.35">
      <c r="C823" s="61">
        <v>43191</v>
      </c>
      <c r="D823" s="62">
        <v>0.72729166666666656</v>
      </c>
      <c r="E823" s="63" t="s">
        <v>9</v>
      </c>
      <c r="F823" s="63">
        <v>19</v>
      </c>
      <c r="G823" s="63" t="s">
        <v>10</v>
      </c>
    </row>
    <row r="824" spans="3:7" ht="15" thickBot="1" x14ac:dyDescent="0.35">
      <c r="C824" s="61">
        <v>43191</v>
      </c>
      <c r="D824" s="62">
        <v>0.72731481481481486</v>
      </c>
      <c r="E824" s="63" t="s">
        <v>9</v>
      </c>
      <c r="F824" s="63">
        <v>22</v>
      </c>
      <c r="G824" s="63" t="s">
        <v>10</v>
      </c>
    </row>
    <row r="825" spans="3:7" ht="15" thickBot="1" x14ac:dyDescent="0.35">
      <c r="C825" s="61">
        <v>43191</v>
      </c>
      <c r="D825" s="62">
        <v>0.7273263888888889</v>
      </c>
      <c r="E825" s="63" t="s">
        <v>9</v>
      </c>
      <c r="F825" s="63">
        <v>20</v>
      </c>
      <c r="G825" s="63" t="s">
        <v>10</v>
      </c>
    </row>
    <row r="826" spans="3:7" ht="15" thickBot="1" x14ac:dyDescent="0.35">
      <c r="C826" s="61">
        <v>43191</v>
      </c>
      <c r="D826" s="62">
        <v>0.72871527777777778</v>
      </c>
      <c r="E826" s="63" t="s">
        <v>9</v>
      </c>
      <c r="F826" s="63">
        <v>12</v>
      </c>
      <c r="G826" s="63" t="s">
        <v>11</v>
      </c>
    </row>
    <row r="827" spans="3:7" ht="15" thickBot="1" x14ac:dyDescent="0.35">
      <c r="C827" s="61">
        <v>43191</v>
      </c>
      <c r="D827" s="62">
        <v>0.72935185185185192</v>
      </c>
      <c r="E827" s="63" t="s">
        <v>9</v>
      </c>
      <c r="F827" s="63">
        <v>21</v>
      </c>
      <c r="G827" s="63" t="s">
        <v>10</v>
      </c>
    </row>
    <row r="828" spans="3:7" ht="15" thickBot="1" x14ac:dyDescent="0.35">
      <c r="C828" s="61">
        <v>43191</v>
      </c>
      <c r="D828" s="62">
        <v>0.72936342592592596</v>
      </c>
      <c r="E828" s="63" t="s">
        <v>9</v>
      </c>
      <c r="F828" s="63">
        <v>15</v>
      </c>
      <c r="G828" s="63" t="s">
        <v>10</v>
      </c>
    </row>
    <row r="829" spans="3:7" ht="15" thickBot="1" x14ac:dyDescent="0.35">
      <c r="C829" s="61">
        <v>43191</v>
      </c>
      <c r="D829" s="62">
        <v>0.73012731481481474</v>
      </c>
      <c r="E829" s="63" t="s">
        <v>9</v>
      </c>
      <c r="F829" s="63">
        <v>12</v>
      </c>
      <c r="G829" s="63" t="s">
        <v>11</v>
      </c>
    </row>
    <row r="830" spans="3:7" ht="15" thickBot="1" x14ac:dyDescent="0.35">
      <c r="C830" s="61">
        <v>43191</v>
      </c>
      <c r="D830" s="62">
        <v>0.73059027777777785</v>
      </c>
      <c r="E830" s="63" t="s">
        <v>9</v>
      </c>
      <c r="F830" s="63">
        <v>16</v>
      </c>
      <c r="G830" s="63" t="s">
        <v>10</v>
      </c>
    </row>
    <row r="831" spans="3:7" ht="15" thickBot="1" x14ac:dyDescent="0.35">
      <c r="C831" s="61">
        <v>43191</v>
      </c>
      <c r="D831" s="62">
        <v>0.7310416666666667</v>
      </c>
      <c r="E831" s="63" t="s">
        <v>9</v>
      </c>
      <c r="F831" s="63">
        <v>10</v>
      </c>
      <c r="G831" s="63" t="s">
        <v>11</v>
      </c>
    </row>
    <row r="832" spans="3:7" ht="15" thickBot="1" x14ac:dyDescent="0.35">
      <c r="C832" s="61">
        <v>43191</v>
      </c>
      <c r="D832" s="62">
        <v>0.73180555555555549</v>
      </c>
      <c r="E832" s="63" t="s">
        <v>9</v>
      </c>
      <c r="F832" s="63">
        <v>20</v>
      </c>
      <c r="G832" s="63" t="s">
        <v>10</v>
      </c>
    </row>
    <row r="833" spans="3:7" ht="15" thickBot="1" x14ac:dyDescent="0.35">
      <c r="C833" s="61">
        <v>43191</v>
      </c>
      <c r="D833" s="62">
        <v>0.73182870370370379</v>
      </c>
      <c r="E833" s="63" t="s">
        <v>9</v>
      </c>
      <c r="F833" s="63">
        <v>13</v>
      </c>
      <c r="G833" s="63" t="s">
        <v>10</v>
      </c>
    </row>
    <row r="834" spans="3:7" ht="15" thickBot="1" x14ac:dyDescent="0.35">
      <c r="C834" s="61">
        <v>43191</v>
      </c>
      <c r="D834" s="62">
        <v>0.7330902777777778</v>
      </c>
      <c r="E834" s="63" t="s">
        <v>9</v>
      </c>
      <c r="F834" s="63">
        <v>15</v>
      </c>
      <c r="G834" s="63" t="s">
        <v>11</v>
      </c>
    </row>
    <row r="835" spans="3:7" ht="15" thickBot="1" x14ac:dyDescent="0.35">
      <c r="C835" s="61">
        <v>43191</v>
      </c>
      <c r="D835" s="62">
        <v>0.73351851851851846</v>
      </c>
      <c r="E835" s="63" t="s">
        <v>9</v>
      </c>
      <c r="F835" s="63">
        <v>10</v>
      </c>
      <c r="G835" s="63" t="s">
        <v>10</v>
      </c>
    </row>
    <row r="836" spans="3:7" ht="15" thickBot="1" x14ac:dyDescent="0.35">
      <c r="C836" s="61">
        <v>43191</v>
      </c>
      <c r="D836" s="62">
        <v>0.73430555555555566</v>
      </c>
      <c r="E836" s="63" t="s">
        <v>9</v>
      </c>
      <c r="F836" s="63">
        <v>7</v>
      </c>
      <c r="G836" s="63" t="s">
        <v>10</v>
      </c>
    </row>
    <row r="837" spans="3:7" ht="15" thickBot="1" x14ac:dyDescent="0.35">
      <c r="C837" s="61">
        <v>43191</v>
      </c>
      <c r="D837" s="62">
        <v>0.73556712962962967</v>
      </c>
      <c r="E837" s="63" t="s">
        <v>9</v>
      </c>
      <c r="F837" s="63">
        <v>13</v>
      </c>
      <c r="G837" s="63" t="s">
        <v>11</v>
      </c>
    </row>
    <row r="838" spans="3:7" ht="15" thickBot="1" x14ac:dyDescent="0.35">
      <c r="C838" s="61">
        <v>43191</v>
      </c>
      <c r="D838" s="62">
        <v>0.73893518518518519</v>
      </c>
      <c r="E838" s="63" t="s">
        <v>9</v>
      </c>
      <c r="F838" s="63">
        <v>15</v>
      </c>
      <c r="G838" s="63" t="s">
        <v>11</v>
      </c>
    </row>
    <row r="839" spans="3:7" ht="15" thickBot="1" x14ac:dyDescent="0.35">
      <c r="C839" s="61">
        <v>43191</v>
      </c>
      <c r="D839" s="62">
        <v>0.74134259259259261</v>
      </c>
      <c r="E839" s="63" t="s">
        <v>9</v>
      </c>
      <c r="F839" s="63">
        <v>18</v>
      </c>
      <c r="G839" s="63" t="s">
        <v>10</v>
      </c>
    </row>
    <row r="840" spans="3:7" ht="15" thickBot="1" x14ac:dyDescent="0.35">
      <c r="C840" s="61">
        <v>43191</v>
      </c>
      <c r="D840" s="62">
        <v>0.75195601851851857</v>
      </c>
      <c r="E840" s="63" t="s">
        <v>9</v>
      </c>
      <c r="F840" s="63">
        <v>10</v>
      </c>
      <c r="G840" s="63" t="s">
        <v>11</v>
      </c>
    </row>
    <row r="841" spans="3:7" ht="15" thickBot="1" x14ac:dyDescent="0.35">
      <c r="C841" s="61">
        <v>43191</v>
      </c>
      <c r="D841" s="62">
        <v>0.75348379629629625</v>
      </c>
      <c r="E841" s="63" t="s">
        <v>9</v>
      </c>
      <c r="F841" s="63">
        <v>13</v>
      </c>
      <c r="G841" s="63" t="s">
        <v>11</v>
      </c>
    </row>
    <row r="842" spans="3:7" ht="15" thickBot="1" x14ac:dyDescent="0.35">
      <c r="C842" s="61">
        <v>43191</v>
      </c>
      <c r="D842" s="62">
        <v>0.7559027777777777</v>
      </c>
      <c r="E842" s="63" t="s">
        <v>9</v>
      </c>
      <c r="F842" s="63">
        <v>23</v>
      </c>
      <c r="G842" s="63" t="s">
        <v>10</v>
      </c>
    </row>
    <row r="843" spans="3:7" ht="15" thickBot="1" x14ac:dyDescent="0.35">
      <c r="C843" s="61">
        <v>43191</v>
      </c>
      <c r="D843" s="62">
        <v>0.75673611111111105</v>
      </c>
      <c r="E843" s="63" t="s">
        <v>9</v>
      </c>
      <c r="F843" s="63">
        <v>11</v>
      </c>
      <c r="G843" s="63" t="s">
        <v>11</v>
      </c>
    </row>
    <row r="844" spans="3:7" ht="15" thickBot="1" x14ac:dyDescent="0.35">
      <c r="C844" s="61">
        <v>43191</v>
      </c>
      <c r="D844" s="62">
        <v>0.76362268518518517</v>
      </c>
      <c r="E844" s="63" t="s">
        <v>9</v>
      </c>
      <c r="F844" s="63">
        <v>14</v>
      </c>
      <c r="G844" s="63" t="s">
        <v>11</v>
      </c>
    </row>
    <row r="845" spans="3:7" ht="15" thickBot="1" x14ac:dyDescent="0.35">
      <c r="C845" s="61">
        <v>43191</v>
      </c>
      <c r="D845" s="62">
        <v>0.76600694444444439</v>
      </c>
      <c r="E845" s="63" t="s">
        <v>9</v>
      </c>
      <c r="F845" s="63">
        <v>24</v>
      </c>
      <c r="G845" s="63" t="s">
        <v>10</v>
      </c>
    </row>
    <row r="846" spans="3:7" ht="15" thickBot="1" x14ac:dyDescent="0.35">
      <c r="C846" s="61">
        <v>43191</v>
      </c>
      <c r="D846" s="62">
        <v>0.78287037037037033</v>
      </c>
      <c r="E846" s="63" t="s">
        <v>9</v>
      </c>
      <c r="F846" s="63">
        <v>26</v>
      </c>
      <c r="G846" s="63" t="s">
        <v>10</v>
      </c>
    </row>
    <row r="847" spans="3:7" ht="15" thickBot="1" x14ac:dyDescent="0.35">
      <c r="C847" s="61">
        <v>43191</v>
      </c>
      <c r="D847" s="62">
        <v>0.78630787037037031</v>
      </c>
      <c r="E847" s="63" t="s">
        <v>9</v>
      </c>
      <c r="F847" s="63">
        <v>15</v>
      </c>
      <c r="G847" s="63" t="s">
        <v>10</v>
      </c>
    </row>
    <row r="848" spans="3:7" ht="15" thickBot="1" x14ac:dyDescent="0.35">
      <c r="C848" s="61">
        <v>43191</v>
      </c>
      <c r="D848" s="62">
        <v>0.79070601851851852</v>
      </c>
      <c r="E848" s="63" t="s">
        <v>9</v>
      </c>
      <c r="F848" s="63">
        <v>17</v>
      </c>
      <c r="G848" s="63" t="s">
        <v>11</v>
      </c>
    </row>
    <row r="849" spans="3:7" ht="15" thickBot="1" x14ac:dyDescent="0.35">
      <c r="C849" s="61">
        <v>43191</v>
      </c>
      <c r="D849" s="62">
        <v>0.79214120370370367</v>
      </c>
      <c r="E849" s="63" t="s">
        <v>9</v>
      </c>
      <c r="F849" s="63">
        <v>11</v>
      </c>
      <c r="G849" s="63" t="s">
        <v>10</v>
      </c>
    </row>
    <row r="850" spans="3:7" ht="15" thickBot="1" x14ac:dyDescent="0.35">
      <c r="C850" s="61">
        <v>43191</v>
      </c>
      <c r="D850" s="62">
        <v>0.79240740740740734</v>
      </c>
      <c r="E850" s="63" t="s">
        <v>9</v>
      </c>
      <c r="F850" s="63">
        <v>12</v>
      </c>
      <c r="G850" s="63" t="s">
        <v>11</v>
      </c>
    </row>
    <row r="851" spans="3:7" ht="15" thickBot="1" x14ac:dyDescent="0.35">
      <c r="C851" s="61">
        <v>43191</v>
      </c>
      <c r="D851" s="62">
        <v>0.79312499999999997</v>
      </c>
      <c r="E851" s="63" t="s">
        <v>9</v>
      </c>
      <c r="F851" s="63">
        <v>10</v>
      </c>
      <c r="G851" s="63" t="s">
        <v>11</v>
      </c>
    </row>
    <row r="852" spans="3:7" ht="15" thickBot="1" x14ac:dyDescent="0.35">
      <c r="C852" s="61">
        <v>43191</v>
      </c>
      <c r="D852" s="62">
        <v>0.79381944444444441</v>
      </c>
      <c r="E852" s="63" t="s">
        <v>9</v>
      </c>
      <c r="F852" s="63">
        <v>13</v>
      </c>
      <c r="G852" s="63" t="s">
        <v>10</v>
      </c>
    </row>
    <row r="853" spans="3:7" ht="15" thickBot="1" x14ac:dyDescent="0.35">
      <c r="C853" s="61">
        <v>43191</v>
      </c>
      <c r="D853" s="62">
        <v>0.79387731481481483</v>
      </c>
      <c r="E853" s="63" t="s">
        <v>9</v>
      </c>
      <c r="F853" s="63">
        <v>12</v>
      </c>
      <c r="G853" s="63" t="s">
        <v>10</v>
      </c>
    </row>
    <row r="854" spans="3:7" ht="15" thickBot="1" x14ac:dyDescent="0.35">
      <c r="C854" s="61">
        <v>43191</v>
      </c>
      <c r="D854" s="62">
        <v>0.79437500000000005</v>
      </c>
      <c r="E854" s="63" t="s">
        <v>9</v>
      </c>
      <c r="F854" s="63">
        <v>26</v>
      </c>
      <c r="G854" s="63" t="s">
        <v>10</v>
      </c>
    </row>
    <row r="855" spans="3:7" ht="15" thickBot="1" x14ac:dyDescent="0.35">
      <c r="C855" s="61">
        <v>43191</v>
      </c>
      <c r="D855" s="62">
        <v>0.79439814814814813</v>
      </c>
      <c r="E855" s="63" t="s">
        <v>9</v>
      </c>
      <c r="F855" s="63">
        <v>35</v>
      </c>
      <c r="G855" s="63" t="s">
        <v>10</v>
      </c>
    </row>
    <row r="856" spans="3:7" ht="15" thickBot="1" x14ac:dyDescent="0.35">
      <c r="C856" s="61">
        <v>43191</v>
      </c>
      <c r="D856" s="62">
        <v>0.79606481481481473</v>
      </c>
      <c r="E856" s="63" t="s">
        <v>9</v>
      </c>
      <c r="F856" s="63">
        <v>8</v>
      </c>
      <c r="G856" s="63" t="s">
        <v>11</v>
      </c>
    </row>
    <row r="857" spans="3:7" ht="15" thickBot="1" x14ac:dyDescent="0.35">
      <c r="C857" s="61">
        <v>43191</v>
      </c>
      <c r="D857" s="62">
        <v>0.79609953703703706</v>
      </c>
      <c r="E857" s="63" t="s">
        <v>9</v>
      </c>
      <c r="F857" s="63">
        <v>11</v>
      </c>
      <c r="G857" s="63" t="s">
        <v>11</v>
      </c>
    </row>
    <row r="858" spans="3:7" ht="15" thickBot="1" x14ac:dyDescent="0.35">
      <c r="C858" s="61">
        <v>43191</v>
      </c>
      <c r="D858" s="62">
        <v>0.79621527777777779</v>
      </c>
      <c r="E858" s="63" t="s">
        <v>9</v>
      </c>
      <c r="F858" s="63">
        <v>8</v>
      </c>
      <c r="G858" s="63" t="s">
        <v>10</v>
      </c>
    </row>
    <row r="859" spans="3:7" ht="15" thickBot="1" x14ac:dyDescent="0.35">
      <c r="C859" s="61">
        <v>43191</v>
      </c>
      <c r="D859" s="62">
        <v>0.79873842592592592</v>
      </c>
      <c r="E859" s="63" t="s">
        <v>9</v>
      </c>
      <c r="F859" s="63">
        <v>11</v>
      </c>
      <c r="G859" s="63" t="s">
        <v>11</v>
      </c>
    </row>
    <row r="860" spans="3:7" ht="15" thickBot="1" x14ac:dyDescent="0.35">
      <c r="C860" s="61">
        <v>43191</v>
      </c>
      <c r="D860" s="62">
        <v>0.80011574074074077</v>
      </c>
      <c r="E860" s="63" t="s">
        <v>9</v>
      </c>
      <c r="F860" s="63">
        <v>26</v>
      </c>
      <c r="G860" s="63" t="s">
        <v>10</v>
      </c>
    </row>
    <row r="861" spans="3:7" ht="15" thickBot="1" x14ac:dyDescent="0.35">
      <c r="C861" s="61">
        <v>43191</v>
      </c>
      <c r="D861" s="62">
        <v>0.8013541666666667</v>
      </c>
      <c r="E861" s="63" t="s">
        <v>9</v>
      </c>
      <c r="F861" s="63">
        <v>15</v>
      </c>
      <c r="G861" s="63" t="s">
        <v>11</v>
      </c>
    </row>
    <row r="862" spans="3:7" ht="15" thickBot="1" x14ac:dyDescent="0.35">
      <c r="C862" s="61">
        <v>43191</v>
      </c>
      <c r="D862" s="62">
        <v>0.80186342592592597</v>
      </c>
      <c r="E862" s="63" t="s">
        <v>9</v>
      </c>
      <c r="F862" s="63">
        <v>15</v>
      </c>
      <c r="G862" s="63" t="s">
        <v>10</v>
      </c>
    </row>
    <row r="863" spans="3:7" ht="15" thickBot="1" x14ac:dyDescent="0.35">
      <c r="C863" s="61">
        <v>43191</v>
      </c>
      <c r="D863" s="62">
        <v>0.8025810185185186</v>
      </c>
      <c r="E863" s="63" t="s">
        <v>9</v>
      </c>
      <c r="F863" s="63">
        <v>9</v>
      </c>
      <c r="G863" s="63" t="s">
        <v>10</v>
      </c>
    </row>
    <row r="864" spans="3:7" ht="15" thickBot="1" x14ac:dyDescent="0.35">
      <c r="C864" s="61">
        <v>43191</v>
      </c>
      <c r="D864" s="62">
        <v>0.802800925925926</v>
      </c>
      <c r="E864" s="63" t="s">
        <v>9</v>
      </c>
      <c r="F864" s="63">
        <v>10</v>
      </c>
      <c r="G864" s="63" t="s">
        <v>10</v>
      </c>
    </row>
    <row r="865" spans="3:7" ht="15" thickBot="1" x14ac:dyDescent="0.35">
      <c r="C865" s="61">
        <v>43191</v>
      </c>
      <c r="D865" s="62">
        <v>0.80465277777777777</v>
      </c>
      <c r="E865" s="63" t="s">
        <v>9</v>
      </c>
      <c r="F865" s="63">
        <v>10</v>
      </c>
      <c r="G865" s="63" t="s">
        <v>11</v>
      </c>
    </row>
    <row r="866" spans="3:7" ht="15" thickBot="1" x14ac:dyDescent="0.35">
      <c r="C866" s="61">
        <v>43191</v>
      </c>
      <c r="D866" s="62">
        <v>0.80510416666666673</v>
      </c>
      <c r="E866" s="63" t="s">
        <v>9</v>
      </c>
      <c r="F866" s="63">
        <v>11</v>
      </c>
      <c r="G866" s="63" t="s">
        <v>10</v>
      </c>
    </row>
    <row r="867" spans="3:7" ht="15" thickBot="1" x14ac:dyDescent="0.35">
      <c r="C867" s="61">
        <v>43191</v>
      </c>
      <c r="D867" s="62">
        <v>0.80633101851851852</v>
      </c>
      <c r="E867" s="63" t="s">
        <v>9</v>
      </c>
      <c r="F867" s="63">
        <v>12</v>
      </c>
      <c r="G867" s="63" t="s">
        <v>10</v>
      </c>
    </row>
    <row r="868" spans="3:7" ht="15" thickBot="1" x14ac:dyDescent="0.35">
      <c r="C868" s="61">
        <v>43191</v>
      </c>
      <c r="D868" s="62">
        <v>0.80693287037037031</v>
      </c>
      <c r="E868" s="63" t="s">
        <v>9</v>
      </c>
      <c r="F868" s="63">
        <v>13</v>
      </c>
      <c r="G868" s="63" t="s">
        <v>10</v>
      </c>
    </row>
    <row r="869" spans="3:7" ht="15" thickBot="1" x14ac:dyDescent="0.35">
      <c r="C869" s="61">
        <v>43191</v>
      </c>
      <c r="D869" s="62">
        <v>0.80706018518518519</v>
      </c>
      <c r="E869" s="63" t="s">
        <v>9</v>
      </c>
      <c r="F869" s="63">
        <v>10</v>
      </c>
      <c r="G869" s="63" t="s">
        <v>10</v>
      </c>
    </row>
    <row r="870" spans="3:7" ht="15" thickBot="1" x14ac:dyDescent="0.35">
      <c r="C870" s="61">
        <v>43191</v>
      </c>
      <c r="D870" s="62">
        <v>0.80715277777777772</v>
      </c>
      <c r="E870" s="63" t="s">
        <v>9</v>
      </c>
      <c r="F870" s="63">
        <v>10</v>
      </c>
      <c r="G870" s="63" t="s">
        <v>10</v>
      </c>
    </row>
    <row r="871" spans="3:7" ht="15" thickBot="1" x14ac:dyDescent="0.35">
      <c r="C871" s="61">
        <v>43191</v>
      </c>
      <c r="D871" s="62">
        <v>0.80918981481481478</v>
      </c>
      <c r="E871" s="63" t="s">
        <v>9</v>
      </c>
      <c r="F871" s="63">
        <v>10</v>
      </c>
      <c r="G871" s="63" t="s">
        <v>10</v>
      </c>
    </row>
    <row r="872" spans="3:7" ht="15" thickBot="1" x14ac:dyDescent="0.35">
      <c r="C872" s="61">
        <v>43191</v>
      </c>
      <c r="D872" s="62">
        <v>0.80922453703703701</v>
      </c>
      <c r="E872" s="63" t="s">
        <v>9</v>
      </c>
      <c r="F872" s="63">
        <v>9</v>
      </c>
      <c r="G872" s="63" t="s">
        <v>10</v>
      </c>
    </row>
    <row r="873" spans="3:7" ht="15" thickBot="1" x14ac:dyDescent="0.35">
      <c r="C873" s="61">
        <v>43191</v>
      </c>
      <c r="D873" s="62">
        <v>0.81556712962962974</v>
      </c>
      <c r="E873" s="63" t="s">
        <v>9</v>
      </c>
      <c r="F873" s="63">
        <v>11</v>
      </c>
      <c r="G873" s="63" t="s">
        <v>10</v>
      </c>
    </row>
    <row r="874" spans="3:7" ht="15" thickBot="1" x14ac:dyDescent="0.35">
      <c r="C874" s="61">
        <v>43191</v>
      </c>
      <c r="D874" s="62">
        <v>0.81600694444444455</v>
      </c>
      <c r="E874" s="63" t="s">
        <v>9</v>
      </c>
      <c r="F874" s="63">
        <v>13</v>
      </c>
      <c r="G874" s="63" t="s">
        <v>10</v>
      </c>
    </row>
    <row r="875" spans="3:7" ht="15" thickBot="1" x14ac:dyDescent="0.35">
      <c r="C875" s="61">
        <v>43191</v>
      </c>
      <c r="D875" s="62">
        <v>0.81847222222222227</v>
      </c>
      <c r="E875" s="63" t="s">
        <v>9</v>
      </c>
      <c r="F875" s="63">
        <v>14</v>
      </c>
      <c r="G875" s="63" t="s">
        <v>10</v>
      </c>
    </row>
    <row r="876" spans="3:7" ht="15" thickBot="1" x14ac:dyDescent="0.35">
      <c r="C876" s="61">
        <v>43191</v>
      </c>
      <c r="D876" s="62">
        <v>0.82795138888888886</v>
      </c>
      <c r="E876" s="63" t="s">
        <v>9</v>
      </c>
      <c r="F876" s="63">
        <v>10</v>
      </c>
      <c r="G876" s="63" t="s">
        <v>10</v>
      </c>
    </row>
    <row r="877" spans="3:7" ht="15" thickBot="1" x14ac:dyDescent="0.35">
      <c r="C877" s="61">
        <v>43191</v>
      </c>
      <c r="D877" s="62">
        <v>0.82804398148148151</v>
      </c>
      <c r="E877" s="63" t="s">
        <v>9</v>
      </c>
      <c r="F877" s="63">
        <v>15</v>
      </c>
      <c r="G877" s="63" t="s">
        <v>11</v>
      </c>
    </row>
    <row r="878" spans="3:7" ht="15" thickBot="1" x14ac:dyDescent="0.35">
      <c r="C878" s="61">
        <v>43191</v>
      </c>
      <c r="D878" s="62">
        <v>0.83004629629629623</v>
      </c>
      <c r="E878" s="63" t="s">
        <v>9</v>
      </c>
      <c r="F878" s="63">
        <v>8</v>
      </c>
      <c r="G878" s="63" t="s">
        <v>10</v>
      </c>
    </row>
    <row r="879" spans="3:7" ht="15" thickBot="1" x14ac:dyDescent="0.35">
      <c r="C879" s="61">
        <v>43191</v>
      </c>
      <c r="D879" s="62">
        <v>0.83009259259259249</v>
      </c>
      <c r="E879" s="63" t="s">
        <v>9</v>
      </c>
      <c r="F879" s="63">
        <v>9</v>
      </c>
      <c r="G879" s="63" t="s">
        <v>10</v>
      </c>
    </row>
    <row r="880" spans="3:7" ht="15" thickBot="1" x14ac:dyDescent="0.35">
      <c r="C880" s="61">
        <v>43191</v>
      </c>
      <c r="D880" s="62">
        <v>0.83020833333333333</v>
      </c>
      <c r="E880" s="63" t="s">
        <v>9</v>
      </c>
      <c r="F880" s="63">
        <v>12</v>
      </c>
      <c r="G880" s="63" t="s">
        <v>10</v>
      </c>
    </row>
    <row r="881" spans="3:7" ht="15" thickBot="1" x14ac:dyDescent="0.35">
      <c r="C881" s="61">
        <v>43191</v>
      </c>
      <c r="D881" s="62">
        <v>0.83121527777777782</v>
      </c>
      <c r="E881" s="63" t="s">
        <v>9</v>
      </c>
      <c r="F881" s="63">
        <v>13</v>
      </c>
      <c r="G881" s="63" t="s">
        <v>10</v>
      </c>
    </row>
    <row r="882" spans="3:7" ht="15" thickBot="1" x14ac:dyDescent="0.35">
      <c r="C882" s="61">
        <v>43191</v>
      </c>
      <c r="D882" s="62">
        <v>0.83311342592592597</v>
      </c>
      <c r="E882" s="63" t="s">
        <v>9</v>
      </c>
      <c r="F882" s="63">
        <v>8</v>
      </c>
      <c r="G882" s="63" t="s">
        <v>10</v>
      </c>
    </row>
    <row r="883" spans="3:7" ht="15" thickBot="1" x14ac:dyDescent="0.35">
      <c r="C883" s="61">
        <v>43191</v>
      </c>
      <c r="D883" s="62">
        <v>0.8349537037037037</v>
      </c>
      <c r="E883" s="63" t="s">
        <v>9</v>
      </c>
      <c r="F883" s="63">
        <v>28</v>
      </c>
      <c r="G883" s="63" t="s">
        <v>10</v>
      </c>
    </row>
    <row r="884" spans="3:7" ht="15" thickBot="1" x14ac:dyDescent="0.35">
      <c r="C884" s="61">
        <v>43191</v>
      </c>
      <c r="D884" s="62">
        <v>0.8391319444444445</v>
      </c>
      <c r="E884" s="63" t="s">
        <v>9</v>
      </c>
      <c r="F884" s="63">
        <v>12</v>
      </c>
      <c r="G884" s="63" t="s">
        <v>11</v>
      </c>
    </row>
    <row r="885" spans="3:7" ht="15" thickBot="1" x14ac:dyDescent="0.35">
      <c r="C885" s="61">
        <v>43191</v>
      </c>
      <c r="D885" s="62">
        <v>0.84082175925925917</v>
      </c>
      <c r="E885" s="63" t="s">
        <v>9</v>
      </c>
      <c r="F885" s="63">
        <v>10</v>
      </c>
      <c r="G885" s="63" t="s">
        <v>11</v>
      </c>
    </row>
    <row r="886" spans="3:7" ht="15" thickBot="1" x14ac:dyDescent="0.35">
      <c r="C886" s="61">
        <v>43191</v>
      </c>
      <c r="D886" s="62">
        <v>0.84116898148148145</v>
      </c>
      <c r="E886" s="63" t="s">
        <v>9</v>
      </c>
      <c r="F886" s="63">
        <v>10</v>
      </c>
      <c r="G886" s="63" t="s">
        <v>11</v>
      </c>
    </row>
    <row r="887" spans="3:7" ht="15" thickBot="1" x14ac:dyDescent="0.35">
      <c r="C887" s="61">
        <v>43191</v>
      </c>
      <c r="D887" s="62">
        <v>0.84270833333333339</v>
      </c>
      <c r="E887" s="63" t="s">
        <v>9</v>
      </c>
      <c r="F887" s="63">
        <v>26</v>
      </c>
      <c r="G887" s="63" t="s">
        <v>10</v>
      </c>
    </row>
    <row r="888" spans="3:7" ht="15" thickBot="1" x14ac:dyDescent="0.35">
      <c r="C888" s="61">
        <v>43191</v>
      </c>
      <c r="D888" s="62">
        <v>0.84271990740740732</v>
      </c>
      <c r="E888" s="63" t="s">
        <v>9</v>
      </c>
      <c r="F888" s="63">
        <v>25</v>
      </c>
      <c r="G888" s="63" t="s">
        <v>10</v>
      </c>
    </row>
    <row r="889" spans="3:7" ht="15" thickBot="1" x14ac:dyDescent="0.35">
      <c r="C889" s="61">
        <v>43191</v>
      </c>
      <c r="D889" s="62">
        <v>0.84320601851851851</v>
      </c>
      <c r="E889" s="63" t="s">
        <v>9</v>
      </c>
      <c r="F889" s="63">
        <v>21</v>
      </c>
      <c r="G889" s="63" t="s">
        <v>10</v>
      </c>
    </row>
    <row r="890" spans="3:7" ht="15" thickBot="1" x14ac:dyDescent="0.35">
      <c r="C890" s="61">
        <v>43191</v>
      </c>
      <c r="D890" s="62">
        <v>0.84445601851851848</v>
      </c>
      <c r="E890" s="63" t="s">
        <v>9</v>
      </c>
      <c r="F890" s="63">
        <v>17</v>
      </c>
      <c r="G890" s="63" t="s">
        <v>10</v>
      </c>
    </row>
    <row r="891" spans="3:7" ht="15" thickBot="1" x14ac:dyDescent="0.35">
      <c r="C891" s="61">
        <v>43191</v>
      </c>
      <c r="D891" s="62">
        <v>0.84701388888888884</v>
      </c>
      <c r="E891" s="63" t="s">
        <v>9</v>
      </c>
      <c r="F891" s="63">
        <v>10</v>
      </c>
      <c r="G891" s="63" t="s">
        <v>10</v>
      </c>
    </row>
    <row r="892" spans="3:7" ht="15" thickBot="1" x14ac:dyDescent="0.35">
      <c r="C892" s="61">
        <v>43191</v>
      </c>
      <c r="D892" s="62">
        <v>0.85030092592592599</v>
      </c>
      <c r="E892" s="63" t="s">
        <v>9</v>
      </c>
      <c r="F892" s="63">
        <v>21</v>
      </c>
      <c r="G892" s="63" t="s">
        <v>10</v>
      </c>
    </row>
    <row r="893" spans="3:7" ht="15" thickBot="1" x14ac:dyDescent="0.35">
      <c r="C893" s="61">
        <v>43191</v>
      </c>
      <c r="D893" s="62">
        <v>0.85078703703703706</v>
      </c>
      <c r="E893" s="63" t="s">
        <v>9</v>
      </c>
      <c r="F893" s="63">
        <v>10</v>
      </c>
      <c r="G893" s="63" t="s">
        <v>11</v>
      </c>
    </row>
    <row r="894" spans="3:7" ht="15" thickBot="1" x14ac:dyDescent="0.35">
      <c r="C894" s="61">
        <v>43191</v>
      </c>
      <c r="D894" s="62">
        <v>0.85122685185185187</v>
      </c>
      <c r="E894" s="63" t="s">
        <v>9</v>
      </c>
      <c r="F894" s="63">
        <v>22</v>
      </c>
      <c r="G894" s="63" t="s">
        <v>10</v>
      </c>
    </row>
    <row r="895" spans="3:7" ht="15" thickBot="1" x14ac:dyDescent="0.35">
      <c r="C895" s="61">
        <v>43191</v>
      </c>
      <c r="D895" s="62">
        <v>0.8522453703703704</v>
      </c>
      <c r="E895" s="63" t="s">
        <v>9</v>
      </c>
      <c r="F895" s="63">
        <v>13</v>
      </c>
      <c r="G895" s="63" t="s">
        <v>10</v>
      </c>
    </row>
    <row r="896" spans="3:7" ht="15" thickBot="1" x14ac:dyDescent="0.35">
      <c r="C896" s="61">
        <v>43191</v>
      </c>
      <c r="D896" s="62">
        <v>0.85240740740740739</v>
      </c>
      <c r="E896" s="63" t="s">
        <v>9</v>
      </c>
      <c r="F896" s="63">
        <v>11</v>
      </c>
      <c r="G896" s="63" t="s">
        <v>11</v>
      </c>
    </row>
    <row r="897" spans="3:7" ht="15" thickBot="1" x14ac:dyDescent="0.35">
      <c r="C897" s="61">
        <v>43191</v>
      </c>
      <c r="D897" s="62">
        <v>0.85678240740740741</v>
      </c>
      <c r="E897" s="63" t="s">
        <v>9</v>
      </c>
      <c r="F897" s="63">
        <v>21</v>
      </c>
      <c r="G897" s="63" t="s">
        <v>10</v>
      </c>
    </row>
    <row r="898" spans="3:7" ht="15" thickBot="1" x14ac:dyDescent="0.35">
      <c r="C898" s="61">
        <v>43191</v>
      </c>
      <c r="D898" s="62">
        <v>0.85939814814814808</v>
      </c>
      <c r="E898" s="63" t="s">
        <v>9</v>
      </c>
      <c r="F898" s="63">
        <v>22</v>
      </c>
      <c r="G898" s="63" t="s">
        <v>10</v>
      </c>
    </row>
    <row r="899" spans="3:7" ht="15" thickBot="1" x14ac:dyDescent="0.35">
      <c r="C899" s="61">
        <v>43191</v>
      </c>
      <c r="D899" s="62">
        <v>0.86039351851851853</v>
      </c>
      <c r="E899" s="63" t="s">
        <v>9</v>
      </c>
      <c r="F899" s="63">
        <v>10</v>
      </c>
      <c r="G899" s="63" t="s">
        <v>11</v>
      </c>
    </row>
    <row r="900" spans="3:7" ht="15" thickBot="1" x14ac:dyDescent="0.35">
      <c r="C900" s="61">
        <v>43191</v>
      </c>
      <c r="D900" s="62">
        <v>0.86054398148148137</v>
      </c>
      <c r="E900" s="63" t="s">
        <v>9</v>
      </c>
      <c r="F900" s="63">
        <v>10</v>
      </c>
      <c r="G900" s="63" t="s">
        <v>11</v>
      </c>
    </row>
    <row r="901" spans="3:7" ht="15" thickBot="1" x14ac:dyDescent="0.35">
      <c r="C901" s="61">
        <v>43191</v>
      </c>
      <c r="D901" s="62">
        <v>0.86583333333333334</v>
      </c>
      <c r="E901" s="63" t="s">
        <v>9</v>
      </c>
      <c r="F901" s="63">
        <v>10</v>
      </c>
      <c r="G901" s="63" t="s">
        <v>11</v>
      </c>
    </row>
    <row r="902" spans="3:7" ht="15" thickBot="1" x14ac:dyDescent="0.35">
      <c r="C902" s="61">
        <v>43191</v>
      </c>
      <c r="D902" s="62">
        <v>0.86921296296296291</v>
      </c>
      <c r="E902" s="63" t="s">
        <v>9</v>
      </c>
      <c r="F902" s="63">
        <v>14</v>
      </c>
      <c r="G902" s="63" t="s">
        <v>10</v>
      </c>
    </row>
    <row r="903" spans="3:7" ht="15" thickBot="1" x14ac:dyDescent="0.35">
      <c r="C903" s="61">
        <v>43191</v>
      </c>
      <c r="D903" s="62">
        <v>0.87601851851851853</v>
      </c>
      <c r="E903" s="63" t="s">
        <v>9</v>
      </c>
      <c r="F903" s="63">
        <v>13</v>
      </c>
      <c r="G903" s="63" t="s">
        <v>11</v>
      </c>
    </row>
    <row r="904" spans="3:7" ht="15" thickBot="1" x14ac:dyDescent="0.35">
      <c r="C904" s="61">
        <v>43191</v>
      </c>
      <c r="D904" s="62">
        <v>0.87709490740740748</v>
      </c>
      <c r="E904" s="63" t="s">
        <v>9</v>
      </c>
      <c r="F904" s="63">
        <v>11</v>
      </c>
      <c r="G904" s="63" t="s">
        <v>11</v>
      </c>
    </row>
    <row r="905" spans="3:7" ht="15" thickBot="1" x14ac:dyDescent="0.35">
      <c r="C905" s="61">
        <v>43191</v>
      </c>
      <c r="D905" s="62">
        <v>0.87798611111111102</v>
      </c>
      <c r="E905" s="63" t="s">
        <v>9</v>
      </c>
      <c r="F905" s="63">
        <v>11</v>
      </c>
      <c r="G905" s="63" t="s">
        <v>11</v>
      </c>
    </row>
    <row r="906" spans="3:7" ht="15" thickBot="1" x14ac:dyDescent="0.35">
      <c r="C906" s="61">
        <v>43191</v>
      </c>
      <c r="D906" s="62">
        <v>0.88631944444444455</v>
      </c>
      <c r="E906" s="63" t="s">
        <v>9</v>
      </c>
      <c r="F906" s="63">
        <v>9</v>
      </c>
      <c r="G906" s="63" t="s">
        <v>11</v>
      </c>
    </row>
    <row r="907" spans="3:7" ht="15" thickBot="1" x14ac:dyDescent="0.35">
      <c r="C907" s="61">
        <v>43191</v>
      </c>
      <c r="D907" s="62">
        <v>0.88775462962962959</v>
      </c>
      <c r="E907" s="63" t="s">
        <v>9</v>
      </c>
      <c r="F907" s="63">
        <v>16</v>
      </c>
      <c r="G907" s="63" t="s">
        <v>10</v>
      </c>
    </row>
    <row r="908" spans="3:7" ht="15" thickBot="1" x14ac:dyDescent="0.35">
      <c r="C908" s="61">
        <v>43191</v>
      </c>
      <c r="D908" s="62">
        <v>0.88795138888888892</v>
      </c>
      <c r="E908" s="63" t="s">
        <v>9</v>
      </c>
      <c r="F908" s="63">
        <v>11</v>
      </c>
      <c r="G908" s="63" t="s">
        <v>11</v>
      </c>
    </row>
    <row r="909" spans="3:7" ht="15" thickBot="1" x14ac:dyDescent="0.35">
      <c r="C909" s="61">
        <v>43191</v>
      </c>
      <c r="D909" s="62">
        <v>0.88866898148148143</v>
      </c>
      <c r="E909" s="63" t="s">
        <v>9</v>
      </c>
      <c r="F909" s="63">
        <v>11</v>
      </c>
      <c r="G909" s="63" t="s">
        <v>11</v>
      </c>
    </row>
    <row r="910" spans="3:7" ht="15" thickBot="1" x14ac:dyDescent="0.35">
      <c r="C910" s="61">
        <v>43191</v>
      </c>
      <c r="D910" s="62">
        <v>0.88869212962962962</v>
      </c>
      <c r="E910" s="63" t="s">
        <v>9</v>
      </c>
      <c r="F910" s="63">
        <v>18</v>
      </c>
      <c r="G910" s="63" t="s">
        <v>10</v>
      </c>
    </row>
    <row r="911" spans="3:7" ht="15" thickBot="1" x14ac:dyDescent="0.35">
      <c r="C911" s="61">
        <v>43191</v>
      </c>
      <c r="D911" s="62">
        <v>0.8890393518518519</v>
      </c>
      <c r="E911" s="63" t="s">
        <v>9</v>
      </c>
      <c r="F911" s="63">
        <v>8</v>
      </c>
      <c r="G911" s="63" t="s">
        <v>11</v>
      </c>
    </row>
    <row r="912" spans="3:7" ht="15" thickBot="1" x14ac:dyDescent="0.35">
      <c r="C912" s="61">
        <v>43191</v>
      </c>
      <c r="D912" s="62">
        <v>0.88953703703703713</v>
      </c>
      <c r="E912" s="63" t="s">
        <v>9</v>
      </c>
      <c r="F912" s="63">
        <v>10</v>
      </c>
      <c r="G912" s="63" t="s">
        <v>11</v>
      </c>
    </row>
    <row r="913" spans="3:7" ht="15" thickBot="1" x14ac:dyDescent="0.35">
      <c r="C913" s="61">
        <v>43191</v>
      </c>
      <c r="D913" s="62">
        <v>0.89613425925925927</v>
      </c>
      <c r="E913" s="63" t="s">
        <v>9</v>
      </c>
      <c r="F913" s="63">
        <v>10</v>
      </c>
      <c r="G913" s="63" t="s">
        <v>11</v>
      </c>
    </row>
    <row r="914" spans="3:7" ht="15" thickBot="1" x14ac:dyDescent="0.35">
      <c r="C914" s="61">
        <v>43191</v>
      </c>
      <c r="D914" s="62">
        <v>0.89699074074074081</v>
      </c>
      <c r="E914" s="63" t="s">
        <v>9</v>
      </c>
      <c r="F914" s="63">
        <v>11</v>
      </c>
      <c r="G914" s="63" t="s">
        <v>11</v>
      </c>
    </row>
    <row r="915" spans="3:7" ht="15" thickBot="1" x14ac:dyDescent="0.35">
      <c r="C915" s="61">
        <v>43191</v>
      </c>
      <c r="D915" s="62">
        <v>0.90219907407407407</v>
      </c>
      <c r="E915" s="63" t="s">
        <v>9</v>
      </c>
      <c r="F915" s="63">
        <v>10</v>
      </c>
      <c r="G915" s="63" t="s">
        <v>11</v>
      </c>
    </row>
    <row r="916" spans="3:7" ht="15" thickBot="1" x14ac:dyDescent="0.35">
      <c r="C916" s="61">
        <v>43191</v>
      </c>
      <c r="D916" s="62">
        <v>0.91190972222222222</v>
      </c>
      <c r="E916" s="63" t="s">
        <v>9</v>
      </c>
      <c r="F916" s="63">
        <v>12</v>
      </c>
      <c r="G916" s="63" t="s">
        <v>10</v>
      </c>
    </row>
    <row r="917" spans="3:7" ht="15" thickBot="1" x14ac:dyDescent="0.35">
      <c r="C917" s="61">
        <v>43191</v>
      </c>
      <c r="D917" s="62">
        <v>0.99103009259259256</v>
      </c>
      <c r="E917" s="63" t="s">
        <v>9</v>
      </c>
      <c r="F917" s="63">
        <v>20</v>
      </c>
      <c r="G917" s="63" t="s">
        <v>10</v>
      </c>
    </row>
    <row r="918" spans="3:7" ht="15" thickBot="1" x14ac:dyDescent="0.35">
      <c r="C918" s="61">
        <v>43192</v>
      </c>
      <c r="D918" s="62">
        <v>5.1967592592592595E-3</v>
      </c>
      <c r="E918" s="63" t="s">
        <v>9</v>
      </c>
      <c r="F918" s="63">
        <v>13</v>
      </c>
      <c r="G918" s="63" t="s">
        <v>11</v>
      </c>
    </row>
    <row r="919" spans="3:7" ht="15" thickBot="1" x14ac:dyDescent="0.35">
      <c r="C919" s="61">
        <v>43192</v>
      </c>
      <c r="D919" s="62">
        <v>6.1238425925925925E-2</v>
      </c>
      <c r="E919" s="63" t="s">
        <v>9</v>
      </c>
      <c r="F919" s="63">
        <v>18</v>
      </c>
      <c r="G919" s="63" t="s">
        <v>10</v>
      </c>
    </row>
    <row r="920" spans="3:7" ht="15" thickBot="1" x14ac:dyDescent="0.35">
      <c r="C920" s="61">
        <v>43192</v>
      </c>
      <c r="D920" s="62">
        <v>0.19578703703703704</v>
      </c>
      <c r="E920" s="63" t="s">
        <v>9</v>
      </c>
      <c r="F920" s="63">
        <v>29</v>
      </c>
      <c r="G920" s="63" t="s">
        <v>10</v>
      </c>
    </row>
    <row r="921" spans="3:7" ht="15" thickBot="1" x14ac:dyDescent="0.35">
      <c r="C921" s="61">
        <v>43192</v>
      </c>
      <c r="D921" s="62">
        <v>0.1966435185185185</v>
      </c>
      <c r="E921" s="63" t="s">
        <v>9</v>
      </c>
      <c r="F921" s="63">
        <v>9</v>
      </c>
      <c r="G921" s="63" t="s">
        <v>11</v>
      </c>
    </row>
    <row r="922" spans="3:7" ht="15" thickBot="1" x14ac:dyDescent="0.35">
      <c r="C922" s="61">
        <v>43192</v>
      </c>
      <c r="D922" s="62">
        <v>0.2017939814814815</v>
      </c>
      <c r="E922" s="63" t="s">
        <v>9</v>
      </c>
      <c r="F922" s="63">
        <v>30</v>
      </c>
      <c r="G922" s="63" t="s">
        <v>10</v>
      </c>
    </row>
    <row r="923" spans="3:7" ht="15" thickBot="1" x14ac:dyDescent="0.35">
      <c r="C923" s="61">
        <v>43192</v>
      </c>
      <c r="D923" s="62">
        <v>0.20923611111111109</v>
      </c>
      <c r="E923" s="63" t="s">
        <v>9</v>
      </c>
      <c r="F923" s="63">
        <v>12</v>
      </c>
      <c r="G923" s="63" t="s">
        <v>11</v>
      </c>
    </row>
    <row r="924" spans="3:7" ht="15" thickBot="1" x14ac:dyDescent="0.35">
      <c r="C924" s="61">
        <v>43192</v>
      </c>
      <c r="D924" s="62">
        <v>0.255775462962963</v>
      </c>
      <c r="E924" s="63" t="s">
        <v>9</v>
      </c>
      <c r="F924" s="63">
        <v>9</v>
      </c>
      <c r="G924" s="63" t="s">
        <v>11</v>
      </c>
    </row>
    <row r="925" spans="3:7" ht="15" thickBot="1" x14ac:dyDescent="0.35">
      <c r="C925" s="61">
        <v>43192</v>
      </c>
      <c r="D925" s="62">
        <v>0.27261574074074074</v>
      </c>
      <c r="E925" s="63" t="s">
        <v>9</v>
      </c>
      <c r="F925" s="63">
        <v>20</v>
      </c>
      <c r="G925" s="63" t="s">
        <v>10</v>
      </c>
    </row>
    <row r="926" spans="3:7" ht="15" thickBot="1" x14ac:dyDescent="0.35">
      <c r="C926" s="61">
        <v>43192</v>
      </c>
      <c r="D926" s="62">
        <v>0.27280092592592592</v>
      </c>
      <c r="E926" s="63" t="s">
        <v>9</v>
      </c>
      <c r="F926" s="63">
        <v>14</v>
      </c>
      <c r="G926" s="63" t="s">
        <v>10</v>
      </c>
    </row>
    <row r="927" spans="3:7" ht="15" thickBot="1" x14ac:dyDescent="0.35">
      <c r="C927" s="61">
        <v>43192</v>
      </c>
      <c r="D927" s="62">
        <v>0.27483796296296298</v>
      </c>
      <c r="E927" s="63" t="s">
        <v>9</v>
      </c>
      <c r="F927" s="63">
        <v>22</v>
      </c>
      <c r="G927" s="63" t="s">
        <v>10</v>
      </c>
    </row>
    <row r="928" spans="3:7" ht="15" thickBot="1" x14ac:dyDescent="0.35">
      <c r="C928" s="61">
        <v>43192</v>
      </c>
      <c r="D928" s="62">
        <v>0.27621527777777777</v>
      </c>
      <c r="E928" s="63" t="s">
        <v>9</v>
      </c>
      <c r="F928" s="63">
        <v>24</v>
      </c>
      <c r="G928" s="63" t="s">
        <v>10</v>
      </c>
    </row>
    <row r="929" spans="3:7" ht="15" thickBot="1" x14ac:dyDescent="0.35">
      <c r="C929" s="61">
        <v>43192</v>
      </c>
      <c r="D929" s="62">
        <v>0.27709490740740739</v>
      </c>
      <c r="E929" s="63" t="s">
        <v>9</v>
      </c>
      <c r="F929" s="63">
        <v>14</v>
      </c>
      <c r="G929" s="63" t="s">
        <v>11</v>
      </c>
    </row>
    <row r="930" spans="3:7" ht="15" thickBot="1" x14ac:dyDescent="0.35">
      <c r="C930" s="61">
        <v>43192</v>
      </c>
      <c r="D930" s="62">
        <v>0.27832175925925923</v>
      </c>
      <c r="E930" s="63" t="s">
        <v>9</v>
      </c>
      <c r="F930" s="63">
        <v>25</v>
      </c>
      <c r="G930" s="63" t="s">
        <v>10</v>
      </c>
    </row>
    <row r="931" spans="3:7" ht="15" thickBot="1" x14ac:dyDescent="0.35">
      <c r="C931" s="61">
        <v>43192</v>
      </c>
      <c r="D931" s="62">
        <v>0.27855324074074073</v>
      </c>
      <c r="E931" s="63" t="s">
        <v>9</v>
      </c>
      <c r="F931" s="63">
        <v>18</v>
      </c>
      <c r="G931" s="63" t="s">
        <v>10</v>
      </c>
    </row>
    <row r="932" spans="3:7" ht="15" thickBot="1" x14ac:dyDescent="0.35">
      <c r="C932" s="61">
        <v>43192</v>
      </c>
      <c r="D932" s="62">
        <v>0.27939814814814817</v>
      </c>
      <c r="E932" s="63" t="s">
        <v>9</v>
      </c>
      <c r="F932" s="63">
        <v>28</v>
      </c>
      <c r="G932" s="63" t="s">
        <v>10</v>
      </c>
    </row>
    <row r="933" spans="3:7" ht="15" thickBot="1" x14ac:dyDescent="0.35">
      <c r="C933" s="61">
        <v>43192</v>
      </c>
      <c r="D933" s="62">
        <v>0.28040509259259255</v>
      </c>
      <c r="E933" s="63" t="s">
        <v>9</v>
      </c>
      <c r="F933" s="63">
        <v>20</v>
      </c>
      <c r="G933" s="63" t="s">
        <v>10</v>
      </c>
    </row>
    <row r="934" spans="3:7" ht="15" thickBot="1" x14ac:dyDescent="0.35">
      <c r="C934" s="61">
        <v>43192</v>
      </c>
      <c r="D934" s="62">
        <v>0.28313657407407405</v>
      </c>
      <c r="E934" s="63" t="s">
        <v>9</v>
      </c>
      <c r="F934" s="63">
        <v>34</v>
      </c>
      <c r="G934" s="63" t="s">
        <v>10</v>
      </c>
    </row>
    <row r="935" spans="3:7" ht="15" thickBot="1" x14ac:dyDescent="0.35">
      <c r="C935" s="61">
        <v>43192</v>
      </c>
      <c r="D935" s="62">
        <v>0.28363425925925928</v>
      </c>
      <c r="E935" s="63" t="s">
        <v>9</v>
      </c>
      <c r="F935" s="63">
        <v>17</v>
      </c>
      <c r="G935" s="63" t="s">
        <v>10</v>
      </c>
    </row>
    <row r="936" spans="3:7" ht="15" thickBot="1" x14ac:dyDescent="0.35">
      <c r="C936" s="61">
        <v>43192</v>
      </c>
      <c r="D936" s="62">
        <v>0.28584490740740742</v>
      </c>
      <c r="E936" s="63" t="s">
        <v>9</v>
      </c>
      <c r="F936" s="63">
        <v>16</v>
      </c>
      <c r="G936" s="63" t="s">
        <v>10</v>
      </c>
    </row>
    <row r="937" spans="3:7" ht="15" thickBot="1" x14ac:dyDescent="0.35">
      <c r="C937" s="61">
        <v>43192</v>
      </c>
      <c r="D937" s="62">
        <v>0.28782407407407407</v>
      </c>
      <c r="E937" s="63" t="s">
        <v>9</v>
      </c>
      <c r="F937" s="63">
        <v>25</v>
      </c>
      <c r="G937" s="63" t="s">
        <v>10</v>
      </c>
    </row>
    <row r="938" spans="3:7" ht="15" thickBot="1" x14ac:dyDescent="0.35">
      <c r="C938" s="61">
        <v>43192</v>
      </c>
      <c r="D938" s="62">
        <v>0.28847222222222224</v>
      </c>
      <c r="E938" s="63" t="s">
        <v>9</v>
      </c>
      <c r="F938" s="63">
        <v>30</v>
      </c>
      <c r="G938" s="63" t="s">
        <v>10</v>
      </c>
    </row>
    <row r="939" spans="3:7" ht="15" thickBot="1" x14ac:dyDescent="0.35">
      <c r="C939" s="61">
        <v>43192</v>
      </c>
      <c r="D939" s="62">
        <v>0.29146990740740741</v>
      </c>
      <c r="E939" s="63" t="s">
        <v>9</v>
      </c>
      <c r="F939" s="63">
        <v>33</v>
      </c>
      <c r="G939" s="63" t="s">
        <v>10</v>
      </c>
    </row>
    <row r="940" spans="3:7" ht="15" thickBot="1" x14ac:dyDescent="0.35">
      <c r="C940" s="61">
        <v>43192</v>
      </c>
      <c r="D940" s="62">
        <v>0.29246527777777781</v>
      </c>
      <c r="E940" s="63" t="s">
        <v>9</v>
      </c>
      <c r="F940" s="63">
        <v>12</v>
      </c>
      <c r="G940" s="63" t="s">
        <v>11</v>
      </c>
    </row>
    <row r="941" spans="3:7" ht="15" thickBot="1" x14ac:dyDescent="0.35">
      <c r="C941" s="61">
        <v>43192</v>
      </c>
      <c r="D941" s="62">
        <v>0.29260416666666667</v>
      </c>
      <c r="E941" s="63" t="s">
        <v>9</v>
      </c>
      <c r="F941" s="63">
        <v>11</v>
      </c>
      <c r="G941" s="63" t="s">
        <v>11</v>
      </c>
    </row>
    <row r="942" spans="3:7" ht="15" thickBot="1" x14ac:dyDescent="0.35">
      <c r="C942" s="61">
        <v>43192</v>
      </c>
      <c r="D942" s="62">
        <v>0.29452546296296295</v>
      </c>
      <c r="E942" s="63" t="s">
        <v>9</v>
      </c>
      <c r="F942" s="63">
        <v>9</v>
      </c>
      <c r="G942" s="63" t="s">
        <v>11</v>
      </c>
    </row>
    <row r="943" spans="3:7" ht="15" thickBot="1" x14ac:dyDescent="0.35">
      <c r="C943" s="61">
        <v>43192</v>
      </c>
      <c r="D943" s="62">
        <v>0.29728009259259258</v>
      </c>
      <c r="E943" s="63" t="s">
        <v>9</v>
      </c>
      <c r="F943" s="63">
        <v>18</v>
      </c>
      <c r="G943" s="63" t="s">
        <v>10</v>
      </c>
    </row>
    <row r="944" spans="3:7" ht="15" thickBot="1" x14ac:dyDescent="0.35">
      <c r="C944" s="61">
        <v>43192</v>
      </c>
      <c r="D944" s="62">
        <v>0.29905092592592591</v>
      </c>
      <c r="E944" s="63" t="s">
        <v>9</v>
      </c>
      <c r="F944" s="63">
        <v>14</v>
      </c>
      <c r="G944" s="63" t="s">
        <v>11</v>
      </c>
    </row>
    <row r="945" spans="3:7" ht="15" thickBot="1" x14ac:dyDescent="0.35">
      <c r="C945" s="61">
        <v>43192</v>
      </c>
      <c r="D945" s="62">
        <v>0.29917824074074073</v>
      </c>
      <c r="E945" s="63" t="s">
        <v>9</v>
      </c>
      <c r="F945" s="63">
        <v>11</v>
      </c>
      <c r="G945" s="63" t="s">
        <v>11</v>
      </c>
    </row>
    <row r="946" spans="3:7" ht="15" thickBot="1" x14ac:dyDescent="0.35">
      <c r="C946" s="61">
        <v>43192</v>
      </c>
      <c r="D946" s="62">
        <v>0.30077546296296298</v>
      </c>
      <c r="E946" s="63" t="s">
        <v>9</v>
      </c>
      <c r="F946" s="63">
        <v>19</v>
      </c>
      <c r="G946" s="63" t="s">
        <v>10</v>
      </c>
    </row>
    <row r="947" spans="3:7" ht="15" thickBot="1" x14ac:dyDescent="0.35">
      <c r="C947" s="61">
        <v>43192</v>
      </c>
      <c r="D947" s="62">
        <v>0.3031712962962963</v>
      </c>
      <c r="E947" s="63" t="s">
        <v>9</v>
      </c>
      <c r="F947" s="63">
        <v>21</v>
      </c>
      <c r="G947" s="63" t="s">
        <v>10</v>
      </c>
    </row>
    <row r="948" spans="3:7" ht="15" thickBot="1" x14ac:dyDescent="0.35">
      <c r="C948" s="61">
        <v>43192</v>
      </c>
      <c r="D948" s="62">
        <v>0.30584490740740738</v>
      </c>
      <c r="E948" s="63" t="s">
        <v>9</v>
      </c>
      <c r="F948" s="63">
        <v>12</v>
      </c>
      <c r="G948" s="63" t="s">
        <v>11</v>
      </c>
    </row>
    <row r="949" spans="3:7" ht="15" thickBot="1" x14ac:dyDescent="0.35">
      <c r="C949" s="61">
        <v>43192</v>
      </c>
      <c r="D949" s="62">
        <v>0.30597222222222226</v>
      </c>
      <c r="E949" s="63" t="s">
        <v>9</v>
      </c>
      <c r="F949" s="63">
        <v>10</v>
      </c>
      <c r="G949" s="63" t="s">
        <v>11</v>
      </c>
    </row>
    <row r="950" spans="3:7" ht="15" thickBot="1" x14ac:dyDescent="0.35">
      <c r="C950" s="61">
        <v>43192</v>
      </c>
      <c r="D950" s="62">
        <v>0.30927083333333333</v>
      </c>
      <c r="E950" s="63" t="s">
        <v>9</v>
      </c>
      <c r="F950" s="63">
        <v>34</v>
      </c>
      <c r="G950" s="63" t="s">
        <v>10</v>
      </c>
    </row>
    <row r="951" spans="3:7" ht="15" thickBot="1" x14ac:dyDescent="0.35">
      <c r="C951" s="61">
        <v>43192</v>
      </c>
      <c r="D951" s="62">
        <v>0.36624999999999996</v>
      </c>
      <c r="E951" s="63" t="s">
        <v>9</v>
      </c>
      <c r="F951" s="63">
        <v>26</v>
      </c>
      <c r="G951" s="63" t="s">
        <v>10</v>
      </c>
    </row>
    <row r="952" spans="3:7" ht="15" thickBot="1" x14ac:dyDescent="0.35">
      <c r="C952" s="61">
        <v>43192</v>
      </c>
      <c r="D952" s="62">
        <v>0.36947916666666664</v>
      </c>
      <c r="E952" s="63" t="s">
        <v>9</v>
      </c>
      <c r="F952" s="63">
        <v>9</v>
      </c>
      <c r="G952" s="63" t="s">
        <v>11</v>
      </c>
    </row>
    <row r="953" spans="3:7" ht="15" thickBot="1" x14ac:dyDescent="0.35">
      <c r="C953" s="61">
        <v>43192</v>
      </c>
      <c r="D953" s="62">
        <v>0.37074074074074076</v>
      </c>
      <c r="E953" s="63" t="s">
        <v>9</v>
      </c>
      <c r="F953" s="63">
        <v>12</v>
      </c>
      <c r="G953" s="63" t="s">
        <v>11</v>
      </c>
    </row>
    <row r="954" spans="3:7" ht="15" thickBot="1" x14ac:dyDescent="0.35">
      <c r="C954" s="61">
        <v>43192</v>
      </c>
      <c r="D954" s="62">
        <v>0.37121527777777774</v>
      </c>
      <c r="E954" s="63" t="s">
        <v>9</v>
      </c>
      <c r="F954" s="63">
        <v>10</v>
      </c>
      <c r="G954" s="63" t="s">
        <v>11</v>
      </c>
    </row>
    <row r="955" spans="3:7" ht="15" thickBot="1" x14ac:dyDescent="0.35">
      <c r="C955" s="61">
        <v>43192</v>
      </c>
      <c r="D955" s="62">
        <v>0.37601851851851853</v>
      </c>
      <c r="E955" s="63" t="s">
        <v>9</v>
      </c>
      <c r="F955" s="63">
        <v>26</v>
      </c>
      <c r="G955" s="63" t="s">
        <v>10</v>
      </c>
    </row>
    <row r="956" spans="3:7" ht="15" thickBot="1" x14ac:dyDescent="0.35">
      <c r="C956" s="61">
        <v>43192</v>
      </c>
      <c r="D956" s="62">
        <v>0.3871296296296296</v>
      </c>
      <c r="E956" s="63" t="s">
        <v>9</v>
      </c>
      <c r="F956" s="63">
        <v>13</v>
      </c>
      <c r="G956" s="63" t="s">
        <v>11</v>
      </c>
    </row>
    <row r="957" spans="3:7" ht="15" thickBot="1" x14ac:dyDescent="0.35">
      <c r="C957" s="61">
        <v>43192</v>
      </c>
      <c r="D957" s="62">
        <v>0.38884259259259263</v>
      </c>
      <c r="E957" s="63" t="s">
        <v>9</v>
      </c>
      <c r="F957" s="63">
        <v>15</v>
      </c>
      <c r="G957" s="63" t="s">
        <v>10</v>
      </c>
    </row>
    <row r="958" spans="3:7" ht="15" thickBot="1" x14ac:dyDescent="0.35">
      <c r="C958" s="61">
        <v>43192</v>
      </c>
      <c r="D958" s="62">
        <v>0.39972222222222226</v>
      </c>
      <c r="E958" s="63" t="s">
        <v>9</v>
      </c>
      <c r="F958" s="63">
        <v>14</v>
      </c>
      <c r="G958" s="63" t="s">
        <v>10</v>
      </c>
    </row>
    <row r="959" spans="3:7" ht="15" thickBot="1" x14ac:dyDescent="0.35">
      <c r="C959" s="61">
        <v>43192</v>
      </c>
      <c r="D959" s="62">
        <v>0.40090277777777777</v>
      </c>
      <c r="E959" s="63" t="s">
        <v>9</v>
      </c>
      <c r="F959" s="63">
        <v>10</v>
      </c>
      <c r="G959" s="63" t="s">
        <v>10</v>
      </c>
    </row>
    <row r="960" spans="3:7" ht="15" thickBot="1" x14ac:dyDescent="0.35">
      <c r="C960" s="61">
        <v>43192</v>
      </c>
      <c r="D960" s="62">
        <v>0.40988425925925925</v>
      </c>
      <c r="E960" s="63" t="s">
        <v>9</v>
      </c>
      <c r="F960" s="63">
        <v>16</v>
      </c>
      <c r="G960" s="63" t="s">
        <v>10</v>
      </c>
    </row>
    <row r="961" spans="3:7" ht="15" thickBot="1" x14ac:dyDescent="0.35">
      <c r="C961" s="61">
        <v>43192</v>
      </c>
      <c r="D961" s="62">
        <v>0.40990740740740739</v>
      </c>
      <c r="E961" s="63" t="s">
        <v>9</v>
      </c>
      <c r="F961" s="63">
        <v>7</v>
      </c>
      <c r="G961" s="63" t="s">
        <v>10</v>
      </c>
    </row>
    <row r="962" spans="3:7" ht="15" thickBot="1" x14ac:dyDescent="0.35">
      <c r="C962" s="61">
        <v>43192</v>
      </c>
      <c r="D962" s="62">
        <v>0.41005787037037034</v>
      </c>
      <c r="E962" s="63" t="s">
        <v>9</v>
      </c>
      <c r="F962" s="63">
        <v>14</v>
      </c>
      <c r="G962" s="63" t="s">
        <v>10</v>
      </c>
    </row>
    <row r="963" spans="3:7" ht="15" thickBot="1" x14ac:dyDescent="0.35">
      <c r="C963" s="61">
        <v>43192</v>
      </c>
      <c r="D963" s="62">
        <v>0.41978009259259258</v>
      </c>
      <c r="E963" s="63" t="s">
        <v>9</v>
      </c>
      <c r="F963" s="63">
        <v>10</v>
      </c>
      <c r="G963" s="63" t="s">
        <v>11</v>
      </c>
    </row>
    <row r="964" spans="3:7" ht="15" thickBot="1" x14ac:dyDescent="0.35">
      <c r="C964" s="61">
        <v>43192</v>
      </c>
      <c r="D964" s="62">
        <v>0.43319444444444444</v>
      </c>
      <c r="E964" s="63" t="s">
        <v>9</v>
      </c>
      <c r="F964" s="63">
        <v>23</v>
      </c>
      <c r="G964" s="63" t="s">
        <v>10</v>
      </c>
    </row>
    <row r="965" spans="3:7" ht="15" thickBot="1" x14ac:dyDescent="0.35">
      <c r="C965" s="61">
        <v>43192</v>
      </c>
      <c r="D965" s="62">
        <v>0.4354513888888889</v>
      </c>
      <c r="E965" s="63" t="s">
        <v>9</v>
      </c>
      <c r="F965" s="63">
        <v>13</v>
      </c>
      <c r="G965" s="63" t="s">
        <v>11</v>
      </c>
    </row>
    <row r="966" spans="3:7" ht="15" thickBot="1" x14ac:dyDescent="0.35">
      <c r="C966" s="61">
        <v>43192</v>
      </c>
      <c r="D966" s="62">
        <v>0.4364467592592593</v>
      </c>
      <c r="E966" s="63" t="s">
        <v>9</v>
      </c>
      <c r="F966" s="63">
        <v>16</v>
      </c>
      <c r="G966" s="63" t="s">
        <v>10</v>
      </c>
    </row>
    <row r="967" spans="3:7" ht="15" thickBot="1" x14ac:dyDescent="0.35">
      <c r="C967" s="61">
        <v>43192</v>
      </c>
      <c r="D967" s="62">
        <v>0.43836805555555558</v>
      </c>
      <c r="E967" s="63" t="s">
        <v>9</v>
      </c>
      <c r="F967" s="63">
        <v>22</v>
      </c>
      <c r="G967" s="63" t="s">
        <v>10</v>
      </c>
    </row>
    <row r="968" spans="3:7" ht="15" thickBot="1" x14ac:dyDescent="0.35">
      <c r="C968" s="61">
        <v>43192</v>
      </c>
      <c r="D968" s="62">
        <v>0.43968750000000001</v>
      </c>
      <c r="E968" s="63" t="s">
        <v>9</v>
      </c>
      <c r="F968" s="63">
        <v>9</v>
      </c>
      <c r="G968" s="63" t="s">
        <v>11</v>
      </c>
    </row>
    <row r="969" spans="3:7" ht="15" thickBot="1" x14ac:dyDescent="0.35">
      <c r="C969" s="61">
        <v>43192</v>
      </c>
      <c r="D969" s="62">
        <v>0.44236111111111115</v>
      </c>
      <c r="E969" s="63" t="s">
        <v>9</v>
      </c>
      <c r="F969" s="63">
        <v>20</v>
      </c>
      <c r="G969" s="63" t="s">
        <v>10</v>
      </c>
    </row>
    <row r="970" spans="3:7" ht="15" thickBot="1" x14ac:dyDescent="0.35">
      <c r="C970" s="61">
        <v>43192</v>
      </c>
      <c r="D970" s="62">
        <v>0.44714120370370369</v>
      </c>
      <c r="E970" s="63" t="s">
        <v>9</v>
      </c>
      <c r="F970" s="63">
        <v>15</v>
      </c>
      <c r="G970" s="63" t="s">
        <v>10</v>
      </c>
    </row>
    <row r="971" spans="3:7" ht="15" thickBot="1" x14ac:dyDescent="0.35">
      <c r="C971" s="61">
        <v>43192</v>
      </c>
      <c r="D971" s="62">
        <v>0.44861111111111113</v>
      </c>
      <c r="E971" s="63" t="s">
        <v>9</v>
      </c>
      <c r="F971" s="63">
        <v>9</v>
      </c>
      <c r="G971" s="63" t="s">
        <v>11</v>
      </c>
    </row>
    <row r="972" spans="3:7" ht="15" thickBot="1" x14ac:dyDescent="0.35">
      <c r="C972" s="61">
        <v>43192</v>
      </c>
      <c r="D972" s="62">
        <v>0.45185185185185189</v>
      </c>
      <c r="E972" s="63" t="s">
        <v>9</v>
      </c>
      <c r="F972" s="63">
        <v>26</v>
      </c>
      <c r="G972" s="63" t="s">
        <v>10</v>
      </c>
    </row>
    <row r="973" spans="3:7" ht="15" thickBot="1" x14ac:dyDescent="0.35">
      <c r="C973" s="61">
        <v>43192</v>
      </c>
      <c r="D973" s="62">
        <v>0.45319444444444446</v>
      </c>
      <c r="E973" s="63" t="s">
        <v>9</v>
      </c>
      <c r="F973" s="63">
        <v>24</v>
      </c>
      <c r="G973" s="63" t="s">
        <v>10</v>
      </c>
    </row>
    <row r="974" spans="3:7" ht="15" thickBot="1" x14ac:dyDescent="0.35">
      <c r="C974" s="61">
        <v>43192</v>
      </c>
      <c r="D974" s="62">
        <v>0.45532407407407405</v>
      </c>
      <c r="E974" s="63" t="s">
        <v>9</v>
      </c>
      <c r="F974" s="63">
        <v>15</v>
      </c>
      <c r="G974" s="63" t="s">
        <v>11</v>
      </c>
    </row>
    <row r="975" spans="3:7" ht="15" thickBot="1" x14ac:dyDescent="0.35">
      <c r="C975" s="61">
        <v>43192</v>
      </c>
      <c r="D975" s="62">
        <v>0.45768518518518514</v>
      </c>
      <c r="E975" s="63" t="s">
        <v>9</v>
      </c>
      <c r="F975" s="63">
        <v>10</v>
      </c>
      <c r="G975" s="63" t="s">
        <v>11</v>
      </c>
    </row>
    <row r="976" spans="3:7" ht="15" thickBot="1" x14ac:dyDescent="0.35">
      <c r="C976" s="61">
        <v>43192</v>
      </c>
      <c r="D976" s="62">
        <v>0.45771990740740742</v>
      </c>
      <c r="E976" s="63" t="s">
        <v>9</v>
      </c>
      <c r="F976" s="63">
        <v>12</v>
      </c>
      <c r="G976" s="63" t="s">
        <v>11</v>
      </c>
    </row>
    <row r="977" spans="3:7" ht="15" thickBot="1" x14ac:dyDescent="0.35">
      <c r="C977" s="61">
        <v>43192</v>
      </c>
      <c r="D977" s="62">
        <v>0.45773148148148146</v>
      </c>
      <c r="E977" s="63" t="s">
        <v>9</v>
      </c>
      <c r="F977" s="63">
        <v>10</v>
      </c>
      <c r="G977" s="63" t="s">
        <v>11</v>
      </c>
    </row>
    <row r="978" spans="3:7" ht="15" thickBot="1" x14ac:dyDescent="0.35">
      <c r="C978" s="61">
        <v>43192</v>
      </c>
      <c r="D978" s="62">
        <v>0.46530092592592592</v>
      </c>
      <c r="E978" s="63" t="s">
        <v>9</v>
      </c>
      <c r="F978" s="63">
        <v>10</v>
      </c>
      <c r="G978" s="63" t="s">
        <v>11</v>
      </c>
    </row>
    <row r="979" spans="3:7" ht="15" thickBot="1" x14ac:dyDescent="0.35">
      <c r="C979" s="61">
        <v>43192</v>
      </c>
      <c r="D979" s="62">
        <v>0.4694444444444445</v>
      </c>
      <c r="E979" s="63" t="s">
        <v>9</v>
      </c>
      <c r="F979" s="63">
        <v>24</v>
      </c>
      <c r="G979" s="63" t="s">
        <v>10</v>
      </c>
    </row>
    <row r="980" spans="3:7" ht="15" thickBot="1" x14ac:dyDescent="0.35">
      <c r="C980" s="61">
        <v>43192</v>
      </c>
      <c r="D980" s="62">
        <v>0.47304398148148147</v>
      </c>
      <c r="E980" s="63" t="s">
        <v>9</v>
      </c>
      <c r="F980" s="63">
        <v>9</v>
      </c>
      <c r="G980" s="63" t="s">
        <v>11</v>
      </c>
    </row>
    <row r="981" spans="3:7" ht="15" thickBot="1" x14ac:dyDescent="0.35">
      <c r="C981" s="61">
        <v>43192</v>
      </c>
      <c r="D981" s="62">
        <v>0.4730671296296296</v>
      </c>
      <c r="E981" s="63" t="s">
        <v>9</v>
      </c>
      <c r="F981" s="63">
        <v>9</v>
      </c>
      <c r="G981" s="63" t="s">
        <v>11</v>
      </c>
    </row>
    <row r="982" spans="3:7" ht="15" thickBot="1" x14ac:dyDescent="0.35">
      <c r="C982" s="61">
        <v>43192</v>
      </c>
      <c r="D982" s="62">
        <v>0.47396990740740735</v>
      </c>
      <c r="E982" s="63" t="s">
        <v>9</v>
      </c>
      <c r="F982" s="63">
        <v>10</v>
      </c>
      <c r="G982" s="63" t="s">
        <v>11</v>
      </c>
    </row>
    <row r="983" spans="3:7" ht="15" thickBot="1" x14ac:dyDescent="0.35">
      <c r="C983" s="61">
        <v>43192</v>
      </c>
      <c r="D983" s="62">
        <v>0.47412037037037041</v>
      </c>
      <c r="E983" s="63" t="s">
        <v>9</v>
      </c>
      <c r="F983" s="63">
        <v>10</v>
      </c>
      <c r="G983" s="63" t="s">
        <v>11</v>
      </c>
    </row>
    <row r="984" spans="3:7" ht="15" thickBot="1" x14ac:dyDescent="0.35">
      <c r="C984" s="61">
        <v>43192</v>
      </c>
      <c r="D984" s="62">
        <v>0.4778587962962963</v>
      </c>
      <c r="E984" s="63" t="s">
        <v>9</v>
      </c>
      <c r="F984" s="63">
        <v>22</v>
      </c>
      <c r="G984" s="63" t="s">
        <v>10</v>
      </c>
    </row>
    <row r="985" spans="3:7" ht="15" thickBot="1" x14ac:dyDescent="0.35">
      <c r="C985" s="61">
        <v>43192</v>
      </c>
      <c r="D985" s="62">
        <v>0.47971064814814812</v>
      </c>
      <c r="E985" s="63" t="s">
        <v>9</v>
      </c>
      <c r="F985" s="63">
        <v>38</v>
      </c>
      <c r="G985" s="63" t="s">
        <v>10</v>
      </c>
    </row>
    <row r="986" spans="3:7" ht="15" thickBot="1" x14ac:dyDescent="0.35">
      <c r="C986" s="61">
        <v>43192</v>
      </c>
      <c r="D986" s="62">
        <v>0.48011574074074076</v>
      </c>
      <c r="E986" s="63" t="s">
        <v>9</v>
      </c>
      <c r="F986" s="63">
        <v>12</v>
      </c>
      <c r="G986" s="63" t="s">
        <v>11</v>
      </c>
    </row>
    <row r="987" spans="3:7" ht="15" thickBot="1" x14ac:dyDescent="0.35">
      <c r="C987" s="61">
        <v>43192</v>
      </c>
      <c r="D987" s="62">
        <v>0.4803472222222222</v>
      </c>
      <c r="E987" s="63" t="s">
        <v>9</v>
      </c>
      <c r="F987" s="63">
        <v>28</v>
      </c>
      <c r="G987" s="63" t="s">
        <v>10</v>
      </c>
    </row>
    <row r="988" spans="3:7" ht="15" thickBot="1" x14ac:dyDescent="0.35">
      <c r="C988" s="61">
        <v>43192</v>
      </c>
      <c r="D988" s="62">
        <v>0.48079861111111111</v>
      </c>
      <c r="E988" s="63" t="s">
        <v>9</v>
      </c>
      <c r="F988" s="63">
        <v>26</v>
      </c>
      <c r="G988" s="63" t="s">
        <v>10</v>
      </c>
    </row>
    <row r="989" spans="3:7" ht="15" thickBot="1" x14ac:dyDescent="0.35">
      <c r="C989" s="61">
        <v>43192</v>
      </c>
      <c r="D989" s="62">
        <v>0.481412037037037</v>
      </c>
      <c r="E989" s="63" t="s">
        <v>9</v>
      </c>
      <c r="F989" s="63">
        <v>27</v>
      </c>
      <c r="G989" s="63" t="s">
        <v>10</v>
      </c>
    </row>
    <row r="990" spans="3:7" ht="15" thickBot="1" x14ac:dyDescent="0.35">
      <c r="C990" s="61">
        <v>43192</v>
      </c>
      <c r="D990" s="62">
        <v>0.48160879629629627</v>
      </c>
      <c r="E990" s="63" t="s">
        <v>9</v>
      </c>
      <c r="F990" s="63">
        <v>11</v>
      </c>
      <c r="G990" s="63" t="s">
        <v>11</v>
      </c>
    </row>
    <row r="991" spans="3:7" ht="15" thickBot="1" x14ac:dyDescent="0.35">
      <c r="C991" s="61">
        <v>43192</v>
      </c>
      <c r="D991" s="62">
        <v>0.48201388888888891</v>
      </c>
      <c r="E991" s="63" t="s">
        <v>9</v>
      </c>
      <c r="F991" s="63">
        <v>27</v>
      </c>
      <c r="G991" s="63" t="s">
        <v>10</v>
      </c>
    </row>
    <row r="992" spans="3:7" ht="15" thickBot="1" x14ac:dyDescent="0.35">
      <c r="C992" s="61">
        <v>43192</v>
      </c>
      <c r="D992" s="62">
        <v>0.4828587962962963</v>
      </c>
      <c r="E992" s="63" t="s">
        <v>9</v>
      </c>
      <c r="F992" s="63">
        <v>26</v>
      </c>
      <c r="G992" s="63" t="s">
        <v>10</v>
      </c>
    </row>
    <row r="993" spans="3:7" ht="15" thickBot="1" x14ac:dyDescent="0.35">
      <c r="C993" s="61">
        <v>43192</v>
      </c>
      <c r="D993" s="62">
        <v>0.48311342592592593</v>
      </c>
      <c r="E993" s="63" t="s">
        <v>9</v>
      </c>
      <c r="F993" s="63">
        <v>30</v>
      </c>
      <c r="G993" s="63" t="s">
        <v>10</v>
      </c>
    </row>
    <row r="994" spans="3:7" ht="15" thickBot="1" x14ac:dyDescent="0.35">
      <c r="C994" s="61">
        <v>43192</v>
      </c>
      <c r="D994" s="62">
        <v>0.48378472222222224</v>
      </c>
      <c r="E994" s="63" t="s">
        <v>9</v>
      </c>
      <c r="F994" s="63">
        <v>32</v>
      </c>
      <c r="G994" s="63" t="s">
        <v>10</v>
      </c>
    </row>
    <row r="995" spans="3:7" ht="15" thickBot="1" x14ac:dyDescent="0.35">
      <c r="C995" s="61">
        <v>43192</v>
      </c>
      <c r="D995" s="62">
        <v>0.48420138888888892</v>
      </c>
      <c r="E995" s="63" t="s">
        <v>9</v>
      </c>
      <c r="F995" s="63">
        <v>30</v>
      </c>
      <c r="G995" s="63" t="s">
        <v>10</v>
      </c>
    </row>
    <row r="996" spans="3:7" ht="15" thickBot="1" x14ac:dyDescent="0.35">
      <c r="C996" s="61">
        <v>43192</v>
      </c>
      <c r="D996" s="62">
        <v>0.48616898148148152</v>
      </c>
      <c r="E996" s="63" t="s">
        <v>9</v>
      </c>
      <c r="F996" s="63">
        <v>11</v>
      </c>
      <c r="G996" s="63" t="s">
        <v>11</v>
      </c>
    </row>
    <row r="997" spans="3:7" ht="15" thickBot="1" x14ac:dyDescent="0.35">
      <c r="C997" s="61">
        <v>43192</v>
      </c>
      <c r="D997" s="62">
        <v>0.48879629629629634</v>
      </c>
      <c r="E997" s="63" t="s">
        <v>9</v>
      </c>
      <c r="F997" s="63">
        <v>18</v>
      </c>
      <c r="G997" s="63" t="s">
        <v>11</v>
      </c>
    </row>
    <row r="998" spans="3:7" ht="15" thickBot="1" x14ac:dyDescent="0.35">
      <c r="C998" s="61">
        <v>43192</v>
      </c>
      <c r="D998" s="62">
        <v>0.48880787037037038</v>
      </c>
      <c r="E998" s="63" t="s">
        <v>9</v>
      </c>
      <c r="F998" s="63">
        <v>12</v>
      </c>
      <c r="G998" s="63" t="s">
        <v>11</v>
      </c>
    </row>
    <row r="999" spans="3:7" ht="15" thickBot="1" x14ac:dyDescent="0.35">
      <c r="C999" s="61">
        <v>43192</v>
      </c>
      <c r="D999" s="62">
        <v>0.48881944444444447</v>
      </c>
      <c r="E999" s="63" t="s">
        <v>9</v>
      </c>
      <c r="F999" s="63">
        <v>13</v>
      </c>
      <c r="G999" s="63" t="s">
        <v>11</v>
      </c>
    </row>
    <row r="1000" spans="3:7" ht="15" thickBot="1" x14ac:dyDescent="0.35">
      <c r="C1000" s="61">
        <v>43192</v>
      </c>
      <c r="D1000" s="62">
        <v>0.48885416666666665</v>
      </c>
      <c r="E1000" s="63" t="s">
        <v>9</v>
      </c>
      <c r="F1000" s="63">
        <v>12</v>
      </c>
      <c r="G1000" s="63" t="s">
        <v>11</v>
      </c>
    </row>
    <row r="1001" spans="3:7" ht="15" thickBot="1" x14ac:dyDescent="0.35">
      <c r="C1001" s="61">
        <v>43192</v>
      </c>
      <c r="D1001" s="62">
        <v>0.48920138888888887</v>
      </c>
      <c r="E1001" s="63" t="s">
        <v>9</v>
      </c>
      <c r="F1001" s="63">
        <v>23</v>
      </c>
      <c r="G1001" s="63" t="s">
        <v>10</v>
      </c>
    </row>
    <row r="1002" spans="3:7" ht="15" thickBot="1" x14ac:dyDescent="0.35">
      <c r="C1002" s="61">
        <v>43192</v>
      </c>
      <c r="D1002" s="62">
        <v>0.48959490740740735</v>
      </c>
      <c r="E1002" s="63" t="s">
        <v>9</v>
      </c>
      <c r="F1002" s="63">
        <v>16</v>
      </c>
      <c r="G1002" s="63" t="s">
        <v>11</v>
      </c>
    </row>
    <row r="1003" spans="3:7" ht="15" thickBot="1" x14ac:dyDescent="0.35">
      <c r="C1003" s="61">
        <v>43192</v>
      </c>
      <c r="D1003" s="62">
        <v>0.49202546296296296</v>
      </c>
      <c r="E1003" s="63" t="s">
        <v>9</v>
      </c>
      <c r="F1003" s="63">
        <v>14</v>
      </c>
      <c r="G1003" s="63" t="s">
        <v>10</v>
      </c>
    </row>
    <row r="1004" spans="3:7" ht="15" thickBot="1" x14ac:dyDescent="0.35">
      <c r="C1004" s="61">
        <v>43192</v>
      </c>
      <c r="D1004" s="62">
        <v>0.49385416666666665</v>
      </c>
      <c r="E1004" s="63" t="s">
        <v>9</v>
      </c>
      <c r="F1004" s="63">
        <v>13</v>
      </c>
      <c r="G1004" s="63" t="s">
        <v>11</v>
      </c>
    </row>
    <row r="1005" spans="3:7" ht="15" thickBot="1" x14ac:dyDescent="0.35">
      <c r="C1005" s="61">
        <v>43192</v>
      </c>
      <c r="D1005" s="62">
        <v>0.49526620370370367</v>
      </c>
      <c r="E1005" s="63" t="s">
        <v>9</v>
      </c>
      <c r="F1005" s="63">
        <v>18</v>
      </c>
      <c r="G1005" s="63" t="s">
        <v>11</v>
      </c>
    </row>
    <row r="1006" spans="3:7" ht="15" thickBot="1" x14ac:dyDescent="0.35">
      <c r="C1006" s="61">
        <v>43192</v>
      </c>
      <c r="D1006" s="62">
        <v>0.49533564814814812</v>
      </c>
      <c r="E1006" s="63" t="s">
        <v>9</v>
      </c>
      <c r="F1006" s="63">
        <v>11</v>
      </c>
      <c r="G1006" s="63" t="s">
        <v>11</v>
      </c>
    </row>
    <row r="1007" spans="3:7" ht="15" thickBot="1" x14ac:dyDescent="0.35">
      <c r="C1007" s="61">
        <v>43192</v>
      </c>
      <c r="D1007" s="62">
        <v>0.49796296296296294</v>
      </c>
      <c r="E1007" s="63" t="s">
        <v>9</v>
      </c>
      <c r="F1007" s="63">
        <v>27</v>
      </c>
      <c r="G1007" s="63" t="s">
        <v>10</v>
      </c>
    </row>
    <row r="1008" spans="3:7" ht="15" thickBot="1" x14ac:dyDescent="0.35">
      <c r="C1008" s="61">
        <v>43192</v>
      </c>
      <c r="D1008" s="62">
        <v>0.49837962962962962</v>
      </c>
      <c r="E1008" s="63" t="s">
        <v>9</v>
      </c>
      <c r="F1008" s="63">
        <v>28</v>
      </c>
      <c r="G1008" s="63" t="s">
        <v>10</v>
      </c>
    </row>
    <row r="1009" spans="3:7" ht="15" thickBot="1" x14ac:dyDescent="0.35">
      <c r="C1009" s="61">
        <v>43192</v>
      </c>
      <c r="D1009" s="62">
        <v>0.49890046296296298</v>
      </c>
      <c r="E1009" s="63" t="s">
        <v>9</v>
      </c>
      <c r="F1009" s="63">
        <v>10</v>
      </c>
      <c r="G1009" s="63" t="s">
        <v>10</v>
      </c>
    </row>
    <row r="1010" spans="3:7" ht="15" thickBot="1" x14ac:dyDescent="0.35">
      <c r="C1010" s="61">
        <v>43192</v>
      </c>
      <c r="D1010" s="62">
        <v>0.49940972222222224</v>
      </c>
      <c r="E1010" s="63" t="s">
        <v>9</v>
      </c>
      <c r="F1010" s="63">
        <v>29</v>
      </c>
      <c r="G1010" s="63" t="s">
        <v>10</v>
      </c>
    </row>
    <row r="1011" spans="3:7" ht="15" thickBot="1" x14ac:dyDescent="0.35">
      <c r="C1011" s="61">
        <v>43192</v>
      </c>
      <c r="D1011" s="62">
        <v>0.49997685185185187</v>
      </c>
      <c r="E1011" s="63" t="s">
        <v>9</v>
      </c>
      <c r="F1011" s="63">
        <v>24</v>
      </c>
      <c r="G1011" s="63" t="s">
        <v>10</v>
      </c>
    </row>
    <row r="1012" spans="3:7" ht="15" thickBot="1" x14ac:dyDescent="0.35">
      <c r="C1012" s="61">
        <v>43192</v>
      </c>
      <c r="D1012" s="62">
        <v>0.50005787037037031</v>
      </c>
      <c r="E1012" s="63" t="s">
        <v>9</v>
      </c>
      <c r="F1012" s="63">
        <v>16</v>
      </c>
      <c r="G1012" s="63" t="s">
        <v>11</v>
      </c>
    </row>
    <row r="1013" spans="3:7" ht="15" thickBot="1" x14ac:dyDescent="0.35">
      <c r="C1013" s="61">
        <v>43192</v>
      </c>
      <c r="D1013" s="62">
        <v>0.50013888888888891</v>
      </c>
      <c r="E1013" s="63" t="s">
        <v>9</v>
      </c>
      <c r="F1013" s="63">
        <v>22</v>
      </c>
      <c r="G1013" s="63" t="s">
        <v>10</v>
      </c>
    </row>
    <row r="1014" spans="3:7" ht="15" thickBot="1" x14ac:dyDescent="0.35">
      <c r="C1014" s="61">
        <v>43192</v>
      </c>
      <c r="D1014" s="62">
        <v>0.5010648148148148</v>
      </c>
      <c r="E1014" s="63" t="s">
        <v>9</v>
      </c>
      <c r="F1014" s="63">
        <v>12</v>
      </c>
      <c r="G1014" s="63" t="s">
        <v>11</v>
      </c>
    </row>
    <row r="1015" spans="3:7" ht="15" thickBot="1" x14ac:dyDescent="0.35">
      <c r="C1015" s="61">
        <v>43192</v>
      </c>
      <c r="D1015" s="62">
        <v>0.50269675925925927</v>
      </c>
      <c r="E1015" s="63" t="s">
        <v>9</v>
      </c>
      <c r="F1015" s="63">
        <v>15</v>
      </c>
      <c r="G1015" s="63" t="s">
        <v>10</v>
      </c>
    </row>
    <row r="1016" spans="3:7" ht="15" thickBot="1" x14ac:dyDescent="0.35">
      <c r="C1016" s="61">
        <v>43192</v>
      </c>
      <c r="D1016" s="62">
        <v>0.50325231481481481</v>
      </c>
      <c r="E1016" s="63" t="s">
        <v>9</v>
      </c>
      <c r="F1016" s="63">
        <v>13</v>
      </c>
      <c r="G1016" s="63" t="s">
        <v>11</v>
      </c>
    </row>
    <row r="1017" spans="3:7" ht="15" thickBot="1" x14ac:dyDescent="0.35">
      <c r="C1017" s="61">
        <v>43192</v>
      </c>
      <c r="D1017" s="62">
        <v>0.50327546296296299</v>
      </c>
      <c r="E1017" s="63" t="s">
        <v>9</v>
      </c>
      <c r="F1017" s="63">
        <v>21</v>
      </c>
      <c r="G1017" s="63" t="s">
        <v>11</v>
      </c>
    </row>
    <row r="1018" spans="3:7" ht="15" thickBot="1" x14ac:dyDescent="0.35">
      <c r="C1018" s="61">
        <v>43192</v>
      </c>
      <c r="D1018" s="62">
        <v>0.50327546296296299</v>
      </c>
      <c r="E1018" s="63" t="s">
        <v>9</v>
      </c>
      <c r="F1018" s="63">
        <v>20</v>
      </c>
      <c r="G1018" s="63" t="s">
        <v>11</v>
      </c>
    </row>
    <row r="1019" spans="3:7" ht="15" thickBot="1" x14ac:dyDescent="0.35">
      <c r="C1019" s="61">
        <v>43192</v>
      </c>
      <c r="D1019" s="62">
        <v>0.50329861111111118</v>
      </c>
      <c r="E1019" s="63" t="s">
        <v>9</v>
      </c>
      <c r="F1019" s="63">
        <v>15</v>
      </c>
      <c r="G1019" s="63" t="s">
        <v>11</v>
      </c>
    </row>
    <row r="1020" spans="3:7" ht="15" thickBot="1" x14ac:dyDescent="0.35">
      <c r="C1020" s="61">
        <v>43192</v>
      </c>
      <c r="D1020" s="62">
        <v>0.50329861111111118</v>
      </c>
      <c r="E1020" s="63" t="s">
        <v>9</v>
      </c>
      <c r="F1020" s="63">
        <v>16</v>
      </c>
      <c r="G1020" s="63" t="s">
        <v>11</v>
      </c>
    </row>
    <row r="1021" spans="3:7" ht="15" thickBot="1" x14ac:dyDescent="0.35">
      <c r="C1021" s="61">
        <v>43192</v>
      </c>
      <c r="D1021" s="62">
        <v>0.50331018518518522</v>
      </c>
      <c r="E1021" s="63" t="s">
        <v>9</v>
      </c>
      <c r="F1021" s="63">
        <v>16</v>
      </c>
      <c r="G1021" s="63" t="s">
        <v>11</v>
      </c>
    </row>
    <row r="1022" spans="3:7" ht="15" thickBot="1" x14ac:dyDescent="0.35">
      <c r="C1022" s="61">
        <v>43192</v>
      </c>
      <c r="D1022" s="62">
        <v>0.50331018518518522</v>
      </c>
      <c r="E1022" s="63" t="s">
        <v>9</v>
      </c>
      <c r="F1022" s="63">
        <v>10</v>
      </c>
      <c r="G1022" s="63" t="s">
        <v>11</v>
      </c>
    </row>
    <row r="1023" spans="3:7" ht="15" thickBot="1" x14ac:dyDescent="0.35">
      <c r="C1023" s="61">
        <v>43192</v>
      </c>
      <c r="D1023" s="62">
        <v>0.50658564814814822</v>
      </c>
      <c r="E1023" s="63" t="s">
        <v>9</v>
      </c>
      <c r="F1023" s="63">
        <v>9</v>
      </c>
      <c r="G1023" s="63" t="s">
        <v>11</v>
      </c>
    </row>
    <row r="1024" spans="3:7" ht="15" thickBot="1" x14ac:dyDescent="0.35">
      <c r="C1024" s="61">
        <v>43192</v>
      </c>
      <c r="D1024" s="62">
        <v>0.50771990740740736</v>
      </c>
      <c r="E1024" s="63" t="s">
        <v>9</v>
      </c>
      <c r="F1024" s="63">
        <v>31</v>
      </c>
      <c r="G1024" s="63" t="s">
        <v>10</v>
      </c>
    </row>
    <row r="1025" spans="3:7" ht="15" thickBot="1" x14ac:dyDescent="0.35">
      <c r="C1025" s="61">
        <v>43192</v>
      </c>
      <c r="D1025" s="62">
        <v>0.50821759259259258</v>
      </c>
      <c r="E1025" s="63" t="s">
        <v>9</v>
      </c>
      <c r="F1025" s="63">
        <v>21</v>
      </c>
      <c r="G1025" s="63" t="s">
        <v>10</v>
      </c>
    </row>
    <row r="1026" spans="3:7" ht="15" thickBot="1" x14ac:dyDescent="0.35">
      <c r="C1026" s="61">
        <v>43192</v>
      </c>
      <c r="D1026" s="62">
        <v>0.50863425925925931</v>
      </c>
      <c r="E1026" s="63" t="s">
        <v>9</v>
      </c>
      <c r="F1026" s="63">
        <v>20</v>
      </c>
      <c r="G1026" s="63" t="s">
        <v>10</v>
      </c>
    </row>
    <row r="1027" spans="3:7" ht="15" thickBot="1" x14ac:dyDescent="0.35">
      <c r="C1027" s="61">
        <v>43192</v>
      </c>
      <c r="D1027" s="62">
        <v>0.50949074074074074</v>
      </c>
      <c r="E1027" s="63" t="s">
        <v>9</v>
      </c>
      <c r="F1027" s="63">
        <v>30</v>
      </c>
      <c r="G1027" s="63" t="s">
        <v>10</v>
      </c>
    </row>
    <row r="1028" spans="3:7" ht="15" thickBot="1" x14ac:dyDescent="0.35">
      <c r="C1028" s="61">
        <v>43192</v>
      </c>
      <c r="D1028" s="62">
        <v>0.50982638888888887</v>
      </c>
      <c r="E1028" s="63" t="s">
        <v>9</v>
      </c>
      <c r="F1028" s="63">
        <v>12</v>
      </c>
      <c r="G1028" s="63" t="s">
        <v>11</v>
      </c>
    </row>
    <row r="1029" spans="3:7" ht="15" thickBot="1" x14ac:dyDescent="0.35">
      <c r="C1029" s="61">
        <v>43192</v>
      </c>
      <c r="D1029" s="62">
        <v>0.51241898148148146</v>
      </c>
      <c r="E1029" s="63" t="s">
        <v>9</v>
      </c>
      <c r="F1029" s="63">
        <v>15</v>
      </c>
      <c r="G1029" s="63" t="s">
        <v>10</v>
      </c>
    </row>
    <row r="1030" spans="3:7" ht="15" thickBot="1" x14ac:dyDescent="0.35">
      <c r="C1030" s="61">
        <v>43192</v>
      </c>
      <c r="D1030" s="62">
        <v>0.51665509259259257</v>
      </c>
      <c r="E1030" s="63" t="s">
        <v>9</v>
      </c>
      <c r="F1030" s="63">
        <v>11</v>
      </c>
      <c r="G1030" s="63" t="s">
        <v>11</v>
      </c>
    </row>
    <row r="1031" spans="3:7" ht="15" thickBot="1" x14ac:dyDescent="0.35">
      <c r="C1031" s="61">
        <v>43192</v>
      </c>
      <c r="D1031" s="62">
        <v>0.5169097222222222</v>
      </c>
      <c r="E1031" s="63" t="s">
        <v>9</v>
      </c>
      <c r="F1031" s="63">
        <v>10</v>
      </c>
      <c r="G1031" s="63" t="s">
        <v>10</v>
      </c>
    </row>
    <row r="1032" spans="3:7" ht="15" thickBot="1" x14ac:dyDescent="0.35">
      <c r="C1032" s="61">
        <v>43192</v>
      </c>
      <c r="D1032" s="62">
        <v>0.51771990740740736</v>
      </c>
      <c r="E1032" s="63" t="s">
        <v>9</v>
      </c>
      <c r="F1032" s="63">
        <v>10</v>
      </c>
      <c r="G1032" s="63" t="s">
        <v>11</v>
      </c>
    </row>
    <row r="1033" spans="3:7" ht="15" thickBot="1" x14ac:dyDescent="0.35">
      <c r="C1033" s="61">
        <v>43192</v>
      </c>
      <c r="D1033" s="62">
        <v>0.51807870370370368</v>
      </c>
      <c r="E1033" s="63" t="s">
        <v>9</v>
      </c>
      <c r="F1033" s="63">
        <v>10</v>
      </c>
      <c r="G1033" s="63" t="s">
        <v>11</v>
      </c>
    </row>
    <row r="1034" spans="3:7" ht="15" thickBot="1" x14ac:dyDescent="0.35">
      <c r="C1034" s="61">
        <v>43192</v>
      </c>
      <c r="D1034" s="62">
        <v>0.51864583333333336</v>
      </c>
      <c r="E1034" s="63" t="s">
        <v>9</v>
      </c>
      <c r="F1034" s="63">
        <v>12</v>
      </c>
      <c r="G1034" s="63" t="s">
        <v>11</v>
      </c>
    </row>
    <row r="1035" spans="3:7" ht="15" thickBot="1" x14ac:dyDescent="0.35">
      <c r="C1035" s="61">
        <v>43192</v>
      </c>
      <c r="D1035" s="62">
        <v>0.51876157407407408</v>
      </c>
      <c r="E1035" s="63" t="s">
        <v>9</v>
      </c>
      <c r="F1035" s="63">
        <v>22</v>
      </c>
      <c r="G1035" s="63" t="s">
        <v>10</v>
      </c>
    </row>
    <row r="1036" spans="3:7" ht="15" thickBot="1" x14ac:dyDescent="0.35">
      <c r="C1036" s="61">
        <v>43192</v>
      </c>
      <c r="D1036" s="62">
        <v>0.5214699074074074</v>
      </c>
      <c r="E1036" s="63" t="s">
        <v>9</v>
      </c>
      <c r="F1036" s="63">
        <v>17</v>
      </c>
      <c r="G1036" s="63" t="s">
        <v>10</v>
      </c>
    </row>
    <row r="1037" spans="3:7" ht="15" thickBot="1" x14ac:dyDescent="0.35">
      <c r="C1037" s="61">
        <v>43192</v>
      </c>
      <c r="D1037" s="62">
        <v>0.52221064814814822</v>
      </c>
      <c r="E1037" s="63" t="s">
        <v>9</v>
      </c>
      <c r="F1037" s="63">
        <v>22</v>
      </c>
      <c r="G1037" s="63" t="s">
        <v>10</v>
      </c>
    </row>
    <row r="1038" spans="3:7" ht="15" thickBot="1" x14ac:dyDescent="0.35">
      <c r="C1038" s="61">
        <v>43192</v>
      </c>
      <c r="D1038" s="62">
        <v>0.52252314814814815</v>
      </c>
      <c r="E1038" s="63" t="s">
        <v>9</v>
      </c>
      <c r="F1038" s="63">
        <v>42</v>
      </c>
      <c r="G1038" s="63" t="s">
        <v>10</v>
      </c>
    </row>
    <row r="1039" spans="3:7" ht="15" thickBot="1" x14ac:dyDescent="0.35">
      <c r="C1039" s="61">
        <v>43192</v>
      </c>
      <c r="D1039" s="62">
        <v>0.5235995370370371</v>
      </c>
      <c r="E1039" s="63" t="s">
        <v>9</v>
      </c>
      <c r="F1039" s="63">
        <v>11</v>
      </c>
      <c r="G1039" s="63" t="s">
        <v>11</v>
      </c>
    </row>
    <row r="1040" spans="3:7" ht="15" thickBot="1" x14ac:dyDescent="0.35">
      <c r="C1040" s="61">
        <v>43192</v>
      </c>
      <c r="D1040" s="62">
        <v>0.52413194444444444</v>
      </c>
      <c r="E1040" s="63" t="s">
        <v>9</v>
      </c>
      <c r="F1040" s="63">
        <v>28</v>
      </c>
      <c r="G1040" s="63" t="s">
        <v>10</v>
      </c>
    </row>
    <row r="1041" spans="3:7" ht="15" thickBot="1" x14ac:dyDescent="0.35">
      <c r="C1041" s="61">
        <v>43192</v>
      </c>
      <c r="D1041" s="62">
        <v>0.52449074074074076</v>
      </c>
      <c r="E1041" s="63" t="s">
        <v>9</v>
      </c>
      <c r="F1041" s="63">
        <v>19</v>
      </c>
      <c r="G1041" s="63" t="s">
        <v>10</v>
      </c>
    </row>
    <row r="1042" spans="3:7" ht="15" thickBot="1" x14ac:dyDescent="0.35">
      <c r="C1042" s="61">
        <v>43192</v>
      </c>
      <c r="D1042" s="62">
        <v>0.52636574074074072</v>
      </c>
      <c r="E1042" s="63" t="s">
        <v>9</v>
      </c>
      <c r="F1042" s="63">
        <v>11</v>
      </c>
      <c r="G1042" s="63" t="s">
        <v>11</v>
      </c>
    </row>
    <row r="1043" spans="3:7" ht="15" thickBot="1" x14ac:dyDescent="0.35">
      <c r="C1043" s="61">
        <v>43192</v>
      </c>
      <c r="D1043" s="62">
        <v>0.52709490740740739</v>
      </c>
      <c r="E1043" s="63" t="s">
        <v>9</v>
      </c>
      <c r="F1043" s="63">
        <v>17</v>
      </c>
      <c r="G1043" s="63" t="s">
        <v>10</v>
      </c>
    </row>
    <row r="1044" spans="3:7" ht="15" thickBot="1" x14ac:dyDescent="0.35">
      <c r="C1044" s="61">
        <v>43192</v>
      </c>
      <c r="D1044" s="62">
        <v>0.52755787037037039</v>
      </c>
      <c r="E1044" s="63" t="s">
        <v>9</v>
      </c>
      <c r="F1044" s="63">
        <v>11</v>
      </c>
      <c r="G1044" s="63" t="s">
        <v>11</v>
      </c>
    </row>
    <row r="1045" spans="3:7" ht="15" thickBot="1" x14ac:dyDescent="0.35">
      <c r="C1045" s="61">
        <v>43192</v>
      </c>
      <c r="D1045" s="62">
        <v>0.52893518518518523</v>
      </c>
      <c r="E1045" s="63" t="s">
        <v>9</v>
      </c>
      <c r="F1045" s="63">
        <v>15</v>
      </c>
      <c r="G1045" s="63" t="s">
        <v>11</v>
      </c>
    </row>
    <row r="1046" spans="3:7" ht="15" thickBot="1" x14ac:dyDescent="0.35">
      <c r="C1046" s="61">
        <v>43192</v>
      </c>
      <c r="D1046" s="62">
        <v>0.53182870370370372</v>
      </c>
      <c r="E1046" s="63" t="s">
        <v>9</v>
      </c>
      <c r="F1046" s="63">
        <v>11</v>
      </c>
      <c r="G1046" s="63" t="s">
        <v>11</v>
      </c>
    </row>
    <row r="1047" spans="3:7" ht="15" thickBot="1" x14ac:dyDescent="0.35">
      <c r="C1047" s="61">
        <v>43192</v>
      </c>
      <c r="D1047" s="62">
        <v>0.53197916666666667</v>
      </c>
      <c r="E1047" s="63" t="s">
        <v>9</v>
      </c>
      <c r="F1047" s="63">
        <v>11</v>
      </c>
      <c r="G1047" s="63" t="s">
        <v>11</v>
      </c>
    </row>
    <row r="1048" spans="3:7" ht="15" thickBot="1" x14ac:dyDescent="0.35">
      <c r="C1048" s="61">
        <v>43192</v>
      </c>
      <c r="D1048" s="62">
        <v>0.53380787037037036</v>
      </c>
      <c r="E1048" s="63" t="s">
        <v>9</v>
      </c>
      <c r="F1048" s="63">
        <v>11</v>
      </c>
      <c r="G1048" s="63" t="s">
        <v>11</v>
      </c>
    </row>
    <row r="1049" spans="3:7" ht="15" thickBot="1" x14ac:dyDescent="0.35">
      <c r="C1049" s="61">
        <v>43192</v>
      </c>
      <c r="D1049" s="62">
        <v>0.53438657407407408</v>
      </c>
      <c r="E1049" s="63" t="s">
        <v>9</v>
      </c>
      <c r="F1049" s="63">
        <v>26</v>
      </c>
      <c r="G1049" s="63" t="s">
        <v>10</v>
      </c>
    </row>
    <row r="1050" spans="3:7" ht="15" thickBot="1" x14ac:dyDescent="0.35">
      <c r="C1050" s="61">
        <v>43192</v>
      </c>
      <c r="D1050" s="62">
        <v>0.53498842592592599</v>
      </c>
      <c r="E1050" s="63" t="s">
        <v>9</v>
      </c>
      <c r="F1050" s="63">
        <v>10</v>
      </c>
      <c r="G1050" s="63" t="s">
        <v>11</v>
      </c>
    </row>
    <row r="1051" spans="3:7" ht="15" thickBot="1" x14ac:dyDescent="0.35">
      <c r="C1051" s="61">
        <v>43192</v>
      </c>
      <c r="D1051" s="62">
        <v>0.53578703703703701</v>
      </c>
      <c r="E1051" s="63" t="s">
        <v>9</v>
      </c>
      <c r="F1051" s="63">
        <v>34</v>
      </c>
      <c r="G1051" s="63" t="s">
        <v>10</v>
      </c>
    </row>
    <row r="1052" spans="3:7" ht="15" thickBot="1" x14ac:dyDescent="0.35">
      <c r="C1052" s="61">
        <v>43192</v>
      </c>
      <c r="D1052" s="62">
        <v>0.5360300925925926</v>
      </c>
      <c r="E1052" s="63" t="s">
        <v>9</v>
      </c>
      <c r="F1052" s="63">
        <v>15</v>
      </c>
      <c r="G1052" s="63" t="s">
        <v>10</v>
      </c>
    </row>
    <row r="1053" spans="3:7" ht="15" thickBot="1" x14ac:dyDescent="0.35">
      <c r="C1053" s="61">
        <v>43192</v>
      </c>
      <c r="D1053" s="62">
        <v>0.53604166666666664</v>
      </c>
      <c r="E1053" s="63" t="s">
        <v>9</v>
      </c>
      <c r="F1053" s="63">
        <v>11</v>
      </c>
      <c r="G1053" s="63" t="s">
        <v>10</v>
      </c>
    </row>
    <row r="1054" spans="3:7" ht="15" thickBot="1" x14ac:dyDescent="0.35">
      <c r="C1054" s="61">
        <v>43192</v>
      </c>
      <c r="D1054" s="62">
        <v>0.53606481481481483</v>
      </c>
      <c r="E1054" s="63" t="s">
        <v>9</v>
      </c>
      <c r="F1054" s="63">
        <v>10</v>
      </c>
      <c r="G1054" s="63" t="s">
        <v>10</v>
      </c>
    </row>
    <row r="1055" spans="3:7" ht="15" thickBot="1" x14ac:dyDescent="0.35">
      <c r="C1055" s="61">
        <v>43192</v>
      </c>
      <c r="D1055" s="62">
        <v>0.53607638888888887</v>
      </c>
      <c r="E1055" s="63" t="s">
        <v>9</v>
      </c>
      <c r="F1055" s="63">
        <v>9</v>
      </c>
      <c r="G1055" s="63" t="s">
        <v>10</v>
      </c>
    </row>
    <row r="1056" spans="3:7" ht="15" thickBot="1" x14ac:dyDescent="0.35">
      <c r="C1056" s="61">
        <v>43192</v>
      </c>
      <c r="D1056" s="62">
        <v>0.53660879629629632</v>
      </c>
      <c r="E1056" s="63" t="s">
        <v>9</v>
      </c>
      <c r="F1056" s="63">
        <v>20</v>
      </c>
      <c r="G1056" s="63" t="s">
        <v>10</v>
      </c>
    </row>
    <row r="1057" spans="3:7" ht="15" thickBot="1" x14ac:dyDescent="0.35">
      <c r="C1057" s="61">
        <v>43192</v>
      </c>
      <c r="D1057" s="62">
        <v>0.53902777777777777</v>
      </c>
      <c r="E1057" s="63" t="s">
        <v>9</v>
      </c>
      <c r="F1057" s="63">
        <v>30</v>
      </c>
      <c r="G1057" s="63" t="s">
        <v>10</v>
      </c>
    </row>
    <row r="1058" spans="3:7" ht="15" thickBot="1" x14ac:dyDescent="0.35">
      <c r="C1058" s="61">
        <v>43192</v>
      </c>
      <c r="D1058" s="62">
        <v>0.54249999999999998</v>
      </c>
      <c r="E1058" s="63" t="s">
        <v>9</v>
      </c>
      <c r="F1058" s="63">
        <v>13</v>
      </c>
      <c r="G1058" s="63" t="s">
        <v>10</v>
      </c>
    </row>
    <row r="1059" spans="3:7" ht="15" thickBot="1" x14ac:dyDescent="0.35">
      <c r="C1059" s="61">
        <v>43192</v>
      </c>
      <c r="D1059" s="62">
        <v>0.5427777777777778</v>
      </c>
      <c r="E1059" s="63" t="s">
        <v>9</v>
      </c>
      <c r="F1059" s="63">
        <v>21</v>
      </c>
      <c r="G1059" s="63" t="s">
        <v>10</v>
      </c>
    </row>
    <row r="1060" spans="3:7" ht="15" thickBot="1" x14ac:dyDescent="0.35">
      <c r="C1060" s="61">
        <v>43192</v>
      </c>
      <c r="D1060" s="62">
        <v>0.54402777777777778</v>
      </c>
      <c r="E1060" s="63" t="s">
        <v>9</v>
      </c>
      <c r="F1060" s="63">
        <v>18</v>
      </c>
      <c r="G1060" s="63" t="s">
        <v>10</v>
      </c>
    </row>
    <row r="1061" spans="3:7" ht="15" thickBot="1" x14ac:dyDescent="0.35">
      <c r="C1061" s="61">
        <v>43192</v>
      </c>
      <c r="D1061" s="62">
        <v>0.54561342592592588</v>
      </c>
      <c r="E1061" s="63" t="s">
        <v>9</v>
      </c>
      <c r="F1061" s="63">
        <v>37</v>
      </c>
      <c r="G1061" s="63" t="s">
        <v>10</v>
      </c>
    </row>
    <row r="1062" spans="3:7" ht="15" thickBot="1" x14ac:dyDescent="0.35">
      <c r="C1062" s="61">
        <v>43192</v>
      </c>
      <c r="D1062" s="62">
        <v>0.54600694444444442</v>
      </c>
      <c r="E1062" s="63" t="s">
        <v>9</v>
      </c>
      <c r="F1062" s="63">
        <v>13</v>
      </c>
      <c r="G1062" s="63" t="s">
        <v>11</v>
      </c>
    </row>
    <row r="1063" spans="3:7" ht="15" thickBot="1" x14ac:dyDescent="0.35">
      <c r="C1063" s="61">
        <v>43192</v>
      </c>
      <c r="D1063" s="62">
        <v>0.54697916666666668</v>
      </c>
      <c r="E1063" s="63" t="s">
        <v>9</v>
      </c>
      <c r="F1063" s="63">
        <v>11</v>
      </c>
      <c r="G1063" s="63" t="s">
        <v>10</v>
      </c>
    </row>
    <row r="1064" spans="3:7" ht="15" thickBot="1" x14ac:dyDescent="0.35">
      <c r="C1064" s="61">
        <v>43192</v>
      </c>
      <c r="D1064" s="62">
        <v>0.54728009259259258</v>
      </c>
      <c r="E1064" s="63" t="s">
        <v>9</v>
      </c>
      <c r="F1064" s="63">
        <v>9</v>
      </c>
      <c r="G1064" s="63" t="s">
        <v>11</v>
      </c>
    </row>
    <row r="1065" spans="3:7" ht="15" thickBot="1" x14ac:dyDescent="0.35">
      <c r="C1065" s="61">
        <v>43192</v>
      </c>
      <c r="D1065" s="62">
        <v>0.54732638888888896</v>
      </c>
      <c r="E1065" s="63" t="s">
        <v>9</v>
      </c>
      <c r="F1065" s="63">
        <v>10</v>
      </c>
      <c r="G1065" s="63" t="s">
        <v>11</v>
      </c>
    </row>
    <row r="1066" spans="3:7" ht="15" thickBot="1" x14ac:dyDescent="0.35">
      <c r="C1066" s="61">
        <v>43192</v>
      </c>
      <c r="D1066" s="62">
        <v>0.55539351851851848</v>
      </c>
      <c r="E1066" s="63" t="s">
        <v>9</v>
      </c>
      <c r="F1066" s="63">
        <v>10</v>
      </c>
      <c r="G1066" s="63" t="s">
        <v>11</v>
      </c>
    </row>
    <row r="1067" spans="3:7" ht="15" thickBot="1" x14ac:dyDescent="0.35">
      <c r="C1067" s="61">
        <v>43192</v>
      </c>
      <c r="D1067" s="62">
        <v>0.55556712962962962</v>
      </c>
      <c r="E1067" s="63" t="s">
        <v>9</v>
      </c>
      <c r="F1067" s="63">
        <v>10</v>
      </c>
      <c r="G1067" s="63" t="s">
        <v>11</v>
      </c>
    </row>
    <row r="1068" spans="3:7" ht="15" thickBot="1" x14ac:dyDescent="0.35">
      <c r="C1068" s="61">
        <v>43192</v>
      </c>
      <c r="D1068" s="62">
        <v>0.55760416666666668</v>
      </c>
      <c r="E1068" s="63" t="s">
        <v>9</v>
      </c>
      <c r="F1068" s="63">
        <v>15</v>
      </c>
      <c r="G1068" s="63" t="s">
        <v>11</v>
      </c>
    </row>
    <row r="1069" spans="3:7" ht="15" thickBot="1" x14ac:dyDescent="0.35">
      <c r="C1069" s="61">
        <v>43192</v>
      </c>
      <c r="D1069" s="62">
        <v>0.55827546296296293</v>
      </c>
      <c r="E1069" s="63" t="s">
        <v>9</v>
      </c>
      <c r="F1069" s="63">
        <v>30</v>
      </c>
      <c r="G1069" s="63" t="s">
        <v>10</v>
      </c>
    </row>
    <row r="1070" spans="3:7" ht="15" thickBot="1" x14ac:dyDescent="0.35">
      <c r="C1070" s="61">
        <v>43192</v>
      </c>
      <c r="D1070" s="62">
        <v>0.56041666666666667</v>
      </c>
      <c r="E1070" s="63" t="s">
        <v>9</v>
      </c>
      <c r="F1070" s="63">
        <v>13</v>
      </c>
      <c r="G1070" s="63" t="s">
        <v>11</v>
      </c>
    </row>
    <row r="1071" spans="3:7" ht="15" thickBot="1" x14ac:dyDescent="0.35">
      <c r="C1071" s="61">
        <v>43192</v>
      </c>
      <c r="D1071" s="62">
        <v>0.56254629629629627</v>
      </c>
      <c r="E1071" s="63" t="s">
        <v>9</v>
      </c>
      <c r="F1071" s="63">
        <v>10</v>
      </c>
      <c r="G1071" s="63" t="s">
        <v>11</v>
      </c>
    </row>
    <row r="1072" spans="3:7" ht="15" thickBot="1" x14ac:dyDescent="0.35">
      <c r="C1072" s="61">
        <v>43192</v>
      </c>
      <c r="D1072" s="62">
        <v>0.56263888888888891</v>
      </c>
      <c r="E1072" s="63" t="s">
        <v>9</v>
      </c>
      <c r="F1072" s="63">
        <v>22</v>
      </c>
      <c r="G1072" s="63" t="s">
        <v>10</v>
      </c>
    </row>
    <row r="1073" spans="3:7" ht="15" thickBot="1" x14ac:dyDescent="0.35">
      <c r="C1073" s="61">
        <v>43192</v>
      </c>
      <c r="D1073" s="62">
        <v>0.56658564814814816</v>
      </c>
      <c r="E1073" s="63" t="s">
        <v>9</v>
      </c>
      <c r="F1073" s="63">
        <v>11</v>
      </c>
      <c r="G1073" s="63" t="s">
        <v>11</v>
      </c>
    </row>
    <row r="1074" spans="3:7" ht="15" thickBot="1" x14ac:dyDescent="0.35">
      <c r="C1074" s="61">
        <v>43192</v>
      </c>
      <c r="D1074" s="62">
        <v>0.56739583333333332</v>
      </c>
      <c r="E1074" s="63" t="s">
        <v>9</v>
      </c>
      <c r="F1074" s="63">
        <v>11</v>
      </c>
      <c r="G1074" s="63" t="s">
        <v>11</v>
      </c>
    </row>
    <row r="1075" spans="3:7" ht="15" thickBot="1" x14ac:dyDescent="0.35">
      <c r="C1075" s="61">
        <v>43192</v>
      </c>
      <c r="D1075" s="62">
        <v>0.56888888888888889</v>
      </c>
      <c r="E1075" s="63" t="s">
        <v>9</v>
      </c>
      <c r="F1075" s="63">
        <v>31</v>
      </c>
      <c r="G1075" s="63" t="s">
        <v>10</v>
      </c>
    </row>
    <row r="1076" spans="3:7" ht="15" thickBot="1" x14ac:dyDescent="0.35">
      <c r="C1076" s="61">
        <v>43192</v>
      </c>
      <c r="D1076" s="62">
        <v>0.57368055555555553</v>
      </c>
      <c r="E1076" s="63" t="s">
        <v>9</v>
      </c>
      <c r="F1076" s="63">
        <v>15</v>
      </c>
      <c r="G1076" s="63" t="s">
        <v>11</v>
      </c>
    </row>
    <row r="1077" spans="3:7" ht="15" thickBot="1" x14ac:dyDescent="0.35">
      <c r="C1077" s="61">
        <v>43192</v>
      </c>
      <c r="D1077" s="62">
        <v>0.57370370370370372</v>
      </c>
      <c r="E1077" s="63" t="s">
        <v>9</v>
      </c>
      <c r="F1077" s="63">
        <v>12</v>
      </c>
      <c r="G1077" s="63" t="s">
        <v>11</v>
      </c>
    </row>
    <row r="1078" spans="3:7" ht="15" thickBot="1" x14ac:dyDescent="0.35">
      <c r="C1078" s="61">
        <v>43192</v>
      </c>
      <c r="D1078" s="62">
        <v>0.57452546296296292</v>
      </c>
      <c r="E1078" s="63" t="s">
        <v>9</v>
      </c>
      <c r="F1078" s="63">
        <v>21</v>
      </c>
      <c r="G1078" s="63" t="s">
        <v>10</v>
      </c>
    </row>
    <row r="1079" spans="3:7" ht="15" thickBot="1" x14ac:dyDescent="0.35">
      <c r="C1079" s="61">
        <v>43192</v>
      </c>
      <c r="D1079" s="62">
        <v>0.57461805555555556</v>
      </c>
      <c r="E1079" s="63" t="s">
        <v>9</v>
      </c>
      <c r="F1079" s="63">
        <v>30</v>
      </c>
      <c r="G1079" s="63" t="s">
        <v>10</v>
      </c>
    </row>
    <row r="1080" spans="3:7" ht="15" thickBot="1" x14ac:dyDescent="0.35">
      <c r="C1080" s="61">
        <v>43192</v>
      </c>
      <c r="D1080" s="62">
        <v>0.57476851851851851</v>
      </c>
      <c r="E1080" s="63" t="s">
        <v>9</v>
      </c>
      <c r="F1080" s="63">
        <v>14</v>
      </c>
      <c r="G1080" s="63" t="s">
        <v>10</v>
      </c>
    </row>
    <row r="1081" spans="3:7" ht="15" thickBot="1" x14ac:dyDescent="0.35">
      <c r="C1081" s="61">
        <v>43192</v>
      </c>
      <c r="D1081" s="62">
        <v>0.57817129629629627</v>
      </c>
      <c r="E1081" s="63" t="s">
        <v>9</v>
      </c>
      <c r="F1081" s="63">
        <v>12</v>
      </c>
      <c r="G1081" s="63" t="s">
        <v>11</v>
      </c>
    </row>
    <row r="1082" spans="3:7" ht="15" thickBot="1" x14ac:dyDescent="0.35">
      <c r="C1082" s="61">
        <v>43192</v>
      </c>
      <c r="D1082" s="62">
        <v>0.57831018518518518</v>
      </c>
      <c r="E1082" s="63" t="s">
        <v>9</v>
      </c>
      <c r="F1082" s="63">
        <v>14</v>
      </c>
      <c r="G1082" s="63" t="s">
        <v>11</v>
      </c>
    </row>
    <row r="1083" spans="3:7" ht="15" thickBot="1" x14ac:dyDescent="0.35">
      <c r="C1083" s="61">
        <v>43192</v>
      </c>
      <c r="D1083" s="62">
        <v>0.58584490740740736</v>
      </c>
      <c r="E1083" s="63" t="s">
        <v>9</v>
      </c>
      <c r="F1083" s="63">
        <v>11</v>
      </c>
      <c r="G1083" s="63" t="s">
        <v>11</v>
      </c>
    </row>
    <row r="1084" spans="3:7" ht="15" thickBot="1" x14ac:dyDescent="0.35">
      <c r="C1084" s="61">
        <v>43192</v>
      </c>
      <c r="D1084" s="62">
        <v>0.58728009259259262</v>
      </c>
      <c r="E1084" s="63" t="s">
        <v>9</v>
      </c>
      <c r="F1084" s="63">
        <v>16</v>
      </c>
      <c r="G1084" s="63" t="s">
        <v>10</v>
      </c>
    </row>
    <row r="1085" spans="3:7" ht="15" thickBot="1" x14ac:dyDescent="0.35">
      <c r="C1085" s="61">
        <v>43192</v>
      </c>
      <c r="D1085" s="62">
        <v>0.58907407407407408</v>
      </c>
      <c r="E1085" s="63" t="s">
        <v>9</v>
      </c>
      <c r="F1085" s="63">
        <v>17</v>
      </c>
      <c r="G1085" s="63" t="s">
        <v>11</v>
      </c>
    </row>
    <row r="1086" spans="3:7" ht="15" thickBot="1" x14ac:dyDescent="0.35">
      <c r="C1086" s="61">
        <v>43192</v>
      </c>
      <c r="D1086" s="62">
        <v>0.59145833333333331</v>
      </c>
      <c r="E1086" s="63" t="s">
        <v>9</v>
      </c>
      <c r="F1086" s="63">
        <v>11</v>
      </c>
      <c r="G1086" s="63" t="s">
        <v>11</v>
      </c>
    </row>
    <row r="1087" spans="3:7" ht="15" thickBot="1" x14ac:dyDescent="0.35">
      <c r="C1087" s="61">
        <v>43192</v>
      </c>
      <c r="D1087" s="62">
        <v>0.59958333333333336</v>
      </c>
      <c r="E1087" s="63" t="s">
        <v>9</v>
      </c>
      <c r="F1087" s="63">
        <v>15</v>
      </c>
      <c r="G1087" s="63" t="s">
        <v>11</v>
      </c>
    </row>
    <row r="1088" spans="3:7" ht="15" thickBot="1" x14ac:dyDescent="0.35">
      <c r="C1088" s="61">
        <v>43192</v>
      </c>
      <c r="D1088" s="62">
        <v>0.60244212962962962</v>
      </c>
      <c r="E1088" s="63" t="s">
        <v>9</v>
      </c>
      <c r="F1088" s="63">
        <v>27</v>
      </c>
      <c r="G1088" s="63" t="s">
        <v>10</v>
      </c>
    </row>
    <row r="1089" spans="3:7" ht="15" thickBot="1" x14ac:dyDescent="0.35">
      <c r="C1089" s="61">
        <v>43192</v>
      </c>
      <c r="D1089" s="62">
        <v>0.60300925925925919</v>
      </c>
      <c r="E1089" s="63" t="s">
        <v>9</v>
      </c>
      <c r="F1089" s="63">
        <v>16</v>
      </c>
      <c r="G1089" s="63" t="s">
        <v>11</v>
      </c>
    </row>
    <row r="1090" spans="3:7" ht="15" thickBot="1" x14ac:dyDescent="0.35">
      <c r="C1090" s="61">
        <v>43192</v>
      </c>
      <c r="D1090" s="62">
        <v>0.60667824074074073</v>
      </c>
      <c r="E1090" s="63" t="s">
        <v>9</v>
      </c>
      <c r="F1090" s="63">
        <v>27</v>
      </c>
      <c r="G1090" s="63" t="s">
        <v>10</v>
      </c>
    </row>
    <row r="1091" spans="3:7" ht="15" thickBot="1" x14ac:dyDescent="0.35">
      <c r="C1091" s="61">
        <v>43192</v>
      </c>
      <c r="D1091" s="62">
        <v>0.60950231481481476</v>
      </c>
      <c r="E1091" s="63" t="s">
        <v>9</v>
      </c>
      <c r="F1091" s="63">
        <v>14</v>
      </c>
      <c r="G1091" s="63" t="s">
        <v>11</v>
      </c>
    </row>
    <row r="1092" spans="3:7" ht="15" thickBot="1" x14ac:dyDescent="0.35">
      <c r="C1092" s="61">
        <v>43192</v>
      </c>
      <c r="D1092" s="62">
        <v>0.61089120370370364</v>
      </c>
      <c r="E1092" s="63" t="s">
        <v>9</v>
      </c>
      <c r="F1092" s="63">
        <v>22</v>
      </c>
      <c r="G1092" s="63" t="s">
        <v>10</v>
      </c>
    </row>
    <row r="1093" spans="3:7" ht="15" thickBot="1" x14ac:dyDescent="0.35">
      <c r="C1093" s="61">
        <v>43192</v>
      </c>
      <c r="D1093" s="62">
        <v>0.61094907407407406</v>
      </c>
      <c r="E1093" s="63" t="s">
        <v>9</v>
      </c>
      <c r="F1093" s="63">
        <v>11</v>
      </c>
      <c r="G1093" s="63" t="s">
        <v>11</v>
      </c>
    </row>
    <row r="1094" spans="3:7" ht="15" thickBot="1" x14ac:dyDescent="0.35">
      <c r="C1094" s="61">
        <v>43192</v>
      </c>
      <c r="D1094" s="62">
        <v>0.61273148148148149</v>
      </c>
      <c r="E1094" s="63" t="s">
        <v>9</v>
      </c>
      <c r="F1094" s="63">
        <v>10</v>
      </c>
      <c r="G1094" s="63" t="s">
        <v>11</v>
      </c>
    </row>
    <row r="1095" spans="3:7" ht="15" thickBot="1" x14ac:dyDescent="0.35">
      <c r="C1095" s="61">
        <v>43192</v>
      </c>
      <c r="D1095" s="62">
        <v>0.62162037037037032</v>
      </c>
      <c r="E1095" s="63" t="s">
        <v>9</v>
      </c>
      <c r="F1095" s="63">
        <v>23</v>
      </c>
      <c r="G1095" s="63" t="s">
        <v>10</v>
      </c>
    </row>
    <row r="1096" spans="3:7" ht="15" thickBot="1" x14ac:dyDescent="0.35">
      <c r="C1096" s="61">
        <v>43192</v>
      </c>
      <c r="D1096" s="62">
        <v>0.62556712962962957</v>
      </c>
      <c r="E1096" s="63" t="s">
        <v>9</v>
      </c>
      <c r="F1096" s="63">
        <v>31</v>
      </c>
      <c r="G1096" s="63" t="s">
        <v>10</v>
      </c>
    </row>
    <row r="1097" spans="3:7" ht="15" thickBot="1" x14ac:dyDescent="0.35">
      <c r="C1097" s="61">
        <v>43192</v>
      </c>
      <c r="D1097" s="62">
        <v>0.6300810185185185</v>
      </c>
      <c r="E1097" s="63" t="s">
        <v>9</v>
      </c>
      <c r="F1097" s="63">
        <v>29</v>
      </c>
      <c r="G1097" s="63" t="s">
        <v>10</v>
      </c>
    </row>
    <row r="1098" spans="3:7" ht="15" thickBot="1" x14ac:dyDescent="0.35">
      <c r="C1098" s="61">
        <v>43192</v>
      </c>
      <c r="D1098" s="62">
        <v>0.63342592592592595</v>
      </c>
      <c r="E1098" s="63" t="s">
        <v>9</v>
      </c>
      <c r="F1098" s="63">
        <v>27</v>
      </c>
      <c r="G1098" s="63" t="s">
        <v>10</v>
      </c>
    </row>
    <row r="1099" spans="3:7" ht="15" thickBot="1" x14ac:dyDescent="0.35">
      <c r="C1099" s="61">
        <v>43192</v>
      </c>
      <c r="D1099" s="62">
        <v>0.63469907407407411</v>
      </c>
      <c r="E1099" s="63" t="s">
        <v>9</v>
      </c>
      <c r="F1099" s="63">
        <v>12</v>
      </c>
      <c r="G1099" s="63" t="s">
        <v>10</v>
      </c>
    </row>
    <row r="1100" spans="3:7" ht="15" thickBot="1" x14ac:dyDescent="0.35">
      <c r="C1100" s="61">
        <v>43192</v>
      </c>
      <c r="D1100" s="62">
        <v>0.6368287037037037</v>
      </c>
      <c r="E1100" s="63" t="s">
        <v>9</v>
      </c>
      <c r="F1100" s="63">
        <v>31</v>
      </c>
      <c r="G1100" s="63" t="s">
        <v>10</v>
      </c>
    </row>
    <row r="1101" spans="3:7" ht="15" thickBot="1" x14ac:dyDescent="0.35">
      <c r="C1101" s="61">
        <v>43192</v>
      </c>
      <c r="D1101" s="62">
        <v>0.63921296296296293</v>
      </c>
      <c r="E1101" s="63" t="s">
        <v>9</v>
      </c>
      <c r="F1101" s="63">
        <v>13</v>
      </c>
      <c r="G1101" s="63" t="s">
        <v>11</v>
      </c>
    </row>
    <row r="1102" spans="3:7" ht="15" thickBot="1" x14ac:dyDescent="0.35">
      <c r="C1102" s="61">
        <v>43192</v>
      </c>
      <c r="D1102" s="62">
        <v>0.63950231481481479</v>
      </c>
      <c r="E1102" s="63" t="s">
        <v>9</v>
      </c>
      <c r="F1102" s="63">
        <v>24</v>
      </c>
      <c r="G1102" s="63" t="s">
        <v>10</v>
      </c>
    </row>
    <row r="1103" spans="3:7" ht="15" thickBot="1" x14ac:dyDescent="0.35">
      <c r="C1103" s="61">
        <v>43192</v>
      </c>
      <c r="D1103" s="62">
        <v>0.64315972222222217</v>
      </c>
      <c r="E1103" s="63" t="s">
        <v>9</v>
      </c>
      <c r="F1103" s="63">
        <v>26</v>
      </c>
      <c r="G1103" s="63" t="s">
        <v>10</v>
      </c>
    </row>
    <row r="1104" spans="3:7" ht="15" thickBot="1" x14ac:dyDescent="0.35">
      <c r="C1104" s="61">
        <v>43192</v>
      </c>
      <c r="D1104" s="62">
        <v>0.6442592592592592</v>
      </c>
      <c r="E1104" s="63" t="s">
        <v>9</v>
      </c>
      <c r="F1104" s="63">
        <v>18</v>
      </c>
      <c r="G1104" s="63" t="s">
        <v>10</v>
      </c>
    </row>
    <row r="1105" spans="3:7" ht="15" thickBot="1" x14ac:dyDescent="0.35">
      <c r="C1105" s="61">
        <v>43192</v>
      </c>
      <c r="D1105" s="62">
        <v>0.64486111111111111</v>
      </c>
      <c r="E1105" s="63" t="s">
        <v>9</v>
      </c>
      <c r="F1105" s="63">
        <v>12</v>
      </c>
      <c r="G1105" s="63" t="s">
        <v>11</v>
      </c>
    </row>
    <row r="1106" spans="3:7" ht="15" thickBot="1" x14ac:dyDescent="0.35">
      <c r="C1106" s="61">
        <v>43192</v>
      </c>
      <c r="D1106" s="62">
        <v>0.64612268518518523</v>
      </c>
      <c r="E1106" s="63" t="s">
        <v>9</v>
      </c>
      <c r="F1106" s="63">
        <v>21</v>
      </c>
      <c r="G1106" s="63" t="s">
        <v>10</v>
      </c>
    </row>
    <row r="1107" spans="3:7" ht="15" thickBot="1" x14ac:dyDescent="0.35">
      <c r="C1107" s="61">
        <v>43192</v>
      </c>
      <c r="D1107" s="62">
        <v>0.64828703703703705</v>
      </c>
      <c r="E1107" s="63" t="s">
        <v>9</v>
      </c>
      <c r="F1107" s="63">
        <v>11</v>
      </c>
      <c r="G1107" s="63" t="s">
        <v>11</v>
      </c>
    </row>
    <row r="1108" spans="3:7" ht="15" thickBot="1" x14ac:dyDescent="0.35">
      <c r="C1108" s="61">
        <v>43192</v>
      </c>
      <c r="D1108" s="62">
        <v>0.64844907407407404</v>
      </c>
      <c r="E1108" s="63" t="s">
        <v>9</v>
      </c>
      <c r="F1108" s="63">
        <v>17</v>
      </c>
      <c r="G1108" s="63" t="s">
        <v>10</v>
      </c>
    </row>
    <row r="1109" spans="3:7" ht="15" thickBot="1" x14ac:dyDescent="0.35">
      <c r="C1109" s="61">
        <v>43192</v>
      </c>
      <c r="D1109" s="62">
        <v>0.64935185185185185</v>
      </c>
      <c r="E1109" s="63" t="s">
        <v>9</v>
      </c>
      <c r="F1109" s="63">
        <v>10</v>
      </c>
      <c r="G1109" s="63" t="s">
        <v>11</v>
      </c>
    </row>
    <row r="1110" spans="3:7" ht="15" thickBot="1" x14ac:dyDescent="0.35">
      <c r="C1110" s="61">
        <v>43192</v>
      </c>
      <c r="D1110" s="62">
        <v>0.64954861111111117</v>
      </c>
      <c r="E1110" s="63" t="s">
        <v>9</v>
      </c>
      <c r="F1110" s="63">
        <v>11</v>
      </c>
      <c r="G1110" s="63" t="s">
        <v>10</v>
      </c>
    </row>
    <row r="1111" spans="3:7" ht="15" thickBot="1" x14ac:dyDescent="0.35">
      <c r="C1111" s="61">
        <v>43192</v>
      </c>
      <c r="D1111" s="62">
        <v>0.64960648148148148</v>
      </c>
      <c r="E1111" s="63" t="s">
        <v>9</v>
      </c>
      <c r="F1111" s="63">
        <v>29</v>
      </c>
      <c r="G1111" s="63" t="s">
        <v>10</v>
      </c>
    </row>
    <row r="1112" spans="3:7" ht="15" thickBot="1" x14ac:dyDescent="0.35">
      <c r="C1112" s="61">
        <v>43192</v>
      </c>
      <c r="D1112" s="62">
        <v>0.65077546296296296</v>
      </c>
      <c r="E1112" s="63" t="s">
        <v>9</v>
      </c>
      <c r="F1112" s="63">
        <v>11</v>
      </c>
      <c r="G1112" s="63" t="s">
        <v>11</v>
      </c>
    </row>
    <row r="1113" spans="3:7" ht="15" thickBot="1" x14ac:dyDescent="0.35">
      <c r="C1113" s="61">
        <v>43192</v>
      </c>
      <c r="D1113" s="62">
        <v>0.65241898148148147</v>
      </c>
      <c r="E1113" s="63" t="s">
        <v>9</v>
      </c>
      <c r="F1113" s="63">
        <v>14</v>
      </c>
      <c r="G1113" s="63" t="s">
        <v>11</v>
      </c>
    </row>
    <row r="1114" spans="3:7" ht="15" thickBot="1" x14ac:dyDescent="0.35">
      <c r="C1114" s="61">
        <v>43192</v>
      </c>
      <c r="D1114" s="62">
        <v>0.65440972222222216</v>
      </c>
      <c r="E1114" s="63" t="s">
        <v>9</v>
      </c>
      <c r="F1114" s="63">
        <v>20</v>
      </c>
      <c r="G1114" s="63" t="s">
        <v>10</v>
      </c>
    </row>
    <row r="1115" spans="3:7" ht="15" thickBot="1" x14ac:dyDescent="0.35">
      <c r="C1115" s="61">
        <v>43192</v>
      </c>
      <c r="D1115" s="62">
        <v>0.65497685185185184</v>
      </c>
      <c r="E1115" s="63" t="s">
        <v>9</v>
      </c>
      <c r="F1115" s="63">
        <v>30</v>
      </c>
      <c r="G1115" s="63" t="s">
        <v>10</v>
      </c>
    </row>
    <row r="1116" spans="3:7" ht="15" thickBot="1" x14ac:dyDescent="0.35">
      <c r="C1116" s="61">
        <v>43192</v>
      </c>
      <c r="D1116" s="62">
        <v>0.65583333333333338</v>
      </c>
      <c r="E1116" s="63" t="s">
        <v>9</v>
      </c>
      <c r="F1116" s="63">
        <v>11</v>
      </c>
      <c r="G1116" s="63" t="s">
        <v>11</v>
      </c>
    </row>
    <row r="1117" spans="3:7" ht="15" thickBot="1" x14ac:dyDescent="0.35">
      <c r="C1117" s="61">
        <v>43192</v>
      </c>
      <c r="D1117" s="62">
        <v>0.65604166666666663</v>
      </c>
      <c r="E1117" s="63" t="s">
        <v>9</v>
      </c>
      <c r="F1117" s="63">
        <v>11</v>
      </c>
      <c r="G1117" s="63" t="s">
        <v>11</v>
      </c>
    </row>
    <row r="1118" spans="3:7" ht="15" thickBot="1" x14ac:dyDescent="0.35">
      <c r="C1118" s="61">
        <v>43192</v>
      </c>
      <c r="D1118" s="62">
        <v>0.65692129629629636</v>
      </c>
      <c r="E1118" s="63" t="s">
        <v>9</v>
      </c>
      <c r="F1118" s="63">
        <v>10</v>
      </c>
      <c r="G1118" s="63" t="s">
        <v>11</v>
      </c>
    </row>
    <row r="1119" spans="3:7" ht="15" thickBot="1" x14ac:dyDescent="0.35">
      <c r="C1119" s="61">
        <v>43192</v>
      </c>
      <c r="D1119" s="62">
        <v>0.65694444444444444</v>
      </c>
      <c r="E1119" s="63" t="s">
        <v>9</v>
      </c>
      <c r="F1119" s="63">
        <v>10</v>
      </c>
      <c r="G1119" s="63" t="s">
        <v>11</v>
      </c>
    </row>
    <row r="1120" spans="3:7" ht="15" thickBot="1" x14ac:dyDescent="0.35">
      <c r="C1120" s="61">
        <v>43192</v>
      </c>
      <c r="D1120" s="62">
        <v>0.65754629629629624</v>
      </c>
      <c r="E1120" s="63" t="s">
        <v>9</v>
      </c>
      <c r="F1120" s="63">
        <v>14</v>
      </c>
      <c r="G1120" s="63" t="s">
        <v>10</v>
      </c>
    </row>
    <row r="1121" spans="3:7" ht="15" thickBot="1" x14ac:dyDescent="0.35">
      <c r="C1121" s="61">
        <v>43192</v>
      </c>
      <c r="D1121" s="62">
        <v>0.6587615740740741</v>
      </c>
      <c r="E1121" s="63" t="s">
        <v>9</v>
      </c>
      <c r="F1121" s="63">
        <v>16</v>
      </c>
      <c r="G1121" s="63" t="s">
        <v>11</v>
      </c>
    </row>
    <row r="1122" spans="3:7" ht="15" thickBot="1" x14ac:dyDescent="0.35">
      <c r="C1122" s="61">
        <v>43192</v>
      </c>
      <c r="D1122" s="62">
        <v>0.65879629629629632</v>
      </c>
      <c r="E1122" s="63" t="s">
        <v>9</v>
      </c>
      <c r="F1122" s="63">
        <v>15</v>
      </c>
      <c r="G1122" s="63" t="s">
        <v>11</v>
      </c>
    </row>
    <row r="1123" spans="3:7" ht="15" thickBot="1" x14ac:dyDescent="0.35">
      <c r="C1123" s="61">
        <v>43192</v>
      </c>
      <c r="D1123" s="62">
        <v>0.65885416666666663</v>
      </c>
      <c r="E1123" s="63" t="s">
        <v>9</v>
      </c>
      <c r="F1123" s="63">
        <v>27</v>
      </c>
      <c r="G1123" s="63" t="s">
        <v>10</v>
      </c>
    </row>
    <row r="1124" spans="3:7" ht="15" thickBot="1" x14ac:dyDescent="0.35">
      <c r="C1124" s="61">
        <v>43192</v>
      </c>
      <c r="D1124" s="62">
        <v>0.66268518518518515</v>
      </c>
      <c r="E1124" s="63" t="s">
        <v>9</v>
      </c>
      <c r="F1124" s="63">
        <v>22</v>
      </c>
      <c r="G1124" s="63" t="s">
        <v>10</v>
      </c>
    </row>
    <row r="1125" spans="3:7" ht="15" thickBot="1" x14ac:dyDescent="0.35">
      <c r="C1125" s="61">
        <v>43192</v>
      </c>
      <c r="D1125" s="62">
        <v>0.66348379629629628</v>
      </c>
      <c r="E1125" s="63" t="s">
        <v>9</v>
      </c>
      <c r="F1125" s="63">
        <v>10</v>
      </c>
      <c r="G1125" s="63" t="s">
        <v>11</v>
      </c>
    </row>
    <row r="1126" spans="3:7" ht="15" thickBot="1" x14ac:dyDescent="0.35">
      <c r="C1126" s="61">
        <v>43192</v>
      </c>
      <c r="D1126" s="62">
        <v>0.66420138888888891</v>
      </c>
      <c r="E1126" s="63" t="s">
        <v>9</v>
      </c>
      <c r="F1126" s="63">
        <v>13</v>
      </c>
      <c r="G1126" s="63" t="s">
        <v>11</v>
      </c>
    </row>
    <row r="1127" spans="3:7" ht="15" thickBot="1" x14ac:dyDescent="0.35">
      <c r="C1127" s="61">
        <v>43192</v>
      </c>
      <c r="D1127" s="62">
        <v>0.66456018518518511</v>
      </c>
      <c r="E1127" s="63" t="s">
        <v>9</v>
      </c>
      <c r="F1127" s="63">
        <v>16</v>
      </c>
      <c r="G1127" s="63" t="s">
        <v>10</v>
      </c>
    </row>
    <row r="1128" spans="3:7" ht="15" thickBot="1" x14ac:dyDescent="0.35">
      <c r="C1128" s="61">
        <v>43192</v>
      </c>
      <c r="D1128" s="62">
        <v>0.66471064814814818</v>
      </c>
      <c r="E1128" s="63" t="s">
        <v>9</v>
      </c>
      <c r="F1128" s="63">
        <v>10</v>
      </c>
      <c r="G1128" s="63" t="s">
        <v>11</v>
      </c>
    </row>
    <row r="1129" spans="3:7" ht="15" thickBot="1" x14ac:dyDescent="0.35">
      <c r="C1129" s="61">
        <v>43192</v>
      </c>
      <c r="D1129" s="62">
        <v>0.66600694444444442</v>
      </c>
      <c r="E1129" s="63" t="s">
        <v>9</v>
      </c>
      <c r="F1129" s="63">
        <v>28</v>
      </c>
      <c r="G1129" s="63" t="s">
        <v>10</v>
      </c>
    </row>
    <row r="1130" spans="3:7" ht="15" thickBot="1" x14ac:dyDescent="0.35">
      <c r="C1130" s="61">
        <v>43192</v>
      </c>
      <c r="D1130" s="62">
        <v>0.66706018518518517</v>
      </c>
      <c r="E1130" s="63" t="s">
        <v>9</v>
      </c>
      <c r="F1130" s="63">
        <v>10</v>
      </c>
      <c r="G1130" s="63" t="s">
        <v>10</v>
      </c>
    </row>
    <row r="1131" spans="3:7" ht="15" thickBot="1" x14ac:dyDescent="0.35">
      <c r="C1131" s="61">
        <v>43192</v>
      </c>
      <c r="D1131" s="62">
        <v>0.66870370370370369</v>
      </c>
      <c r="E1131" s="63" t="s">
        <v>9</v>
      </c>
      <c r="F1131" s="63">
        <v>25</v>
      </c>
      <c r="G1131" s="63" t="s">
        <v>10</v>
      </c>
    </row>
    <row r="1132" spans="3:7" ht="15" thickBot="1" x14ac:dyDescent="0.35">
      <c r="C1132" s="61">
        <v>43192</v>
      </c>
      <c r="D1132" s="62">
        <v>0.66972222222222222</v>
      </c>
      <c r="E1132" s="63" t="s">
        <v>9</v>
      </c>
      <c r="F1132" s="63">
        <v>12</v>
      </c>
      <c r="G1132" s="63" t="s">
        <v>11</v>
      </c>
    </row>
    <row r="1133" spans="3:7" ht="15" thickBot="1" x14ac:dyDescent="0.35">
      <c r="C1133" s="61">
        <v>43192</v>
      </c>
      <c r="D1133" s="62">
        <v>0.67047453703703708</v>
      </c>
      <c r="E1133" s="63" t="s">
        <v>9</v>
      </c>
      <c r="F1133" s="63">
        <v>14</v>
      </c>
      <c r="G1133" s="63" t="s">
        <v>11</v>
      </c>
    </row>
    <row r="1134" spans="3:7" ht="15" thickBot="1" x14ac:dyDescent="0.35">
      <c r="C1134" s="61">
        <v>43192</v>
      </c>
      <c r="D1134" s="62">
        <v>0.67292824074074076</v>
      </c>
      <c r="E1134" s="63" t="s">
        <v>9</v>
      </c>
      <c r="F1134" s="63">
        <v>14</v>
      </c>
      <c r="G1134" s="63" t="s">
        <v>11</v>
      </c>
    </row>
    <row r="1135" spans="3:7" ht="15" thickBot="1" x14ac:dyDescent="0.35">
      <c r="C1135" s="61">
        <v>43192</v>
      </c>
      <c r="D1135" s="62">
        <v>0.67503472222222216</v>
      </c>
      <c r="E1135" s="63" t="s">
        <v>9</v>
      </c>
      <c r="F1135" s="63">
        <v>10</v>
      </c>
      <c r="G1135" s="63" t="s">
        <v>11</v>
      </c>
    </row>
    <row r="1136" spans="3:7" ht="15" thickBot="1" x14ac:dyDescent="0.35">
      <c r="C1136" s="61">
        <v>43192</v>
      </c>
      <c r="D1136" s="62">
        <v>0.67850694444444448</v>
      </c>
      <c r="E1136" s="63" t="s">
        <v>9</v>
      </c>
      <c r="F1136" s="63">
        <v>13</v>
      </c>
      <c r="G1136" s="63" t="s">
        <v>11</v>
      </c>
    </row>
    <row r="1137" spans="3:7" ht="15" thickBot="1" x14ac:dyDescent="0.35">
      <c r="C1137" s="61">
        <v>43192</v>
      </c>
      <c r="D1137" s="62">
        <v>0.68006944444444439</v>
      </c>
      <c r="E1137" s="63" t="s">
        <v>9</v>
      </c>
      <c r="F1137" s="63">
        <v>19</v>
      </c>
      <c r="G1137" s="63" t="s">
        <v>10</v>
      </c>
    </row>
    <row r="1138" spans="3:7" ht="15" thickBot="1" x14ac:dyDescent="0.35">
      <c r="C1138" s="61">
        <v>43192</v>
      </c>
      <c r="D1138" s="62">
        <v>0.68300925925925926</v>
      </c>
      <c r="E1138" s="63" t="s">
        <v>9</v>
      </c>
      <c r="F1138" s="63">
        <v>29</v>
      </c>
      <c r="G1138" s="63" t="s">
        <v>10</v>
      </c>
    </row>
    <row r="1139" spans="3:7" ht="15" thickBot="1" x14ac:dyDescent="0.35">
      <c r="C1139" s="61">
        <v>43192</v>
      </c>
      <c r="D1139" s="62">
        <v>0.68315972222222221</v>
      </c>
      <c r="E1139" s="63" t="s">
        <v>9</v>
      </c>
      <c r="F1139" s="63">
        <v>10</v>
      </c>
      <c r="G1139" s="63" t="s">
        <v>11</v>
      </c>
    </row>
    <row r="1140" spans="3:7" ht="15" thickBot="1" x14ac:dyDescent="0.35">
      <c r="C1140" s="61">
        <v>43192</v>
      </c>
      <c r="D1140" s="62">
        <v>0.68515046296296289</v>
      </c>
      <c r="E1140" s="63" t="s">
        <v>9</v>
      </c>
      <c r="F1140" s="63">
        <v>10</v>
      </c>
      <c r="G1140" s="63" t="s">
        <v>11</v>
      </c>
    </row>
    <row r="1141" spans="3:7" ht="15" thickBot="1" x14ac:dyDescent="0.35">
      <c r="C1141" s="61">
        <v>43192</v>
      </c>
      <c r="D1141" s="62">
        <v>0.68704861111111104</v>
      </c>
      <c r="E1141" s="63" t="s">
        <v>9</v>
      </c>
      <c r="F1141" s="63">
        <v>12</v>
      </c>
      <c r="G1141" s="63" t="s">
        <v>11</v>
      </c>
    </row>
    <row r="1142" spans="3:7" ht="15" thickBot="1" x14ac:dyDescent="0.35">
      <c r="C1142" s="61">
        <v>43192</v>
      </c>
      <c r="D1142" s="62">
        <v>0.68865740740740744</v>
      </c>
      <c r="E1142" s="63" t="s">
        <v>9</v>
      </c>
      <c r="F1142" s="63">
        <v>28</v>
      </c>
      <c r="G1142" s="63" t="s">
        <v>10</v>
      </c>
    </row>
    <row r="1143" spans="3:7" ht="15" thickBot="1" x14ac:dyDescent="0.35">
      <c r="C1143" s="61">
        <v>43192</v>
      </c>
      <c r="D1143" s="62">
        <v>0.68973379629629628</v>
      </c>
      <c r="E1143" s="63" t="s">
        <v>9</v>
      </c>
      <c r="F1143" s="63">
        <v>13</v>
      </c>
      <c r="G1143" s="63" t="s">
        <v>11</v>
      </c>
    </row>
    <row r="1144" spans="3:7" ht="15" thickBot="1" x14ac:dyDescent="0.35">
      <c r="C1144" s="61">
        <v>43192</v>
      </c>
      <c r="D1144" s="62">
        <v>0.69076388888888884</v>
      </c>
      <c r="E1144" s="63" t="s">
        <v>9</v>
      </c>
      <c r="F1144" s="63">
        <v>10</v>
      </c>
      <c r="G1144" s="63" t="s">
        <v>10</v>
      </c>
    </row>
    <row r="1145" spans="3:7" ht="15" thickBot="1" x14ac:dyDescent="0.35">
      <c r="C1145" s="61">
        <v>43192</v>
      </c>
      <c r="D1145" s="62">
        <v>0.69081018518518522</v>
      </c>
      <c r="E1145" s="63" t="s">
        <v>9</v>
      </c>
      <c r="F1145" s="63">
        <v>9</v>
      </c>
      <c r="G1145" s="63" t="s">
        <v>10</v>
      </c>
    </row>
    <row r="1146" spans="3:7" ht="15" thickBot="1" x14ac:dyDescent="0.35">
      <c r="C1146" s="61">
        <v>43192</v>
      </c>
      <c r="D1146" s="62">
        <v>0.69246527777777767</v>
      </c>
      <c r="E1146" s="63" t="s">
        <v>9</v>
      </c>
      <c r="F1146" s="63">
        <v>12</v>
      </c>
      <c r="G1146" s="63" t="s">
        <v>11</v>
      </c>
    </row>
    <row r="1147" spans="3:7" ht="15" thickBot="1" x14ac:dyDescent="0.35">
      <c r="C1147" s="61">
        <v>43192</v>
      </c>
      <c r="D1147" s="62">
        <v>0.69579861111111108</v>
      </c>
      <c r="E1147" s="63" t="s">
        <v>9</v>
      </c>
      <c r="F1147" s="63">
        <v>28</v>
      </c>
      <c r="G1147" s="63" t="s">
        <v>10</v>
      </c>
    </row>
    <row r="1148" spans="3:7" ht="15" thickBot="1" x14ac:dyDescent="0.35">
      <c r="C1148" s="61">
        <v>43192</v>
      </c>
      <c r="D1148" s="62">
        <v>0.69668981481481485</v>
      </c>
      <c r="E1148" s="63" t="s">
        <v>9</v>
      </c>
      <c r="F1148" s="63">
        <v>13</v>
      </c>
      <c r="G1148" s="63" t="s">
        <v>11</v>
      </c>
    </row>
    <row r="1149" spans="3:7" ht="15" thickBot="1" x14ac:dyDescent="0.35">
      <c r="C1149" s="61">
        <v>43192</v>
      </c>
      <c r="D1149" s="62">
        <v>0.69803240740740735</v>
      </c>
      <c r="E1149" s="63" t="s">
        <v>9</v>
      </c>
      <c r="F1149" s="63">
        <v>14</v>
      </c>
      <c r="G1149" s="63" t="s">
        <v>10</v>
      </c>
    </row>
    <row r="1150" spans="3:7" ht="15" thickBot="1" x14ac:dyDescent="0.35">
      <c r="C1150" s="61">
        <v>43192</v>
      </c>
      <c r="D1150" s="62">
        <v>0.70008101851851856</v>
      </c>
      <c r="E1150" s="63" t="s">
        <v>9</v>
      </c>
      <c r="F1150" s="63">
        <v>10</v>
      </c>
      <c r="G1150" s="63" t="s">
        <v>11</v>
      </c>
    </row>
    <row r="1151" spans="3:7" ht="15" thickBot="1" x14ac:dyDescent="0.35">
      <c r="C1151" s="61">
        <v>43192</v>
      </c>
      <c r="D1151" s="62">
        <v>0.70018518518518524</v>
      </c>
      <c r="E1151" s="63" t="s">
        <v>9</v>
      </c>
      <c r="F1151" s="63">
        <v>21</v>
      </c>
      <c r="G1151" s="63" t="s">
        <v>10</v>
      </c>
    </row>
    <row r="1152" spans="3:7" ht="15" thickBot="1" x14ac:dyDescent="0.35">
      <c r="C1152" s="61">
        <v>43192</v>
      </c>
      <c r="D1152" s="62">
        <v>0.7023032407407408</v>
      </c>
      <c r="E1152" s="63" t="s">
        <v>9</v>
      </c>
      <c r="F1152" s="63">
        <v>11</v>
      </c>
      <c r="G1152" s="63" t="s">
        <v>11</v>
      </c>
    </row>
    <row r="1153" spans="3:7" ht="15" thickBot="1" x14ac:dyDescent="0.35">
      <c r="C1153" s="61">
        <v>43192</v>
      </c>
      <c r="D1153" s="62">
        <v>0.70304398148148151</v>
      </c>
      <c r="E1153" s="63" t="s">
        <v>9</v>
      </c>
      <c r="F1153" s="63">
        <v>11</v>
      </c>
      <c r="G1153" s="63" t="s">
        <v>11</v>
      </c>
    </row>
    <row r="1154" spans="3:7" ht="15" thickBot="1" x14ac:dyDescent="0.35">
      <c r="C1154" s="61">
        <v>43192</v>
      </c>
      <c r="D1154" s="62">
        <v>0.70516203703703706</v>
      </c>
      <c r="E1154" s="63" t="s">
        <v>9</v>
      </c>
      <c r="F1154" s="63">
        <v>11</v>
      </c>
      <c r="G1154" s="63" t="s">
        <v>10</v>
      </c>
    </row>
    <row r="1155" spans="3:7" ht="15" thickBot="1" x14ac:dyDescent="0.35">
      <c r="C1155" s="61">
        <v>43192</v>
      </c>
      <c r="D1155" s="62">
        <v>0.70554398148148145</v>
      </c>
      <c r="E1155" s="63" t="s">
        <v>9</v>
      </c>
      <c r="F1155" s="63">
        <v>13</v>
      </c>
      <c r="G1155" s="63" t="s">
        <v>11</v>
      </c>
    </row>
    <row r="1156" spans="3:7" ht="15" thickBot="1" x14ac:dyDescent="0.35">
      <c r="C1156" s="61">
        <v>43192</v>
      </c>
      <c r="D1156" s="62">
        <v>0.70613425925925932</v>
      </c>
      <c r="E1156" s="63" t="s">
        <v>9</v>
      </c>
      <c r="F1156" s="63">
        <v>12</v>
      </c>
      <c r="G1156" s="63" t="s">
        <v>10</v>
      </c>
    </row>
    <row r="1157" spans="3:7" ht="15" thickBot="1" x14ac:dyDescent="0.35">
      <c r="C1157" s="61">
        <v>43192</v>
      </c>
      <c r="D1157" s="62">
        <v>0.70680555555555558</v>
      </c>
      <c r="E1157" s="63" t="s">
        <v>9</v>
      </c>
      <c r="F1157" s="63">
        <v>12</v>
      </c>
      <c r="G1157" s="63" t="s">
        <v>11</v>
      </c>
    </row>
    <row r="1158" spans="3:7" ht="15" thickBot="1" x14ac:dyDescent="0.35">
      <c r="C1158" s="61">
        <v>43192</v>
      </c>
      <c r="D1158" s="62">
        <v>0.70706018518518521</v>
      </c>
      <c r="E1158" s="63" t="s">
        <v>9</v>
      </c>
      <c r="F1158" s="63">
        <v>12</v>
      </c>
      <c r="G1158" s="63" t="s">
        <v>11</v>
      </c>
    </row>
    <row r="1159" spans="3:7" ht="15" thickBot="1" x14ac:dyDescent="0.35">
      <c r="C1159" s="61">
        <v>43192</v>
      </c>
      <c r="D1159" s="62">
        <v>0.7119212962962963</v>
      </c>
      <c r="E1159" s="63" t="s">
        <v>9</v>
      </c>
      <c r="F1159" s="63">
        <v>15</v>
      </c>
      <c r="G1159" s="63" t="s">
        <v>10</v>
      </c>
    </row>
    <row r="1160" spans="3:7" ht="15" thickBot="1" x14ac:dyDescent="0.35">
      <c r="C1160" s="61">
        <v>43192</v>
      </c>
      <c r="D1160" s="62">
        <v>0.71947916666666656</v>
      </c>
      <c r="E1160" s="63" t="s">
        <v>9</v>
      </c>
      <c r="F1160" s="63">
        <v>11</v>
      </c>
      <c r="G1160" s="63" t="s">
        <v>11</v>
      </c>
    </row>
    <row r="1161" spans="3:7" ht="15" thickBot="1" x14ac:dyDescent="0.35">
      <c r="C1161" s="61">
        <v>43192</v>
      </c>
      <c r="D1161" s="62">
        <v>0.72172453703703709</v>
      </c>
      <c r="E1161" s="63" t="s">
        <v>9</v>
      </c>
      <c r="F1161" s="63">
        <v>14</v>
      </c>
      <c r="G1161" s="63" t="s">
        <v>11</v>
      </c>
    </row>
    <row r="1162" spans="3:7" ht="15" thickBot="1" x14ac:dyDescent="0.35">
      <c r="C1162" s="61">
        <v>43192</v>
      </c>
      <c r="D1162" s="62">
        <v>0.72848379629629623</v>
      </c>
      <c r="E1162" s="63" t="s">
        <v>9</v>
      </c>
      <c r="F1162" s="63">
        <v>11</v>
      </c>
      <c r="G1162" s="63" t="s">
        <v>11</v>
      </c>
    </row>
    <row r="1163" spans="3:7" ht="15" thickBot="1" x14ac:dyDescent="0.35">
      <c r="C1163" s="61">
        <v>43192</v>
      </c>
      <c r="D1163" s="62">
        <v>0.72853009259259249</v>
      </c>
      <c r="E1163" s="63" t="s">
        <v>9</v>
      </c>
      <c r="F1163" s="63">
        <v>11</v>
      </c>
      <c r="G1163" s="63" t="s">
        <v>10</v>
      </c>
    </row>
    <row r="1164" spans="3:7" ht="15" thickBot="1" x14ac:dyDescent="0.35">
      <c r="C1164" s="61">
        <v>43192</v>
      </c>
      <c r="D1164" s="62">
        <v>0.73211805555555554</v>
      </c>
      <c r="E1164" s="63" t="s">
        <v>9</v>
      </c>
      <c r="F1164" s="63">
        <v>19</v>
      </c>
      <c r="G1164" s="63" t="s">
        <v>10</v>
      </c>
    </row>
    <row r="1165" spans="3:7" ht="15" thickBot="1" x14ac:dyDescent="0.35">
      <c r="C1165" s="61">
        <v>43192</v>
      </c>
      <c r="D1165" s="62">
        <v>0.73499999999999999</v>
      </c>
      <c r="E1165" s="63" t="s">
        <v>9</v>
      </c>
      <c r="F1165" s="63">
        <v>13</v>
      </c>
      <c r="G1165" s="63" t="s">
        <v>11</v>
      </c>
    </row>
    <row r="1166" spans="3:7" ht="15" thickBot="1" x14ac:dyDescent="0.35">
      <c r="C1166" s="61">
        <v>43192</v>
      </c>
      <c r="D1166" s="62">
        <v>0.73616898148148147</v>
      </c>
      <c r="E1166" s="63" t="s">
        <v>9</v>
      </c>
      <c r="F1166" s="63">
        <v>26</v>
      </c>
      <c r="G1166" s="63" t="s">
        <v>10</v>
      </c>
    </row>
    <row r="1167" spans="3:7" ht="15" thickBot="1" x14ac:dyDescent="0.35">
      <c r="C1167" s="61">
        <v>43192</v>
      </c>
      <c r="D1167" s="62">
        <v>0.73695601851851855</v>
      </c>
      <c r="E1167" s="63" t="s">
        <v>9</v>
      </c>
      <c r="F1167" s="63">
        <v>10</v>
      </c>
      <c r="G1167" s="63" t="s">
        <v>11</v>
      </c>
    </row>
    <row r="1168" spans="3:7" ht="15" thickBot="1" x14ac:dyDescent="0.35">
      <c r="C1168" s="61">
        <v>43192</v>
      </c>
      <c r="D1168" s="62">
        <v>0.73818287037037045</v>
      </c>
      <c r="E1168" s="63" t="s">
        <v>9</v>
      </c>
      <c r="F1168" s="63">
        <v>24</v>
      </c>
      <c r="G1168" s="63" t="s">
        <v>10</v>
      </c>
    </row>
    <row r="1169" spans="3:7" ht="15" thickBot="1" x14ac:dyDescent="0.35">
      <c r="C1169" s="61">
        <v>43192</v>
      </c>
      <c r="D1169" s="62">
        <v>0.74395833333333339</v>
      </c>
      <c r="E1169" s="63" t="s">
        <v>9</v>
      </c>
      <c r="F1169" s="63">
        <v>11</v>
      </c>
      <c r="G1169" s="63" t="s">
        <v>11</v>
      </c>
    </row>
    <row r="1170" spans="3:7" ht="15" thickBot="1" x14ac:dyDescent="0.35">
      <c r="C1170" s="61">
        <v>43192</v>
      </c>
      <c r="D1170" s="62">
        <v>0.74615740740740744</v>
      </c>
      <c r="E1170" s="63" t="s">
        <v>9</v>
      </c>
      <c r="F1170" s="63">
        <v>29</v>
      </c>
      <c r="G1170" s="63" t="s">
        <v>10</v>
      </c>
    </row>
    <row r="1171" spans="3:7" ht="15" thickBot="1" x14ac:dyDescent="0.35">
      <c r="C1171" s="61">
        <v>43192</v>
      </c>
      <c r="D1171" s="62">
        <v>0.75009259259259264</v>
      </c>
      <c r="E1171" s="63" t="s">
        <v>9</v>
      </c>
      <c r="F1171" s="63">
        <v>25</v>
      </c>
      <c r="G1171" s="63" t="s">
        <v>10</v>
      </c>
    </row>
    <row r="1172" spans="3:7" ht="15" thickBot="1" x14ac:dyDescent="0.35">
      <c r="C1172" s="61">
        <v>43192</v>
      </c>
      <c r="D1172" s="62">
        <v>0.75199074074074079</v>
      </c>
      <c r="E1172" s="63" t="s">
        <v>9</v>
      </c>
      <c r="F1172" s="63">
        <v>22</v>
      </c>
      <c r="G1172" s="63" t="s">
        <v>10</v>
      </c>
    </row>
    <row r="1173" spans="3:7" ht="15" thickBot="1" x14ac:dyDescent="0.35">
      <c r="C1173" s="61">
        <v>43192</v>
      </c>
      <c r="D1173" s="62">
        <v>0.7556250000000001</v>
      </c>
      <c r="E1173" s="63" t="s">
        <v>9</v>
      </c>
      <c r="F1173" s="63">
        <v>21</v>
      </c>
      <c r="G1173" s="63" t="s">
        <v>10</v>
      </c>
    </row>
    <row r="1174" spans="3:7" ht="15" thickBot="1" x14ac:dyDescent="0.35">
      <c r="C1174" s="61">
        <v>43192</v>
      </c>
      <c r="D1174" s="62">
        <v>0.75646990740740738</v>
      </c>
      <c r="E1174" s="63" t="s">
        <v>9</v>
      </c>
      <c r="F1174" s="63">
        <v>14</v>
      </c>
      <c r="G1174" s="63" t="s">
        <v>11</v>
      </c>
    </row>
    <row r="1175" spans="3:7" ht="15" thickBot="1" x14ac:dyDescent="0.35">
      <c r="C1175" s="61">
        <v>43192</v>
      </c>
      <c r="D1175" s="62">
        <v>0.75793981481481476</v>
      </c>
      <c r="E1175" s="63" t="s">
        <v>9</v>
      </c>
      <c r="F1175" s="63">
        <v>10</v>
      </c>
      <c r="G1175" s="63" t="s">
        <v>11</v>
      </c>
    </row>
    <row r="1176" spans="3:7" ht="15" thickBot="1" x14ac:dyDescent="0.35">
      <c r="C1176" s="61">
        <v>43192</v>
      </c>
      <c r="D1176" s="62">
        <v>0.7741203703703704</v>
      </c>
      <c r="E1176" s="63" t="s">
        <v>9</v>
      </c>
      <c r="F1176" s="63">
        <v>10</v>
      </c>
      <c r="G1176" s="63" t="s">
        <v>11</v>
      </c>
    </row>
    <row r="1177" spans="3:7" ht="15" thickBot="1" x14ac:dyDescent="0.35">
      <c r="C1177" s="61">
        <v>43192</v>
      </c>
      <c r="D1177" s="62">
        <v>0.77557870370370363</v>
      </c>
      <c r="E1177" s="63" t="s">
        <v>9</v>
      </c>
      <c r="F1177" s="63">
        <v>9</v>
      </c>
      <c r="G1177" s="63" t="s">
        <v>10</v>
      </c>
    </row>
    <row r="1178" spans="3:7" ht="15" thickBot="1" x14ac:dyDescent="0.35">
      <c r="C1178" s="61">
        <v>43192</v>
      </c>
      <c r="D1178" s="62">
        <v>0.77561342592592597</v>
      </c>
      <c r="E1178" s="63" t="s">
        <v>9</v>
      </c>
      <c r="F1178" s="63">
        <v>9</v>
      </c>
      <c r="G1178" s="63" t="s">
        <v>10</v>
      </c>
    </row>
    <row r="1179" spans="3:7" ht="15" thickBot="1" x14ac:dyDescent="0.35">
      <c r="C1179" s="61">
        <v>43192</v>
      </c>
      <c r="D1179" s="62">
        <v>0.77817129629629633</v>
      </c>
      <c r="E1179" s="63" t="s">
        <v>9</v>
      </c>
      <c r="F1179" s="63">
        <v>11</v>
      </c>
      <c r="G1179" s="63" t="s">
        <v>11</v>
      </c>
    </row>
    <row r="1180" spans="3:7" ht="15" thickBot="1" x14ac:dyDescent="0.35">
      <c r="C1180" s="61">
        <v>43192</v>
      </c>
      <c r="D1180" s="62">
        <v>0.77898148148148139</v>
      </c>
      <c r="E1180" s="63" t="s">
        <v>9</v>
      </c>
      <c r="F1180" s="63">
        <v>24</v>
      </c>
      <c r="G1180" s="63" t="s">
        <v>10</v>
      </c>
    </row>
    <row r="1181" spans="3:7" ht="15" thickBot="1" x14ac:dyDescent="0.35">
      <c r="C1181" s="61">
        <v>43192</v>
      </c>
      <c r="D1181" s="62">
        <v>0.78355324074074073</v>
      </c>
      <c r="E1181" s="63" t="s">
        <v>9</v>
      </c>
      <c r="F1181" s="63">
        <v>27</v>
      </c>
      <c r="G1181" s="63" t="s">
        <v>10</v>
      </c>
    </row>
    <row r="1182" spans="3:7" ht="15" thickBot="1" x14ac:dyDescent="0.35">
      <c r="C1182" s="61">
        <v>43192</v>
      </c>
      <c r="D1182" s="62">
        <v>0.78583333333333327</v>
      </c>
      <c r="E1182" s="63" t="s">
        <v>9</v>
      </c>
      <c r="F1182" s="63">
        <v>16</v>
      </c>
      <c r="G1182" s="63" t="s">
        <v>10</v>
      </c>
    </row>
    <row r="1183" spans="3:7" ht="15" thickBot="1" x14ac:dyDescent="0.35">
      <c r="C1183" s="61">
        <v>43192</v>
      </c>
      <c r="D1183" s="62">
        <v>0.79156249999999995</v>
      </c>
      <c r="E1183" s="63" t="s">
        <v>9</v>
      </c>
      <c r="F1183" s="63">
        <v>11</v>
      </c>
      <c r="G1183" s="63" t="s">
        <v>11</v>
      </c>
    </row>
    <row r="1184" spans="3:7" ht="15" thickBot="1" x14ac:dyDescent="0.35">
      <c r="C1184" s="61">
        <v>43192</v>
      </c>
      <c r="D1184" s="62">
        <v>0.79232638888888884</v>
      </c>
      <c r="E1184" s="63" t="s">
        <v>9</v>
      </c>
      <c r="F1184" s="63">
        <v>14</v>
      </c>
      <c r="G1184" s="63" t="s">
        <v>11</v>
      </c>
    </row>
    <row r="1185" spans="3:7" ht="15" thickBot="1" x14ac:dyDescent="0.35">
      <c r="C1185" s="61">
        <v>43192</v>
      </c>
      <c r="D1185" s="62">
        <v>0.7955092592592593</v>
      </c>
      <c r="E1185" s="63" t="s">
        <v>9</v>
      </c>
      <c r="F1185" s="63">
        <v>30</v>
      </c>
      <c r="G1185" s="63" t="s">
        <v>10</v>
      </c>
    </row>
    <row r="1186" spans="3:7" ht="15" thickBot="1" x14ac:dyDescent="0.35">
      <c r="C1186" s="61">
        <v>43192</v>
      </c>
      <c r="D1186" s="62">
        <v>0.79621527777777779</v>
      </c>
      <c r="E1186" s="63" t="s">
        <v>9</v>
      </c>
      <c r="F1186" s="63">
        <v>10</v>
      </c>
      <c r="G1186" s="63" t="s">
        <v>11</v>
      </c>
    </row>
    <row r="1187" spans="3:7" ht="15" thickBot="1" x14ac:dyDescent="0.35">
      <c r="C1187" s="61">
        <v>43192</v>
      </c>
      <c r="D1187" s="62">
        <v>0.80281249999999993</v>
      </c>
      <c r="E1187" s="63" t="s">
        <v>9</v>
      </c>
      <c r="F1187" s="63">
        <v>13</v>
      </c>
      <c r="G1187" s="63" t="s">
        <v>11</v>
      </c>
    </row>
    <row r="1188" spans="3:7" ht="15" thickBot="1" x14ac:dyDescent="0.35">
      <c r="C1188" s="61">
        <v>43192</v>
      </c>
      <c r="D1188" s="62">
        <v>0.80457175925925928</v>
      </c>
      <c r="E1188" s="63" t="s">
        <v>9</v>
      </c>
      <c r="F1188" s="63">
        <v>12</v>
      </c>
      <c r="G1188" s="63" t="s">
        <v>11</v>
      </c>
    </row>
    <row r="1189" spans="3:7" ht="15" thickBot="1" x14ac:dyDescent="0.35">
      <c r="C1189" s="61">
        <v>43192</v>
      </c>
      <c r="D1189" s="62">
        <v>0.8064930555555555</v>
      </c>
      <c r="E1189" s="63" t="s">
        <v>9</v>
      </c>
      <c r="F1189" s="63">
        <v>13</v>
      </c>
      <c r="G1189" s="63" t="s">
        <v>10</v>
      </c>
    </row>
    <row r="1190" spans="3:7" ht="15" thickBot="1" x14ac:dyDescent="0.35">
      <c r="C1190" s="61">
        <v>43192</v>
      </c>
      <c r="D1190" s="62">
        <v>0.80922453703703701</v>
      </c>
      <c r="E1190" s="63" t="s">
        <v>9</v>
      </c>
      <c r="F1190" s="63">
        <v>11</v>
      </c>
      <c r="G1190" s="63" t="s">
        <v>11</v>
      </c>
    </row>
    <row r="1191" spans="3:7" ht="15" thickBot="1" x14ac:dyDescent="0.35">
      <c r="C1191" s="61">
        <v>43192</v>
      </c>
      <c r="D1191" s="62">
        <v>0.80922453703703701</v>
      </c>
      <c r="E1191" s="63" t="s">
        <v>9</v>
      </c>
      <c r="F1191" s="63">
        <v>7</v>
      </c>
      <c r="G1191" s="63" t="s">
        <v>11</v>
      </c>
    </row>
    <row r="1192" spans="3:7" ht="15" thickBot="1" x14ac:dyDescent="0.35">
      <c r="C1192" s="61">
        <v>43192</v>
      </c>
      <c r="D1192" s="62">
        <v>0.80924768518518519</v>
      </c>
      <c r="E1192" s="63" t="s">
        <v>9</v>
      </c>
      <c r="F1192" s="63">
        <v>10</v>
      </c>
      <c r="G1192" s="63" t="s">
        <v>11</v>
      </c>
    </row>
    <row r="1193" spans="3:7" ht="15" thickBot="1" x14ac:dyDescent="0.35">
      <c r="C1193" s="61">
        <v>43192</v>
      </c>
      <c r="D1193" s="62">
        <v>0.81873842592592594</v>
      </c>
      <c r="E1193" s="63" t="s">
        <v>9</v>
      </c>
      <c r="F1193" s="63">
        <v>15</v>
      </c>
      <c r="G1193" s="63" t="s">
        <v>11</v>
      </c>
    </row>
    <row r="1194" spans="3:7" ht="15" thickBot="1" x14ac:dyDescent="0.35">
      <c r="C1194" s="61">
        <v>43192</v>
      </c>
      <c r="D1194" s="62">
        <v>0.82697916666666671</v>
      </c>
      <c r="E1194" s="63" t="s">
        <v>9</v>
      </c>
      <c r="F1194" s="63">
        <v>27</v>
      </c>
      <c r="G1194" s="63" t="s">
        <v>10</v>
      </c>
    </row>
    <row r="1195" spans="3:7" ht="15" thickBot="1" x14ac:dyDescent="0.35">
      <c r="C1195" s="61">
        <v>43192</v>
      </c>
      <c r="D1195" s="62">
        <v>0.82984953703703701</v>
      </c>
      <c r="E1195" s="63" t="s">
        <v>9</v>
      </c>
      <c r="F1195" s="63">
        <v>15</v>
      </c>
      <c r="G1195" s="63" t="s">
        <v>11</v>
      </c>
    </row>
    <row r="1196" spans="3:7" ht="15" thickBot="1" x14ac:dyDescent="0.35">
      <c r="C1196" s="61">
        <v>43192</v>
      </c>
      <c r="D1196" s="62">
        <v>0.83113425925925932</v>
      </c>
      <c r="E1196" s="63" t="s">
        <v>9</v>
      </c>
      <c r="F1196" s="63">
        <v>29</v>
      </c>
      <c r="G1196" s="63" t="s">
        <v>10</v>
      </c>
    </row>
    <row r="1197" spans="3:7" ht="15" thickBot="1" x14ac:dyDescent="0.35">
      <c r="C1197" s="61">
        <v>43192</v>
      </c>
      <c r="D1197" s="62">
        <v>0.84923611111111119</v>
      </c>
      <c r="E1197" s="63" t="s">
        <v>9</v>
      </c>
      <c r="F1197" s="63">
        <v>11</v>
      </c>
      <c r="G1197" s="63" t="s">
        <v>11</v>
      </c>
    </row>
    <row r="1198" spans="3:7" ht="15" thickBot="1" x14ac:dyDescent="0.35">
      <c r="C1198" s="61">
        <v>43192</v>
      </c>
      <c r="D1198" s="62">
        <v>0.84993055555555552</v>
      </c>
      <c r="E1198" s="63" t="s">
        <v>9</v>
      </c>
      <c r="F1198" s="63">
        <v>14</v>
      </c>
      <c r="G1198" s="63" t="s">
        <v>11</v>
      </c>
    </row>
    <row r="1199" spans="3:7" ht="15" thickBot="1" x14ac:dyDescent="0.35">
      <c r="C1199" s="61">
        <v>43192</v>
      </c>
      <c r="D1199" s="62">
        <v>0.85076388888888888</v>
      </c>
      <c r="E1199" s="63" t="s">
        <v>9</v>
      </c>
      <c r="F1199" s="63">
        <v>20</v>
      </c>
      <c r="G1199" s="63" t="s">
        <v>10</v>
      </c>
    </row>
    <row r="1200" spans="3:7" ht="15" thickBot="1" x14ac:dyDescent="0.35">
      <c r="C1200" s="61">
        <v>43192</v>
      </c>
      <c r="D1200" s="62">
        <v>0.85311342592592598</v>
      </c>
      <c r="E1200" s="63" t="s">
        <v>9</v>
      </c>
      <c r="F1200" s="63">
        <v>21</v>
      </c>
      <c r="G1200" s="63" t="s">
        <v>10</v>
      </c>
    </row>
    <row r="1201" spans="3:7" ht="15" thickBot="1" x14ac:dyDescent="0.35">
      <c r="C1201" s="61">
        <v>43192</v>
      </c>
      <c r="D1201" s="62">
        <v>0.85403935185185187</v>
      </c>
      <c r="E1201" s="63" t="s">
        <v>9</v>
      </c>
      <c r="F1201" s="63">
        <v>21</v>
      </c>
      <c r="G1201" s="63" t="s">
        <v>10</v>
      </c>
    </row>
    <row r="1202" spans="3:7" ht="15" thickBot="1" x14ac:dyDescent="0.35">
      <c r="C1202" s="61">
        <v>43192</v>
      </c>
      <c r="D1202" s="62">
        <v>0.85629629629629633</v>
      </c>
      <c r="E1202" s="63" t="s">
        <v>9</v>
      </c>
      <c r="F1202" s="63">
        <v>27</v>
      </c>
      <c r="G1202" s="63" t="s">
        <v>10</v>
      </c>
    </row>
    <row r="1203" spans="3:7" ht="15" thickBot="1" x14ac:dyDescent="0.35">
      <c r="C1203" s="61">
        <v>43192</v>
      </c>
      <c r="D1203" s="62">
        <v>0.85888888888888892</v>
      </c>
      <c r="E1203" s="63" t="s">
        <v>9</v>
      </c>
      <c r="F1203" s="63">
        <v>13</v>
      </c>
      <c r="G1203" s="63" t="s">
        <v>11</v>
      </c>
    </row>
    <row r="1204" spans="3:7" ht="15" thickBot="1" x14ac:dyDescent="0.35">
      <c r="C1204" s="61">
        <v>43192</v>
      </c>
      <c r="D1204" s="62">
        <v>0.85935185185185192</v>
      </c>
      <c r="E1204" s="63" t="s">
        <v>9</v>
      </c>
      <c r="F1204" s="63">
        <v>24</v>
      </c>
      <c r="G1204" s="63" t="s">
        <v>10</v>
      </c>
    </row>
    <row r="1205" spans="3:7" ht="15" thickBot="1" x14ac:dyDescent="0.35">
      <c r="C1205" s="61">
        <v>43192</v>
      </c>
      <c r="D1205" s="62">
        <v>0.86053240740740744</v>
      </c>
      <c r="E1205" s="63" t="s">
        <v>9</v>
      </c>
      <c r="F1205" s="63">
        <v>11</v>
      </c>
      <c r="G1205" s="63" t="s">
        <v>11</v>
      </c>
    </row>
    <row r="1206" spans="3:7" ht="15" thickBot="1" x14ac:dyDescent="0.35">
      <c r="C1206" s="61">
        <v>43192</v>
      </c>
      <c r="D1206" s="62">
        <v>0.86409722222222218</v>
      </c>
      <c r="E1206" s="63" t="s">
        <v>9</v>
      </c>
      <c r="F1206" s="63">
        <v>38</v>
      </c>
      <c r="G1206" s="63" t="s">
        <v>10</v>
      </c>
    </row>
    <row r="1207" spans="3:7" ht="15" thickBot="1" x14ac:dyDescent="0.35">
      <c r="C1207" s="61">
        <v>43192</v>
      </c>
      <c r="D1207" s="62">
        <v>0.86479166666666663</v>
      </c>
      <c r="E1207" s="63" t="s">
        <v>9</v>
      </c>
      <c r="F1207" s="63">
        <v>10</v>
      </c>
      <c r="G1207" s="63" t="s">
        <v>11</v>
      </c>
    </row>
    <row r="1208" spans="3:7" ht="15" thickBot="1" x14ac:dyDescent="0.35">
      <c r="C1208" s="61">
        <v>43192</v>
      </c>
      <c r="D1208" s="62">
        <v>0.87745370370370368</v>
      </c>
      <c r="E1208" s="63" t="s">
        <v>9</v>
      </c>
      <c r="F1208" s="63">
        <v>10</v>
      </c>
      <c r="G1208" s="63" t="s">
        <v>11</v>
      </c>
    </row>
    <row r="1209" spans="3:7" ht="15" thickBot="1" x14ac:dyDescent="0.35">
      <c r="C1209" s="61">
        <v>43192</v>
      </c>
      <c r="D1209" s="62">
        <v>0.87825231481481481</v>
      </c>
      <c r="E1209" s="63" t="s">
        <v>9</v>
      </c>
      <c r="F1209" s="63">
        <v>13</v>
      </c>
      <c r="G1209" s="63" t="s">
        <v>10</v>
      </c>
    </row>
    <row r="1210" spans="3:7" ht="15" thickBot="1" x14ac:dyDescent="0.35">
      <c r="C1210" s="61">
        <v>43192</v>
      </c>
      <c r="D1210" s="62">
        <v>0.88049768518518512</v>
      </c>
      <c r="E1210" s="63" t="s">
        <v>9</v>
      </c>
      <c r="F1210" s="63">
        <v>11</v>
      </c>
      <c r="G1210" s="63" t="s">
        <v>11</v>
      </c>
    </row>
    <row r="1211" spans="3:7" ht="15" thickBot="1" x14ac:dyDescent="0.35">
      <c r="C1211" s="61">
        <v>43192</v>
      </c>
      <c r="D1211" s="62">
        <v>0.88335648148148149</v>
      </c>
      <c r="E1211" s="63" t="s">
        <v>9</v>
      </c>
      <c r="F1211" s="63">
        <v>11</v>
      </c>
      <c r="G1211" s="63" t="s">
        <v>10</v>
      </c>
    </row>
    <row r="1212" spans="3:7" ht="15" thickBot="1" x14ac:dyDescent="0.35">
      <c r="C1212" s="61">
        <v>43192</v>
      </c>
      <c r="D1212" s="62">
        <v>0.8863078703703704</v>
      </c>
      <c r="E1212" s="63" t="s">
        <v>9</v>
      </c>
      <c r="F1212" s="63">
        <v>11</v>
      </c>
      <c r="G1212" s="63" t="s">
        <v>11</v>
      </c>
    </row>
    <row r="1213" spans="3:7" ht="15" thickBot="1" x14ac:dyDescent="0.35">
      <c r="C1213" s="61">
        <v>43192</v>
      </c>
      <c r="D1213" s="62">
        <v>0.88817129629629632</v>
      </c>
      <c r="E1213" s="63" t="s">
        <v>9</v>
      </c>
      <c r="F1213" s="63">
        <v>14</v>
      </c>
      <c r="G1213" s="63" t="s">
        <v>11</v>
      </c>
    </row>
    <row r="1214" spans="3:7" ht="15" thickBot="1" x14ac:dyDescent="0.35">
      <c r="C1214" s="61">
        <v>43192</v>
      </c>
      <c r="D1214" s="62">
        <v>0.89347222222222233</v>
      </c>
      <c r="E1214" s="63" t="s">
        <v>9</v>
      </c>
      <c r="F1214" s="63">
        <v>13</v>
      </c>
      <c r="G1214" s="63" t="s">
        <v>11</v>
      </c>
    </row>
    <row r="1215" spans="3:7" ht="15" thickBot="1" x14ac:dyDescent="0.35">
      <c r="C1215" s="61">
        <v>43192</v>
      </c>
      <c r="D1215" s="62">
        <v>0.90505787037037033</v>
      </c>
      <c r="E1215" s="63" t="s">
        <v>9</v>
      </c>
      <c r="F1215" s="63">
        <v>13</v>
      </c>
      <c r="G1215" s="63" t="s">
        <v>11</v>
      </c>
    </row>
    <row r="1216" spans="3:7" ht="15" thickBot="1" x14ac:dyDescent="0.35">
      <c r="C1216" s="61">
        <v>43192</v>
      </c>
      <c r="D1216" s="62">
        <v>0.92369212962962965</v>
      </c>
      <c r="E1216" s="63" t="s">
        <v>9</v>
      </c>
      <c r="F1216" s="63">
        <v>30</v>
      </c>
      <c r="G1216" s="63" t="s">
        <v>10</v>
      </c>
    </row>
    <row r="1217" spans="3:7" ht="15" thickBot="1" x14ac:dyDescent="0.35">
      <c r="C1217" s="61">
        <v>43192</v>
      </c>
      <c r="D1217" s="62">
        <v>0.92660879629629633</v>
      </c>
      <c r="E1217" s="63" t="s">
        <v>9</v>
      </c>
      <c r="F1217" s="63">
        <v>30</v>
      </c>
      <c r="G1217" s="63" t="s">
        <v>10</v>
      </c>
    </row>
    <row r="1218" spans="3:7" ht="15" thickBot="1" x14ac:dyDescent="0.35">
      <c r="C1218" s="61">
        <v>43192</v>
      </c>
      <c r="D1218" s="62">
        <v>0.92996527777777782</v>
      </c>
      <c r="E1218" s="63" t="s">
        <v>9</v>
      </c>
      <c r="F1218" s="63">
        <v>24</v>
      </c>
      <c r="G1218" s="63" t="s">
        <v>10</v>
      </c>
    </row>
    <row r="1219" spans="3:7" ht="15" thickBot="1" x14ac:dyDescent="0.35">
      <c r="C1219" s="61">
        <v>43193</v>
      </c>
      <c r="D1219" s="62">
        <v>8.3437499999999998E-2</v>
      </c>
      <c r="E1219" s="63" t="s">
        <v>9</v>
      </c>
      <c r="F1219" s="63">
        <v>10</v>
      </c>
      <c r="G1219" s="63" t="s">
        <v>11</v>
      </c>
    </row>
    <row r="1220" spans="3:7" ht="15" thickBot="1" x14ac:dyDescent="0.35">
      <c r="C1220" s="61">
        <v>43193</v>
      </c>
      <c r="D1220" s="62">
        <v>0.10434027777777777</v>
      </c>
      <c r="E1220" s="63" t="s">
        <v>9</v>
      </c>
      <c r="F1220" s="63">
        <v>34</v>
      </c>
      <c r="G1220" s="63" t="s">
        <v>10</v>
      </c>
    </row>
    <row r="1221" spans="3:7" ht="15" thickBot="1" x14ac:dyDescent="0.35">
      <c r="C1221" s="61">
        <v>43193</v>
      </c>
      <c r="D1221" s="62">
        <v>0.10658564814814815</v>
      </c>
      <c r="E1221" s="63" t="s">
        <v>9</v>
      </c>
      <c r="F1221" s="63">
        <v>13</v>
      </c>
      <c r="G1221" s="63" t="s">
        <v>11</v>
      </c>
    </row>
    <row r="1222" spans="3:7" ht="15" thickBot="1" x14ac:dyDescent="0.35">
      <c r="C1222" s="61">
        <v>43193</v>
      </c>
      <c r="D1222" s="62">
        <v>0.16902777777777778</v>
      </c>
      <c r="E1222" s="63" t="s">
        <v>9</v>
      </c>
      <c r="F1222" s="63">
        <v>33</v>
      </c>
      <c r="G1222" s="63" t="s">
        <v>10</v>
      </c>
    </row>
    <row r="1223" spans="3:7" ht="15" thickBot="1" x14ac:dyDescent="0.35">
      <c r="C1223" s="61">
        <v>43193</v>
      </c>
      <c r="D1223" s="62">
        <v>0.17984953703703702</v>
      </c>
      <c r="E1223" s="63" t="s">
        <v>9</v>
      </c>
      <c r="F1223" s="63">
        <v>14</v>
      </c>
      <c r="G1223" s="63" t="s">
        <v>11</v>
      </c>
    </row>
    <row r="1224" spans="3:7" ht="15" thickBot="1" x14ac:dyDescent="0.35">
      <c r="C1224" s="61">
        <v>43193</v>
      </c>
      <c r="D1224" s="62">
        <v>0.23394675925925926</v>
      </c>
      <c r="E1224" s="63" t="s">
        <v>9</v>
      </c>
      <c r="F1224" s="63">
        <v>13</v>
      </c>
      <c r="G1224" s="63" t="s">
        <v>11</v>
      </c>
    </row>
    <row r="1225" spans="3:7" ht="15" thickBot="1" x14ac:dyDescent="0.35">
      <c r="C1225" s="61">
        <v>43193</v>
      </c>
      <c r="D1225" s="62">
        <v>0.24898148148148147</v>
      </c>
      <c r="E1225" s="63" t="s">
        <v>9</v>
      </c>
      <c r="F1225" s="63">
        <v>14</v>
      </c>
      <c r="G1225" s="63" t="s">
        <v>11</v>
      </c>
    </row>
    <row r="1226" spans="3:7" ht="15" thickBot="1" x14ac:dyDescent="0.35">
      <c r="C1226" s="61">
        <v>43193</v>
      </c>
      <c r="D1226" s="62">
        <v>0.25635416666666666</v>
      </c>
      <c r="E1226" s="63" t="s">
        <v>9</v>
      </c>
      <c r="F1226" s="63">
        <v>10</v>
      </c>
      <c r="G1226" s="63" t="s">
        <v>11</v>
      </c>
    </row>
    <row r="1227" spans="3:7" ht="15" thickBot="1" x14ac:dyDescent="0.35">
      <c r="C1227" s="61">
        <v>43193</v>
      </c>
      <c r="D1227" s="62">
        <v>0.26027777777777777</v>
      </c>
      <c r="E1227" s="63" t="s">
        <v>9</v>
      </c>
      <c r="F1227" s="63">
        <v>11</v>
      </c>
      <c r="G1227" s="63" t="s">
        <v>11</v>
      </c>
    </row>
    <row r="1228" spans="3:7" ht="15" thickBot="1" x14ac:dyDescent="0.35">
      <c r="C1228" s="61">
        <v>43193</v>
      </c>
      <c r="D1228" s="62">
        <v>0.26052083333333337</v>
      </c>
      <c r="E1228" s="63" t="s">
        <v>9</v>
      </c>
      <c r="F1228" s="63">
        <v>12</v>
      </c>
      <c r="G1228" s="63" t="s">
        <v>11</v>
      </c>
    </row>
    <row r="1229" spans="3:7" ht="15" thickBot="1" x14ac:dyDescent="0.35">
      <c r="C1229" s="61">
        <v>43193</v>
      </c>
      <c r="D1229" s="62">
        <v>0.26238425925925929</v>
      </c>
      <c r="E1229" s="63" t="s">
        <v>9</v>
      </c>
      <c r="F1229" s="63">
        <v>21</v>
      </c>
      <c r="G1229" s="63" t="s">
        <v>10</v>
      </c>
    </row>
    <row r="1230" spans="3:7" ht="15" thickBot="1" x14ac:dyDescent="0.35">
      <c r="C1230" s="61">
        <v>43193</v>
      </c>
      <c r="D1230" s="62">
        <v>0.26317129629629626</v>
      </c>
      <c r="E1230" s="63" t="s">
        <v>9</v>
      </c>
      <c r="F1230" s="63">
        <v>16</v>
      </c>
      <c r="G1230" s="63" t="s">
        <v>11</v>
      </c>
    </row>
    <row r="1231" spans="3:7" ht="15" thickBot="1" x14ac:dyDescent="0.35">
      <c r="C1231" s="61">
        <v>43193</v>
      </c>
      <c r="D1231" s="62">
        <v>0.26787037037037037</v>
      </c>
      <c r="E1231" s="63" t="s">
        <v>9</v>
      </c>
      <c r="F1231" s="63">
        <v>23</v>
      </c>
      <c r="G1231" s="63" t="s">
        <v>10</v>
      </c>
    </row>
    <row r="1232" spans="3:7" ht="15" thickBot="1" x14ac:dyDescent="0.35">
      <c r="C1232" s="61">
        <v>43193</v>
      </c>
      <c r="D1232" s="62">
        <v>0.270625</v>
      </c>
      <c r="E1232" s="63" t="s">
        <v>9</v>
      </c>
      <c r="F1232" s="63">
        <v>28</v>
      </c>
      <c r="G1232" s="63" t="s">
        <v>10</v>
      </c>
    </row>
    <row r="1233" spans="3:7" ht="15" thickBot="1" x14ac:dyDescent="0.35">
      <c r="C1233" s="61">
        <v>43193</v>
      </c>
      <c r="D1233" s="62">
        <v>0.27390046296296294</v>
      </c>
      <c r="E1233" s="63" t="s">
        <v>9</v>
      </c>
      <c r="F1233" s="63">
        <v>10</v>
      </c>
      <c r="G1233" s="63" t="s">
        <v>11</v>
      </c>
    </row>
    <row r="1234" spans="3:7" ht="15" thickBot="1" x14ac:dyDescent="0.35">
      <c r="C1234" s="61">
        <v>43193</v>
      </c>
      <c r="D1234" s="62">
        <v>0.27408564814814812</v>
      </c>
      <c r="E1234" s="63" t="s">
        <v>9</v>
      </c>
      <c r="F1234" s="63">
        <v>13</v>
      </c>
      <c r="G1234" s="63" t="s">
        <v>11</v>
      </c>
    </row>
    <row r="1235" spans="3:7" ht="15" thickBot="1" x14ac:dyDescent="0.35">
      <c r="C1235" s="61">
        <v>43193</v>
      </c>
      <c r="D1235" s="62">
        <v>0.27474537037037039</v>
      </c>
      <c r="E1235" s="63" t="s">
        <v>9</v>
      </c>
      <c r="F1235" s="63">
        <v>30</v>
      </c>
      <c r="G1235" s="63" t="s">
        <v>10</v>
      </c>
    </row>
    <row r="1236" spans="3:7" ht="15" thickBot="1" x14ac:dyDescent="0.35">
      <c r="C1236" s="61">
        <v>43193</v>
      </c>
      <c r="D1236" s="62">
        <v>0.27718749999999998</v>
      </c>
      <c r="E1236" s="63" t="s">
        <v>9</v>
      </c>
      <c r="F1236" s="63">
        <v>35</v>
      </c>
      <c r="G1236" s="63" t="s">
        <v>10</v>
      </c>
    </row>
    <row r="1237" spans="3:7" ht="15" thickBot="1" x14ac:dyDescent="0.35">
      <c r="C1237" s="61">
        <v>43193</v>
      </c>
      <c r="D1237" s="62">
        <v>0.27881944444444445</v>
      </c>
      <c r="E1237" s="63" t="s">
        <v>9</v>
      </c>
      <c r="F1237" s="63">
        <v>32</v>
      </c>
      <c r="G1237" s="63" t="s">
        <v>10</v>
      </c>
    </row>
    <row r="1238" spans="3:7" ht="15" thickBot="1" x14ac:dyDescent="0.35">
      <c r="C1238" s="61">
        <v>43193</v>
      </c>
      <c r="D1238" s="62">
        <v>0.28011574074074075</v>
      </c>
      <c r="E1238" s="63" t="s">
        <v>9</v>
      </c>
      <c r="F1238" s="63">
        <v>26</v>
      </c>
      <c r="G1238" s="63" t="s">
        <v>10</v>
      </c>
    </row>
    <row r="1239" spans="3:7" ht="15" thickBot="1" x14ac:dyDescent="0.35">
      <c r="C1239" s="61">
        <v>43193</v>
      </c>
      <c r="D1239" s="62">
        <v>0.28043981481481484</v>
      </c>
      <c r="E1239" s="63" t="s">
        <v>9</v>
      </c>
      <c r="F1239" s="63">
        <v>22</v>
      </c>
      <c r="G1239" s="63" t="s">
        <v>10</v>
      </c>
    </row>
    <row r="1240" spans="3:7" ht="15" thickBot="1" x14ac:dyDescent="0.35">
      <c r="C1240" s="61">
        <v>43193</v>
      </c>
      <c r="D1240" s="62">
        <v>0.2825462962962963</v>
      </c>
      <c r="E1240" s="63" t="s">
        <v>9</v>
      </c>
      <c r="F1240" s="63">
        <v>35</v>
      </c>
      <c r="G1240" s="63" t="s">
        <v>10</v>
      </c>
    </row>
    <row r="1241" spans="3:7" ht="15" thickBot="1" x14ac:dyDescent="0.35">
      <c r="C1241" s="61">
        <v>43193</v>
      </c>
      <c r="D1241" s="62">
        <v>0.28267361111111111</v>
      </c>
      <c r="E1241" s="63" t="s">
        <v>9</v>
      </c>
      <c r="F1241" s="63">
        <v>17</v>
      </c>
      <c r="G1241" s="63" t="s">
        <v>10</v>
      </c>
    </row>
    <row r="1242" spans="3:7" ht="15" thickBot="1" x14ac:dyDescent="0.35">
      <c r="C1242" s="61">
        <v>43193</v>
      </c>
      <c r="D1242" s="62">
        <v>0.28284722222222219</v>
      </c>
      <c r="E1242" s="63" t="s">
        <v>9</v>
      </c>
      <c r="F1242" s="63">
        <v>23</v>
      </c>
      <c r="G1242" s="63" t="s">
        <v>10</v>
      </c>
    </row>
    <row r="1243" spans="3:7" ht="15" thickBot="1" x14ac:dyDescent="0.35">
      <c r="C1243" s="61">
        <v>43193</v>
      </c>
      <c r="D1243" s="62">
        <v>0.2829976851851852</v>
      </c>
      <c r="E1243" s="63" t="s">
        <v>9</v>
      </c>
      <c r="F1243" s="63">
        <v>32</v>
      </c>
      <c r="G1243" s="63" t="s">
        <v>10</v>
      </c>
    </row>
    <row r="1244" spans="3:7" ht="15" thickBot="1" x14ac:dyDescent="0.35">
      <c r="C1244" s="61">
        <v>43193</v>
      </c>
      <c r="D1244" s="62">
        <v>0.28386574074074072</v>
      </c>
      <c r="E1244" s="63" t="s">
        <v>9</v>
      </c>
      <c r="F1244" s="63">
        <v>27</v>
      </c>
      <c r="G1244" s="63" t="s">
        <v>10</v>
      </c>
    </row>
    <row r="1245" spans="3:7" ht="15" thickBot="1" x14ac:dyDescent="0.35">
      <c r="C1245" s="61">
        <v>43193</v>
      </c>
      <c r="D1245" s="62">
        <v>0.28589120370370369</v>
      </c>
      <c r="E1245" s="63" t="s">
        <v>9</v>
      </c>
      <c r="F1245" s="63">
        <v>32</v>
      </c>
      <c r="G1245" s="63" t="s">
        <v>10</v>
      </c>
    </row>
    <row r="1246" spans="3:7" ht="15" thickBot="1" x14ac:dyDescent="0.35">
      <c r="C1246" s="61">
        <v>43193</v>
      </c>
      <c r="D1246" s="62">
        <v>0.28677083333333336</v>
      </c>
      <c r="E1246" s="63" t="s">
        <v>9</v>
      </c>
      <c r="F1246" s="63">
        <v>27</v>
      </c>
      <c r="G1246" s="63" t="s">
        <v>10</v>
      </c>
    </row>
    <row r="1247" spans="3:7" ht="15" thickBot="1" x14ac:dyDescent="0.35">
      <c r="C1247" s="61">
        <v>43193</v>
      </c>
      <c r="D1247" s="62">
        <v>0.2883101851851852</v>
      </c>
      <c r="E1247" s="63" t="s">
        <v>9</v>
      </c>
      <c r="F1247" s="63">
        <v>15</v>
      </c>
      <c r="G1247" s="63" t="s">
        <v>11</v>
      </c>
    </row>
    <row r="1248" spans="3:7" ht="15" thickBot="1" x14ac:dyDescent="0.35">
      <c r="C1248" s="61">
        <v>43193</v>
      </c>
      <c r="D1248" s="62">
        <v>0.29276620370370371</v>
      </c>
      <c r="E1248" s="63" t="s">
        <v>9</v>
      </c>
      <c r="F1248" s="63">
        <v>15</v>
      </c>
      <c r="G1248" s="63" t="s">
        <v>11</v>
      </c>
    </row>
    <row r="1249" spans="3:7" ht="15" thickBot="1" x14ac:dyDescent="0.35">
      <c r="C1249" s="61">
        <v>43193</v>
      </c>
      <c r="D1249" s="62">
        <v>0.29473379629629631</v>
      </c>
      <c r="E1249" s="63" t="s">
        <v>9</v>
      </c>
      <c r="F1249" s="63">
        <v>11</v>
      </c>
      <c r="G1249" s="63" t="s">
        <v>11</v>
      </c>
    </row>
    <row r="1250" spans="3:7" ht="15" thickBot="1" x14ac:dyDescent="0.35">
      <c r="C1250" s="61">
        <v>43193</v>
      </c>
      <c r="D1250" s="62">
        <v>0.2951388888888889</v>
      </c>
      <c r="E1250" s="63" t="s">
        <v>9</v>
      </c>
      <c r="F1250" s="63">
        <v>13</v>
      </c>
      <c r="G1250" s="63" t="s">
        <v>11</v>
      </c>
    </row>
    <row r="1251" spans="3:7" ht="15" thickBot="1" x14ac:dyDescent="0.35">
      <c r="C1251" s="61">
        <v>43193</v>
      </c>
      <c r="D1251" s="62">
        <v>0.29591435185185183</v>
      </c>
      <c r="E1251" s="63" t="s">
        <v>9</v>
      </c>
      <c r="F1251" s="63">
        <v>22</v>
      </c>
      <c r="G1251" s="63" t="s">
        <v>10</v>
      </c>
    </row>
    <row r="1252" spans="3:7" ht="15" thickBot="1" x14ac:dyDescent="0.35">
      <c r="C1252" s="61">
        <v>43193</v>
      </c>
      <c r="D1252" s="62">
        <v>0.29600694444444448</v>
      </c>
      <c r="E1252" s="63" t="s">
        <v>9</v>
      </c>
      <c r="F1252" s="63">
        <v>15</v>
      </c>
      <c r="G1252" s="63" t="s">
        <v>11</v>
      </c>
    </row>
    <row r="1253" spans="3:7" ht="15" thickBot="1" x14ac:dyDescent="0.35">
      <c r="C1253" s="61">
        <v>43193</v>
      </c>
      <c r="D1253" s="62">
        <v>0.29666666666666669</v>
      </c>
      <c r="E1253" s="63" t="s">
        <v>9</v>
      </c>
      <c r="F1253" s="63">
        <v>11</v>
      </c>
      <c r="G1253" s="63" t="s">
        <v>11</v>
      </c>
    </row>
    <row r="1254" spans="3:7" ht="15" thickBot="1" x14ac:dyDescent="0.35">
      <c r="C1254" s="61">
        <v>43193</v>
      </c>
      <c r="D1254" s="62">
        <v>0.30195601851851855</v>
      </c>
      <c r="E1254" s="63" t="s">
        <v>9</v>
      </c>
      <c r="F1254" s="63">
        <v>12</v>
      </c>
      <c r="G1254" s="63" t="s">
        <v>11</v>
      </c>
    </row>
    <row r="1255" spans="3:7" ht="15" thickBot="1" x14ac:dyDescent="0.35">
      <c r="C1255" s="61">
        <v>43193</v>
      </c>
      <c r="D1255" s="62">
        <v>0.30349537037037039</v>
      </c>
      <c r="E1255" s="63" t="s">
        <v>9</v>
      </c>
      <c r="F1255" s="63">
        <v>16</v>
      </c>
      <c r="G1255" s="63" t="s">
        <v>10</v>
      </c>
    </row>
    <row r="1256" spans="3:7" ht="15" thickBot="1" x14ac:dyDescent="0.35">
      <c r="C1256" s="61">
        <v>43193</v>
      </c>
      <c r="D1256" s="62">
        <v>0.30431712962962965</v>
      </c>
      <c r="E1256" s="63" t="s">
        <v>9</v>
      </c>
      <c r="F1256" s="63">
        <v>26</v>
      </c>
      <c r="G1256" s="63" t="s">
        <v>10</v>
      </c>
    </row>
    <row r="1257" spans="3:7" ht="15" thickBot="1" x14ac:dyDescent="0.35">
      <c r="C1257" s="61">
        <v>43193</v>
      </c>
      <c r="D1257" s="62">
        <v>0.30616898148148147</v>
      </c>
      <c r="E1257" s="63" t="s">
        <v>9</v>
      </c>
      <c r="F1257" s="63">
        <v>16</v>
      </c>
      <c r="G1257" s="63" t="s">
        <v>11</v>
      </c>
    </row>
    <row r="1258" spans="3:7" ht="15" thickBot="1" x14ac:dyDescent="0.35">
      <c r="C1258" s="61">
        <v>43193</v>
      </c>
      <c r="D1258" s="62">
        <v>0.30677083333333333</v>
      </c>
      <c r="E1258" s="63" t="s">
        <v>9</v>
      </c>
      <c r="F1258" s="63">
        <v>33</v>
      </c>
      <c r="G1258" s="63" t="s">
        <v>10</v>
      </c>
    </row>
    <row r="1259" spans="3:7" ht="15" thickBot="1" x14ac:dyDescent="0.35">
      <c r="C1259" s="61">
        <v>43193</v>
      </c>
      <c r="D1259" s="62">
        <v>0.30719907407407404</v>
      </c>
      <c r="E1259" s="63" t="s">
        <v>9</v>
      </c>
      <c r="F1259" s="63">
        <v>33</v>
      </c>
      <c r="G1259" s="63" t="s">
        <v>10</v>
      </c>
    </row>
    <row r="1260" spans="3:7" ht="15" thickBot="1" x14ac:dyDescent="0.35">
      <c r="C1260" s="61">
        <v>43193</v>
      </c>
      <c r="D1260" s="62">
        <v>0.31343749999999998</v>
      </c>
      <c r="E1260" s="63" t="s">
        <v>9</v>
      </c>
      <c r="F1260" s="63">
        <v>11</v>
      </c>
      <c r="G1260" s="63" t="s">
        <v>10</v>
      </c>
    </row>
    <row r="1261" spans="3:7" ht="15" thickBot="1" x14ac:dyDescent="0.35">
      <c r="C1261" s="61">
        <v>43193</v>
      </c>
      <c r="D1261" s="62">
        <v>0.32185185185185183</v>
      </c>
      <c r="E1261" s="63" t="s">
        <v>9</v>
      </c>
      <c r="F1261" s="63">
        <v>29</v>
      </c>
      <c r="G1261" s="63" t="s">
        <v>10</v>
      </c>
    </row>
    <row r="1262" spans="3:7" ht="15" thickBot="1" x14ac:dyDescent="0.35">
      <c r="C1262" s="61">
        <v>43193</v>
      </c>
      <c r="D1262" s="62">
        <v>0.32391203703703703</v>
      </c>
      <c r="E1262" s="63" t="s">
        <v>9</v>
      </c>
      <c r="F1262" s="63">
        <v>10</v>
      </c>
      <c r="G1262" s="63" t="s">
        <v>11</v>
      </c>
    </row>
    <row r="1263" spans="3:7" ht="15" thickBot="1" x14ac:dyDescent="0.35">
      <c r="C1263" s="61">
        <v>43193</v>
      </c>
      <c r="D1263" s="62">
        <v>0.32395833333333335</v>
      </c>
      <c r="E1263" s="63" t="s">
        <v>9</v>
      </c>
      <c r="F1263" s="63">
        <v>10</v>
      </c>
      <c r="G1263" s="63" t="s">
        <v>11</v>
      </c>
    </row>
    <row r="1264" spans="3:7" ht="15" thickBot="1" x14ac:dyDescent="0.35">
      <c r="C1264" s="61">
        <v>43193</v>
      </c>
      <c r="D1264" s="62">
        <v>0.32395833333333335</v>
      </c>
      <c r="E1264" s="63" t="s">
        <v>9</v>
      </c>
      <c r="F1264" s="63">
        <v>10</v>
      </c>
      <c r="G1264" s="63" t="s">
        <v>11</v>
      </c>
    </row>
    <row r="1265" spans="3:7" ht="15" thickBot="1" x14ac:dyDescent="0.35">
      <c r="C1265" s="61">
        <v>43193</v>
      </c>
      <c r="D1265" s="62">
        <v>0.32467592592592592</v>
      </c>
      <c r="E1265" s="63" t="s">
        <v>9</v>
      </c>
      <c r="F1265" s="63">
        <v>22</v>
      </c>
      <c r="G1265" s="63" t="s">
        <v>10</v>
      </c>
    </row>
    <row r="1266" spans="3:7" ht="15" thickBot="1" x14ac:dyDescent="0.35">
      <c r="C1266" s="61">
        <v>43193</v>
      </c>
      <c r="D1266" s="62">
        <v>0.33069444444444446</v>
      </c>
      <c r="E1266" s="63" t="s">
        <v>9</v>
      </c>
      <c r="F1266" s="63">
        <v>32</v>
      </c>
      <c r="G1266" s="63" t="s">
        <v>10</v>
      </c>
    </row>
    <row r="1267" spans="3:7" ht="15" thickBot="1" x14ac:dyDescent="0.35">
      <c r="C1267" s="61">
        <v>43193</v>
      </c>
      <c r="D1267" s="62">
        <v>0.33079861111111114</v>
      </c>
      <c r="E1267" s="63" t="s">
        <v>9</v>
      </c>
      <c r="F1267" s="63">
        <v>11</v>
      </c>
      <c r="G1267" s="63" t="s">
        <v>11</v>
      </c>
    </row>
    <row r="1268" spans="3:7" ht="15" thickBot="1" x14ac:dyDescent="0.35">
      <c r="C1268" s="61">
        <v>43193</v>
      </c>
      <c r="D1268" s="62">
        <v>0.33083333333333331</v>
      </c>
      <c r="E1268" s="63" t="s">
        <v>9</v>
      </c>
      <c r="F1268" s="63">
        <v>9</v>
      </c>
      <c r="G1268" s="63" t="s">
        <v>11</v>
      </c>
    </row>
    <row r="1269" spans="3:7" ht="15" thickBot="1" x14ac:dyDescent="0.35">
      <c r="C1269" s="61">
        <v>43193</v>
      </c>
      <c r="D1269" s="62">
        <v>0.33083333333333331</v>
      </c>
      <c r="E1269" s="63" t="s">
        <v>9</v>
      </c>
      <c r="F1269" s="63">
        <v>10</v>
      </c>
      <c r="G1269" s="63" t="s">
        <v>11</v>
      </c>
    </row>
    <row r="1270" spans="3:7" ht="15" thickBot="1" x14ac:dyDescent="0.35">
      <c r="C1270" s="61">
        <v>43193</v>
      </c>
      <c r="D1270" s="62">
        <v>0.33085648148148145</v>
      </c>
      <c r="E1270" s="63" t="s">
        <v>9</v>
      </c>
      <c r="F1270" s="63">
        <v>10</v>
      </c>
      <c r="G1270" s="63" t="s">
        <v>11</v>
      </c>
    </row>
    <row r="1271" spans="3:7" ht="15" thickBot="1" x14ac:dyDescent="0.35">
      <c r="C1271" s="61">
        <v>43193</v>
      </c>
      <c r="D1271" s="62">
        <v>0.33534722222222224</v>
      </c>
      <c r="E1271" s="63" t="s">
        <v>9</v>
      </c>
      <c r="F1271" s="63">
        <v>13</v>
      </c>
      <c r="G1271" s="63" t="s">
        <v>11</v>
      </c>
    </row>
    <row r="1272" spans="3:7" ht="15" thickBot="1" x14ac:dyDescent="0.35">
      <c r="C1272" s="61">
        <v>43193</v>
      </c>
      <c r="D1272" s="62">
        <v>0.34126157407407409</v>
      </c>
      <c r="E1272" s="63" t="s">
        <v>9</v>
      </c>
      <c r="F1272" s="63">
        <v>25</v>
      </c>
      <c r="G1272" s="63" t="s">
        <v>10</v>
      </c>
    </row>
    <row r="1273" spans="3:7" ht="15" thickBot="1" x14ac:dyDescent="0.35">
      <c r="C1273" s="61">
        <v>43193</v>
      </c>
      <c r="D1273" s="62">
        <v>0.35031250000000003</v>
      </c>
      <c r="E1273" s="63" t="s">
        <v>9</v>
      </c>
      <c r="F1273" s="63">
        <v>31</v>
      </c>
      <c r="G1273" s="63" t="s">
        <v>10</v>
      </c>
    </row>
    <row r="1274" spans="3:7" ht="15" thickBot="1" x14ac:dyDescent="0.35">
      <c r="C1274" s="61">
        <v>43193</v>
      </c>
      <c r="D1274" s="62">
        <v>0.35499999999999998</v>
      </c>
      <c r="E1274" s="63" t="s">
        <v>9</v>
      </c>
      <c r="F1274" s="63">
        <v>20</v>
      </c>
      <c r="G1274" s="63" t="s">
        <v>11</v>
      </c>
    </row>
    <row r="1275" spans="3:7" ht="15" thickBot="1" x14ac:dyDescent="0.35">
      <c r="C1275" s="61">
        <v>43193</v>
      </c>
      <c r="D1275" s="62">
        <v>0.35707175925925921</v>
      </c>
      <c r="E1275" s="63" t="s">
        <v>9</v>
      </c>
      <c r="F1275" s="63">
        <v>22</v>
      </c>
      <c r="G1275" s="63" t="s">
        <v>10</v>
      </c>
    </row>
    <row r="1276" spans="3:7" ht="15" thickBot="1" x14ac:dyDescent="0.35">
      <c r="C1276" s="61">
        <v>43193</v>
      </c>
      <c r="D1276" s="62">
        <v>0.35777777777777775</v>
      </c>
      <c r="E1276" s="63" t="s">
        <v>9</v>
      </c>
      <c r="F1276" s="63">
        <v>32</v>
      </c>
      <c r="G1276" s="63" t="s">
        <v>10</v>
      </c>
    </row>
    <row r="1277" spans="3:7" ht="15" thickBot="1" x14ac:dyDescent="0.35">
      <c r="C1277" s="61">
        <v>43193</v>
      </c>
      <c r="D1277" s="62">
        <v>0.35850694444444442</v>
      </c>
      <c r="E1277" s="63" t="s">
        <v>9</v>
      </c>
      <c r="F1277" s="63">
        <v>38</v>
      </c>
      <c r="G1277" s="63" t="s">
        <v>10</v>
      </c>
    </row>
    <row r="1278" spans="3:7" ht="15" thickBot="1" x14ac:dyDescent="0.35">
      <c r="C1278" s="61">
        <v>43193</v>
      </c>
      <c r="D1278" s="62">
        <v>0.35851851851851851</v>
      </c>
      <c r="E1278" s="63" t="s">
        <v>9</v>
      </c>
      <c r="F1278" s="63">
        <v>10</v>
      </c>
      <c r="G1278" s="63" t="s">
        <v>11</v>
      </c>
    </row>
    <row r="1279" spans="3:7" ht="15" thickBot="1" x14ac:dyDescent="0.35">
      <c r="C1279" s="61">
        <v>43193</v>
      </c>
      <c r="D1279" s="62">
        <v>0.35857638888888888</v>
      </c>
      <c r="E1279" s="63" t="s">
        <v>9</v>
      </c>
      <c r="F1279" s="63">
        <v>11</v>
      </c>
      <c r="G1279" s="63" t="s">
        <v>11</v>
      </c>
    </row>
    <row r="1280" spans="3:7" ht="15" thickBot="1" x14ac:dyDescent="0.35">
      <c r="C1280" s="61">
        <v>43193</v>
      </c>
      <c r="D1280" s="62">
        <v>0.36343750000000002</v>
      </c>
      <c r="E1280" s="63" t="s">
        <v>9</v>
      </c>
      <c r="F1280" s="63">
        <v>12</v>
      </c>
      <c r="G1280" s="63" t="s">
        <v>11</v>
      </c>
    </row>
    <row r="1281" spans="3:7" ht="15" thickBot="1" x14ac:dyDescent="0.35">
      <c r="C1281" s="61">
        <v>43193</v>
      </c>
      <c r="D1281" s="62">
        <v>0.36554398148148143</v>
      </c>
      <c r="E1281" s="63" t="s">
        <v>9</v>
      </c>
      <c r="F1281" s="63">
        <v>26</v>
      </c>
      <c r="G1281" s="63" t="s">
        <v>10</v>
      </c>
    </row>
    <row r="1282" spans="3:7" ht="15" thickBot="1" x14ac:dyDescent="0.35">
      <c r="C1282" s="61">
        <v>43193</v>
      </c>
      <c r="D1282" s="62">
        <v>0.38418981481481485</v>
      </c>
      <c r="E1282" s="63" t="s">
        <v>9</v>
      </c>
      <c r="F1282" s="63">
        <v>38</v>
      </c>
      <c r="G1282" s="63" t="s">
        <v>10</v>
      </c>
    </row>
    <row r="1283" spans="3:7" ht="15" thickBot="1" x14ac:dyDescent="0.35">
      <c r="C1283" s="61">
        <v>43193</v>
      </c>
      <c r="D1283" s="62">
        <v>0.38609953703703703</v>
      </c>
      <c r="E1283" s="63" t="s">
        <v>9</v>
      </c>
      <c r="F1283" s="63">
        <v>11</v>
      </c>
      <c r="G1283" s="63" t="s">
        <v>11</v>
      </c>
    </row>
    <row r="1284" spans="3:7" ht="15" thickBot="1" x14ac:dyDescent="0.35">
      <c r="C1284" s="61">
        <v>43193</v>
      </c>
      <c r="D1284" s="62">
        <v>0.38641203703703703</v>
      </c>
      <c r="E1284" s="63" t="s">
        <v>9</v>
      </c>
      <c r="F1284" s="63">
        <v>33</v>
      </c>
      <c r="G1284" s="63" t="s">
        <v>10</v>
      </c>
    </row>
    <row r="1285" spans="3:7" ht="15" thickBot="1" x14ac:dyDescent="0.35">
      <c r="C1285" s="61">
        <v>43193</v>
      </c>
      <c r="D1285" s="62">
        <v>0.3873611111111111</v>
      </c>
      <c r="E1285" s="63" t="s">
        <v>9</v>
      </c>
      <c r="F1285" s="63">
        <v>25</v>
      </c>
      <c r="G1285" s="63" t="s">
        <v>10</v>
      </c>
    </row>
    <row r="1286" spans="3:7" ht="15" thickBot="1" x14ac:dyDescent="0.35">
      <c r="C1286" s="61">
        <v>43193</v>
      </c>
      <c r="D1286" s="62">
        <v>0.38943287037037039</v>
      </c>
      <c r="E1286" s="63" t="s">
        <v>9</v>
      </c>
      <c r="F1286" s="63">
        <v>34</v>
      </c>
      <c r="G1286" s="63" t="s">
        <v>10</v>
      </c>
    </row>
    <row r="1287" spans="3:7" ht="15" thickBot="1" x14ac:dyDescent="0.35">
      <c r="C1287" s="61">
        <v>43193</v>
      </c>
      <c r="D1287" s="62">
        <v>0.38974537037037038</v>
      </c>
      <c r="E1287" s="63" t="s">
        <v>9</v>
      </c>
      <c r="F1287" s="63">
        <v>17</v>
      </c>
      <c r="G1287" s="63" t="s">
        <v>10</v>
      </c>
    </row>
    <row r="1288" spans="3:7" ht="15" thickBot="1" x14ac:dyDescent="0.35">
      <c r="C1288" s="61">
        <v>43193</v>
      </c>
      <c r="D1288" s="62">
        <v>0.38982638888888888</v>
      </c>
      <c r="E1288" s="63" t="s">
        <v>9</v>
      </c>
      <c r="F1288" s="63">
        <v>25</v>
      </c>
      <c r="G1288" s="63" t="s">
        <v>10</v>
      </c>
    </row>
    <row r="1289" spans="3:7" ht="15" thickBot="1" x14ac:dyDescent="0.35">
      <c r="C1289" s="61">
        <v>43193</v>
      </c>
      <c r="D1289" s="62">
        <v>0.3923611111111111</v>
      </c>
      <c r="E1289" s="63" t="s">
        <v>9</v>
      </c>
      <c r="F1289" s="63">
        <v>17</v>
      </c>
      <c r="G1289" s="63" t="s">
        <v>11</v>
      </c>
    </row>
    <row r="1290" spans="3:7" ht="15" thickBot="1" x14ac:dyDescent="0.35">
      <c r="C1290" s="61">
        <v>43193</v>
      </c>
      <c r="D1290" s="62">
        <v>0.40063657407407405</v>
      </c>
      <c r="E1290" s="63" t="s">
        <v>9</v>
      </c>
      <c r="F1290" s="63">
        <v>10</v>
      </c>
      <c r="G1290" s="63" t="s">
        <v>11</v>
      </c>
    </row>
    <row r="1291" spans="3:7" ht="15" thickBot="1" x14ac:dyDescent="0.35">
      <c r="C1291" s="61">
        <v>43193</v>
      </c>
      <c r="D1291" s="62">
        <v>0.4029282407407408</v>
      </c>
      <c r="E1291" s="63" t="s">
        <v>9</v>
      </c>
      <c r="F1291" s="63">
        <v>18</v>
      </c>
      <c r="G1291" s="63" t="s">
        <v>10</v>
      </c>
    </row>
    <row r="1292" spans="3:7" ht="15" thickBot="1" x14ac:dyDescent="0.35">
      <c r="C1292" s="61">
        <v>43193</v>
      </c>
      <c r="D1292" s="62">
        <v>0.42216435185185186</v>
      </c>
      <c r="E1292" s="63" t="s">
        <v>9</v>
      </c>
      <c r="F1292" s="63">
        <v>9</v>
      </c>
      <c r="G1292" s="63" t="s">
        <v>11</v>
      </c>
    </row>
    <row r="1293" spans="3:7" ht="15" thickBot="1" x14ac:dyDescent="0.35">
      <c r="C1293" s="61">
        <v>43193</v>
      </c>
      <c r="D1293" s="62">
        <v>0.42356481481481478</v>
      </c>
      <c r="E1293" s="63" t="s">
        <v>9</v>
      </c>
      <c r="F1293" s="63">
        <v>27</v>
      </c>
      <c r="G1293" s="63" t="s">
        <v>10</v>
      </c>
    </row>
    <row r="1294" spans="3:7" ht="15" thickBot="1" x14ac:dyDescent="0.35">
      <c r="C1294" s="61">
        <v>43193</v>
      </c>
      <c r="D1294" s="62">
        <v>0.42495370370370367</v>
      </c>
      <c r="E1294" s="63" t="s">
        <v>9</v>
      </c>
      <c r="F1294" s="63">
        <v>11</v>
      </c>
      <c r="G1294" s="63" t="s">
        <v>11</v>
      </c>
    </row>
    <row r="1295" spans="3:7" ht="15" thickBot="1" x14ac:dyDescent="0.35">
      <c r="C1295" s="61">
        <v>43193</v>
      </c>
      <c r="D1295" s="62">
        <v>0.42730324074074072</v>
      </c>
      <c r="E1295" s="63" t="s">
        <v>9</v>
      </c>
      <c r="F1295" s="63">
        <v>28</v>
      </c>
      <c r="G1295" s="63" t="s">
        <v>10</v>
      </c>
    </row>
    <row r="1296" spans="3:7" ht="15" thickBot="1" x14ac:dyDescent="0.35">
      <c r="C1296" s="61">
        <v>43193</v>
      </c>
      <c r="D1296" s="62">
        <v>0.42755787037037035</v>
      </c>
      <c r="E1296" s="63" t="s">
        <v>9</v>
      </c>
      <c r="F1296" s="63">
        <v>23</v>
      </c>
      <c r="G1296" s="63" t="s">
        <v>10</v>
      </c>
    </row>
    <row r="1297" spans="3:7" ht="15" thickBot="1" x14ac:dyDescent="0.35">
      <c r="C1297" s="61">
        <v>43193</v>
      </c>
      <c r="D1297" s="62">
        <v>0.43069444444444444</v>
      </c>
      <c r="E1297" s="63" t="s">
        <v>9</v>
      </c>
      <c r="F1297" s="63">
        <v>12</v>
      </c>
      <c r="G1297" s="63" t="s">
        <v>11</v>
      </c>
    </row>
    <row r="1298" spans="3:7" ht="15" thickBot="1" x14ac:dyDescent="0.35">
      <c r="C1298" s="61">
        <v>43193</v>
      </c>
      <c r="D1298" s="62">
        <v>0.43145833333333333</v>
      </c>
      <c r="E1298" s="63" t="s">
        <v>9</v>
      </c>
      <c r="F1298" s="63">
        <v>11</v>
      </c>
      <c r="G1298" s="63" t="s">
        <v>10</v>
      </c>
    </row>
    <row r="1299" spans="3:7" ht="15" thickBot="1" x14ac:dyDescent="0.35">
      <c r="C1299" s="61">
        <v>43193</v>
      </c>
      <c r="D1299" s="62">
        <v>0.43158564814814815</v>
      </c>
      <c r="E1299" s="63" t="s">
        <v>9</v>
      </c>
      <c r="F1299" s="63">
        <v>29</v>
      </c>
      <c r="G1299" s="63" t="s">
        <v>10</v>
      </c>
    </row>
    <row r="1300" spans="3:7" ht="15" thickBot="1" x14ac:dyDescent="0.35">
      <c r="C1300" s="61">
        <v>43193</v>
      </c>
      <c r="D1300" s="62">
        <v>0.43387731481481479</v>
      </c>
      <c r="E1300" s="63" t="s">
        <v>9</v>
      </c>
      <c r="F1300" s="63">
        <v>10</v>
      </c>
      <c r="G1300" s="63" t="s">
        <v>11</v>
      </c>
    </row>
    <row r="1301" spans="3:7" ht="15" thickBot="1" x14ac:dyDescent="0.35">
      <c r="C1301" s="61">
        <v>43193</v>
      </c>
      <c r="D1301" s="62">
        <v>0.4362847222222222</v>
      </c>
      <c r="E1301" s="63" t="s">
        <v>9</v>
      </c>
      <c r="F1301" s="63">
        <v>22</v>
      </c>
      <c r="G1301" s="63" t="s">
        <v>10</v>
      </c>
    </row>
    <row r="1302" spans="3:7" ht="15" thickBot="1" x14ac:dyDescent="0.35">
      <c r="C1302" s="61">
        <v>43193</v>
      </c>
      <c r="D1302" s="62">
        <v>0.43733796296296296</v>
      </c>
      <c r="E1302" s="63" t="s">
        <v>9</v>
      </c>
      <c r="F1302" s="63">
        <v>12</v>
      </c>
      <c r="G1302" s="63" t="s">
        <v>11</v>
      </c>
    </row>
    <row r="1303" spans="3:7" ht="15" thickBot="1" x14ac:dyDescent="0.35">
      <c r="C1303" s="61">
        <v>43193</v>
      </c>
      <c r="D1303" s="62">
        <v>0.43748842592592596</v>
      </c>
      <c r="E1303" s="63" t="s">
        <v>9</v>
      </c>
      <c r="F1303" s="63">
        <v>12</v>
      </c>
      <c r="G1303" s="63" t="s">
        <v>11</v>
      </c>
    </row>
    <row r="1304" spans="3:7" ht="15" thickBot="1" x14ac:dyDescent="0.35">
      <c r="C1304" s="61">
        <v>43193</v>
      </c>
      <c r="D1304" s="62">
        <v>0.44212962962962959</v>
      </c>
      <c r="E1304" s="63" t="s">
        <v>9</v>
      </c>
      <c r="F1304" s="63">
        <v>32</v>
      </c>
      <c r="G1304" s="63" t="s">
        <v>10</v>
      </c>
    </row>
    <row r="1305" spans="3:7" ht="15" thickBot="1" x14ac:dyDescent="0.35">
      <c r="C1305" s="61">
        <v>43193</v>
      </c>
      <c r="D1305" s="62">
        <v>0.44214120370370374</v>
      </c>
      <c r="E1305" s="63" t="s">
        <v>9</v>
      </c>
      <c r="F1305" s="63">
        <v>26</v>
      </c>
      <c r="G1305" s="63" t="s">
        <v>10</v>
      </c>
    </row>
    <row r="1306" spans="3:7" ht="15" thickBot="1" x14ac:dyDescent="0.35">
      <c r="C1306" s="61">
        <v>43193</v>
      </c>
      <c r="D1306" s="62">
        <v>0.45018518518518519</v>
      </c>
      <c r="E1306" s="63" t="s">
        <v>9</v>
      </c>
      <c r="F1306" s="63">
        <v>24</v>
      </c>
      <c r="G1306" s="63" t="s">
        <v>10</v>
      </c>
    </row>
    <row r="1307" spans="3:7" ht="15" thickBot="1" x14ac:dyDescent="0.35">
      <c r="C1307" s="61">
        <v>43193</v>
      </c>
      <c r="D1307" s="62">
        <v>0.45203703703703701</v>
      </c>
      <c r="E1307" s="63" t="s">
        <v>9</v>
      </c>
      <c r="F1307" s="63">
        <v>11</v>
      </c>
      <c r="G1307" s="63" t="s">
        <v>10</v>
      </c>
    </row>
    <row r="1308" spans="3:7" ht="15" thickBot="1" x14ac:dyDescent="0.35">
      <c r="C1308" s="61">
        <v>43193</v>
      </c>
      <c r="D1308" s="62">
        <v>0.45543981481481483</v>
      </c>
      <c r="E1308" s="63" t="s">
        <v>9</v>
      </c>
      <c r="F1308" s="63">
        <v>12</v>
      </c>
      <c r="G1308" s="63" t="s">
        <v>11</v>
      </c>
    </row>
    <row r="1309" spans="3:7" ht="15" thickBot="1" x14ac:dyDescent="0.35">
      <c r="C1309" s="61">
        <v>43193</v>
      </c>
      <c r="D1309" s="62">
        <v>0.45618055555555559</v>
      </c>
      <c r="E1309" s="63" t="s">
        <v>9</v>
      </c>
      <c r="F1309" s="63">
        <v>11</v>
      </c>
      <c r="G1309" s="63" t="s">
        <v>11</v>
      </c>
    </row>
    <row r="1310" spans="3:7" ht="15" thickBot="1" x14ac:dyDescent="0.35">
      <c r="C1310" s="61">
        <v>43193</v>
      </c>
      <c r="D1310" s="62">
        <v>0.45640046296296299</v>
      </c>
      <c r="E1310" s="63" t="s">
        <v>9</v>
      </c>
      <c r="F1310" s="63">
        <v>27</v>
      </c>
      <c r="G1310" s="63" t="s">
        <v>10</v>
      </c>
    </row>
    <row r="1311" spans="3:7" ht="15" thickBot="1" x14ac:dyDescent="0.35">
      <c r="C1311" s="61">
        <v>43193</v>
      </c>
      <c r="D1311" s="62">
        <v>0.45775462962962959</v>
      </c>
      <c r="E1311" s="63" t="s">
        <v>9</v>
      </c>
      <c r="F1311" s="63">
        <v>22</v>
      </c>
      <c r="G1311" s="63" t="s">
        <v>10</v>
      </c>
    </row>
    <row r="1312" spans="3:7" ht="15" thickBot="1" x14ac:dyDescent="0.35">
      <c r="C1312" s="61">
        <v>43193</v>
      </c>
      <c r="D1312" s="62">
        <v>0.4596412037037037</v>
      </c>
      <c r="E1312" s="63" t="s">
        <v>9</v>
      </c>
      <c r="F1312" s="63">
        <v>34</v>
      </c>
      <c r="G1312" s="63" t="s">
        <v>10</v>
      </c>
    </row>
    <row r="1313" spans="3:7" ht="15" thickBot="1" x14ac:dyDescent="0.35">
      <c r="C1313" s="61">
        <v>43193</v>
      </c>
      <c r="D1313" s="62">
        <v>0.46159722222222221</v>
      </c>
      <c r="E1313" s="63" t="s">
        <v>9</v>
      </c>
      <c r="F1313" s="63">
        <v>10</v>
      </c>
      <c r="G1313" s="63" t="s">
        <v>11</v>
      </c>
    </row>
    <row r="1314" spans="3:7" ht="15" thickBot="1" x14ac:dyDescent="0.35">
      <c r="C1314" s="61">
        <v>43193</v>
      </c>
      <c r="D1314" s="62">
        <v>0.46437499999999998</v>
      </c>
      <c r="E1314" s="63" t="s">
        <v>9</v>
      </c>
      <c r="F1314" s="63">
        <v>10</v>
      </c>
      <c r="G1314" s="63" t="s">
        <v>10</v>
      </c>
    </row>
    <row r="1315" spans="3:7" ht="15" thickBot="1" x14ac:dyDescent="0.35">
      <c r="C1315" s="61">
        <v>43193</v>
      </c>
      <c r="D1315" s="62">
        <v>0.46475694444444443</v>
      </c>
      <c r="E1315" s="63" t="s">
        <v>9</v>
      </c>
      <c r="F1315" s="63">
        <v>25</v>
      </c>
      <c r="G1315" s="63" t="s">
        <v>10</v>
      </c>
    </row>
    <row r="1316" spans="3:7" ht="15" thickBot="1" x14ac:dyDescent="0.35">
      <c r="C1316" s="61">
        <v>43193</v>
      </c>
      <c r="D1316" s="62">
        <v>0.46607638888888886</v>
      </c>
      <c r="E1316" s="63" t="s">
        <v>9</v>
      </c>
      <c r="F1316" s="63">
        <v>10</v>
      </c>
      <c r="G1316" s="63" t="s">
        <v>11</v>
      </c>
    </row>
    <row r="1317" spans="3:7" ht="15" thickBot="1" x14ac:dyDescent="0.35">
      <c r="C1317" s="61">
        <v>43193</v>
      </c>
      <c r="D1317" s="62">
        <v>0.46719907407407407</v>
      </c>
      <c r="E1317" s="63" t="s">
        <v>9</v>
      </c>
      <c r="F1317" s="63">
        <v>11</v>
      </c>
      <c r="G1317" s="63" t="s">
        <v>11</v>
      </c>
    </row>
    <row r="1318" spans="3:7" ht="15" thickBot="1" x14ac:dyDescent="0.35">
      <c r="C1318" s="61">
        <v>43193</v>
      </c>
      <c r="D1318" s="62">
        <v>0.4675347222222222</v>
      </c>
      <c r="E1318" s="63" t="s">
        <v>9</v>
      </c>
      <c r="F1318" s="63">
        <v>12</v>
      </c>
      <c r="G1318" s="63" t="s">
        <v>11</v>
      </c>
    </row>
    <row r="1319" spans="3:7" ht="15" thickBot="1" x14ac:dyDescent="0.35">
      <c r="C1319" s="61">
        <v>43193</v>
      </c>
      <c r="D1319" s="62">
        <v>0.46795138888888888</v>
      </c>
      <c r="E1319" s="63" t="s">
        <v>9</v>
      </c>
      <c r="F1319" s="63">
        <v>11</v>
      </c>
      <c r="G1319" s="63" t="s">
        <v>11</v>
      </c>
    </row>
    <row r="1320" spans="3:7" ht="15" thickBot="1" x14ac:dyDescent="0.35">
      <c r="C1320" s="61">
        <v>43193</v>
      </c>
      <c r="D1320" s="62">
        <v>0.47043981481481478</v>
      </c>
      <c r="E1320" s="63" t="s">
        <v>9</v>
      </c>
      <c r="F1320" s="63">
        <v>10</v>
      </c>
      <c r="G1320" s="63" t="s">
        <v>11</v>
      </c>
    </row>
    <row r="1321" spans="3:7" ht="15" thickBot="1" x14ac:dyDescent="0.35">
      <c r="C1321" s="61">
        <v>43193</v>
      </c>
      <c r="D1321" s="62">
        <v>0.47327546296296297</v>
      </c>
      <c r="E1321" s="63" t="s">
        <v>9</v>
      </c>
      <c r="F1321" s="63">
        <v>12</v>
      </c>
      <c r="G1321" s="63" t="s">
        <v>11</v>
      </c>
    </row>
    <row r="1322" spans="3:7" ht="15" thickBot="1" x14ac:dyDescent="0.35">
      <c r="C1322" s="61">
        <v>43193</v>
      </c>
      <c r="D1322" s="62">
        <v>0.47496527777777775</v>
      </c>
      <c r="E1322" s="63" t="s">
        <v>9</v>
      </c>
      <c r="F1322" s="63">
        <v>33</v>
      </c>
      <c r="G1322" s="63" t="s">
        <v>10</v>
      </c>
    </row>
    <row r="1323" spans="3:7" ht="15" thickBot="1" x14ac:dyDescent="0.35">
      <c r="C1323" s="61">
        <v>43193</v>
      </c>
      <c r="D1323" s="62">
        <v>0.4760300925925926</v>
      </c>
      <c r="E1323" s="63" t="s">
        <v>9</v>
      </c>
      <c r="F1323" s="63">
        <v>32</v>
      </c>
      <c r="G1323" s="63" t="s">
        <v>10</v>
      </c>
    </row>
    <row r="1324" spans="3:7" ht="15" thickBot="1" x14ac:dyDescent="0.35">
      <c r="C1324" s="61">
        <v>43193</v>
      </c>
      <c r="D1324" s="62">
        <v>0.47783564814814811</v>
      </c>
      <c r="E1324" s="63" t="s">
        <v>9</v>
      </c>
      <c r="F1324" s="63">
        <v>29</v>
      </c>
      <c r="G1324" s="63" t="s">
        <v>10</v>
      </c>
    </row>
    <row r="1325" spans="3:7" ht="15" thickBot="1" x14ac:dyDescent="0.35">
      <c r="C1325" s="61">
        <v>43193</v>
      </c>
      <c r="D1325" s="62">
        <v>0.47962962962962963</v>
      </c>
      <c r="E1325" s="63" t="s">
        <v>9</v>
      </c>
      <c r="F1325" s="63">
        <v>30</v>
      </c>
      <c r="G1325" s="63" t="s">
        <v>10</v>
      </c>
    </row>
    <row r="1326" spans="3:7" ht="15" thickBot="1" x14ac:dyDescent="0.35">
      <c r="C1326" s="61">
        <v>43193</v>
      </c>
      <c r="D1326" s="62">
        <v>0.47989583333333335</v>
      </c>
      <c r="E1326" s="63" t="s">
        <v>9</v>
      </c>
      <c r="F1326" s="63">
        <v>10</v>
      </c>
      <c r="G1326" s="63" t="s">
        <v>11</v>
      </c>
    </row>
    <row r="1327" spans="3:7" ht="15" thickBot="1" x14ac:dyDescent="0.35">
      <c r="C1327" s="61">
        <v>43193</v>
      </c>
      <c r="D1327" s="62">
        <v>0.47993055555555553</v>
      </c>
      <c r="E1327" s="63" t="s">
        <v>9</v>
      </c>
      <c r="F1327" s="63">
        <v>12</v>
      </c>
      <c r="G1327" s="63" t="s">
        <v>11</v>
      </c>
    </row>
    <row r="1328" spans="3:7" ht="15" thickBot="1" x14ac:dyDescent="0.35">
      <c r="C1328" s="61">
        <v>43193</v>
      </c>
      <c r="D1328" s="62">
        <v>0.4812731481481482</v>
      </c>
      <c r="E1328" s="63" t="s">
        <v>9</v>
      </c>
      <c r="F1328" s="63">
        <v>13</v>
      </c>
      <c r="G1328" s="63" t="s">
        <v>11</v>
      </c>
    </row>
    <row r="1329" spans="3:7" ht="15" thickBot="1" x14ac:dyDescent="0.35">
      <c r="C1329" s="61">
        <v>43193</v>
      </c>
      <c r="D1329" s="62">
        <v>0.48217592592592595</v>
      </c>
      <c r="E1329" s="63" t="s">
        <v>9</v>
      </c>
      <c r="F1329" s="63">
        <v>34</v>
      </c>
      <c r="G1329" s="63" t="s">
        <v>10</v>
      </c>
    </row>
    <row r="1330" spans="3:7" ht="15" thickBot="1" x14ac:dyDescent="0.35">
      <c r="C1330" s="61">
        <v>43193</v>
      </c>
      <c r="D1330" s="62">
        <v>0.48236111111111107</v>
      </c>
      <c r="E1330" s="63" t="s">
        <v>9</v>
      </c>
      <c r="F1330" s="63">
        <v>31</v>
      </c>
      <c r="G1330" s="63" t="s">
        <v>10</v>
      </c>
    </row>
    <row r="1331" spans="3:7" ht="15" thickBot="1" x14ac:dyDescent="0.35">
      <c r="C1331" s="61">
        <v>43193</v>
      </c>
      <c r="D1331" s="62">
        <v>0.48261574074074076</v>
      </c>
      <c r="E1331" s="63" t="s">
        <v>9</v>
      </c>
      <c r="F1331" s="63">
        <v>12</v>
      </c>
      <c r="G1331" s="63" t="s">
        <v>11</v>
      </c>
    </row>
    <row r="1332" spans="3:7" ht="15" thickBot="1" x14ac:dyDescent="0.35">
      <c r="C1332" s="61">
        <v>43193</v>
      </c>
      <c r="D1332" s="62">
        <v>0.48590277777777779</v>
      </c>
      <c r="E1332" s="63" t="s">
        <v>9</v>
      </c>
      <c r="F1332" s="63">
        <v>13</v>
      </c>
      <c r="G1332" s="63" t="s">
        <v>11</v>
      </c>
    </row>
    <row r="1333" spans="3:7" ht="15" thickBot="1" x14ac:dyDescent="0.35">
      <c r="C1333" s="61">
        <v>43193</v>
      </c>
      <c r="D1333" s="62">
        <v>0.48667824074074079</v>
      </c>
      <c r="E1333" s="63" t="s">
        <v>9</v>
      </c>
      <c r="F1333" s="63">
        <v>18</v>
      </c>
      <c r="G1333" s="63" t="s">
        <v>10</v>
      </c>
    </row>
    <row r="1334" spans="3:7" ht="15" thickBot="1" x14ac:dyDescent="0.35">
      <c r="C1334" s="61">
        <v>43193</v>
      </c>
      <c r="D1334" s="62">
        <v>0.48678240740740741</v>
      </c>
      <c r="E1334" s="63" t="s">
        <v>9</v>
      </c>
      <c r="F1334" s="63">
        <v>14</v>
      </c>
      <c r="G1334" s="63" t="s">
        <v>11</v>
      </c>
    </row>
    <row r="1335" spans="3:7" ht="15" thickBot="1" x14ac:dyDescent="0.35">
      <c r="C1335" s="61">
        <v>43193</v>
      </c>
      <c r="D1335" s="62">
        <v>0.48752314814814812</v>
      </c>
      <c r="E1335" s="63" t="s">
        <v>9</v>
      </c>
      <c r="F1335" s="63">
        <v>24</v>
      </c>
      <c r="G1335" s="63" t="s">
        <v>10</v>
      </c>
    </row>
    <row r="1336" spans="3:7" ht="15" thickBot="1" x14ac:dyDescent="0.35">
      <c r="C1336" s="61">
        <v>43193</v>
      </c>
      <c r="D1336" s="62">
        <v>0.48755787037037041</v>
      </c>
      <c r="E1336" s="63" t="s">
        <v>9</v>
      </c>
      <c r="F1336" s="63">
        <v>31</v>
      </c>
      <c r="G1336" s="63" t="s">
        <v>10</v>
      </c>
    </row>
    <row r="1337" spans="3:7" ht="15" thickBot="1" x14ac:dyDescent="0.35">
      <c r="C1337" s="61">
        <v>43193</v>
      </c>
      <c r="D1337" s="62">
        <v>0.48791666666666672</v>
      </c>
      <c r="E1337" s="63" t="s">
        <v>9</v>
      </c>
      <c r="F1337" s="63">
        <v>28</v>
      </c>
      <c r="G1337" s="63" t="s">
        <v>10</v>
      </c>
    </row>
    <row r="1338" spans="3:7" ht="15" thickBot="1" x14ac:dyDescent="0.35">
      <c r="C1338" s="61">
        <v>43193</v>
      </c>
      <c r="D1338" s="62">
        <v>0.48798611111111106</v>
      </c>
      <c r="E1338" s="63" t="s">
        <v>9</v>
      </c>
      <c r="F1338" s="63">
        <v>14</v>
      </c>
      <c r="G1338" s="63" t="s">
        <v>10</v>
      </c>
    </row>
    <row r="1339" spans="3:7" ht="15" thickBot="1" x14ac:dyDescent="0.35">
      <c r="C1339" s="61">
        <v>43193</v>
      </c>
      <c r="D1339" s="62">
        <v>0.48805555555555552</v>
      </c>
      <c r="E1339" s="63" t="s">
        <v>9</v>
      </c>
      <c r="F1339" s="63">
        <v>20</v>
      </c>
      <c r="G1339" s="63" t="s">
        <v>10</v>
      </c>
    </row>
    <row r="1340" spans="3:7" ht="15" thickBot="1" x14ac:dyDescent="0.35">
      <c r="C1340" s="61">
        <v>43193</v>
      </c>
      <c r="D1340" s="62">
        <v>0.48920138888888887</v>
      </c>
      <c r="E1340" s="63" t="s">
        <v>9</v>
      </c>
      <c r="F1340" s="63">
        <v>13</v>
      </c>
      <c r="G1340" s="63" t="s">
        <v>11</v>
      </c>
    </row>
    <row r="1341" spans="3:7" ht="15" thickBot="1" x14ac:dyDescent="0.35">
      <c r="C1341" s="61">
        <v>43193</v>
      </c>
      <c r="D1341" s="62">
        <v>0.48956018518518518</v>
      </c>
      <c r="E1341" s="63" t="s">
        <v>9</v>
      </c>
      <c r="F1341" s="63">
        <v>12</v>
      </c>
      <c r="G1341" s="63" t="s">
        <v>11</v>
      </c>
    </row>
    <row r="1342" spans="3:7" ht="15" thickBot="1" x14ac:dyDescent="0.35">
      <c r="C1342" s="61">
        <v>43193</v>
      </c>
      <c r="D1342" s="62">
        <v>0.49006944444444445</v>
      </c>
      <c r="E1342" s="63" t="s">
        <v>9</v>
      </c>
      <c r="F1342" s="63">
        <v>43</v>
      </c>
      <c r="G1342" s="63" t="s">
        <v>10</v>
      </c>
    </row>
    <row r="1343" spans="3:7" ht="15" thickBot="1" x14ac:dyDescent="0.35">
      <c r="C1343" s="61">
        <v>43193</v>
      </c>
      <c r="D1343" s="62">
        <v>0.49114583333333334</v>
      </c>
      <c r="E1343" s="63" t="s">
        <v>9</v>
      </c>
      <c r="F1343" s="63">
        <v>12</v>
      </c>
      <c r="G1343" s="63" t="s">
        <v>11</v>
      </c>
    </row>
    <row r="1344" spans="3:7" ht="15" thickBot="1" x14ac:dyDescent="0.35">
      <c r="C1344" s="61">
        <v>43193</v>
      </c>
      <c r="D1344" s="62">
        <v>0.49203703703703705</v>
      </c>
      <c r="E1344" s="63" t="s">
        <v>9</v>
      </c>
      <c r="F1344" s="63">
        <v>27</v>
      </c>
      <c r="G1344" s="63" t="s">
        <v>10</v>
      </c>
    </row>
    <row r="1345" spans="3:7" ht="15" thickBot="1" x14ac:dyDescent="0.35">
      <c r="C1345" s="61">
        <v>43193</v>
      </c>
      <c r="D1345" s="62">
        <v>0.49494212962962963</v>
      </c>
      <c r="E1345" s="63" t="s">
        <v>9</v>
      </c>
      <c r="F1345" s="63">
        <v>26</v>
      </c>
      <c r="G1345" s="63" t="s">
        <v>11</v>
      </c>
    </row>
    <row r="1346" spans="3:7" ht="15" thickBot="1" x14ac:dyDescent="0.35">
      <c r="C1346" s="61">
        <v>43193</v>
      </c>
      <c r="D1346" s="62">
        <v>0.49502314814814818</v>
      </c>
      <c r="E1346" s="63" t="s">
        <v>9</v>
      </c>
      <c r="F1346" s="63">
        <v>11</v>
      </c>
      <c r="G1346" s="63" t="s">
        <v>11</v>
      </c>
    </row>
    <row r="1347" spans="3:7" ht="15" thickBot="1" x14ac:dyDescent="0.35">
      <c r="C1347" s="61">
        <v>43193</v>
      </c>
      <c r="D1347" s="62">
        <v>0.49523148148148149</v>
      </c>
      <c r="E1347" s="63" t="s">
        <v>9</v>
      </c>
      <c r="F1347" s="63">
        <v>13</v>
      </c>
      <c r="G1347" s="63" t="s">
        <v>11</v>
      </c>
    </row>
    <row r="1348" spans="3:7" ht="15" thickBot="1" x14ac:dyDescent="0.35">
      <c r="C1348" s="61">
        <v>43193</v>
      </c>
      <c r="D1348" s="62">
        <v>0.4956828703703704</v>
      </c>
      <c r="E1348" s="63" t="s">
        <v>9</v>
      </c>
      <c r="F1348" s="63">
        <v>34</v>
      </c>
      <c r="G1348" s="63" t="s">
        <v>10</v>
      </c>
    </row>
    <row r="1349" spans="3:7" ht="15" thickBot="1" x14ac:dyDescent="0.35">
      <c r="C1349" s="61">
        <v>43193</v>
      </c>
      <c r="D1349" s="62">
        <v>0.49730324074074073</v>
      </c>
      <c r="E1349" s="63" t="s">
        <v>9</v>
      </c>
      <c r="F1349" s="63">
        <v>11</v>
      </c>
      <c r="G1349" s="63" t="s">
        <v>11</v>
      </c>
    </row>
    <row r="1350" spans="3:7" ht="15" thickBot="1" x14ac:dyDescent="0.35">
      <c r="C1350" s="61">
        <v>43193</v>
      </c>
      <c r="D1350" s="62">
        <v>0.49778935185185186</v>
      </c>
      <c r="E1350" s="63" t="s">
        <v>9</v>
      </c>
      <c r="F1350" s="63">
        <v>32</v>
      </c>
      <c r="G1350" s="63" t="s">
        <v>10</v>
      </c>
    </row>
    <row r="1351" spans="3:7" ht="15" thickBot="1" x14ac:dyDescent="0.35">
      <c r="C1351" s="61">
        <v>43193</v>
      </c>
      <c r="D1351" s="62">
        <v>0.49975694444444446</v>
      </c>
      <c r="E1351" s="63" t="s">
        <v>9</v>
      </c>
      <c r="F1351" s="63">
        <v>10</v>
      </c>
      <c r="G1351" s="63" t="s">
        <v>11</v>
      </c>
    </row>
    <row r="1352" spans="3:7" ht="15" thickBot="1" x14ac:dyDescent="0.35">
      <c r="C1352" s="61">
        <v>43193</v>
      </c>
      <c r="D1352" s="62">
        <v>0.50130787037037039</v>
      </c>
      <c r="E1352" s="63" t="s">
        <v>9</v>
      </c>
      <c r="F1352" s="63">
        <v>19</v>
      </c>
      <c r="G1352" s="63" t="s">
        <v>10</v>
      </c>
    </row>
    <row r="1353" spans="3:7" ht="15" thickBot="1" x14ac:dyDescent="0.35">
      <c r="C1353" s="61">
        <v>43193</v>
      </c>
      <c r="D1353" s="62">
        <v>0.50137731481481485</v>
      </c>
      <c r="E1353" s="63" t="s">
        <v>9</v>
      </c>
      <c r="F1353" s="63">
        <v>21</v>
      </c>
      <c r="G1353" s="63" t="s">
        <v>10</v>
      </c>
    </row>
    <row r="1354" spans="3:7" ht="15" thickBot="1" x14ac:dyDescent="0.35">
      <c r="C1354" s="61">
        <v>43193</v>
      </c>
      <c r="D1354" s="62">
        <v>0.50343749999999998</v>
      </c>
      <c r="E1354" s="63" t="s">
        <v>9</v>
      </c>
      <c r="F1354" s="63">
        <v>11</v>
      </c>
      <c r="G1354" s="63" t="s">
        <v>11</v>
      </c>
    </row>
    <row r="1355" spans="3:7" ht="15" thickBot="1" x14ac:dyDescent="0.35">
      <c r="C1355" s="61">
        <v>43193</v>
      </c>
      <c r="D1355" s="62">
        <v>0.5060069444444445</v>
      </c>
      <c r="E1355" s="63" t="s">
        <v>9</v>
      </c>
      <c r="F1355" s="63">
        <v>15</v>
      </c>
      <c r="G1355" s="63" t="s">
        <v>11</v>
      </c>
    </row>
    <row r="1356" spans="3:7" ht="15" thickBot="1" x14ac:dyDescent="0.35">
      <c r="C1356" s="61">
        <v>43193</v>
      </c>
      <c r="D1356" s="62">
        <v>0.50910879629629624</v>
      </c>
      <c r="E1356" s="63" t="s">
        <v>9</v>
      </c>
      <c r="F1356" s="63">
        <v>13</v>
      </c>
      <c r="G1356" s="63" t="s">
        <v>11</v>
      </c>
    </row>
    <row r="1357" spans="3:7" ht="15" thickBot="1" x14ac:dyDescent="0.35">
      <c r="C1357" s="61">
        <v>43193</v>
      </c>
      <c r="D1357" s="62">
        <v>0.50916666666666666</v>
      </c>
      <c r="E1357" s="63" t="s">
        <v>9</v>
      </c>
      <c r="F1357" s="63">
        <v>11</v>
      </c>
      <c r="G1357" s="63" t="s">
        <v>11</v>
      </c>
    </row>
    <row r="1358" spans="3:7" ht="15" thickBot="1" x14ac:dyDescent="0.35">
      <c r="C1358" s="61">
        <v>43193</v>
      </c>
      <c r="D1358" s="62">
        <v>0.50935185185185183</v>
      </c>
      <c r="E1358" s="63" t="s">
        <v>9</v>
      </c>
      <c r="F1358" s="63">
        <v>34</v>
      </c>
      <c r="G1358" s="63" t="s">
        <v>10</v>
      </c>
    </row>
    <row r="1359" spans="3:7" ht="15" thickBot="1" x14ac:dyDescent="0.35">
      <c r="C1359" s="61">
        <v>43193</v>
      </c>
      <c r="D1359" s="62">
        <v>0.51226851851851851</v>
      </c>
      <c r="E1359" s="63" t="s">
        <v>9</v>
      </c>
      <c r="F1359" s="63">
        <v>25</v>
      </c>
      <c r="G1359" s="63" t="s">
        <v>10</v>
      </c>
    </row>
    <row r="1360" spans="3:7" ht="15" thickBot="1" x14ac:dyDescent="0.35">
      <c r="C1360" s="61">
        <v>43193</v>
      </c>
      <c r="D1360" s="62">
        <v>0.51351851851851849</v>
      </c>
      <c r="E1360" s="63" t="s">
        <v>9</v>
      </c>
      <c r="F1360" s="63">
        <v>25</v>
      </c>
      <c r="G1360" s="63" t="s">
        <v>10</v>
      </c>
    </row>
    <row r="1361" spans="3:7" ht="15" thickBot="1" x14ac:dyDescent="0.35">
      <c r="C1361" s="61">
        <v>43193</v>
      </c>
      <c r="D1361" s="62">
        <v>0.51364583333333336</v>
      </c>
      <c r="E1361" s="63" t="s">
        <v>9</v>
      </c>
      <c r="F1361" s="63">
        <v>26</v>
      </c>
      <c r="G1361" s="63" t="s">
        <v>10</v>
      </c>
    </row>
    <row r="1362" spans="3:7" ht="15" thickBot="1" x14ac:dyDescent="0.35">
      <c r="C1362" s="61">
        <v>43193</v>
      </c>
      <c r="D1362" s="62">
        <v>0.51646990740740739</v>
      </c>
      <c r="E1362" s="63" t="s">
        <v>9</v>
      </c>
      <c r="F1362" s="63">
        <v>22</v>
      </c>
      <c r="G1362" s="63" t="s">
        <v>10</v>
      </c>
    </row>
    <row r="1363" spans="3:7" ht="15" thickBot="1" x14ac:dyDescent="0.35">
      <c r="C1363" s="61">
        <v>43193</v>
      </c>
      <c r="D1363" s="62">
        <v>0.5169097222222222</v>
      </c>
      <c r="E1363" s="63" t="s">
        <v>9</v>
      </c>
      <c r="F1363" s="63">
        <v>38</v>
      </c>
      <c r="G1363" s="63" t="s">
        <v>10</v>
      </c>
    </row>
    <row r="1364" spans="3:7" ht="15" thickBot="1" x14ac:dyDescent="0.35">
      <c r="C1364" s="61">
        <v>43193</v>
      </c>
      <c r="D1364" s="62">
        <v>0.51814814814814814</v>
      </c>
      <c r="E1364" s="63" t="s">
        <v>9</v>
      </c>
      <c r="F1364" s="63">
        <v>10</v>
      </c>
      <c r="G1364" s="63" t="s">
        <v>11</v>
      </c>
    </row>
    <row r="1365" spans="3:7" ht="15" thickBot="1" x14ac:dyDescent="0.35">
      <c r="C1365" s="61">
        <v>43193</v>
      </c>
      <c r="D1365" s="62">
        <v>0.51960648148148147</v>
      </c>
      <c r="E1365" s="63" t="s">
        <v>9</v>
      </c>
      <c r="F1365" s="63">
        <v>10</v>
      </c>
      <c r="G1365" s="63" t="s">
        <v>11</v>
      </c>
    </row>
    <row r="1366" spans="3:7" ht="15" thickBot="1" x14ac:dyDescent="0.35">
      <c r="C1366" s="61">
        <v>43193</v>
      </c>
      <c r="D1366" s="62">
        <v>0.51960648148148147</v>
      </c>
      <c r="E1366" s="63" t="s">
        <v>9</v>
      </c>
      <c r="F1366" s="63">
        <v>10</v>
      </c>
      <c r="G1366" s="63" t="s">
        <v>11</v>
      </c>
    </row>
    <row r="1367" spans="3:7" ht="15" thickBot="1" x14ac:dyDescent="0.35">
      <c r="C1367" s="61">
        <v>43193</v>
      </c>
      <c r="D1367" s="62">
        <v>0.51961805555555551</v>
      </c>
      <c r="E1367" s="63" t="s">
        <v>9</v>
      </c>
      <c r="F1367" s="63">
        <v>9</v>
      </c>
      <c r="G1367" s="63" t="s">
        <v>11</v>
      </c>
    </row>
    <row r="1368" spans="3:7" ht="15" thickBot="1" x14ac:dyDescent="0.35">
      <c r="C1368" s="61">
        <v>43193</v>
      </c>
      <c r="D1368" s="62">
        <v>0.52001157407407406</v>
      </c>
      <c r="E1368" s="63" t="s">
        <v>9</v>
      </c>
      <c r="F1368" s="63">
        <v>26</v>
      </c>
      <c r="G1368" s="63" t="s">
        <v>10</v>
      </c>
    </row>
    <row r="1369" spans="3:7" ht="15" thickBot="1" x14ac:dyDescent="0.35">
      <c r="C1369" s="61">
        <v>43193</v>
      </c>
      <c r="D1369" s="62">
        <v>0.52032407407407411</v>
      </c>
      <c r="E1369" s="63" t="s">
        <v>9</v>
      </c>
      <c r="F1369" s="63">
        <v>15</v>
      </c>
      <c r="G1369" s="63" t="s">
        <v>11</v>
      </c>
    </row>
    <row r="1370" spans="3:7" ht="15" thickBot="1" x14ac:dyDescent="0.35">
      <c r="C1370" s="61">
        <v>43193</v>
      </c>
      <c r="D1370" s="62">
        <v>0.52278935185185182</v>
      </c>
      <c r="E1370" s="63" t="s">
        <v>9</v>
      </c>
      <c r="F1370" s="63">
        <v>31</v>
      </c>
      <c r="G1370" s="63" t="s">
        <v>10</v>
      </c>
    </row>
    <row r="1371" spans="3:7" ht="15" thickBot="1" x14ac:dyDescent="0.35">
      <c r="C1371" s="61">
        <v>43193</v>
      </c>
      <c r="D1371" s="62">
        <v>0.52341435185185181</v>
      </c>
      <c r="E1371" s="63" t="s">
        <v>9</v>
      </c>
      <c r="F1371" s="63">
        <v>11</v>
      </c>
      <c r="G1371" s="63" t="s">
        <v>11</v>
      </c>
    </row>
    <row r="1372" spans="3:7" ht="15" thickBot="1" x14ac:dyDescent="0.35">
      <c r="C1372" s="61">
        <v>43193</v>
      </c>
      <c r="D1372" s="62">
        <v>0.52481481481481485</v>
      </c>
      <c r="E1372" s="63" t="s">
        <v>9</v>
      </c>
      <c r="F1372" s="63">
        <v>25</v>
      </c>
      <c r="G1372" s="63" t="s">
        <v>10</v>
      </c>
    </row>
    <row r="1373" spans="3:7" ht="15" thickBot="1" x14ac:dyDescent="0.35">
      <c r="C1373" s="61">
        <v>43193</v>
      </c>
      <c r="D1373" s="62">
        <v>0.52482638888888888</v>
      </c>
      <c r="E1373" s="63" t="s">
        <v>9</v>
      </c>
      <c r="F1373" s="63">
        <v>21</v>
      </c>
      <c r="G1373" s="63" t="s">
        <v>10</v>
      </c>
    </row>
    <row r="1374" spans="3:7" ht="15" thickBot="1" x14ac:dyDescent="0.35">
      <c r="C1374" s="61">
        <v>43193</v>
      </c>
      <c r="D1374" s="62">
        <v>0.52491898148148153</v>
      </c>
      <c r="E1374" s="63" t="s">
        <v>9</v>
      </c>
      <c r="F1374" s="63">
        <v>17</v>
      </c>
      <c r="G1374" s="63" t="s">
        <v>10</v>
      </c>
    </row>
    <row r="1375" spans="3:7" ht="15" thickBot="1" x14ac:dyDescent="0.35">
      <c r="C1375" s="61">
        <v>43193</v>
      </c>
      <c r="D1375" s="62">
        <v>0.52611111111111108</v>
      </c>
      <c r="E1375" s="63" t="s">
        <v>9</v>
      </c>
      <c r="F1375" s="63">
        <v>13</v>
      </c>
      <c r="G1375" s="63" t="s">
        <v>11</v>
      </c>
    </row>
    <row r="1376" spans="3:7" ht="15" thickBot="1" x14ac:dyDescent="0.35">
      <c r="C1376" s="61">
        <v>43193</v>
      </c>
      <c r="D1376" s="62">
        <v>0.53266203703703707</v>
      </c>
      <c r="E1376" s="63" t="s">
        <v>9</v>
      </c>
      <c r="F1376" s="63">
        <v>13</v>
      </c>
      <c r="G1376" s="63" t="s">
        <v>11</v>
      </c>
    </row>
    <row r="1377" spans="3:7" ht="15" thickBot="1" x14ac:dyDescent="0.35">
      <c r="C1377" s="61">
        <v>43193</v>
      </c>
      <c r="D1377" s="62">
        <v>0.53317129629629634</v>
      </c>
      <c r="E1377" s="63" t="s">
        <v>9</v>
      </c>
      <c r="F1377" s="63">
        <v>22</v>
      </c>
      <c r="G1377" s="63" t="s">
        <v>10</v>
      </c>
    </row>
    <row r="1378" spans="3:7" ht="15" thickBot="1" x14ac:dyDescent="0.35">
      <c r="C1378" s="61">
        <v>43193</v>
      </c>
      <c r="D1378" s="62">
        <v>0.53319444444444442</v>
      </c>
      <c r="E1378" s="63" t="s">
        <v>9</v>
      </c>
      <c r="F1378" s="63">
        <v>29</v>
      </c>
      <c r="G1378" s="63" t="s">
        <v>10</v>
      </c>
    </row>
    <row r="1379" spans="3:7" ht="15" thickBot="1" x14ac:dyDescent="0.35">
      <c r="C1379" s="61">
        <v>43193</v>
      </c>
      <c r="D1379" s="62">
        <v>0.53322916666666664</v>
      </c>
      <c r="E1379" s="63" t="s">
        <v>9</v>
      </c>
      <c r="F1379" s="63">
        <v>29</v>
      </c>
      <c r="G1379" s="63" t="s">
        <v>10</v>
      </c>
    </row>
    <row r="1380" spans="3:7" ht="15" thickBot="1" x14ac:dyDescent="0.35">
      <c r="C1380" s="61">
        <v>43193</v>
      </c>
      <c r="D1380" s="62">
        <v>0.53336805555555555</v>
      </c>
      <c r="E1380" s="63" t="s">
        <v>9</v>
      </c>
      <c r="F1380" s="63">
        <v>21</v>
      </c>
      <c r="G1380" s="63" t="s">
        <v>10</v>
      </c>
    </row>
    <row r="1381" spans="3:7" ht="15" thickBot="1" x14ac:dyDescent="0.35">
      <c r="C1381" s="61">
        <v>43193</v>
      </c>
      <c r="D1381" s="62">
        <v>0.53341435185185182</v>
      </c>
      <c r="E1381" s="63" t="s">
        <v>9</v>
      </c>
      <c r="F1381" s="63">
        <v>23</v>
      </c>
      <c r="G1381" s="63" t="s">
        <v>10</v>
      </c>
    </row>
    <row r="1382" spans="3:7" ht="15" thickBot="1" x14ac:dyDescent="0.35">
      <c r="C1382" s="61">
        <v>43193</v>
      </c>
      <c r="D1382" s="62">
        <v>0.53442129629629631</v>
      </c>
      <c r="E1382" s="63" t="s">
        <v>9</v>
      </c>
      <c r="F1382" s="63">
        <v>10</v>
      </c>
      <c r="G1382" s="63" t="s">
        <v>11</v>
      </c>
    </row>
    <row r="1383" spans="3:7" ht="15" thickBot="1" x14ac:dyDescent="0.35">
      <c r="C1383" s="61">
        <v>43193</v>
      </c>
      <c r="D1383" s="62">
        <v>0.53466435185185179</v>
      </c>
      <c r="E1383" s="63" t="s">
        <v>9</v>
      </c>
      <c r="F1383" s="63">
        <v>22</v>
      </c>
      <c r="G1383" s="63" t="s">
        <v>10</v>
      </c>
    </row>
    <row r="1384" spans="3:7" ht="15" thickBot="1" x14ac:dyDescent="0.35">
      <c r="C1384" s="61">
        <v>43193</v>
      </c>
      <c r="D1384" s="62">
        <v>0.53471064814814817</v>
      </c>
      <c r="E1384" s="63" t="s">
        <v>9</v>
      </c>
      <c r="F1384" s="63">
        <v>28</v>
      </c>
      <c r="G1384" s="63" t="s">
        <v>10</v>
      </c>
    </row>
    <row r="1385" spans="3:7" ht="15" thickBot="1" x14ac:dyDescent="0.35">
      <c r="C1385" s="61">
        <v>43193</v>
      </c>
      <c r="D1385" s="62">
        <v>0.53577546296296297</v>
      </c>
      <c r="E1385" s="63" t="s">
        <v>9</v>
      </c>
      <c r="F1385" s="63">
        <v>15</v>
      </c>
      <c r="G1385" s="63" t="s">
        <v>11</v>
      </c>
    </row>
    <row r="1386" spans="3:7" ht="15" thickBot="1" x14ac:dyDescent="0.35">
      <c r="C1386" s="61">
        <v>43193</v>
      </c>
      <c r="D1386" s="62">
        <v>0.53579861111111116</v>
      </c>
      <c r="E1386" s="63" t="s">
        <v>9</v>
      </c>
      <c r="F1386" s="63">
        <v>11</v>
      </c>
      <c r="G1386" s="63" t="s">
        <v>11</v>
      </c>
    </row>
    <row r="1387" spans="3:7" ht="15" thickBot="1" x14ac:dyDescent="0.35">
      <c r="C1387" s="61">
        <v>43193</v>
      </c>
      <c r="D1387" s="62">
        <v>0.53581018518518519</v>
      </c>
      <c r="E1387" s="63" t="s">
        <v>9</v>
      </c>
      <c r="F1387" s="63">
        <v>20</v>
      </c>
      <c r="G1387" s="63" t="s">
        <v>10</v>
      </c>
    </row>
    <row r="1388" spans="3:7" ht="15" thickBot="1" x14ac:dyDescent="0.35">
      <c r="C1388" s="61">
        <v>43193</v>
      </c>
      <c r="D1388" s="62">
        <v>0.53623842592592597</v>
      </c>
      <c r="E1388" s="63" t="s">
        <v>9</v>
      </c>
      <c r="F1388" s="63">
        <v>22</v>
      </c>
      <c r="G1388" s="63" t="s">
        <v>10</v>
      </c>
    </row>
    <row r="1389" spans="3:7" ht="15" thickBot="1" x14ac:dyDescent="0.35">
      <c r="C1389" s="61">
        <v>43193</v>
      </c>
      <c r="D1389" s="62">
        <v>0.53625</v>
      </c>
      <c r="E1389" s="63" t="s">
        <v>9</v>
      </c>
      <c r="F1389" s="63">
        <v>27</v>
      </c>
      <c r="G1389" s="63" t="s">
        <v>10</v>
      </c>
    </row>
    <row r="1390" spans="3:7" ht="15" thickBot="1" x14ac:dyDescent="0.35">
      <c r="C1390" s="61">
        <v>43193</v>
      </c>
      <c r="D1390" s="62">
        <v>0.53626157407407404</v>
      </c>
      <c r="E1390" s="63" t="s">
        <v>9</v>
      </c>
      <c r="F1390" s="63">
        <v>27</v>
      </c>
      <c r="G1390" s="63" t="s">
        <v>10</v>
      </c>
    </row>
    <row r="1391" spans="3:7" ht="15" thickBot="1" x14ac:dyDescent="0.35">
      <c r="C1391" s="61">
        <v>43193</v>
      </c>
      <c r="D1391" s="62">
        <v>0.53627314814814808</v>
      </c>
      <c r="E1391" s="63" t="s">
        <v>9</v>
      </c>
      <c r="F1391" s="63">
        <v>21</v>
      </c>
      <c r="G1391" s="63" t="s">
        <v>10</v>
      </c>
    </row>
    <row r="1392" spans="3:7" ht="15" thickBot="1" x14ac:dyDescent="0.35">
      <c r="C1392" s="61">
        <v>43193</v>
      </c>
      <c r="D1392" s="62">
        <v>0.53627314814814808</v>
      </c>
      <c r="E1392" s="63" t="s">
        <v>9</v>
      </c>
      <c r="F1392" s="63">
        <v>19</v>
      </c>
      <c r="G1392" s="63" t="s">
        <v>10</v>
      </c>
    </row>
    <row r="1393" spans="3:7" ht="15" thickBot="1" x14ac:dyDescent="0.35">
      <c r="C1393" s="61">
        <v>43193</v>
      </c>
      <c r="D1393" s="62">
        <v>0.53695601851851849</v>
      </c>
      <c r="E1393" s="63" t="s">
        <v>9</v>
      </c>
      <c r="F1393" s="63">
        <v>13</v>
      </c>
      <c r="G1393" s="63" t="s">
        <v>11</v>
      </c>
    </row>
    <row r="1394" spans="3:7" ht="15" thickBot="1" x14ac:dyDescent="0.35">
      <c r="C1394" s="61">
        <v>43193</v>
      </c>
      <c r="D1394" s="62">
        <v>0.53702546296296294</v>
      </c>
      <c r="E1394" s="63" t="s">
        <v>9</v>
      </c>
      <c r="F1394" s="63">
        <v>29</v>
      </c>
      <c r="G1394" s="63" t="s">
        <v>10</v>
      </c>
    </row>
    <row r="1395" spans="3:7" ht="15" thickBot="1" x14ac:dyDescent="0.35">
      <c r="C1395" s="61">
        <v>43193</v>
      </c>
      <c r="D1395" s="62">
        <v>0.53702546296296294</v>
      </c>
      <c r="E1395" s="63" t="s">
        <v>9</v>
      </c>
      <c r="F1395" s="63">
        <v>29</v>
      </c>
      <c r="G1395" s="63" t="s">
        <v>10</v>
      </c>
    </row>
    <row r="1396" spans="3:7" ht="15" thickBot="1" x14ac:dyDescent="0.35">
      <c r="C1396" s="61">
        <v>43193</v>
      </c>
      <c r="D1396" s="62">
        <v>0.53850694444444447</v>
      </c>
      <c r="E1396" s="63" t="s">
        <v>9</v>
      </c>
      <c r="F1396" s="63">
        <v>21</v>
      </c>
      <c r="G1396" s="63" t="s">
        <v>11</v>
      </c>
    </row>
    <row r="1397" spans="3:7" ht="15" thickBot="1" x14ac:dyDescent="0.35">
      <c r="C1397" s="61">
        <v>43193</v>
      </c>
      <c r="D1397" s="62">
        <v>0.53946759259259258</v>
      </c>
      <c r="E1397" s="63" t="s">
        <v>9</v>
      </c>
      <c r="F1397" s="63">
        <v>12</v>
      </c>
      <c r="G1397" s="63" t="s">
        <v>11</v>
      </c>
    </row>
    <row r="1398" spans="3:7" ht="15" thickBot="1" x14ac:dyDescent="0.35">
      <c r="C1398" s="61">
        <v>43193</v>
      </c>
      <c r="D1398" s="62">
        <v>0.54026620370370371</v>
      </c>
      <c r="E1398" s="63" t="s">
        <v>9</v>
      </c>
      <c r="F1398" s="63">
        <v>11</v>
      </c>
      <c r="G1398" s="63" t="s">
        <v>11</v>
      </c>
    </row>
    <row r="1399" spans="3:7" ht="15" thickBot="1" x14ac:dyDescent="0.35">
      <c r="C1399" s="61">
        <v>43193</v>
      </c>
      <c r="D1399" s="62">
        <v>0.54542824074074081</v>
      </c>
      <c r="E1399" s="63" t="s">
        <v>9</v>
      </c>
      <c r="F1399" s="63">
        <v>33</v>
      </c>
      <c r="G1399" s="63" t="s">
        <v>10</v>
      </c>
    </row>
    <row r="1400" spans="3:7" ht="15" thickBot="1" x14ac:dyDescent="0.35">
      <c r="C1400" s="61">
        <v>43193</v>
      </c>
      <c r="D1400" s="62">
        <v>0.54696759259259264</v>
      </c>
      <c r="E1400" s="63" t="s">
        <v>9</v>
      </c>
      <c r="F1400" s="63">
        <v>10</v>
      </c>
      <c r="G1400" s="63" t="s">
        <v>11</v>
      </c>
    </row>
    <row r="1401" spans="3:7" ht="15" thickBot="1" x14ac:dyDescent="0.35">
      <c r="C1401" s="61">
        <v>43193</v>
      </c>
      <c r="D1401" s="62">
        <v>0.54791666666666672</v>
      </c>
      <c r="E1401" s="63" t="s">
        <v>9</v>
      </c>
      <c r="F1401" s="63">
        <v>16</v>
      </c>
      <c r="G1401" s="63" t="s">
        <v>11</v>
      </c>
    </row>
    <row r="1402" spans="3:7" ht="15" thickBot="1" x14ac:dyDescent="0.35">
      <c r="C1402" s="61">
        <v>43193</v>
      </c>
      <c r="D1402" s="62">
        <v>0.54827546296296303</v>
      </c>
      <c r="E1402" s="63" t="s">
        <v>9</v>
      </c>
      <c r="F1402" s="63">
        <v>19</v>
      </c>
      <c r="G1402" s="63" t="s">
        <v>11</v>
      </c>
    </row>
    <row r="1403" spans="3:7" ht="15" thickBot="1" x14ac:dyDescent="0.35">
      <c r="C1403" s="61">
        <v>43193</v>
      </c>
      <c r="D1403" s="62">
        <v>0.54832175925925919</v>
      </c>
      <c r="E1403" s="63" t="s">
        <v>9</v>
      </c>
      <c r="F1403" s="63">
        <v>11</v>
      </c>
      <c r="G1403" s="63" t="s">
        <v>11</v>
      </c>
    </row>
    <row r="1404" spans="3:7" ht="15" thickBot="1" x14ac:dyDescent="0.35">
      <c r="C1404" s="61">
        <v>43193</v>
      </c>
      <c r="D1404" s="62">
        <v>0.55129629629629628</v>
      </c>
      <c r="E1404" s="63" t="s">
        <v>9</v>
      </c>
      <c r="F1404" s="63">
        <v>20</v>
      </c>
      <c r="G1404" s="63" t="s">
        <v>11</v>
      </c>
    </row>
    <row r="1405" spans="3:7" ht="15" thickBot="1" x14ac:dyDescent="0.35">
      <c r="C1405" s="61">
        <v>43193</v>
      </c>
      <c r="D1405" s="62">
        <v>0.55478009259259264</v>
      </c>
      <c r="E1405" s="63" t="s">
        <v>9</v>
      </c>
      <c r="F1405" s="63">
        <v>30</v>
      </c>
      <c r="G1405" s="63" t="s">
        <v>10</v>
      </c>
    </row>
    <row r="1406" spans="3:7" ht="15" thickBot="1" x14ac:dyDescent="0.35">
      <c r="C1406" s="61">
        <v>43193</v>
      </c>
      <c r="D1406" s="62">
        <v>0.5560532407407407</v>
      </c>
      <c r="E1406" s="63" t="s">
        <v>9</v>
      </c>
      <c r="F1406" s="63">
        <v>30</v>
      </c>
      <c r="G1406" s="63" t="s">
        <v>10</v>
      </c>
    </row>
    <row r="1407" spans="3:7" ht="15" thickBot="1" x14ac:dyDescent="0.35">
      <c r="C1407" s="61">
        <v>43193</v>
      </c>
      <c r="D1407" s="62">
        <v>0.55702546296296296</v>
      </c>
      <c r="E1407" s="63" t="s">
        <v>9</v>
      </c>
      <c r="F1407" s="63">
        <v>27</v>
      </c>
      <c r="G1407" s="63" t="s">
        <v>10</v>
      </c>
    </row>
    <row r="1408" spans="3:7" ht="15" thickBot="1" x14ac:dyDescent="0.35">
      <c r="C1408" s="61">
        <v>43193</v>
      </c>
      <c r="D1408" s="62">
        <v>0.55773148148148144</v>
      </c>
      <c r="E1408" s="63" t="s">
        <v>9</v>
      </c>
      <c r="F1408" s="63">
        <v>12</v>
      </c>
      <c r="G1408" s="63" t="s">
        <v>11</v>
      </c>
    </row>
    <row r="1409" spans="3:7" ht="15" thickBot="1" x14ac:dyDescent="0.35">
      <c r="C1409" s="61">
        <v>43193</v>
      </c>
      <c r="D1409" s="62">
        <v>0.56104166666666666</v>
      </c>
      <c r="E1409" s="63" t="s">
        <v>9</v>
      </c>
      <c r="F1409" s="63">
        <v>11</v>
      </c>
      <c r="G1409" s="63" t="s">
        <v>11</v>
      </c>
    </row>
    <row r="1410" spans="3:7" ht="15" thickBot="1" x14ac:dyDescent="0.35">
      <c r="C1410" s="61">
        <v>43193</v>
      </c>
      <c r="D1410" s="62">
        <v>0.5632638888888889</v>
      </c>
      <c r="E1410" s="63" t="s">
        <v>9</v>
      </c>
      <c r="F1410" s="63">
        <v>11</v>
      </c>
      <c r="G1410" s="63" t="s">
        <v>11</v>
      </c>
    </row>
    <row r="1411" spans="3:7" ht="15" thickBot="1" x14ac:dyDescent="0.35">
      <c r="C1411" s="61">
        <v>43193</v>
      </c>
      <c r="D1411" s="62">
        <v>0.56341435185185185</v>
      </c>
      <c r="E1411" s="63" t="s">
        <v>9</v>
      </c>
      <c r="F1411" s="63">
        <v>23</v>
      </c>
      <c r="G1411" s="63" t="s">
        <v>11</v>
      </c>
    </row>
    <row r="1412" spans="3:7" ht="15" thickBot="1" x14ac:dyDescent="0.35">
      <c r="C1412" s="61">
        <v>43193</v>
      </c>
      <c r="D1412" s="62">
        <v>0.56342592592592589</v>
      </c>
      <c r="E1412" s="63" t="s">
        <v>9</v>
      </c>
      <c r="F1412" s="63">
        <v>21</v>
      </c>
      <c r="G1412" s="63" t="s">
        <v>11</v>
      </c>
    </row>
    <row r="1413" spans="3:7" ht="15" thickBot="1" x14ac:dyDescent="0.35">
      <c r="C1413" s="61">
        <v>43193</v>
      </c>
      <c r="D1413" s="62">
        <v>0.56343750000000004</v>
      </c>
      <c r="E1413" s="63" t="s">
        <v>9</v>
      </c>
      <c r="F1413" s="63">
        <v>12</v>
      </c>
      <c r="G1413" s="63" t="s">
        <v>11</v>
      </c>
    </row>
    <row r="1414" spans="3:7" ht="15" thickBot="1" x14ac:dyDescent="0.35">
      <c r="C1414" s="61">
        <v>43193</v>
      </c>
      <c r="D1414" s="62">
        <v>0.56344907407407407</v>
      </c>
      <c r="E1414" s="63" t="s">
        <v>9</v>
      </c>
      <c r="F1414" s="63">
        <v>15</v>
      </c>
      <c r="G1414" s="63" t="s">
        <v>11</v>
      </c>
    </row>
    <row r="1415" spans="3:7" ht="15" thickBot="1" x14ac:dyDescent="0.35">
      <c r="C1415" s="61">
        <v>43193</v>
      </c>
      <c r="D1415" s="62">
        <v>0.56769675925925933</v>
      </c>
      <c r="E1415" s="63" t="s">
        <v>9</v>
      </c>
      <c r="F1415" s="63">
        <v>29</v>
      </c>
      <c r="G1415" s="63" t="s">
        <v>10</v>
      </c>
    </row>
    <row r="1416" spans="3:7" ht="15" thickBot="1" x14ac:dyDescent="0.35">
      <c r="C1416" s="61">
        <v>43193</v>
      </c>
      <c r="D1416" s="62">
        <v>0.56800925925925927</v>
      </c>
      <c r="E1416" s="63" t="s">
        <v>9</v>
      </c>
      <c r="F1416" s="63">
        <v>10</v>
      </c>
      <c r="G1416" s="63" t="s">
        <v>11</v>
      </c>
    </row>
    <row r="1417" spans="3:7" ht="15" thickBot="1" x14ac:dyDescent="0.35">
      <c r="C1417" s="61">
        <v>43193</v>
      </c>
      <c r="D1417" s="62">
        <v>0.56806712962962969</v>
      </c>
      <c r="E1417" s="63" t="s">
        <v>9</v>
      </c>
      <c r="F1417" s="63">
        <v>11</v>
      </c>
      <c r="G1417" s="63" t="s">
        <v>11</v>
      </c>
    </row>
    <row r="1418" spans="3:7" ht="15" thickBot="1" x14ac:dyDescent="0.35">
      <c r="C1418" s="61">
        <v>43193</v>
      </c>
      <c r="D1418" s="62">
        <v>0.57039351851851849</v>
      </c>
      <c r="E1418" s="63" t="s">
        <v>9</v>
      </c>
      <c r="F1418" s="63">
        <v>11</v>
      </c>
      <c r="G1418" s="63" t="s">
        <v>11</v>
      </c>
    </row>
    <row r="1419" spans="3:7" ht="15" thickBot="1" x14ac:dyDescent="0.35">
      <c r="C1419" s="61">
        <v>43193</v>
      </c>
      <c r="D1419" s="62">
        <v>0.57046296296296295</v>
      </c>
      <c r="E1419" s="63" t="s">
        <v>9</v>
      </c>
      <c r="F1419" s="63">
        <v>24</v>
      </c>
      <c r="G1419" s="63" t="s">
        <v>10</v>
      </c>
    </row>
    <row r="1420" spans="3:7" ht="15" thickBot="1" x14ac:dyDescent="0.35">
      <c r="C1420" s="61">
        <v>43193</v>
      </c>
      <c r="D1420" s="62">
        <v>0.57123842592592589</v>
      </c>
      <c r="E1420" s="63" t="s">
        <v>9</v>
      </c>
      <c r="F1420" s="63">
        <v>30</v>
      </c>
      <c r="G1420" s="63" t="s">
        <v>10</v>
      </c>
    </row>
    <row r="1421" spans="3:7" ht="15" thickBot="1" x14ac:dyDescent="0.35">
      <c r="C1421" s="61">
        <v>43193</v>
      </c>
      <c r="D1421" s="62">
        <v>0.57498842592592592</v>
      </c>
      <c r="E1421" s="63" t="s">
        <v>9</v>
      </c>
      <c r="F1421" s="63">
        <v>11</v>
      </c>
      <c r="G1421" s="63" t="s">
        <v>11</v>
      </c>
    </row>
    <row r="1422" spans="3:7" ht="15" thickBot="1" x14ac:dyDescent="0.35">
      <c r="C1422" s="61">
        <v>43193</v>
      </c>
      <c r="D1422" s="62">
        <v>0.57803240740740736</v>
      </c>
      <c r="E1422" s="63" t="s">
        <v>9</v>
      </c>
      <c r="F1422" s="63">
        <v>27</v>
      </c>
      <c r="G1422" s="63" t="s">
        <v>10</v>
      </c>
    </row>
    <row r="1423" spans="3:7" ht="15" thickBot="1" x14ac:dyDescent="0.35">
      <c r="C1423" s="61">
        <v>43193</v>
      </c>
      <c r="D1423" s="62">
        <v>0.58064814814814814</v>
      </c>
      <c r="E1423" s="63" t="s">
        <v>9</v>
      </c>
      <c r="F1423" s="63">
        <v>12</v>
      </c>
      <c r="G1423" s="63" t="s">
        <v>11</v>
      </c>
    </row>
    <row r="1424" spans="3:7" ht="15" thickBot="1" x14ac:dyDescent="0.35">
      <c r="C1424" s="61">
        <v>43193</v>
      </c>
      <c r="D1424" s="62">
        <v>0.58181712962962961</v>
      </c>
      <c r="E1424" s="63" t="s">
        <v>9</v>
      </c>
      <c r="F1424" s="63">
        <v>31</v>
      </c>
      <c r="G1424" s="63" t="s">
        <v>10</v>
      </c>
    </row>
    <row r="1425" spans="3:7" ht="15" thickBot="1" x14ac:dyDescent="0.35">
      <c r="C1425" s="61">
        <v>43193</v>
      </c>
      <c r="D1425" s="62">
        <v>0.58224537037037039</v>
      </c>
      <c r="E1425" s="63" t="s">
        <v>9</v>
      </c>
      <c r="F1425" s="63">
        <v>11</v>
      </c>
      <c r="G1425" s="63" t="s">
        <v>11</v>
      </c>
    </row>
    <row r="1426" spans="3:7" ht="15" thickBot="1" x14ac:dyDescent="0.35">
      <c r="C1426" s="61">
        <v>43193</v>
      </c>
      <c r="D1426" s="62">
        <v>0.58474537037037033</v>
      </c>
      <c r="E1426" s="63" t="s">
        <v>9</v>
      </c>
      <c r="F1426" s="63">
        <v>43</v>
      </c>
      <c r="G1426" s="63" t="s">
        <v>10</v>
      </c>
    </row>
    <row r="1427" spans="3:7" ht="15" thickBot="1" x14ac:dyDescent="0.35">
      <c r="C1427" s="61">
        <v>43193</v>
      </c>
      <c r="D1427" s="62">
        <v>0.58488425925925924</v>
      </c>
      <c r="E1427" s="63" t="s">
        <v>9</v>
      </c>
      <c r="F1427" s="63">
        <v>26</v>
      </c>
      <c r="G1427" s="63" t="s">
        <v>10</v>
      </c>
    </row>
    <row r="1428" spans="3:7" ht="15" thickBot="1" x14ac:dyDescent="0.35">
      <c r="C1428" s="61">
        <v>43193</v>
      </c>
      <c r="D1428" s="62">
        <v>0.58561342592592591</v>
      </c>
      <c r="E1428" s="63" t="s">
        <v>9</v>
      </c>
      <c r="F1428" s="63">
        <v>32</v>
      </c>
      <c r="G1428" s="63" t="s">
        <v>10</v>
      </c>
    </row>
    <row r="1429" spans="3:7" ht="15" thickBot="1" x14ac:dyDescent="0.35">
      <c r="C1429" s="61">
        <v>43193</v>
      </c>
      <c r="D1429" s="62">
        <v>0.58776620370370369</v>
      </c>
      <c r="E1429" s="63" t="s">
        <v>9</v>
      </c>
      <c r="F1429" s="63">
        <v>21</v>
      </c>
      <c r="G1429" s="63" t="s">
        <v>10</v>
      </c>
    </row>
    <row r="1430" spans="3:7" ht="15" thickBot="1" x14ac:dyDescent="0.35">
      <c r="C1430" s="61">
        <v>43193</v>
      </c>
      <c r="D1430" s="62">
        <v>0.58784722222222219</v>
      </c>
      <c r="E1430" s="63" t="s">
        <v>9</v>
      </c>
      <c r="F1430" s="63">
        <v>13</v>
      </c>
      <c r="G1430" s="63" t="s">
        <v>10</v>
      </c>
    </row>
    <row r="1431" spans="3:7" ht="15" thickBot="1" x14ac:dyDescent="0.35">
      <c r="C1431" s="61">
        <v>43193</v>
      </c>
      <c r="D1431" s="62">
        <v>0.58902777777777782</v>
      </c>
      <c r="E1431" s="63" t="s">
        <v>9</v>
      </c>
      <c r="F1431" s="63">
        <v>21</v>
      </c>
      <c r="G1431" s="63" t="s">
        <v>10</v>
      </c>
    </row>
    <row r="1432" spans="3:7" ht="15" thickBot="1" x14ac:dyDescent="0.35">
      <c r="C1432" s="61">
        <v>43193</v>
      </c>
      <c r="D1432" s="62">
        <v>0.58945601851851859</v>
      </c>
      <c r="E1432" s="63" t="s">
        <v>9</v>
      </c>
      <c r="F1432" s="63">
        <v>12</v>
      </c>
      <c r="G1432" s="63" t="s">
        <v>11</v>
      </c>
    </row>
    <row r="1433" spans="3:7" ht="15" thickBot="1" x14ac:dyDescent="0.35">
      <c r="C1433" s="61">
        <v>43193</v>
      </c>
      <c r="D1433" s="62">
        <v>0.59052083333333327</v>
      </c>
      <c r="E1433" s="63" t="s">
        <v>9</v>
      </c>
      <c r="F1433" s="63">
        <v>12</v>
      </c>
      <c r="G1433" s="63" t="s">
        <v>11</v>
      </c>
    </row>
    <row r="1434" spans="3:7" ht="15" thickBot="1" x14ac:dyDescent="0.35">
      <c r="C1434" s="61">
        <v>43193</v>
      </c>
      <c r="D1434" s="62">
        <v>0.5912384259259259</v>
      </c>
      <c r="E1434" s="63" t="s">
        <v>9</v>
      </c>
      <c r="F1434" s="63">
        <v>10</v>
      </c>
      <c r="G1434" s="63" t="s">
        <v>11</v>
      </c>
    </row>
    <row r="1435" spans="3:7" ht="15" thickBot="1" x14ac:dyDescent="0.35">
      <c r="C1435" s="61">
        <v>43193</v>
      </c>
      <c r="D1435" s="62">
        <v>0.5939120370370371</v>
      </c>
      <c r="E1435" s="63" t="s">
        <v>9</v>
      </c>
      <c r="F1435" s="63">
        <v>33</v>
      </c>
      <c r="G1435" s="63" t="s">
        <v>10</v>
      </c>
    </row>
    <row r="1436" spans="3:7" ht="15" thickBot="1" x14ac:dyDescent="0.35">
      <c r="C1436" s="61">
        <v>43193</v>
      </c>
      <c r="D1436" s="62">
        <v>0.59474537037037034</v>
      </c>
      <c r="E1436" s="63" t="s">
        <v>9</v>
      </c>
      <c r="F1436" s="63">
        <v>13</v>
      </c>
      <c r="G1436" s="63" t="s">
        <v>11</v>
      </c>
    </row>
    <row r="1437" spans="3:7" ht="15" thickBot="1" x14ac:dyDescent="0.35">
      <c r="C1437" s="61">
        <v>43193</v>
      </c>
      <c r="D1437" s="62">
        <v>0.59978009259259257</v>
      </c>
      <c r="E1437" s="63" t="s">
        <v>9</v>
      </c>
      <c r="F1437" s="63">
        <v>23</v>
      </c>
      <c r="G1437" s="63" t="s">
        <v>10</v>
      </c>
    </row>
    <row r="1438" spans="3:7" ht="15" thickBot="1" x14ac:dyDescent="0.35">
      <c r="C1438" s="61">
        <v>43193</v>
      </c>
      <c r="D1438" s="62">
        <v>0.60184027777777771</v>
      </c>
      <c r="E1438" s="63" t="s">
        <v>9</v>
      </c>
      <c r="F1438" s="63">
        <v>39</v>
      </c>
      <c r="G1438" s="63" t="s">
        <v>10</v>
      </c>
    </row>
    <row r="1439" spans="3:7" ht="15" thickBot="1" x14ac:dyDescent="0.35">
      <c r="C1439" s="61">
        <v>43193</v>
      </c>
      <c r="D1439" s="62">
        <v>0.60481481481481481</v>
      </c>
      <c r="E1439" s="63" t="s">
        <v>9</v>
      </c>
      <c r="F1439" s="63">
        <v>30</v>
      </c>
      <c r="G1439" s="63" t="s">
        <v>10</v>
      </c>
    </row>
    <row r="1440" spans="3:7" ht="15" thickBot="1" x14ac:dyDescent="0.35">
      <c r="C1440" s="61">
        <v>43193</v>
      </c>
      <c r="D1440" s="62">
        <v>0.61621527777777774</v>
      </c>
      <c r="E1440" s="63" t="s">
        <v>9</v>
      </c>
      <c r="F1440" s="63">
        <v>21</v>
      </c>
      <c r="G1440" s="63" t="s">
        <v>10</v>
      </c>
    </row>
    <row r="1441" spans="3:7" ht="15" thickBot="1" x14ac:dyDescent="0.35">
      <c r="C1441" s="61">
        <v>43193</v>
      </c>
      <c r="D1441" s="62">
        <v>0.61883101851851852</v>
      </c>
      <c r="E1441" s="63" t="s">
        <v>9</v>
      </c>
      <c r="F1441" s="63">
        <v>21</v>
      </c>
      <c r="G1441" s="63" t="s">
        <v>11</v>
      </c>
    </row>
    <row r="1442" spans="3:7" ht="15" thickBot="1" x14ac:dyDescent="0.35">
      <c r="C1442" s="61">
        <v>43193</v>
      </c>
      <c r="D1442" s="62">
        <v>0.61885416666666659</v>
      </c>
      <c r="E1442" s="63" t="s">
        <v>9</v>
      </c>
      <c r="F1442" s="63">
        <v>17</v>
      </c>
      <c r="G1442" s="63" t="s">
        <v>11</v>
      </c>
    </row>
    <row r="1443" spans="3:7" ht="15" thickBot="1" x14ac:dyDescent="0.35">
      <c r="C1443" s="61">
        <v>43193</v>
      </c>
      <c r="D1443" s="62">
        <v>0.61885416666666659</v>
      </c>
      <c r="E1443" s="63" t="s">
        <v>9</v>
      </c>
      <c r="F1443" s="63">
        <v>18</v>
      </c>
      <c r="G1443" s="63" t="s">
        <v>11</v>
      </c>
    </row>
    <row r="1444" spans="3:7" ht="15" thickBot="1" x14ac:dyDescent="0.35">
      <c r="C1444" s="61">
        <v>43193</v>
      </c>
      <c r="D1444" s="62">
        <v>0.62126157407407401</v>
      </c>
      <c r="E1444" s="63" t="s">
        <v>9</v>
      </c>
      <c r="F1444" s="63">
        <v>12</v>
      </c>
      <c r="G1444" s="63" t="s">
        <v>11</v>
      </c>
    </row>
    <row r="1445" spans="3:7" ht="15" thickBot="1" x14ac:dyDescent="0.35">
      <c r="C1445" s="61">
        <v>43193</v>
      </c>
      <c r="D1445" s="62">
        <v>0.62131944444444442</v>
      </c>
      <c r="E1445" s="63" t="s">
        <v>9</v>
      </c>
      <c r="F1445" s="63">
        <v>9</v>
      </c>
      <c r="G1445" s="63" t="s">
        <v>11</v>
      </c>
    </row>
    <row r="1446" spans="3:7" ht="15" thickBot="1" x14ac:dyDescent="0.35">
      <c r="C1446" s="61">
        <v>43193</v>
      </c>
      <c r="D1446" s="62">
        <v>0.62134259259259261</v>
      </c>
      <c r="E1446" s="63" t="s">
        <v>9</v>
      </c>
      <c r="F1446" s="63">
        <v>11</v>
      </c>
      <c r="G1446" s="63" t="s">
        <v>11</v>
      </c>
    </row>
    <row r="1447" spans="3:7" ht="15" thickBot="1" x14ac:dyDescent="0.35">
      <c r="C1447" s="61">
        <v>43193</v>
      </c>
      <c r="D1447" s="62">
        <v>0.6253009259259259</v>
      </c>
      <c r="E1447" s="63" t="s">
        <v>9</v>
      </c>
      <c r="F1447" s="63">
        <v>12</v>
      </c>
      <c r="G1447" s="63" t="s">
        <v>11</v>
      </c>
    </row>
    <row r="1448" spans="3:7" ht="15" thickBot="1" x14ac:dyDescent="0.35">
      <c r="C1448" s="61">
        <v>43193</v>
      </c>
      <c r="D1448" s="62">
        <v>0.62607638888888884</v>
      </c>
      <c r="E1448" s="63" t="s">
        <v>9</v>
      </c>
      <c r="F1448" s="63">
        <v>35</v>
      </c>
      <c r="G1448" s="63" t="s">
        <v>10</v>
      </c>
    </row>
    <row r="1449" spans="3:7" ht="15" thickBot="1" x14ac:dyDescent="0.35">
      <c r="C1449" s="61">
        <v>43193</v>
      </c>
      <c r="D1449" s="62">
        <v>0.6286342592592592</v>
      </c>
      <c r="E1449" s="63" t="s">
        <v>9</v>
      </c>
      <c r="F1449" s="63">
        <v>13</v>
      </c>
      <c r="G1449" s="63" t="s">
        <v>11</v>
      </c>
    </row>
    <row r="1450" spans="3:7" ht="15" thickBot="1" x14ac:dyDescent="0.35">
      <c r="C1450" s="61">
        <v>43193</v>
      </c>
      <c r="D1450" s="62">
        <v>0.63028935185185186</v>
      </c>
      <c r="E1450" s="63" t="s">
        <v>9</v>
      </c>
      <c r="F1450" s="63">
        <v>36</v>
      </c>
      <c r="G1450" s="63" t="s">
        <v>10</v>
      </c>
    </row>
    <row r="1451" spans="3:7" ht="15" thickBot="1" x14ac:dyDescent="0.35">
      <c r="C1451" s="61">
        <v>43193</v>
      </c>
      <c r="D1451" s="62">
        <v>0.6312268518518519</v>
      </c>
      <c r="E1451" s="63" t="s">
        <v>9</v>
      </c>
      <c r="F1451" s="63">
        <v>25</v>
      </c>
      <c r="G1451" s="63" t="s">
        <v>10</v>
      </c>
    </row>
    <row r="1452" spans="3:7" ht="15" thickBot="1" x14ac:dyDescent="0.35">
      <c r="C1452" s="61">
        <v>43193</v>
      </c>
      <c r="D1452" s="62">
        <v>0.63156250000000003</v>
      </c>
      <c r="E1452" s="63" t="s">
        <v>9</v>
      </c>
      <c r="F1452" s="63">
        <v>13</v>
      </c>
      <c r="G1452" s="63" t="s">
        <v>11</v>
      </c>
    </row>
    <row r="1453" spans="3:7" ht="15" thickBot="1" x14ac:dyDescent="0.35">
      <c r="C1453" s="61">
        <v>43193</v>
      </c>
      <c r="D1453" s="62">
        <v>0.63196759259259261</v>
      </c>
      <c r="E1453" s="63" t="s">
        <v>9</v>
      </c>
      <c r="F1453" s="63">
        <v>11</v>
      </c>
      <c r="G1453" s="63" t="s">
        <v>11</v>
      </c>
    </row>
    <row r="1454" spans="3:7" ht="15" thickBot="1" x14ac:dyDescent="0.35">
      <c r="C1454" s="61">
        <v>43193</v>
      </c>
      <c r="D1454" s="62">
        <v>0.63268518518518524</v>
      </c>
      <c r="E1454" s="63" t="s">
        <v>9</v>
      </c>
      <c r="F1454" s="63">
        <v>11</v>
      </c>
      <c r="G1454" s="63" t="s">
        <v>10</v>
      </c>
    </row>
    <row r="1455" spans="3:7" ht="15" thickBot="1" x14ac:dyDescent="0.35">
      <c r="C1455" s="61">
        <v>43193</v>
      </c>
      <c r="D1455" s="62">
        <v>0.63291666666666668</v>
      </c>
      <c r="E1455" s="63" t="s">
        <v>9</v>
      </c>
      <c r="F1455" s="63">
        <v>12</v>
      </c>
      <c r="G1455" s="63" t="s">
        <v>11</v>
      </c>
    </row>
    <row r="1456" spans="3:7" ht="15" thickBot="1" x14ac:dyDescent="0.35">
      <c r="C1456" s="61">
        <v>43193</v>
      </c>
      <c r="D1456" s="62">
        <v>0.63395833333333329</v>
      </c>
      <c r="E1456" s="63" t="s">
        <v>9</v>
      </c>
      <c r="F1456" s="63">
        <v>10</v>
      </c>
      <c r="G1456" s="63" t="s">
        <v>11</v>
      </c>
    </row>
    <row r="1457" spans="3:7" ht="15" thickBot="1" x14ac:dyDescent="0.35">
      <c r="C1457" s="61">
        <v>43193</v>
      </c>
      <c r="D1457" s="62">
        <v>0.63505787037037031</v>
      </c>
      <c r="E1457" s="63" t="s">
        <v>9</v>
      </c>
      <c r="F1457" s="63">
        <v>10</v>
      </c>
      <c r="G1457" s="63" t="s">
        <v>11</v>
      </c>
    </row>
    <row r="1458" spans="3:7" ht="15" thickBot="1" x14ac:dyDescent="0.35">
      <c r="C1458" s="61">
        <v>43193</v>
      </c>
      <c r="D1458" s="62">
        <v>0.63725694444444447</v>
      </c>
      <c r="E1458" s="63" t="s">
        <v>9</v>
      </c>
      <c r="F1458" s="63">
        <v>32</v>
      </c>
      <c r="G1458" s="63" t="s">
        <v>10</v>
      </c>
    </row>
    <row r="1459" spans="3:7" ht="15" thickBot="1" x14ac:dyDescent="0.35">
      <c r="C1459" s="61">
        <v>43193</v>
      </c>
      <c r="D1459" s="62">
        <v>0.63875000000000004</v>
      </c>
      <c r="E1459" s="63" t="s">
        <v>9</v>
      </c>
      <c r="F1459" s="63">
        <v>14</v>
      </c>
      <c r="G1459" s="63" t="s">
        <v>11</v>
      </c>
    </row>
    <row r="1460" spans="3:7" ht="15" thickBot="1" x14ac:dyDescent="0.35">
      <c r="C1460" s="61">
        <v>43193</v>
      </c>
      <c r="D1460" s="62">
        <v>0.63966435185185189</v>
      </c>
      <c r="E1460" s="63" t="s">
        <v>9</v>
      </c>
      <c r="F1460" s="63">
        <v>22</v>
      </c>
      <c r="G1460" s="63" t="s">
        <v>10</v>
      </c>
    </row>
    <row r="1461" spans="3:7" ht="15" thickBot="1" x14ac:dyDescent="0.35">
      <c r="C1461" s="61">
        <v>43193</v>
      </c>
      <c r="D1461" s="62">
        <v>0.64031249999999995</v>
      </c>
      <c r="E1461" s="63" t="s">
        <v>9</v>
      </c>
      <c r="F1461" s="63">
        <v>10</v>
      </c>
      <c r="G1461" s="63" t="s">
        <v>11</v>
      </c>
    </row>
    <row r="1462" spans="3:7" ht="15" thickBot="1" x14ac:dyDescent="0.35">
      <c r="C1462" s="61">
        <v>43193</v>
      </c>
      <c r="D1462" s="62">
        <v>0.64222222222222225</v>
      </c>
      <c r="E1462" s="63" t="s">
        <v>9</v>
      </c>
      <c r="F1462" s="63">
        <v>28</v>
      </c>
      <c r="G1462" s="63" t="s">
        <v>10</v>
      </c>
    </row>
    <row r="1463" spans="3:7" ht="15" thickBot="1" x14ac:dyDescent="0.35">
      <c r="C1463" s="61">
        <v>43193</v>
      </c>
      <c r="D1463" s="62">
        <v>0.64521990740740742</v>
      </c>
      <c r="E1463" s="63" t="s">
        <v>9</v>
      </c>
      <c r="F1463" s="63">
        <v>20</v>
      </c>
      <c r="G1463" s="63" t="s">
        <v>10</v>
      </c>
    </row>
    <row r="1464" spans="3:7" ht="15" thickBot="1" x14ac:dyDescent="0.35">
      <c r="C1464" s="61">
        <v>43193</v>
      </c>
      <c r="D1464" s="62">
        <v>0.64539351851851856</v>
      </c>
      <c r="E1464" s="63" t="s">
        <v>9</v>
      </c>
      <c r="F1464" s="63">
        <v>12</v>
      </c>
      <c r="G1464" s="63" t="s">
        <v>11</v>
      </c>
    </row>
    <row r="1465" spans="3:7" ht="15" thickBot="1" x14ac:dyDescent="0.35">
      <c r="C1465" s="61">
        <v>43193</v>
      </c>
      <c r="D1465" s="62">
        <v>0.64848379629629627</v>
      </c>
      <c r="E1465" s="63" t="s">
        <v>9</v>
      </c>
      <c r="F1465" s="63">
        <v>28</v>
      </c>
      <c r="G1465" s="63" t="s">
        <v>10</v>
      </c>
    </row>
    <row r="1466" spans="3:7" ht="15" thickBot="1" x14ac:dyDescent="0.35">
      <c r="C1466" s="61">
        <v>43193</v>
      </c>
      <c r="D1466" s="62">
        <v>0.64862268518518518</v>
      </c>
      <c r="E1466" s="63" t="s">
        <v>9</v>
      </c>
      <c r="F1466" s="63">
        <v>11</v>
      </c>
      <c r="G1466" s="63" t="s">
        <v>11</v>
      </c>
    </row>
    <row r="1467" spans="3:7" ht="15" thickBot="1" x14ac:dyDescent="0.35">
      <c r="C1467" s="61">
        <v>43193</v>
      </c>
      <c r="D1467" s="62">
        <v>0.65090277777777772</v>
      </c>
      <c r="E1467" s="63" t="s">
        <v>9</v>
      </c>
      <c r="F1467" s="63">
        <v>23</v>
      </c>
      <c r="G1467" s="63" t="s">
        <v>10</v>
      </c>
    </row>
    <row r="1468" spans="3:7" ht="15" thickBot="1" x14ac:dyDescent="0.35">
      <c r="C1468" s="61">
        <v>43193</v>
      </c>
      <c r="D1468" s="62">
        <v>0.65346064814814808</v>
      </c>
      <c r="E1468" s="63" t="s">
        <v>9</v>
      </c>
      <c r="F1468" s="63">
        <v>11</v>
      </c>
      <c r="G1468" s="63" t="s">
        <v>11</v>
      </c>
    </row>
    <row r="1469" spans="3:7" ht="15" thickBot="1" x14ac:dyDescent="0.35">
      <c r="C1469" s="61">
        <v>43193</v>
      </c>
      <c r="D1469" s="62">
        <v>0.6539814814814815</v>
      </c>
      <c r="E1469" s="63" t="s">
        <v>9</v>
      </c>
      <c r="F1469" s="63">
        <v>21</v>
      </c>
      <c r="G1469" s="63" t="s">
        <v>11</v>
      </c>
    </row>
    <row r="1470" spans="3:7" ht="15" thickBot="1" x14ac:dyDescent="0.35">
      <c r="C1470" s="61">
        <v>43193</v>
      </c>
      <c r="D1470" s="62">
        <v>0.65402777777777776</v>
      </c>
      <c r="E1470" s="63" t="s">
        <v>9</v>
      </c>
      <c r="F1470" s="63">
        <v>29</v>
      </c>
      <c r="G1470" s="63" t="s">
        <v>10</v>
      </c>
    </row>
    <row r="1471" spans="3:7" ht="15" thickBot="1" x14ac:dyDescent="0.35">
      <c r="C1471" s="61">
        <v>43193</v>
      </c>
      <c r="D1471" s="62">
        <v>0.65405092592592595</v>
      </c>
      <c r="E1471" s="63" t="s">
        <v>9</v>
      </c>
      <c r="F1471" s="63">
        <v>13</v>
      </c>
      <c r="G1471" s="63" t="s">
        <v>11</v>
      </c>
    </row>
    <row r="1472" spans="3:7" ht="15" thickBot="1" x14ac:dyDescent="0.35">
      <c r="C1472" s="61">
        <v>43193</v>
      </c>
      <c r="D1472" s="62">
        <v>0.65413194444444445</v>
      </c>
      <c r="E1472" s="63" t="s">
        <v>9</v>
      </c>
      <c r="F1472" s="63">
        <v>25</v>
      </c>
      <c r="G1472" s="63" t="s">
        <v>10</v>
      </c>
    </row>
    <row r="1473" spans="3:7" ht="15" thickBot="1" x14ac:dyDescent="0.35">
      <c r="C1473" s="61">
        <v>43193</v>
      </c>
      <c r="D1473" s="62">
        <v>0.65702546296296294</v>
      </c>
      <c r="E1473" s="63" t="s">
        <v>9</v>
      </c>
      <c r="F1473" s="63">
        <v>10</v>
      </c>
      <c r="G1473" s="63" t="s">
        <v>11</v>
      </c>
    </row>
    <row r="1474" spans="3:7" ht="15" thickBot="1" x14ac:dyDescent="0.35">
      <c r="C1474" s="61">
        <v>43193</v>
      </c>
      <c r="D1474" s="62">
        <v>0.65778935185185183</v>
      </c>
      <c r="E1474" s="63" t="s">
        <v>9</v>
      </c>
      <c r="F1474" s="63">
        <v>11</v>
      </c>
      <c r="G1474" s="63" t="s">
        <v>11</v>
      </c>
    </row>
    <row r="1475" spans="3:7" ht="15" thickBot="1" x14ac:dyDescent="0.35">
      <c r="C1475" s="61">
        <v>43193</v>
      </c>
      <c r="D1475" s="62">
        <v>0.65866898148148145</v>
      </c>
      <c r="E1475" s="63" t="s">
        <v>9</v>
      </c>
      <c r="F1475" s="63">
        <v>15</v>
      </c>
      <c r="G1475" s="63" t="s">
        <v>11</v>
      </c>
    </row>
    <row r="1476" spans="3:7" ht="15" thickBot="1" x14ac:dyDescent="0.35">
      <c r="C1476" s="61">
        <v>43193</v>
      </c>
      <c r="D1476" s="62">
        <v>0.6586805555555556</v>
      </c>
      <c r="E1476" s="63" t="s">
        <v>9</v>
      </c>
      <c r="F1476" s="63">
        <v>26</v>
      </c>
      <c r="G1476" s="63" t="s">
        <v>10</v>
      </c>
    </row>
    <row r="1477" spans="3:7" ht="15" thickBot="1" x14ac:dyDescent="0.35">
      <c r="C1477" s="61">
        <v>43193</v>
      </c>
      <c r="D1477" s="62">
        <v>0.65896990740740746</v>
      </c>
      <c r="E1477" s="63" t="s">
        <v>9</v>
      </c>
      <c r="F1477" s="63">
        <v>38</v>
      </c>
      <c r="G1477" s="63" t="s">
        <v>10</v>
      </c>
    </row>
    <row r="1478" spans="3:7" ht="15" thickBot="1" x14ac:dyDescent="0.35">
      <c r="C1478" s="61">
        <v>43193</v>
      </c>
      <c r="D1478" s="62">
        <v>0.66105324074074068</v>
      </c>
      <c r="E1478" s="63" t="s">
        <v>9</v>
      </c>
      <c r="F1478" s="63">
        <v>10</v>
      </c>
      <c r="G1478" s="63" t="s">
        <v>11</v>
      </c>
    </row>
    <row r="1479" spans="3:7" ht="15" thickBot="1" x14ac:dyDescent="0.35">
      <c r="C1479" s="61">
        <v>43193</v>
      </c>
      <c r="D1479" s="62">
        <v>0.66872685185185177</v>
      </c>
      <c r="E1479" s="63" t="s">
        <v>9</v>
      </c>
      <c r="F1479" s="63">
        <v>10</v>
      </c>
      <c r="G1479" s="63" t="s">
        <v>11</v>
      </c>
    </row>
    <row r="1480" spans="3:7" ht="15" thickBot="1" x14ac:dyDescent="0.35">
      <c r="C1480" s="61">
        <v>43193</v>
      </c>
      <c r="D1480" s="62">
        <v>0.66915509259259265</v>
      </c>
      <c r="E1480" s="63" t="s">
        <v>9</v>
      </c>
      <c r="F1480" s="63">
        <v>10</v>
      </c>
      <c r="G1480" s="63" t="s">
        <v>11</v>
      </c>
    </row>
    <row r="1481" spans="3:7" ht="15" thickBot="1" x14ac:dyDescent="0.35">
      <c r="C1481" s="61">
        <v>43193</v>
      </c>
      <c r="D1481" s="62">
        <v>0.67118055555555556</v>
      </c>
      <c r="E1481" s="63" t="s">
        <v>9</v>
      </c>
      <c r="F1481" s="63">
        <v>9</v>
      </c>
      <c r="G1481" s="63" t="s">
        <v>10</v>
      </c>
    </row>
    <row r="1482" spans="3:7" ht="15" thickBot="1" x14ac:dyDescent="0.35">
      <c r="C1482" s="61">
        <v>43193</v>
      </c>
      <c r="D1482" s="62">
        <v>0.67131944444444447</v>
      </c>
      <c r="E1482" s="63" t="s">
        <v>9</v>
      </c>
      <c r="F1482" s="63">
        <v>11</v>
      </c>
      <c r="G1482" s="63" t="s">
        <v>11</v>
      </c>
    </row>
    <row r="1483" spans="3:7" ht="15" thickBot="1" x14ac:dyDescent="0.35">
      <c r="C1483" s="61">
        <v>43193</v>
      </c>
      <c r="D1483" s="62">
        <v>0.67177083333333332</v>
      </c>
      <c r="E1483" s="63" t="s">
        <v>9</v>
      </c>
      <c r="F1483" s="63">
        <v>10</v>
      </c>
      <c r="G1483" s="63" t="s">
        <v>10</v>
      </c>
    </row>
    <row r="1484" spans="3:7" ht="15" thickBot="1" x14ac:dyDescent="0.35">
      <c r="C1484" s="61">
        <v>43193</v>
      </c>
      <c r="D1484" s="62">
        <v>0.67184027777777777</v>
      </c>
      <c r="E1484" s="63" t="s">
        <v>9</v>
      </c>
      <c r="F1484" s="63">
        <v>11</v>
      </c>
      <c r="G1484" s="63" t="s">
        <v>10</v>
      </c>
    </row>
    <row r="1485" spans="3:7" ht="15" thickBot="1" x14ac:dyDescent="0.35">
      <c r="C1485" s="61">
        <v>43193</v>
      </c>
      <c r="D1485" s="62">
        <v>0.67206018518518518</v>
      </c>
      <c r="E1485" s="63" t="s">
        <v>9</v>
      </c>
      <c r="F1485" s="63">
        <v>13</v>
      </c>
      <c r="G1485" s="63" t="s">
        <v>11</v>
      </c>
    </row>
    <row r="1486" spans="3:7" ht="15" thickBot="1" x14ac:dyDescent="0.35">
      <c r="C1486" s="61">
        <v>43193</v>
      </c>
      <c r="D1486" s="62">
        <v>0.67312500000000008</v>
      </c>
      <c r="E1486" s="63" t="s">
        <v>9</v>
      </c>
      <c r="F1486" s="63">
        <v>10</v>
      </c>
      <c r="G1486" s="63" t="s">
        <v>11</v>
      </c>
    </row>
    <row r="1487" spans="3:7" ht="15" thickBot="1" x14ac:dyDescent="0.35">
      <c r="C1487" s="61">
        <v>43193</v>
      </c>
      <c r="D1487" s="62">
        <v>0.67422453703703711</v>
      </c>
      <c r="E1487" s="63" t="s">
        <v>9</v>
      </c>
      <c r="F1487" s="63">
        <v>13</v>
      </c>
      <c r="G1487" s="63" t="s">
        <v>11</v>
      </c>
    </row>
    <row r="1488" spans="3:7" ht="15" thickBot="1" x14ac:dyDescent="0.35">
      <c r="C1488" s="61">
        <v>43193</v>
      </c>
      <c r="D1488" s="62">
        <v>0.67524305555555564</v>
      </c>
      <c r="E1488" s="63" t="s">
        <v>9</v>
      </c>
      <c r="F1488" s="63">
        <v>11</v>
      </c>
      <c r="G1488" s="63" t="s">
        <v>11</v>
      </c>
    </row>
    <row r="1489" spans="3:7" ht="15" thickBot="1" x14ac:dyDescent="0.35">
      <c r="C1489" s="61">
        <v>43193</v>
      </c>
      <c r="D1489" s="62">
        <v>0.67622685185185183</v>
      </c>
      <c r="E1489" s="63" t="s">
        <v>9</v>
      </c>
      <c r="F1489" s="63">
        <v>32</v>
      </c>
      <c r="G1489" s="63" t="s">
        <v>10</v>
      </c>
    </row>
    <row r="1490" spans="3:7" ht="15" thickBot="1" x14ac:dyDescent="0.35">
      <c r="C1490" s="61">
        <v>43193</v>
      </c>
      <c r="D1490" s="62">
        <v>0.67631944444444436</v>
      </c>
      <c r="E1490" s="63" t="s">
        <v>9</v>
      </c>
      <c r="F1490" s="63">
        <v>14</v>
      </c>
      <c r="G1490" s="63" t="s">
        <v>11</v>
      </c>
    </row>
    <row r="1491" spans="3:7" ht="15" thickBot="1" x14ac:dyDescent="0.35">
      <c r="C1491" s="61">
        <v>43193</v>
      </c>
      <c r="D1491" s="62">
        <v>0.67721064814814813</v>
      </c>
      <c r="E1491" s="63" t="s">
        <v>9</v>
      </c>
      <c r="F1491" s="63">
        <v>15</v>
      </c>
      <c r="G1491" s="63" t="s">
        <v>11</v>
      </c>
    </row>
    <row r="1492" spans="3:7" ht="15" thickBot="1" x14ac:dyDescent="0.35">
      <c r="C1492" s="61">
        <v>43193</v>
      </c>
      <c r="D1492" s="62">
        <v>0.6774768518518518</v>
      </c>
      <c r="E1492" s="63" t="s">
        <v>9</v>
      </c>
      <c r="F1492" s="63">
        <v>11</v>
      </c>
      <c r="G1492" s="63" t="s">
        <v>11</v>
      </c>
    </row>
    <row r="1493" spans="3:7" ht="15" thickBot="1" x14ac:dyDescent="0.35">
      <c r="C1493" s="61">
        <v>43193</v>
      </c>
      <c r="D1493" s="62">
        <v>0.67861111111111105</v>
      </c>
      <c r="E1493" s="63" t="s">
        <v>9</v>
      </c>
      <c r="F1493" s="63">
        <v>26</v>
      </c>
      <c r="G1493" s="63" t="s">
        <v>10</v>
      </c>
    </row>
    <row r="1494" spans="3:7" ht="15" thickBot="1" x14ac:dyDescent="0.35">
      <c r="C1494" s="61">
        <v>43193</v>
      </c>
      <c r="D1494" s="62">
        <v>0.6794675925925926</v>
      </c>
      <c r="E1494" s="63" t="s">
        <v>9</v>
      </c>
      <c r="F1494" s="63">
        <v>22</v>
      </c>
      <c r="G1494" s="63" t="s">
        <v>10</v>
      </c>
    </row>
    <row r="1495" spans="3:7" ht="15" thickBot="1" x14ac:dyDescent="0.35">
      <c r="C1495" s="61">
        <v>43193</v>
      </c>
      <c r="D1495" s="62">
        <v>0.68023148148148149</v>
      </c>
      <c r="E1495" s="63" t="s">
        <v>9</v>
      </c>
      <c r="F1495" s="63">
        <v>31</v>
      </c>
      <c r="G1495" s="63" t="s">
        <v>10</v>
      </c>
    </row>
    <row r="1496" spans="3:7" ht="15" thickBot="1" x14ac:dyDescent="0.35">
      <c r="C1496" s="61">
        <v>43193</v>
      </c>
      <c r="D1496" s="62">
        <v>0.68251157407407403</v>
      </c>
      <c r="E1496" s="63" t="s">
        <v>9</v>
      </c>
      <c r="F1496" s="63">
        <v>22</v>
      </c>
      <c r="G1496" s="63" t="s">
        <v>10</v>
      </c>
    </row>
    <row r="1497" spans="3:7" ht="15" thickBot="1" x14ac:dyDescent="0.35">
      <c r="C1497" s="61">
        <v>43193</v>
      </c>
      <c r="D1497" s="62">
        <v>0.6840046296296296</v>
      </c>
      <c r="E1497" s="63" t="s">
        <v>9</v>
      </c>
      <c r="F1497" s="63">
        <v>10</v>
      </c>
      <c r="G1497" s="63" t="s">
        <v>11</v>
      </c>
    </row>
    <row r="1498" spans="3:7" ht="15" thickBot="1" x14ac:dyDescent="0.35">
      <c r="C1498" s="61">
        <v>43193</v>
      </c>
      <c r="D1498" s="62">
        <v>0.68449074074074068</v>
      </c>
      <c r="E1498" s="63" t="s">
        <v>9</v>
      </c>
      <c r="F1498" s="63">
        <v>20</v>
      </c>
      <c r="G1498" s="63" t="s">
        <v>10</v>
      </c>
    </row>
    <row r="1499" spans="3:7" ht="15" thickBot="1" x14ac:dyDescent="0.35">
      <c r="C1499" s="61">
        <v>43193</v>
      </c>
      <c r="D1499" s="62">
        <v>0.68471064814814808</v>
      </c>
      <c r="E1499" s="63" t="s">
        <v>9</v>
      </c>
      <c r="F1499" s="63">
        <v>10</v>
      </c>
      <c r="G1499" s="63" t="s">
        <v>11</v>
      </c>
    </row>
    <row r="1500" spans="3:7" ht="15" thickBot="1" x14ac:dyDescent="0.35">
      <c r="C1500" s="61">
        <v>43193</v>
      </c>
      <c r="D1500" s="62">
        <v>0.68530092592592595</v>
      </c>
      <c r="E1500" s="63" t="s">
        <v>9</v>
      </c>
      <c r="F1500" s="63">
        <v>13</v>
      </c>
      <c r="G1500" s="63" t="s">
        <v>10</v>
      </c>
    </row>
    <row r="1501" spans="3:7" ht="15" thickBot="1" x14ac:dyDescent="0.35">
      <c r="C1501" s="61">
        <v>43193</v>
      </c>
      <c r="D1501" s="62">
        <v>0.68828703703703698</v>
      </c>
      <c r="E1501" s="63" t="s">
        <v>9</v>
      </c>
      <c r="F1501" s="63">
        <v>10</v>
      </c>
      <c r="G1501" s="63" t="s">
        <v>11</v>
      </c>
    </row>
    <row r="1502" spans="3:7" ht="15" thickBot="1" x14ac:dyDescent="0.35">
      <c r="C1502" s="61">
        <v>43193</v>
      </c>
      <c r="D1502" s="62">
        <v>0.68849537037037034</v>
      </c>
      <c r="E1502" s="63" t="s">
        <v>9</v>
      </c>
      <c r="F1502" s="63">
        <v>14</v>
      </c>
      <c r="G1502" s="63" t="s">
        <v>11</v>
      </c>
    </row>
    <row r="1503" spans="3:7" ht="15" thickBot="1" x14ac:dyDescent="0.35">
      <c r="C1503" s="61">
        <v>43193</v>
      </c>
      <c r="D1503" s="62">
        <v>0.69184027777777779</v>
      </c>
      <c r="E1503" s="63" t="s">
        <v>9</v>
      </c>
      <c r="F1503" s="63">
        <v>37</v>
      </c>
      <c r="G1503" s="63" t="s">
        <v>10</v>
      </c>
    </row>
    <row r="1504" spans="3:7" ht="15" thickBot="1" x14ac:dyDescent="0.35">
      <c r="C1504" s="61">
        <v>43193</v>
      </c>
      <c r="D1504" s="62">
        <v>0.69390046296296293</v>
      </c>
      <c r="E1504" s="63" t="s">
        <v>9</v>
      </c>
      <c r="F1504" s="63">
        <v>24</v>
      </c>
      <c r="G1504" s="63" t="s">
        <v>10</v>
      </c>
    </row>
    <row r="1505" spans="3:7" ht="15" thickBot="1" x14ac:dyDescent="0.35">
      <c r="C1505" s="61">
        <v>43193</v>
      </c>
      <c r="D1505" s="62">
        <v>0.69516203703703694</v>
      </c>
      <c r="E1505" s="63" t="s">
        <v>9</v>
      </c>
      <c r="F1505" s="63">
        <v>25</v>
      </c>
      <c r="G1505" s="63" t="s">
        <v>10</v>
      </c>
    </row>
    <row r="1506" spans="3:7" ht="15" thickBot="1" x14ac:dyDescent="0.35">
      <c r="C1506" s="61">
        <v>43193</v>
      </c>
      <c r="D1506" s="62">
        <v>0.69653935185185178</v>
      </c>
      <c r="E1506" s="63" t="s">
        <v>9</v>
      </c>
      <c r="F1506" s="63">
        <v>10</v>
      </c>
      <c r="G1506" s="63" t="s">
        <v>11</v>
      </c>
    </row>
    <row r="1507" spans="3:7" ht="15" thickBot="1" x14ac:dyDescent="0.35">
      <c r="C1507" s="61">
        <v>43193</v>
      </c>
      <c r="D1507" s="62">
        <v>0.69694444444444448</v>
      </c>
      <c r="E1507" s="63" t="s">
        <v>9</v>
      </c>
      <c r="F1507" s="63">
        <v>11</v>
      </c>
      <c r="G1507" s="63" t="s">
        <v>11</v>
      </c>
    </row>
    <row r="1508" spans="3:7" ht="15" thickBot="1" x14ac:dyDescent="0.35">
      <c r="C1508" s="61">
        <v>43193</v>
      </c>
      <c r="D1508" s="62">
        <v>0.69806712962962969</v>
      </c>
      <c r="E1508" s="63" t="s">
        <v>9</v>
      </c>
      <c r="F1508" s="63">
        <v>25</v>
      </c>
      <c r="G1508" s="63" t="s">
        <v>10</v>
      </c>
    </row>
    <row r="1509" spans="3:7" ht="15" thickBot="1" x14ac:dyDescent="0.35">
      <c r="C1509" s="61">
        <v>43193</v>
      </c>
      <c r="D1509" s="62">
        <v>0.70331018518518518</v>
      </c>
      <c r="E1509" s="63" t="s">
        <v>9</v>
      </c>
      <c r="F1509" s="63">
        <v>12</v>
      </c>
      <c r="G1509" s="63" t="s">
        <v>11</v>
      </c>
    </row>
    <row r="1510" spans="3:7" ht="15" thickBot="1" x14ac:dyDescent="0.35">
      <c r="C1510" s="61">
        <v>43193</v>
      </c>
      <c r="D1510" s="62">
        <v>0.71172453703703698</v>
      </c>
      <c r="E1510" s="63" t="s">
        <v>9</v>
      </c>
      <c r="F1510" s="63">
        <v>13</v>
      </c>
      <c r="G1510" s="63" t="s">
        <v>10</v>
      </c>
    </row>
    <row r="1511" spans="3:7" ht="15" thickBot="1" x14ac:dyDescent="0.35">
      <c r="C1511" s="61">
        <v>43193</v>
      </c>
      <c r="D1511" s="62">
        <v>0.71260416666666659</v>
      </c>
      <c r="E1511" s="63" t="s">
        <v>9</v>
      </c>
      <c r="F1511" s="63">
        <v>10</v>
      </c>
      <c r="G1511" s="63" t="s">
        <v>10</v>
      </c>
    </row>
    <row r="1512" spans="3:7" ht="15" thickBot="1" x14ac:dyDescent="0.35">
      <c r="C1512" s="61">
        <v>43193</v>
      </c>
      <c r="D1512" s="62">
        <v>0.71365740740740735</v>
      </c>
      <c r="E1512" s="63" t="s">
        <v>9</v>
      </c>
      <c r="F1512" s="63">
        <v>21</v>
      </c>
      <c r="G1512" s="63" t="s">
        <v>10</v>
      </c>
    </row>
    <row r="1513" spans="3:7" ht="15" thickBot="1" x14ac:dyDescent="0.35">
      <c r="C1513" s="61">
        <v>43193</v>
      </c>
      <c r="D1513" s="62">
        <v>0.71376157407407403</v>
      </c>
      <c r="E1513" s="63" t="s">
        <v>9</v>
      </c>
      <c r="F1513" s="63">
        <v>11</v>
      </c>
      <c r="G1513" s="63" t="s">
        <v>11</v>
      </c>
    </row>
    <row r="1514" spans="3:7" ht="15" thickBot="1" x14ac:dyDescent="0.35">
      <c r="C1514" s="61">
        <v>43193</v>
      </c>
      <c r="D1514" s="62">
        <v>0.72428240740740746</v>
      </c>
      <c r="E1514" s="63" t="s">
        <v>9</v>
      </c>
      <c r="F1514" s="63">
        <v>18</v>
      </c>
      <c r="G1514" s="63" t="s">
        <v>10</v>
      </c>
    </row>
    <row r="1515" spans="3:7" ht="15" thickBot="1" x14ac:dyDescent="0.35">
      <c r="C1515" s="61">
        <v>43193</v>
      </c>
      <c r="D1515" s="62">
        <v>0.72695601851851854</v>
      </c>
      <c r="E1515" s="63" t="s">
        <v>9</v>
      </c>
      <c r="F1515" s="63">
        <v>23</v>
      </c>
      <c r="G1515" s="63" t="s">
        <v>10</v>
      </c>
    </row>
    <row r="1516" spans="3:7" ht="15" thickBot="1" x14ac:dyDescent="0.35">
      <c r="C1516" s="61">
        <v>43193</v>
      </c>
      <c r="D1516" s="62">
        <v>0.72840277777777773</v>
      </c>
      <c r="E1516" s="63" t="s">
        <v>9</v>
      </c>
      <c r="F1516" s="63">
        <v>10</v>
      </c>
      <c r="G1516" s="63" t="s">
        <v>11</v>
      </c>
    </row>
    <row r="1517" spans="3:7" ht="15" thickBot="1" x14ac:dyDescent="0.35">
      <c r="C1517" s="61">
        <v>43193</v>
      </c>
      <c r="D1517" s="62">
        <v>0.72843750000000007</v>
      </c>
      <c r="E1517" s="63" t="s">
        <v>9</v>
      </c>
      <c r="F1517" s="63">
        <v>11</v>
      </c>
      <c r="G1517" s="63" t="s">
        <v>11</v>
      </c>
    </row>
    <row r="1518" spans="3:7" ht="15" thickBot="1" x14ac:dyDescent="0.35">
      <c r="C1518" s="61">
        <v>43193</v>
      </c>
      <c r="D1518" s="62">
        <v>0.73010416666666667</v>
      </c>
      <c r="E1518" s="63" t="s">
        <v>9</v>
      </c>
      <c r="F1518" s="63">
        <v>11</v>
      </c>
      <c r="G1518" s="63" t="s">
        <v>11</v>
      </c>
    </row>
    <row r="1519" spans="3:7" ht="15" thickBot="1" x14ac:dyDescent="0.35">
      <c r="C1519" s="61">
        <v>43193</v>
      </c>
      <c r="D1519" s="62">
        <v>0.73038194444444438</v>
      </c>
      <c r="E1519" s="63" t="s">
        <v>9</v>
      </c>
      <c r="F1519" s="63">
        <v>11</v>
      </c>
      <c r="G1519" s="63" t="s">
        <v>11</v>
      </c>
    </row>
    <row r="1520" spans="3:7" ht="15" thickBot="1" x14ac:dyDescent="0.35">
      <c r="C1520" s="61">
        <v>43193</v>
      </c>
      <c r="D1520" s="62">
        <v>0.73115740740740742</v>
      </c>
      <c r="E1520" s="63" t="s">
        <v>9</v>
      </c>
      <c r="F1520" s="63">
        <v>10</v>
      </c>
      <c r="G1520" s="63" t="s">
        <v>11</v>
      </c>
    </row>
    <row r="1521" spans="3:7" ht="15" thickBot="1" x14ac:dyDescent="0.35">
      <c r="C1521" s="61">
        <v>43193</v>
      </c>
      <c r="D1521" s="62">
        <v>0.73120370370370369</v>
      </c>
      <c r="E1521" s="63" t="s">
        <v>9</v>
      </c>
      <c r="F1521" s="63">
        <v>11</v>
      </c>
      <c r="G1521" s="63" t="s">
        <v>11</v>
      </c>
    </row>
    <row r="1522" spans="3:7" ht="15" thickBot="1" x14ac:dyDescent="0.35">
      <c r="C1522" s="61">
        <v>43193</v>
      </c>
      <c r="D1522" s="62">
        <v>0.73269675925925926</v>
      </c>
      <c r="E1522" s="63" t="s">
        <v>9</v>
      </c>
      <c r="F1522" s="63">
        <v>13</v>
      </c>
      <c r="G1522" s="63" t="s">
        <v>11</v>
      </c>
    </row>
    <row r="1523" spans="3:7" ht="15" thickBot="1" x14ac:dyDescent="0.35">
      <c r="C1523" s="61">
        <v>43193</v>
      </c>
      <c r="D1523" s="62">
        <v>0.73673611111111104</v>
      </c>
      <c r="E1523" s="63" t="s">
        <v>9</v>
      </c>
      <c r="F1523" s="63">
        <v>32</v>
      </c>
      <c r="G1523" s="63" t="s">
        <v>10</v>
      </c>
    </row>
    <row r="1524" spans="3:7" ht="15" thickBot="1" x14ac:dyDescent="0.35">
      <c r="C1524" s="61">
        <v>43193</v>
      </c>
      <c r="D1524" s="62">
        <v>0.74010416666666667</v>
      </c>
      <c r="E1524" s="63" t="s">
        <v>9</v>
      </c>
      <c r="F1524" s="63">
        <v>11</v>
      </c>
      <c r="G1524" s="63" t="s">
        <v>11</v>
      </c>
    </row>
    <row r="1525" spans="3:7" ht="15" thickBot="1" x14ac:dyDescent="0.35">
      <c r="C1525" s="61">
        <v>43193</v>
      </c>
      <c r="D1525" s="62">
        <v>0.7489351851851852</v>
      </c>
      <c r="E1525" s="63" t="s">
        <v>9</v>
      </c>
      <c r="F1525" s="63">
        <v>20</v>
      </c>
      <c r="G1525" s="63" t="s">
        <v>11</v>
      </c>
    </row>
    <row r="1526" spans="3:7" ht="15" thickBot="1" x14ac:dyDescent="0.35">
      <c r="C1526" s="61">
        <v>43193</v>
      </c>
      <c r="D1526" s="62">
        <v>0.74899305555555562</v>
      </c>
      <c r="E1526" s="63" t="s">
        <v>9</v>
      </c>
      <c r="F1526" s="63">
        <v>14</v>
      </c>
      <c r="G1526" s="63" t="s">
        <v>11</v>
      </c>
    </row>
    <row r="1527" spans="3:7" ht="15" thickBot="1" x14ac:dyDescent="0.35">
      <c r="C1527" s="61">
        <v>43193</v>
      </c>
      <c r="D1527" s="62">
        <v>0.75408564814814805</v>
      </c>
      <c r="E1527" s="63" t="s">
        <v>9</v>
      </c>
      <c r="F1527" s="63">
        <v>12</v>
      </c>
      <c r="G1527" s="63" t="s">
        <v>11</v>
      </c>
    </row>
    <row r="1528" spans="3:7" ht="15" thickBot="1" x14ac:dyDescent="0.35">
      <c r="C1528" s="61">
        <v>43193</v>
      </c>
      <c r="D1528" s="62">
        <v>0.75804398148148155</v>
      </c>
      <c r="E1528" s="63" t="s">
        <v>9</v>
      </c>
      <c r="F1528" s="63">
        <v>10</v>
      </c>
      <c r="G1528" s="63" t="s">
        <v>11</v>
      </c>
    </row>
    <row r="1529" spans="3:7" ht="15" thickBot="1" x14ac:dyDescent="0.35">
      <c r="C1529" s="61">
        <v>43193</v>
      </c>
      <c r="D1529" s="62">
        <v>0.76741898148148147</v>
      </c>
      <c r="E1529" s="63" t="s">
        <v>9</v>
      </c>
      <c r="F1529" s="63">
        <v>10</v>
      </c>
      <c r="G1529" s="63" t="s">
        <v>11</v>
      </c>
    </row>
    <row r="1530" spans="3:7" ht="15" thickBot="1" x14ac:dyDescent="0.35">
      <c r="C1530" s="61">
        <v>43193</v>
      </c>
      <c r="D1530" s="62">
        <v>0.78833333333333344</v>
      </c>
      <c r="E1530" s="63" t="s">
        <v>9</v>
      </c>
      <c r="F1530" s="63">
        <v>22</v>
      </c>
      <c r="G1530" s="63" t="s">
        <v>10</v>
      </c>
    </row>
    <row r="1531" spans="3:7" ht="15" thickBot="1" x14ac:dyDescent="0.35">
      <c r="C1531" s="61">
        <v>43193</v>
      </c>
      <c r="D1531" s="62">
        <v>0.78865740740740742</v>
      </c>
      <c r="E1531" s="63" t="s">
        <v>9</v>
      </c>
      <c r="F1531" s="63">
        <v>11</v>
      </c>
      <c r="G1531" s="63" t="s">
        <v>10</v>
      </c>
    </row>
    <row r="1532" spans="3:7" ht="15" thickBot="1" x14ac:dyDescent="0.35">
      <c r="C1532" s="61">
        <v>43193</v>
      </c>
      <c r="D1532" s="62">
        <v>0.78934027777777782</v>
      </c>
      <c r="E1532" s="63" t="s">
        <v>9</v>
      </c>
      <c r="F1532" s="63">
        <v>19</v>
      </c>
      <c r="G1532" s="63" t="s">
        <v>10</v>
      </c>
    </row>
    <row r="1533" spans="3:7" ht="15" thickBot="1" x14ac:dyDescent="0.35">
      <c r="C1533" s="61">
        <v>43193</v>
      </c>
      <c r="D1533" s="62">
        <v>0.79317129629629635</v>
      </c>
      <c r="E1533" s="63" t="s">
        <v>9</v>
      </c>
      <c r="F1533" s="63">
        <v>13</v>
      </c>
      <c r="G1533" s="63" t="s">
        <v>11</v>
      </c>
    </row>
    <row r="1534" spans="3:7" ht="15" thickBot="1" x14ac:dyDescent="0.35">
      <c r="C1534" s="61">
        <v>43193</v>
      </c>
      <c r="D1534" s="62">
        <v>0.79885416666666664</v>
      </c>
      <c r="E1534" s="63" t="s">
        <v>9</v>
      </c>
      <c r="F1534" s="63">
        <v>10</v>
      </c>
      <c r="G1534" s="63" t="s">
        <v>10</v>
      </c>
    </row>
    <row r="1535" spans="3:7" ht="15" thickBot="1" x14ac:dyDescent="0.35">
      <c r="C1535" s="61">
        <v>43193</v>
      </c>
      <c r="D1535" s="62">
        <v>0.80306712962962967</v>
      </c>
      <c r="E1535" s="63" t="s">
        <v>9</v>
      </c>
      <c r="F1535" s="63">
        <v>16</v>
      </c>
      <c r="G1535" s="63" t="s">
        <v>10</v>
      </c>
    </row>
    <row r="1536" spans="3:7" ht="15" thickBot="1" x14ac:dyDescent="0.35">
      <c r="C1536" s="61">
        <v>43193</v>
      </c>
      <c r="D1536" s="62">
        <v>0.80925925925925923</v>
      </c>
      <c r="E1536" s="63" t="s">
        <v>9</v>
      </c>
      <c r="F1536" s="63">
        <v>19</v>
      </c>
      <c r="G1536" s="63" t="s">
        <v>10</v>
      </c>
    </row>
    <row r="1537" spans="3:7" ht="15" thickBot="1" x14ac:dyDescent="0.35">
      <c r="C1537" s="61">
        <v>43193</v>
      </c>
      <c r="D1537" s="62">
        <v>0.81504629629629621</v>
      </c>
      <c r="E1537" s="63" t="s">
        <v>9</v>
      </c>
      <c r="F1537" s="63">
        <v>26</v>
      </c>
      <c r="G1537" s="63" t="s">
        <v>10</v>
      </c>
    </row>
    <row r="1538" spans="3:7" ht="15" thickBot="1" x14ac:dyDescent="0.35">
      <c r="C1538" s="61">
        <v>43193</v>
      </c>
      <c r="D1538" s="62">
        <v>0.82337962962962974</v>
      </c>
      <c r="E1538" s="63" t="s">
        <v>9</v>
      </c>
      <c r="F1538" s="63">
        <v>10</v>
      </c>
      <c r="G1538" s="63" t="s">
        <v>11</v>
      </c>
    </row>
    <row r="1539" spans="3:7" ht="15" thickBot="1" x14ac:dyDescent="0.35">
      <c r="C1539" s="61">
        <v>43193</v>
      </c>
      <c r="D1539" s="62">
        <v>0.83354166666666663</v>
      </c>
      <c r="E1539" s="63" t="s">
        <v>9</v>
      </c>
      <c r="F1539" s="63">
        <v>14</v>
      </c>
      <c r="G1539" s="63" t="s">
        <v>11</v>
      </c>
    </row>
    <row r="1540" spans="3:7" ht="15" thickBot="1" x14ac:dyDescent="0.35">
      <c r="C1540" s="61">
        <v>43193</v>
      </c>
      <c r="D1540" s="62">
        <v>0.84752314814814822</v>
      </c>
      <c r="E1540" s="63" t="s">
        <v>9</v>
      </c>
      <c r="F1540" s="63">
        <v>23</v>
      </c>
      <c r="G1540" s="63" t="s">
        <v>10</v>
      </c>
    </row>
    <row r="1541" spans="3:7" ht="15" thickBot="1" x14ac:dyDescent="0.35">
      <c r="C1541" s="61">
        <v>43193</v>
      </c>
      <c r="D1541" s="62">
        <v>0.84961805555555558</v>
      </c>
      <c r="E1541" s="63" t="s">
        <v>9</v>
      </c>
      <c r="F1541" s="63">
        <v>19</v>
      </c>
      <c r="G1541" s="63" t="s">
        <v>10</v>
      </c>
    </row>
    <row r="1542" spans="3:7" ht="15" thickBot="1" x14ac:dyDescent="0.35">
      <c r="C1542" s="61">
        <v>43193</v>
      </c>
      <c r="D1542" s="62">
        <v>0.84996527777777775</v>
      </c>
      <c r="E1542" s="63" t="s">
        <v>9</v>
      </c>
      <c r="F1542" s="63">
        <v>17</v>
      </c>
      <c r="G1542" s="63" t="s">
        <v>10</v>
      </c>
    </row>
    <row r="1543" spans="3:7" ht="15" thickBot="1" x14ac:dyDescent="0.35">
      <c r="C1543" s="61">
        <v>43193</v>
      </c>
      <c r="D1543" s="62">
        <v>0.85189814814814813</v>
      </c>
      <c r="E1543" s="63" t="s">
        <v>9</v>
      </c>
      <c r="F1543" s="63">
        <v>13</v>
      </c>
      <c r="G1543" s="63" t="s">
        <v>11</v>
      </c>
    </row>
    <row r="1544" spans="3:7" ht="15" thickBot="1" x14ac:dyDescent="0.35">
      <c r="C1544" s="61">
        <v>43193</v>
      </c>
      <c r="D1544" s="62">
        <v>0.85370370370370363</v>
      </c>
      <c r="E1544" s="63" t="s">
        <v>9</v>
      </c>
      <c r="F1544" s="63">
        <v>25</v>
      </c>
      <c r="G1544" s="63" t="s">
        <v>10</v>
      </c>
    </row>
    <row r="1545" spans="3:7" ht="15" thickBot="1" x14ac:dyDescent="0.35">
      <c r="C1545" s="61">
        <v>43193</v>
      </c>
      <c r="D1545" s="62">
        <v>0.85543981481481479</v>
      </c>
      <c r="E1545" s="63" t="s">
        <v>9</v>
      </c>
      <c r="F1545" s="63">
        <v>29</v>
      </c>
      <c r="G1545" s="63" t="s">
        <v>10</v>
      </c>
    </row>
    <row r="1546" spans="3:7" ht="15" thickBot="1" x14ac:dyDescent="0.35">
      <c r="C1546" s="61">
        <v>43193</v>
      </c>
      <c r="D1546" s="62">
        <v>0.85598379629629628</v>
      </c>
      <c r="E1546" s="63" t="s">
        <v>9</v>
      </c>
      <c r="F1546" s="63">
        <v>22</v>
      </c>
      <c r="G1546" s="63" t="s">
        <v>10</v>
      </c>
    </row>
    <row r="1547" spans="3:7" ht="15" thickBot="1" x14ac:dyDescent="0.35">
      <c r="C1547" s="61">
        <v>43193</v>
      </c>
      <c r="D1547" s="62">
        <v>0.85729166666666667</v>
      </c>
      <c r="E1547" s="63" t="s">
        <v>9</v>
      </c>
      <c r="F1547" s="63">
        <v>17</v>
      </c>
      <c r="G1547" s="63" t="s">
        <v>10</v>
      </c>
    </row>
    <row r="1548" spans="3:7" ht="15" thickBot="1" x14ac:dyDescent="0.35">
      <c r="C1548" s="61">
        <v>43193</v>
      </c>
      <c r="D1548" s="62">
        <v>0.85743055555555558</v>
      </c>
      <c r="E1548" s="63" t="s">
        <v>9</v>
      </c>
      <c r="F1548" s="63">
        <v>11</v>
      </c>
      <c r="G1548" s="63" t="s">
        <v>11</v>
      </c>
    </row>
    <row r="1549" spans="3:7" ht="15" thickBot="1" x14ac:dyDescent="0.35">
      <c r="C1549" s="61">
        <v>43193</v>
      </c>
      <c r="D1549" s="62">
        <v>0.8577662037037036</v>
      </c>
      <c r="E1549" s="63" t="s">
        <v>9</v>
      </c>
      <c r="F1549" s="63">
        <v>12</v>
      </c>
      <c r="G1549" s="63" t="s">
        <v>11</v>
      </c>
    </row>
    <row r="1550" spans="3:7" ht="15" thickBot="1" x14ac:dyDescent="0.35">
      <c r="C1550" s="61">
        <v>43193</v>
      </c>
      <c r="D1550" s="62">
        <v>0.85780092592592594</v>
      </c>
      <c r="E1550" s="63" t="s">
        <v>9</v>
      </c>
      <c r="F1550" s="63">
        <v>11</v>
      </c>
      <c r="G1550" s="63" t="s">
        <v>11</v>
      </c>
    </row>
    <row r="1551" spans="3:7" ht="15" thickBot="1" x14ac:dyDescent="0.35">
      <c r="C1551" s="61">
        <v>43193</v>
      </c>
      <c r="D1551" s="62">
        <v>0.8612847222222223</v>
      </c>
      <c r="E1551" s="63" t="s">
        <v>9</v>
      </c>
      <c r="F1551" s="63">
        <v>34</v>
      </c>
      <c r="G1551" s="63" t="s">
        <v>10</v>
      </c>
    </row>
    <row r="1552" spans="3:7" ht="15" thickBot="1" x14ac:dyDescent="0.35">
      <c r="C1552" s="61">
        <v>43193</v>
      </c>
      <c r="D1552" s="62">
        <v>0.86930555555555555</v>
      </c>
      <c r="E1552" s="63" t="s">
        <v>9</v>
      </c>
      <c r="F1552" s="63">
        <v>11</v>
      </c>
      <c r="G1552" s="63" t="s">
        <v>11</v>
      </c>
    </row>
    <row r="1553" spans="3:7" ht="15" thickBot="1" x14ac:dyDescent="0.35">
      <c r="C1553" s="61">
        <v>43193</v>
      </c>
      <c r="D1553" s="62">
        <v>0.86956018518518519</v>
      </c>
      <c r="E1553" s="63" t="s">
        <v>9</v>
      </c>
      <c r="F1553" s="63">
        <v>11</v>
      </c>
      <c r="G1553" s="63" t="s">
        <v>11</v>
      </c>
    </row>
    <row r="1554" spans="3:7" ht="15" thickBot="1" x14ac:dyDescent="0.35">
      <c r="C1554" s="61">
        <v>43193</v>
      </c>
      <c r="D1554" s="62">
        <v>0.8702199074074074</v>
      </c>
      <c r="E1554" s="63" t="s">
        <v>9</v>
      </c>
      <c r="F1554" s="63">
        <v>28</v>
      </c>
      <c r="G1554" s="63" t="s">
        <v>10</v>
      </c>
    </row>
    <row r="1555" spans="3:7" ht="15" thickBot="1" x14ac:dyDescent="0.35">
      <c r="C1555" s="61">
        <v>43193</v>
      </c>
      <c r="D1555" s="62">
        <v>0.87283564814814818</v>
      </c>
      <c r="E1555" s="63" t="s">
        <v>9</v>
      </c>
      <c r="F1555" s="63">
        <v>13</v>
      </c>
      <c r="G1555" s="63" t="s">
        <v>11</v>
      </c>
    </row>
    <row r="1556" spans="3:7" ht="15" thickBot="1" x14ac:dyDescent="0.35">
      <c r="C1556" s="61">
        <v>43193</v>
      </c>
      <c r="D1556" s="62">
        <v>0.87692129629629623</v>
      </c>
      <c r="E1556" s="63" t="s">
        <v>9</v>
      </c>
      <c r="F1556" s="63">
        <v>13</v>
      </c>
      <c r="G1556" s="63" t="s">
        <v>11</v>
      </c>
    </row>
    <row r="1557" spans="3:7" ht="15" thickBot="1" x14ac:dyDescent="0.35">
      <c r="C1557" s="61">
        <v>43193</v>
      </c>
      <c r="D1557" s="62">
        <v>0.87844907407407413</v>
      </c>
      <c r="E1557" s="63" t="s">
        <v>9</v>
      </c>
      <c r="F1557" s="63">
        <v>13</v>
      </c>
      <c r="G1557" s="63" t="s">
        <v>11</v>
      </c>
    </row>
    <row r="1558" spans="3:7" ht="15" thickBot="1" x14ac:dyDescent="0.35">
      <c r="C1558" s="61">
        <v>43193</v>
      </c>
      <c r="D1558" s="62">
        <v>0.87915509259259261</v>
      </c>
      <c r="E1558" s="63" t="s">
        <v>9</v>
      </c>
      <c r="F1558" s="63">
        <v>13</v>
      </c>
      <c r="G1558" s="63" t="s">
        <v>11</v>
      </c>
    </row>
    <row r="1559" spans="3:7" ht="15" thickBot="1" x14ac:dyDescent="0.35">
      <c r="C1559" s="61">
        <v>43193</v>
      </c>
      <c r="D1559" s="62">
        <v>0.88262731481481482</v>
      </c>
      <c r="E1559" s="63" t="s">
        <v>9</v>
      </c>
      <c r="F1559" s="63">
        <v>12</v>
      </c>
      <c r="G1559" s="63" t="s">
        <v>11</v>
      </c>
    </row>
    <row r="1560" spans="3:7" ht="15" thickBot="1" x14ac:dyDescent="0.35">
      <c r="C1560" s="61">
        <v>43193</v>
      </c>
      <c r="D1560" s="62">
        <v>0.88570601851851849</v>
      </c>
      <c r="E1560" s="63" t="s">
        <v>9</v>
      </c>
      <c r="F1560" s="63">
        <v>12</v>
      </c>
      <c r="G1560" s="63" t="s">
        <v>11</v>
      </c>
    </row>
    <row r="1561" spans="3:7" ht="15" thickBot="1" x14ac:dyDescent="0.35">
      <c r="C1561" s="61">
        <v>43193</v>
      </c>
      <c r="D1561" s="62">
        <v>0.88681712962962955</v>
      </c>
      <c r="E1561" s="63" t="s">
        <v>9</v>
      </c>
      <c r="F1561" s="63">
        <v>11</v>
      </c>
      <c r="G1561" s="63" t="s">
        <v>11</v>
      </c>
    </row>
    <row r="1562" spans="3:7" ht="15" thickBot="1" x14ac:dyDescent="0.35">
      <c r="C1562" s="61">
        <v>43193</v>
      </c>
      <c r="D1562" s="62">
        <v>0.92353009259259267</v>
      </c>
      <c r="E1562" s="63" t="s">
        <v>9</v>
      </c>
      <c r="F1562" s="63">
        <v>15</v>
      </c>
      <c r="G1562" s="63" t="s">
        <v>11</v>
      </c>
    </row>
    <row r="1563" spans="3:7" ht="15" thickBot="1" x14ac:dyDescent="0.35">
      <c r="C1563" s="61">
        <v>43194</v>
      </c>
      <c r="D1563" s="62">
        <v>7.9675925925925928E-2</v>
      </c>
      <c r="E1563" s="63" t="s">
        <v>9</v>
      </c>
      <c r="F1563" s="63">
        <v>32</v>
      </c>
      <c r="G1563" s="63" t="s">
        <v>10</v>
      </c>
    </row>
    <row r="1564" spans="3:7" ht="15" thickBot="1" x14ac:dyDescent="0.35">
      <c r="C1564" s="61">
        <v>43194</v>
      </c>
      <c r="D1564" s="62">
        <v>9.0601851851851864E-2</v>
      </c>
      <c r="E1564" s="63" t="s">
        <v>9</v>
      </c>
      <c r="F1564" s="63">
        <v>11</v>
      </c>
      <c r="G1564" s="63" t="s">
        <v>11</v>
      </c>
    </row>
    <row r="1565" spans="3:7" ht="15" thickBot="1" x14ac:dyDescent="0.35">
      <c r="C1565" s="61">
        <v>43194</v>
      </c>
      <c r="D1565" s="62">
        <v>9.9155092592592586E-2</v>
      </c>
      <c r="E1565" s="63" t="s">
        <v>9</v>
      </c>
      <c r="F1565" s="63">
        <v>39</v>
      </c>
      <c r="G1565" s="63" t="s">
        <v>10</v>
      </c>
    </row>
    <row r="1566" spans="3:7" ht="15" thickBot="1" x14ac:dyDescent="0.35">
      <c r="C1566" s="61">
        <v>43194</v>
      </c>
      <c r="D1566" s="62">
        <v>9.9236111111111122E-2</v>
      </c>
      <c r="E1566" s="63" t="s">
        <v>9</v>
      </c>
      <c r="F1566" s="63">
        <v>15</v>
      </c>
      <c r="G1566" s="63" t="s">
        <v>11</v>
      </c>
    </row>
    <row r="1567" spans="3:7" ht="15" thickBot="1" x14ac:dyDescent="0.35">
      <c r="C1567" s="61">
        <v>43194</v>
      </c>
      <c r="D1567" s="62">
        <v>0.14938657407407407</v>
      </c>
      <c r="E1567" s="63" t="s">
        <v>9</v>
      </c>
      <c r="F1567" s="63">
        <v>36</v>
      </c>
      <c r="G1567" s="63" t="s">
        <v>10</v>
      </c>
    </row>
    <row r="1568" spans="3:7" ht="15" thickBot="1" x14ac:dyDescent="0.35">
      <c r="C1568" s="61">
        <v>43194</v>
      </c>
      <c r="D1568" s="62">
        <v>0.22430555555555556</v>
      </c>
      <c r="E1568" s="63" t="s">
        <v>9</v>
      </c>
      <c r="F1568" s="63">
        <v>35</v>
      </c>
      <c r="G1568" s="63" t="s">
        <v>10</v>
      </c>
    </row>
    <row r="1569" spans="3:7" ht="15" thickBot="1" x14ac:dyDescent="0.35">
      <c r="C1569" s="61">
        <v>43194</v>
      </c>
      <c r="D1569" s="62">
        <v>0.22434027777777776</v>
      </c>
      <c r="E1569" s="63" t="s">
        <v>9</v>
      </c>
      <c r="F1569" s="63">
        <v>29</v>
      </c>
      <c r="G1569" s="63" t="s">
        <v>10</v>
      </c>
    </row>
    <row r="1570" spans="3:7" ht="15" thickBot="1" x14ac:dyDescent="0.35">
      <c r="C1570" s="61">
        <v>43194</v>
      </c>
      <c r="D1570" s="62">
        <v>0.24399305555555553</v>
      </c>
      <c r="E1570" s="63" t="s">
        <v>9</v>
      </c>
      <c r="F1570" s="63">
        <v>14</v>
      </c>
      <c r="G1570" s="63" t="s">
        <v>11</v>
      </c>
    </row>
    <row r="1571" spans="3:7" ht="15" thickBot="1" x14ac:dyDescent="0.35">
      <c r="C1571" s="61">
        <v>43194</v>
      </c>
      <c r="D1571" s="62">
        <v>0.25234953703703705</v>
      </c>
      <c r="E1571" s="63" t="s">
        <v>9</v>
      </c>
      <c r="F1571" s="63">
        <v>15</v>
      </c>
      <c r="G1571" s="63" t="s">
        <v>11</v>
      </c>
    </row>
    <row r="1572" spans="3:7" ht="15" thickBot="1" x14ac:dyDescent="0.35">
      <c r="C1572" s="61">
        <v>43194</v>
      </c>
      <c r="D1572" s="62">
        <v>0.25377314814814816</v>
      </c>
      <c r="E1572" s="63" t="s">
        <v>9</v>
      </c>
      <c r="F1572" s="63">
        <v>13</v>
      </c>
      <c r="G1572" s="63" t="s">
        <v>11</v>
      </c>
    </row>
    <row r="1573" spans="3:7" ht="15" thickBot="1" x14ac:dyDescent="0.35">
      <c r="C1573" s="61">
        <v>43194</v>
      </c>
      <c r="D1573" s="62">
        <v>0.2537847222222222</v>
      </c>
      <c r="E1573" s="63" t="s">
        <v>9</v>
      </c>
      <c r="F1573" s="63">
        <v>8</v>
      </c>
      <c r="G1573" s="63" t="s">
        <v>11</v>
      </c>
    </row>
    <row r="1574" spans="3:7" ht="15" thickBot="1" x14ac:dyDescent="0.35">
      <c r="C1574" s="61">
        <v>43194</v>
      </c>
      <c r="D1574" s="62">
        <v>0.25392361111111111</v>
      </c>
      <c r="E1574" s="63" t="s">
        <v>9</v>
      </c>
      <c r="F1574" s="63">
        <v>12</v>
      </c>
      <c r="G1574" s="63" t="s">
        <v>11</v>
      </c>
    </row>
    <row r="1575" spans="3:7" ht="15" thickBot="1" x14ac:dyDescent="0.35">
      <c r="C1575" s="61">
        <v>43194</v>
      </c>
      <c r="D1575" s="62">
        <v>0.2578125</v>
      </c>
      <c r="E1575" s="63" t="s">
        <v>9</v>
      </c>
      <c r="F1575" s="63">
        <v>12</v>
      </c>
      <c r="G1575" s="63" t="s">
        <v>11</v>
      </c>
    </row>
    <row r="1576" spans="3:7" ht="15" thickBot="1" x14ac:dyDescent="0.35">
      <c r="C1576" s="61">
        <v>43194</v>
      </c>
      <c r="D1576" s="62">
        <v>0.26340277777777776</v>
      </c>
      <c r="E1576" s="63" t="s">
        <v>9</v>
      </c>
      <c r="F1576" s="63">
        <v>23</v>
      </c>
      <c r="G1576" s="63" t="s">
        <v>10</v>
      </c>
    </row>
    <row r="1577" spans="3:7" ht="15" thickBot="1" x14ac:dyDescent="0.35">
      <c r="C1577" s="61">
        <v>43194</v>
      </c>
      <c r="D1577" s="62">
        <v>0.26901620370370372</v>
      </c>
      <c r="E1577" s="63" t="s">
        <v>9</v>
      </c>
      <c r="F1577" s="63">
        <v>26</v>
      </c>
      <c r="G1577" s="63" t="s">
        <v>10</v>
      </c>
    </row>
    <row r="1578" spans="3:7" ht="15" thickBot="1" x14ac:dyDescent="0.35">
      <c r="C1578" s="61">
        <v>43194</v>
      </c>
      <c r="D1578" s="62">
        <v>0.27009259259259261</v>
      </c>
      <c r="E1578" s="63" t="s">
        <v>9</v>
      </c>
      <c r="F1578" s="63">
        <v>24</v>
      </c>
      <c r="G1578" s="63" t="s">
        <v>10</v>
      </c>
    </row>
    <row r="1579" spans="3:7" ht="15" thickBot="1" x14ac:dyDescent="0.35">
      <c r="C1579" s="61">
        <v>43194</v>
      </c>
      <c r="D1579" s="62">
        <v>0.27011574074074074</v>
      </c>
      <c r="E1579" s="63" t="s">
        <v>9</v>
      </c>
      <c r="F1579" s="63">
        <v>24</v>
      </c>
      <c r="G1579" s="63" t="s">
        <v>10</v>
      </c>
    </row>
    <row r="1580" spans="3:7" ht="15" thickBot="1" x14ac:dyDescent="0.35">
      <c r="C1580" s="61">
        <v>43194</v>
      </c>
      <c r="D1580" s="62">
        <v>0.27111111111111114</v>
      </c>
      <c r="E1580" s="63" t="s">
        <v>9</v>
      </c>
      <c r="F1580" s="63">
        <v>22</v>
      </c>
      <c r="G1580" s="63" t="s">
        <v>10</v>
      </c>
    </row>
    <row r="1581" spans="3:7" ht="15" thickBot="1" x14ac:dyDescent="0.35">
      <c r="C1581" s="61">
        <v>43194</v>
      </c>
      <c r="D1581" s="62">
        <v>0.27333333333333337</v>
      </c>
      <c r="E1581" s="63" t="s">
        <v>9</v>
      </c>
      <c r="F1581" s="63">
        <v>38</v>
      </c>
      <c r="G1581" s="63" t="s">
        <v>10</v>
      </c>
    </row>
    <row r="1582" spans="3:7" ht="15" thickBot="1" x14ac:dyDescent="0.35">
      <c r="C1582" s="61">
        <v>43194</v>
      </c>
      <c r="D1582" s="62">
        <v>0.27672453703703703</v>
      </c>
      <c r="E1582" s="63" t="s">
        <v>9</v>
      </c>
      <c r="F1582" s="63">
        <v>10</v>
      </c>
      <c r="G1582" s="63" t="s">
        <v>11</v>
      </c>
    </row>
    <row r="1583" spans="3:7" ht="15" thickBot="1" x14ac:dyDescent="0.35">
      <c r="C1583" s="61">
        <v>43194</v>
      </c>
      <c r="D1583" s="62">
        <v>0.27688657407407408</v>
      </c>
      <c r="E1583" s="63" t="s">
        <v>9</v>
      </c>
      <c r="F1583" s="63">
        <v>14</v>
      </c>
      <c r="G1583" s="63" t="s">
        <v>11</v>
      </c>
    </row>
    <row r="1584" spans="3:7" ht="15" thickBot="1" x14ac:dyDescent="0.35">
      <c r="C1584" s="61">
        <v>43194</v>
      </c>
      <c r="D1584" s="62">
        <v>0.27818287037037037</v>
      </c>
      <c r="E1584" s="63" t="s">
        <v>9</v>
      </c>
      <c r="F1584" s="63">
        <v>27</v>
      </c>
      <c r="G1584" s="63" t="s">
        <v>10</v>
      </c>
    </row>
    <row r="1585" spans="3:7" ht="15" thickBot="1" x14ac:dyDescent="0.35">
      <c r="C1585" s="61">
        <v>43194</v>
      </c>
      <c r="D1585" s="62">
        <v>0.27842592592592591</v>
      </c>
      <c r="E1585" s="63" t="s">
        <v>9</v>
      </c>
      <c r="F1585" s="63">
        <v>24</v>
      </c>
      <c r="G1585" s="63" t="s">
        <v>10</v>
      </c>
    </row>
    <row r="1586" spans="3:7" ht="15" thickBot="1" x14ac:dyDescent="0.35">
      <c r="C1586" s="61">
        <v>43194</v>
      </c>
      <c r="D1586" s="62">
        <v>0.27851851851851855</v>
      </c>
      <c r="E1586" s="63" t="s">
        <v>9</v>
      </c>
      <c r="F1586" s="63">
        <v>27</v>
      </c>
      <c r="G1586" s="63" t="s">
        <v>10</v>
      </c>
    </row>
    <row r="1587" spans="3:7" ht="15" thickBot="1" x14ac:dyDescent="0.35">
      <c r="C1587" s="61">
        <v>43194</v>
      </c>
      <c r="D1587" s="62">
        <v>0.27887731481481481</v>
      </c>
      <c r="E1587" s="63" t="s">
        <v>9</v>
      </c>
      <c r="F1587" s="63">
        <v>29</v>
      </c>
      <c r="G1587" s="63" t="s">
        <v>10</v>
      </c>
    </row>
    <row r="1588" spans="3:7" ht="15" thickBot="1" x14ac:dyDescent="0.35">
      <c r="C1588" s="61">
        <v>43194</v>
      </c>
      <c r="D1588" s="62">
        <v>0.28001157407407407</v>
      </c>
      <c r="E1588" s="63" t="s">
        <v>9</v>
      </c>
      <c r="F1588" s="63">
        <v>18</v>
      </c>
      <c r="G1588" s="63" t="s">
        <v>10</v>
      </c>
    </row>
    <row r="1589" spans="3:7" ht="15" thickBot="1" x14ac:dyDescent="0.35">
      <c r="C1589" s="61">
        <v>43194</v>
      </c>
      <c r="D1589" s="62">
        <v>0.28013888888888888</v>
      </c>
      <c r="E1589" s="63" t="s">
        <v>9</v>
      </c>
      <c r="F1589" s="63">
        <v>10</v>
      </c>
      <c r="G1589" s="63" t="s">
        <v>11</v>
      </c>
    </row>
    <row r="1590" spans="3:7" ht="15" thickBot="1" x14ac:dyDescent="0.35">
      <c r="C1590" s="61">
        <v>43194</v>
      </c>
      <c r="D1590" s="62">
        <v>0.28027777777777779</v>
      </c>
      <c r="E1590" s="63" t="s">
        <v>9</v>
      </c>
      <c r="F1590" s="63">
        <v>23</v>
      </c>
      <c r="G1590" s="63" t="s">
        <v>10</v>
      </c>
    </row>
    <row r="1591" spans="3:7" ht="15" thickBot="1" x14ac:dyDescent="0.35">
      <c r="C1591" s="61">
        <v>43194</v>
      </c>
      <c r="D1591" s="62">
        <v>0.28045138888888888</v>
      </c>
      <c r="E1591" s="63" t="s">
        <v>9</v>
      </c>
      <c r="F1591" s="63">
        <v>27</v>
      </c>
      <c r="G1591" s="63" t="s">
        <v>10</v>
      </c>
    </row>
    <row r="1592" spans="3:7" ht="15" thickBot="1" x14ac:dyDescent="0.35">
      <c r="C1592" s="61">
        <v>43194</v>
      </c>
      <c r="D1592" s="62">
        <v>0.28096064814814814</v>
      </c>
      <c r="E1592" s="63" t="s">
        <v>9</v>
      </c>
      <c r="F1592" s="63">
        <v>29</v>
      </c>
      <c r="G1592" s="63" t="s">
        <v>10</v>
      </c>
    </row>
    <row r="1593" spans="3:7" ht="15" thickBot="1" x14ac:dyDescent="0.35">
      <c r="C1593" s="61">
        <v>43194</v>
      </c>
      <c r="D1593" s="62">
        <v>0.28229166666666666</v>
      </c>
      <c r="E1593" s="63" t="s">
        <v>9</v>
      </c>
      <c r="F1593" s="63">
        <v>36</v>
      </c>
      <c r="G1593" s="63" t="s">
        <v>10</v>
      </c>
    </row>
    <row r="1594" spans="3:7" ht="15" thickBot="1" x14ac:dyDescent="0.35">
      <c r="C1594" s="61">
        <v>43194</v>
      </c>
      <c r="D1594" s="62">
        <v>0.28259259259259256</v>
      </c>
      <c r="E1594" s="63" t="s">
        <v>9</v>
      </c>
      <c r="F1594" s="63">
        <v>33</v>
      </c>
      <c r="G1594" s="63" t="s">
        <v>10</v>
      </c>
    </row>
    <row r="1595" spans="3:7" ht="15" thickBot="1" x14ac:dyDescent="0.35">
      <c r="C1595" s="61">
        <v>43194</v>
      </c>
      <c r="D1595" s="62">
        <v>0.28622685185185187</v>
      </c>
      <c r="E1595" s="63" t="s">
        <v>9</v>
      </c>
      <c r="F1595" s="63">
        <v>14</v>
      </c>
      <c r="G1595" s="63" t="s">
        <v>11</v>
      </c>
    </row>
    <row r="1596" spans="3:7" ht="15" thickBot="1" x14ac:dyDescent="0.35">
      <c r="C1596" s="61">
        <v>43194</v>
      </c>
      <c r="D1596" s="62">
        <v>0.28726851851851848</v>
      </c>
      <c r="E1596" s="63" t="s">
        <v>9</v>
      </c>
      <c r="F1596" s="63">
        <v>33</v>
      </c>
      <c r="G1596" s="63" t="s">
        <v>10</v>
      </c>
    </row>
    <row r="1597" spans="3:7" ht="15" thickBot="1" x14ac:dyDescent="0.35">
      <c r="C1597" s="61">
        <v>43194</v>
      </c>
      <c r="D1597" s="62">
        <v>0.28736111111111112</v>
      </c>
      <c r="E1597" s="63" t="s">
        <v>9</v>
      </c>
      <c r="F1597" s="63">
        <v>13</v>
      </c>
      <c r="G1597" s="63" t="s">
        <v>11</v>
      </c>
    </row>
    <row r="1598" spans="3:7" ht="15" thickBot="1" x14ac:dyDescent="0.35">
      <c r="C1598" s="61">
        <v>43194</v>
      </c>
      <c r="D1598" s="62">
        <v>0.28750000000000003</v>
      </c>
      <c r="E1598" s="63" t="s">
        <v>9</v>
      </c>
      <c r="F1598" s="63">
        <v>29</v>
      </c>
      <c r="G1598" s="63" t="s">
        <v>10</v>
      </c>
    </row>
    <row r="1599" spans="3:7" ht="15" thickBot="1" x14ac:dyDescent="0.35">
      <c r="C1599" s="61">
        <v>43194</v>
      </c>
      <c r="D1599" s="62">
        <v>0.28890046296296296</v>
      </c>
      <c r="E1599" s="63" t="s">
        <v>9</v>
      </c>
      <c r="F1599" s="63">
        <v>35</v>
      </c>
      <c r="G1599" s="63" t="s">
        <v>10</v>
      </c>
    </row>
    <row r="1600" spans="3:7" ht="15" thickBot="1" x14ac:dyDescent="0.35">
      <c r="C1600" s="61">
        <v>43194</v>
      </c>
      <c r="D1600" s="62">
        <v>0.28916666666666663</v>
      </c>
      <c r="E1600" s="63" t="s">
        <v>9</v>
      </c>
      <c r="F1600" s="63">
        <v>12</v>
      </c>
      <c r="G1600" s="63" t="s">
        <v>11</v>
      </c>
    </row>
    <row r="1601" spans="3:7" ht="15" thickBot="1" x14ac:dyDescent="0.35">
      <c r="C1601" s="61">
        <v>43194</v>
      </c>
      <c r="D1601" s="62">
        <v>0.28950231481481481</v>
      </c>
      <c r="E1601" s="63" t="s">
        <v>9</v>
      </c>
      <c r="F1601" s="63">
        <v>15</v>
      </c>
      <c r="G1601" s="63" t="s">
        <v>11</v>
      </c>
    </row>
    <row r="1602" spans="3:7" ht="15" thickBot="1" x14ac:dyDescent="0.35">
      <c r="C1602" s="61">
        <v>43194</v>
      </c>
      <c r="D1602" s="62">
        <v>0.29015046296296299</v>
      </c>
      <c r="E1602" s="63" t="s">
        <v>9</v>
      </c>
      <c r="F1602" s="63">
        <v>13</v>
      </c>
      <c r="G1602" s="63" t="s">
        <v>11</v>
      </c>
    </row>
    <row r="1603" spans="3:7" ht="15" thickBot="1" x14ac:dyDescent="0.35">
      <c r="C1603" s="61">
        <v>43194</v>
      </c>
      <c r="D1603" s="62">
        <v>0.29148148148148151</v>
      </c>
      <c r="E1603" s="63" t="s">
        <v>9</v>
      </c>
      <c r="F1603" s="63">
        <v>25</v>
      </c>
      <c r="G1603" s="63" t="s">
        <v>10</v>
      </c>
    </row>
    <row r="1604" spans="3:7" ht="15" thickBot="1" x14ac:dyDescent="0.35">
      <c r="C1604" s="61">
        <v>43194</v>
      </c>
      <c r="D1604" s="62">
        <v>0.29210648148148149</v>
      </c>
      <c r="E1604" s="63" t="s">
        <v>9</v>
      </c>
      <c r="F1604" s="63">
        <v>27</v>
      </c>
      <c r="G1604" s="63" t="s">
        <v>10</v>
      </c>
    </row>
    <row r="1605" spans="3:7" ht="15" thickBot="1" x14ac:dyDescent="0.35">
      <c r="C1605" s="61">
        <v>43194</v>
      </c>
      <c r="D1605" s="62">
        <v>0.29297453703703702</v>
      </c>
      <c r="E1605" s="63" t="s">
        <v>9</v>
      </c>
      <c r="F1605" s="63">
        <v>31</v>
      </c>
      <c r="G1605" s="63" t="s">
        <v>10</v>
      </c>
    </row>
    <row r="1606" spans="3:7" ht="15" thickBot="1" x14ac:dyDescent="0.35">
      <c r="C1606" s="61">
        <v>43194</v>
      </c>
      <c r="D1606" s="62">
        <v>0.29385416666666669</v>
      </c>
      <c r="E1606" s="63" t="s">
        <v>9</v>
      </c>
      <c r="F1606" s="63">
        <v>10</v>
      </c>
      <c r="G1606" s="63" t="s">
        <v>11</v>
      </c>
    </row>
    <row r="1607" spans="3:7" ht="15" thickBot="1" x14ac:dyDescent="0.35">
      <c r="C1607" s="61">
        <v>43194</v>
      </c>
      <c r="D1607" s="62">
        <v>0.29387731481481483</v>
      </c>
      <c r="E1607" s="63" t="s">
        <v>9</v>
      </c>
      <c r="F1607" s="63">
        <v>11</v>
      </c>
      <c r="G1607" s="63" t="s">
        <v>11</v>
      </c>
    </row>
    <row r="1608" spans="3:7" ht="15" thickBot="1" x14ac:dyDescent="0.35">
      <c r="C1608" s="61">
        <v>43194</v>
      </c>
      <c r="D1608" s="62">
        <v>0.29803240740740738</v>
      </c>
      <c r="E1608" s="63" t="s">
        <v>9</v>
      </c>
      <c r="F1608" s="63">
        <v>29</v>
      </c>
      <c r="G1608" s="63" t="s">
        <v>10</v>
      </c>
    </row>
    <row r="1609" spans="3:7" ht="15" thickBot="1" x14ac:dyDescent="0.35">
      <c r="C1609" s="61">
        <v>43194</v>
      </c>
      <c r="D1609" s="62">
        <v>0.2989236111111111</v>
      </c>
      <c r="E1609" s="63" t="s">
        <v>9</v>
      </c>
      <c r="F1609" s="63">
        <v>32</v>
      </c>
      <c r="G1609" s="63" t="s">
        <v>10</v>
      </c>
    </row>
    <row r="1610" spans="3:7" ht="15" thickBot="1" x14ac:dyDescent="0.35">
      <c r="C1610" s="61">
        <v>43194</v>
      </c>
      <c r="D1610" s="62">
        <v>0.30182870370370368</v>
      </c>
      <c r="E1610" s="63" t="s">
        <v>9</v>
      </c>
      <c r="F1610" s="63">
        <v>11</v>
      </c>
      <c r="G1610" s="63" t="s">
        <v>11</v>
      </c>
    </row>
    <row r="1611" spans="3:7" ht="15" thickBot="1" x14ac:dyDescent="0.35">
      <c r="C1611" s="61">
        <v>43194</v>
      </c>
      <c r="D1611" s="62">
        <v>0.3044675925925926</v>
      </c>
      <c r="E1611" s="63" t="s">
        <v>9</v>
      </c>
      <c r="F1611" s="63">
        <v>32</v>
      </c>
      <c r="G1611" s="63" t="s">
        <v>10</v>
      </c>
    </row>
    <row r="1612" spans="3:7" ht="15" thickBot="1" x14ac:dyDescent="0.35">
      <c r="C1612" s="61">
        <v>43194</v>
      </c>
      <c r="D1612" s="62">
        <v>0.3067361111111111</v>
      </c>
      <c r="E1612" s="63" t="s">
        <v>9</v>
      </c>
      <c r="F1612" s="63">
        <v>36</v>
      </c>
      <c r="G1612" s="63" t="s">
        <v>10</v>
      </c>
    </row>
    <row r="1613" spans="3:7" ht="15" thickBot="1" x14ac:dyDescent="0.35">
      <c r="C1613" s="61">
        <v>43194</v>
      </c>
      <c r="D1613" s="62">
        <v>0.30693287037037037</v>
      </c>
      <c r="E1613" s="63" t="s">
        <v>9</v>
      </c>
      <c r="F1613" s="63">
        <v>11</v>
      </c>
      <c r="G1613" s="63" t="s">
        <v>11</v>
      </c>
    </row>
    <row r="1614" spans="3:7" ht="15" thickBot="1" x14ac:dyDescent="0.35">
      <c r="C1614" s="61">
        <v>43194</v>
      </c>
      <c r="D1614" s="62">
        <v>0.31201388888888887</v>
      </c>
      <c r="E1614" s="63" t="s">
        <v>9</v>
      </c>
      <c r="F1614" s="63">
        <v>10</v>
      </c>
      <c r="G1614" s="63" t="s">
        <v>10</v>
      </c>
    </row>
    <row r="1615" spans="3:7" ht="15" thickBot="1" x14ac:dyDescent="0.35">
      <c r="C1615" s="61">
        <v>43194</v>
      </c>
      <c r="D1615" s="62">
        <v>0.31214120370370374</v>
      </c>
      <c r="E1615" s="63" t="s">
        <v>9</v>
      </c>
      <c r="F1615" s="63">
        <v>21</v>
      </c>
      <c r="G1615" s="63" t="s">
        <v>10</v>
      </c>
    </row>
    <row r="1616" spans="3:7" ht="15" thickBot="1" x14ac:dyDescent="0.35">
      <c r="C1616" s="61">
        <v>43194</v>
      </c>
      <c r="D1616" s="62">
        <v>0.31390046296296298</v>
      </c>
      <c r="E1616" s="63" t="s">
        <v>9</v>
      </c>
      <c r="F1616" s="63">
        <v>32</v>
      </c>
      <c r="G1616" s="63" t="s">
        <v>10</v>
      </c>
    </row>
    <row r="1617" spans="3:7" ht="15" thickBot="1" x14ac:dyDescent="0.35">
      <c r="C1617" s="61">
        <v>43194</v>
      </c>
      <c r="D1617" s="62">
        <v>0.31593749999999998</v>
      </c>
      <c r="E1617" s="63" t="s">
        <v>9</v>
      </c>
      <c r="F1617" s="63">
        <v>29</v>
      </c>
      <c r="G1617" s="63" t="s">
        <v>10</v>
      </c>
    </row>
    <row r="1618" spans="3:7" ht="15" thickBot="1" x14ac:dyDescent="0.35">
      <c r="C1618" s="61">
        <v>43194</v>
      </c>
      <c r="D1618" s="62">
        <v>0.31942129629629629</v>
      </c>
      <c r="E1618" s="63" t="s">
        <v>9</v>
      </c>
      <c r="F1618" s="63">
        <v>23</v>
      </c>
      <c r="G1618" s="63" t="s">
        <v>10</v>
      </c>
    </row>
    <row r="1619" spans="3:7" ht="15" thickBot="1" x14ac:dyDescent="0.35">
      <c r="C1619" s="61">
        <v>43194</v>
      </c>
      <c r="D1619" s="62">
        <v>0.31993055555555555</v>
      </c>
      <c r="E1619" s="63" t="s">
        <v>9</v>
      </c>
      <c r="F1619" s="63">
        <v>11</v>
      </c>
      <c r="G1619" s="63" t="s">
        <v>11</v>
      </c>
    </row>
    <row r="1620" spans="3:7" ht="15" thickBot="1" x14ac:dyDescent="0.35">
      <c r="C1620" s="61">
        <v>43194</v>
      </c>
      <c r="D1620" s="62">
        <v>0.33401620370370372</v>
      </c>
      <c r="E1620" s="63" t="s">
        <v>9</v>
      </c>
      <c r="F1620" s="63">
        <v>12</v>
      </c>
      <c r="G1620" s="63" t="s">
        <v>11</v>
      </c>
    </row>
    <row r="1621" spans="3:7" ht="15" thickBot="1" x14ac:dyDescent="0.35">
      <c r="C1621" s="61">
        <v>43194</v>
      </c>
      <c r="D1621" s="62">
        <v>0.34312499999999996</v>
      </c>
      <c r="E1621" s="63" t="s">
        <v>9</v>
      </c>
      <c r="F1621" s="63">
        <v>25</v>
      </c>
      <c r="G1621" s="63" t="s">
        <v>10</v>
      </c>
    </row>
    <row r="1622" spans="3:7" ht="15" thickBot="1" x14ac:dyDescent="0.35">
      <c r="C1622" s="61">
        <v>43194</v>
      </c>
      <c r="D1622" s="62">
        <v>0.34589120370370369</v>
      </c>
      <c r="E1622" s="63" t="s">
        <v>9</v>
      </c>
      <c r="F1622" s="63">
        <v>33</v>
      </c>
      <c r="G1622" s="63" t="s">
        <v>10</v>
      </c>
    </row>
    <row r="1623" spans="3:7" ht="15" thickBot="1" x14ac:dyDescent="0.35">
      <c r="C1623" s="61">
        <v>43194</v>
      </c>
      <c r="D1623" s="62">
        <v>0.34862268518518519</v>
      </c>
      <c r="E1623" s="63" t="s">
        <v>9</v>
      </c>
      <c r="F1623" s="63">
        <v>14</v>
      </c>
      <c r="G1623" s="63" t="s">
        <v>10</v>
      </c>
    </row>
    <row r="1624" spans="3:7" ht="15" thickBot="1" x14ac:dyDescent="0.35">
      <c r="C1624" s="61">
        <v>43194</v>
      </c>
      <c r="D1624" s="62">
        <v>0.35152777777777783</v>
      </c>
      <c r="E1624" s="63" t="s">
        <v>9</v>
      </c>
      <c r="F1624" s="63">
        <v>30</v>
      </c>
      <c r="G1624" s="63" t="s">
        <v>10</v>
      </c>
    </row>
    <row r="1625" spans="3:7" ht="15" thickBot="1" x14ac:dyDescent="0.35">
      <c r="C1625" s="61">
        <v>43194</v>
      </c>
      <c r="D1625" s="62">
        <v>0.35700231481481487</v>
      </c>
      <c r="E1625" s="63" t="s">
        <v>9</v>
      </c>
      <c r="F1625" s="63">
        <v>26</v>
      </c>
      <c r="G1625" s="63" t="s">
        <v>10</v>
      </c>
    </row>
    <row r="1626" spans="3:7" ht="15" thickBot="1" x14ac:dyDescent="0.35">
      <c r="C1626" s="61">
        <v>43194</v>
      </c>
      <c r="D1626" s="62">
        <v>0.35770833333333335</v>
      </c>
      <c r="E1626" s="63" t="s">
        <v>9</v>
      </c>
      <c r="F1626" s="63">
        <v>12</v>
      </c>
      <c r="G1626" s="63" t="s">
        <v>11</v>
      </c>
    </row>
    <row r="1627" spans="3:7" ht="15" thickBot="1" x14ac:dyDescent="0.35">
      <c r="C1627" s="61">
        <v>43194</v>
      </c>
      <c r="D1627" s="62">
        <v>0.35828703703703701</v>
      </c>
      <c r="E1627" s="63" t="s">
        <v>9</v>
      </c>
      <c r="F1627" s="63">
        <v>35</v>
      </c>
      <c r="G1627" s="63" t="s">
        <v>10</v>
      </c>
    </row>
    <row r="1628" spans="3:7" ht="15" thickBot="1" x14ac:dyDescent="0.35">
      <c r="C1628" s="61">
        <v>43194</v>
      </c>
      <c r="D1628" s="62">
        <v>0.35983796296296294</v>
      </c>
      <c r="E1628" s="63" t="s">
        <v>9</v>
      </c>
      <c r="F1628" s="63">
        <v>13</v>
      </c>
      <c r="G1628" s="63" t="s">
        <v>10</v>
      </c>
    </row>
    <row r="1629" spans="3:7" ht="15" thickBot="1" x14ac:dyDescent="0.35">
      <c r="C1629" s="61">
        <v>43194</v>
      </c>
      <c r="D1629" s="62">
        <v>0.37136574074074075</v>
      </c>
      <c r="E1629" s="63" t="s">
        <v>9</v>
      </c>
      <c r="F1629" s="63">
        <v>11</v>
      </c>
      <c r="G1629" s="63" t="s">
        <v>11</v>
      </c>
    </row>
    <row r="1630" spans="3:7" ht="15" thickBot="1" x14ac:dyDescent="0.35">
      <c r="C1630" s="61">
        <v>43194</v>
      </c>
      <c r="D1630" s="62">
        <v>0.3715046296296296</v>
      </c>
      <c r="E1630" s="63" t="s">
        <v>9</v>
      </c>
      <c r="F1630" s="63">
        <v>10</v>
      </c>
      <c r="G1630" s="63" t="s">
        <v>11</v>
      </c>
    </row>
    <row r="1631" spans="3:7" ht="15" thickBot="1" x14ac:dyDescent="0.35">
      <c r="C1631" s="61">
        <v>43194</v>
      </c>
      <c r="D1631" s="62">
        <v>0.37997685185185182</v>
      </c>
      <c r="E1631" s="63" t="s">
        <v>9</v>
      </c>
      <c r="F1631" s="63">
        <v>10</v>
      </c>
      <c r="G1631" s="63" t="s">
        <v>10</v>
      </c>
    </row>
    <row r="1632" spans="3:7" ht="15" thickBot="1" x14ac:dyDescent="0.35">
      <c r="C1632" s="61">
        <v>43194</v>
      </c>
      <c r="D1632" s="62">
        <v>0.3825925925925926</v>
      </c>
      <c r="E1632" s="63" t="s">
        <v>9</v>
      </c>
      <c r="F1632" s="63">
        <v>19</v>
      </c>
      <c r="G1632" s="63" t="s">
        <v>10</v>
      </c>
    </row>
    <row r="1633" spans="3:7" ht="15" thickBot="1" x14ac:dyDescent="0.35">
      <c r="C1633" s="61">
        <v>43194</v>
      </c>
      <c r="D1633" s="62">
        <v>0.38814814814814813</v>
      </c>
      <c r="E1633" s="63" t="s">
        <v>9</v>
      </c>
      <c r="F1633" s="63">
        <v>29</v>
      </c>
      <c r="G1633" s="63" t="s">
        <v>10</v>
      </c>
    </row>
    <row r="1634" spans="3:7" ht="15" thickBot="1" x14ac:dyDescent="0.35">
      <c r="C1634" s="61">
        <v>43194</v>
      </c>
      <c r="D1634" s="62">
        <v>0.38918981481481479</v>
      </c>
      <c r="E1634" s="63" t="s">
        <v>9</v>
      </c>
      <c r="F1634" s="63">
        <v>30</v>
      </c>
      <c r="G1634" s="63" t="s">
        <v>10</v>
      </c>
    </row>
    <row r="1635" spans="3:7" ht="15" thickBot="1" x14ac:dyDescent="0.35">
      <c r="C1635" s="61">
        <v>43194</v>
      </c>
      <c r="D1635" s="62">
        <v>0.39335648148148145</v>
      </c>
      <c r="E1635" s="63" t="s">
        <v>9</v>
      </c>
      <c r="F1635" s="63">
        <v>25</v>
      </c>
      <c r="G1635" s="63" t="s">
        <v>10</v>
      </c>
    </row>
    <row r="1636" spans="3:7" ht="15" thickBot="1" x14ac:dyDescent="0.35">
      <c r="C1636" s="61">
        <v>43194</v>
      </c>
      <c r="D1636" s="62">
        <v>0.39624999999999999</v>
      </c>
      <c r="E1636" s="63" t="s">
        <v>9</v>
      </c>
      <c r="F1636" s="63">
        <v>10</v>
      </c>
      <c r="G1636" s="63" t="s">
        <v>11</v>
      </c>
    </row>
    <row r="1637" spans="3:7" ht="15" thickBot="1" x14ac:dyDescent="0.35">
      <c r="C1637" s="61">
        <v>43194</v>
      </c>
      <c r="D1637" s="62">
        <v>0.39709490740740744</v>
      </c>
      <c r="E1637" s="63" t="s">
        <v>9</v>
      </c>
      <c r="F1637" s="63">
        <v>20</v>
      </c>
      <c r="G1637" s="63" t="s">
        <v>10</v>
      </c>
    </row>
    <row r="1638" spans="3:7" ht="15" thickBot="1" x14ac:dyDescent="0.35">
      <c r="C1638" s="61">
        <v>43194</v>
      </c>
      <c r="D1638" s="62">
        <v>0.39784722222222224</v>
      </c>
      <c r="E1638" s="63" t="s">
        <v>9</v>
      </c>
      <c r="F1638" s="63">
        <v>10</v>
      </c>
      <c r="G1638" s="63" t="s">
        <v>11</v>
      </c>
    </row>
    <row r="1639" spans="3:7" ht="15" thickBot="1" x14ac:dyDescent="0.35">
      <c r="C1639" s="61">
        <v>43194</v>
      </c>
      <c r="D1639" s="62">
        <v>0.39819444444444446</v>
      </c>
      <c r="E1639" s="63" t="s">
        <v>9</v>
      </c>
      <c r="F1639" s="63">
        <v>10</v>
      </c>
      <c r="G1639" s="63" t="s">
        <v>11</v>
      </c>
    </row>
    <row r="1640" spans="3:7" ht="15" thickBot="1" x14ac:dyDescent="0.35">
      <c r="C1640" s="61">
        <v>43194</v>
      </c>
      <c r="D1640" s="62">
        <v>0.39841435185185187</v>
      </c>
      <c r="E1640" s="63" t="s">
        <v>9</v>
      </c>
      <c r="F1640" s="63">
        <v>29</v>
      </c>
      <c r="G1640" s="63" t="s">
        <v>10</v>
      </c>
    </row>
    <row r="1641" spans="3:7" ht="15" thickBot="1" x14ac:dyDescent="0.35">
      <c r="C1641" s="61">
        <v>43194</v>
      </c>
      <c r="D1641" s="62">
        <v>0.40439814814814817</v>
      </c>
      <c r="E1641" s="63" t="s">
        <v>9</v>
      </c>
      <c r="F1641" s="63">
        <v>28</v>
      </c>
      <c r="G1641" s="63" t="s">
        <v>10</v>
      </c>
    </row>
    <row r="1642" spans="3:7" ht="15" thickBot="1" x14ac:dyDescent="0.35">
      <c r="C1642" s="61">
        <v>43194</v>
      </c>
      <c r="D1642" s="62">
        <v>0.40453703703703708</v>
      </c>
      <c r="E1642" s="63" t="s">
        <v>9</v>
      </c>
      <c r="F1642" s="63">
        <v>11</v>
      </c>
      <c r="G1642" s="63" t="s">
        <v>11</v>
      </c>
    </row>
    <row r="1643" spans="3:7" ht="15" thickBot="1" x14ac:dyDescent="0.35">
      <c r="C1643" s="61">
        <v>43194</v>
      </c>
      <c r="D1643" s="62">
        <v>0.40454861111111112</v>
      </c>
      <c r="E1643" s="63" t="s">
        <v>9</v>
      </c>
      <c r="F1643" s="63">
        <v>9</v>
      </c>
      <c r="G1643" s="63" t="s">
        <v>11</v>
      </c>
    </row>
    <row r="1644" spans="3:7" ht="15" thickBot="1" x14ac:dyDescent="0.35">
      <c r="C1644" s="61">
        <v>43194</v>
      </c>
      <c r="D1644" s="62">
        <v>0.40491898148148148</v>
      </c>
      <c r="E1644" s="63" t="s">
        <v>9</v>
      </c>
      <c r="F1644" s="63">
        <v>24</v>
      </c>
      <c r="G1644" s="63" t="s">
        <v>10</v>
      </c>
    </row>
    <row r="1645" spans="3:7" ht="15" thickBot="1" x14ac:dyDescent="0.35">
      <c r="C1645" s="61">
        <v>43194</v>
      </c>
      <c r="D1645" s="62">
        <v>0.41679398148148145</v>
      </c>
      <c r="E1645" s="63" t="s">
        <v>9</v>
      </c>
      <c r="F1645" s="63">
        <v>10</v>
      </c>
      <c r="G1645" s="63" t="s">
        <v>11</v>
      </c>
    </row>
    <row r="1646" spans="3:7" ht="15" thickBot="1" x14ac:dyDescent="0.35">
      <c r="C1646" s="61">
        <v>43194</v>
      </c>
      <c r="D1646" s="62">
        <v>0.4253587962962963</v>
      </c>
      <c r="E1646" s="63" t="s">
        <v>9</v>
      </c>
      <c r="F1646" s="63">
        <v>34</v>
      </c>
      <c r="G1646" s="63" t="s">
        <v>10</v>
      </c>
    </row>
    <row r="1647" spans="3:7" ht="15" thickBot="1" x14ac:dyDescent="0.35">
      <c r="C1647" s="61">
        <v>43194</v>
      </c>
      <c r="D1647" s="62">
        <v>0.42837962962962961</v>
      </c>
      <c r="E1647" s="63" t="s">
        <v>9</v>
      </c>
      <c r="F1647" s="63">
        <v>10</v>
      </c>
      <c r="G1647" s="63" t="s">
        <v>11</v>
      </c>
    </row>
    <row r="1648" spans="3:7" ht="15" thickBot="1" x14ac:dyDescent="0.35">
      <c r="C1648" s="61">
        <v>43194</v>
      </c>
      <c r="D1648" s="62">
        <v>0.42886574074074074</v>
      </c>
      <c r="E1648" s="63" t="s">
        <v>9</v>
      </c>
      <c r="F1648" s="63">
        <v>20</v>
      </c>
      <c r="G1648" s="63" t="s">
        <v>10</v>
      </c>
    </row>
    <row r="1649" spans="3:7" ht="15" thickBot="1" x14ac:dyDescent="0.35">
      <c r="C1649" s="61">
        <v>43194</v>
      </c>
      <c r="D1649" s="62">
        <v>0.43035879629629631</v>
      </c>
      <c r="E1649" s="63" t="s">
        <v>9</v>
      </c>
      <c r="F1649" s="63">
        <v>10</v>
      </c>
      <c r="G1649" s="63" t="s">
        <v>11</v>
      </c>
    </row>
    <row r="1650" spans="3:7" ht="15" thickBot="1" x14ac:dyDescent="0.35">
      <c r="C1650" s="61">
        <v>43194</v>
      </c>
      <c r="D1650" s="62">
        <v>0.43059027777777775</v>
      </c>
      <c r="E1650" s="63" t="s">
        <v>9</v>
      </c>
      <c r="F1650" s="63">
        <v>12</v>
      </c>
      <c r="G1650" s="63" t="s">
        <v>11</v>
      </c>
    </row>
    <row r="1651" spans="3:7" ht="15" thickBot="1" x14ac:dyDescent="0.35">
      <c r="C1651" s="61">
        <v>43194</v>
      </c>
      <c r="D1651" s="62">
        <v>0.43062500000000004</v>
      </c>
      <c r="E1651" s="63" t="s">
        <v>9</v>
      </c>
      <c r="F1651" s="63">
        <v>27</v>
      </c>
      <c r="G1651" s="63" t="s">
        <v>10</v>
      </c>
    </row>
    <row r="1652" spans="3:7" ht="15" thickBot="1" x14ac:dyDescent="0.35">
      <c r="C1652" s="61">
        <v>43194</v>
      </c>
      <c r="D1652" s="62">
        <v>0.43289351851851854</v>
      </c>
      <c r="E1652" s="63" t="s">
        <v>9</v>
      </c>
      <c r="F1652" s="63">
        <v>21</v>
      </c>
      <c r="G1652" s="63" t="s">
        <v>10</v>
      </c>
    </row>
    <row r="1653" spans="3:7" ht="15" thickBot="1" x14ac:dyDescent="0.35">
      <c r="C1653" s="61">
        <v>43194</v>
      </c>
      <c r="D1653" s="62">
        <v>0.4332523148148148</v>
      </c>
      <c r="E1653" s="63" t="s">
        <v>9</v>
      </c>
      <c r="F1653" s="63">
        <v>22</v>
      </c>
      <c r="G1653" s="63" t="s">
        <v>10</v>
      </c>
    </row>
    <row r="1654" spans="3:7" ht="15" thickBot="1" x14ac:dyDescent="0.35">
      <c r="C1654" s="61">
        <v>43194</v>
      </c>
      <c r="D1654" s="62">
        <v>0.43836805555555558</v>
      </c>
      <c r="E1654" s="63" t="s">
        <v>9</v>
      </c>
      <c r="F1654" s="63">
        <v>10</v>
      </c>
      <c r="G1654" s="63" t="s">
        <v>11</v>
      </c>
    </row>
    <row r="1655" spans="3:7" ht="15" thickBot="1" x14ac:dyDescent="0.35">
      <c r="C1655" s="61">
        <v>43194</v>
      </c>
      <c r="D1655" s="62">
        <v>0.43939814814814815</v>
      </c>
      <c r="E1655" s="63" t="s">
        <v>9</v>
      </c>
      <c r="F1655" s="63">
        <v>29</v>
      </c>
      <c r="G1655" s="63" t="s">
        <v>10</v>
      </c>
    </row>
    <row r="1656" spans="3:7" ht="15" thickBot="1" x14ac:dyDescent="0.35">
      <c r="C1656" s="61">
        <v>43194</v>
      </c>
      <c r="D1656" s="62">
        <v>0.44466435185185182</v>
      </c>
      <c r="E1656" s="63" t="s">
        <v>9</v>
      </c>
      <c r="F1656" s="63">
        <v>13</v>
      </c>
      <c r="G1656" s="63" t="s">
        <v>11</v>
      </c>
    </row>
    <row r="1657" spans="3:7" ht="15" thickBot="1" x14ac:dyDescent="0.35">
      <c r="C1657" s="61">
        <v>43194</v>
      </c>
      <c r="D1657" s="62">
        <v>0.44784722222222223</v>
      </c>
      <c r="E1657" s="63" t="s">
        <v>9</v>
      </c>
      <c r="F1657" s="63">
        <v>10</v>
      </c>
      <c r="G1657" s="63" t="s">
        <v>11</v>
      </c>
    </row>
    <row r="1658" spans="3:7" ht="15" thickBot="1" x14ac:dyDescent="0.35">
      <c r="C1658" s="61">
        <v>43194</v>
      </c>
      <c r="D1658" s="62">
        <v>0.44885416666666672</v>
      </c>
      <c r="E1658" s="63" t="s">
        <v>9</v>
      </c>
      <c r="F1658" s="63">
        <v>25</v>
      </c>
      <c r="G1658" s="63" t="s">
        <v>10</v>
      </c>
    </row>
    <row r="1659" spans="3:7" ht="15" thickBot="1" x14ac:dyDescent="0.35">
      <c r="C1659" s="61">
        <v>43194</v>
      </c>
      <c r="D1659" s="62">
        <v>0.45114583333333336</v>
      </c>
      <c r="E1659" s="63" t="s">
        <v>9</v>
      </c>
      <c r="F1659" s="63">
        <v>11</v>
      </c>
      <c r="G1659" s="63" t="s">
        <v>11</v>
      </c>
    </row>
    <row r="1660" spans="3:7" ht="15" thickBot="1" x14ac:dyDescent="0.35">
      <c r="C1660" s="61">
        <v>43194</v>
      </c>
      <c r="D1660" s="62">
        <v>0.45244212962962965</v>
      </c>
      <c r="E1660" s="63" t="s">
        <v>9</v>
      </c>
      <c r="F1660" s="63">
        <v>15</v>
      </c>
      <c r="G1660" s="63" t="s">
        <v>11</v>
      </c>
    </row>
    <row r="1661" spans="3:7" ht="15" thickBot="1" x14ac:dyDescent="0.35">
      <c r="C1661" s="61">
        <v>43194</v>
      </c>
      <c r="D1661" s="62">
        <v>0.45327546296296295</v>
      </c>
      <c r="E1661" s="63" t="s">
        <v>9</v>
      </c>
      <c r="F1661" s="63">
        <v>10</v>
      </c>
      <c r="G1661" s="63" t="s">
        <v>11</v>
      </c>
    </row>
    <row r="1662" spans="3:7" ht="15" thickBot="1" x14ac:dyDescent="0.35">
      <c r="C1662" s="61">
        <v>43194</v>
      </c>
      <c r="D1662" s="62">
        <v>0.45670138888888889</v>
      </c>
      <c r="E1662" s="63" t="s">
        <v>9</v>
      </c>
      <c r="F1662" s="63">
        <v>24</v>
      </c>
      <c r="G1662" s="63" t="s">
        <v>10</v>
      </c>
    </row>
    <row r="1663" spans="3:7" ht="15" thickBot="1" x14ac:dyDescent="0.35">
      <c r="C1663" s="61">
        <v>43194</v>
      </c>
      <c r="D1663" s="62">
        <v>0.45741898148148147</v>
      </c>
      <c r="E1663" s="63" t="s">
        <v>9</v>
      </c>
      <c r="F1663" s="63">
        <v>26</v>
      </c>
      <c r="G1663" s="63" t="s">
        <v>10</v>
      </c>
    </row>
    <row r="1664" spans="3:7" ht="15" thickBot="1" x14ac:dyDescent="0.35">
      <c r="C1664" s="61">
        <v>43194</v>
      </c>
      <c r="D1664" s="62">
        <v>0.46170138888888884</v>
      </c>
      <c r="E1664" s="63" t="s">
        <v>9</v>
      </c>
      <c r="F1664" s="63">
        <v>11</v>
      </c>
      <c r="G1664" s="63" t="s">
        <v>11</v>
      </c>
    </row>
    <row r="1665" spans="3:7" ht="15" thickBot="1" x14ac:dyDescent="0.35">
      <c r="C1665" s="61">
        <v>43194</v>
      </c>
      <c r="D1665" s="62">
        <v>0.46401620370370367</v>
      </c>
      <c r="E1665" s="63" t="s">
        <v>9</v>
      </c>
      <c r="F1665" s="63">
        <v>13</v>
      </c>
      <c r="G1665" s="63" t="s">
        <v>11</v>
      </c>
    </row>
    <row r="1666" spans="3:7" ht="15" thickBot="1" x14ac:dyDescent="0.35">
      <c r="C1666" s="61">
        <v>43194</v>
      </c>
      <c r="D1666" s="62">
        <v>0.46513888888888894</v>
      </c>
      <c r="E1666" s="63" t="s">
        <v>9</v>
      </c>
      <c r="F1666" s="63">
        <v>28</v>
      </c>
      <c r="G1666" s="63" t="s">
        <v>10</v>
      </c>
    </row>
    <row r="1667" spans="3:7" ht="15" thickBot="1" x14ac:dyDescent="0.35">
      <c r="C1667" s="61">
        <v>43194</v>
      </c>
      <c r="D1667" s="62">
        <v>0.46556712962962959</v>
      </c>
      <c r="E1667" s="63" t="s">
        <v>9</v>
      </c>
      <c r="F1667" s="63">
        <v>21</v>
      </c>
      <c r="G1667" s="63" t="s">
        <v>10</v>
      </c>
    </row>
    <row r="1668" spans="3:7" ht="15" thickBot="1" x14ac:dyDescent="0.35">
      <c r="C1668" s="61">
        <v>43194</v>
      </c>
      <c r="D1668" s="62">
        <v>0.46565972222222224</v>
      </c>
      <c r="E1668" s="63" t="s">
        <v>9</v>
      </c>
      <c r="F1668" s="63">
        <v>18</v>
      </c>
      <c r="G1668" s="63" t="s">
        <v>10</v>
      </c>
    </row>
    <row r="1669" spans="3:7" ht="15" thickBot="1" x14ac:dyDescent="0.35">
      <c r="C1669" s="61">
        <v>43194</v>
      </c>
      <c r="D1669" s="62">
        <v>0.46577546296296296</v>
      </c>
      <c r="E1669" s="63" t="s">
        <v>9</v>
      </c>
      <c r="F1669" s="63">
        <v>10</v>
      </c>
      <c r="G1669" s="63" t="s">
        <v>11</v>
      </c>
    </row>
    <row r="1670" spans="3:7" ht="15" thickBot="1" x14ac:dyDescent="0.35">
      <c r="C1670" s="61">
        <v>43194</v>
      </c>
      <c r="D1670" s="62">
        <v>0.46657407407407409</v>
      </c>
      <c r="E1670" s="63" t="s">
        <v>9</v>
      </c>
      <c r="F1670" s="63">
        <v>17</v>
      </c>
      <c r="G1670" s="63" t="s">
        <v>10</v>
      </c>
    </row>
    <row r="1671" spans="3:7" ht="15" thickBot="1" x14ac:dyDescent="0.35">
      <c r="C1671" s="61">
        <v>43194</v>
      </c>
      <c r="D1671" s="62">
        <v>0.46732638888888883</v>
      </c>
      <c r="E1671" s="63" t="s">
        <v>9</v>
      </c>
      <c r="F1671" s="63">
        <v>10</v>
      </c>
      <c r="G1671" s="63" t="s">
        <v>11</v>
      </c>
    </row>
    <row r="1672" spans="3:7" ht="15" thickBot="1" x14ac:dyDescent="0.35">
      <c r="C1672" s="61">
        <v>43194</v>
      </c>
      <c r="D1672" s="62">
        <v>0.46887731481481482</v>
      </c>
      <c r="E1672" s="63" t="s">
        <v>9</v>
      </c>
      <c r="F1672" s="63">
        <v>26</v>
      </c>
      <c r="G1672" s="63" t="s">
        <v>10</v>
      </c>
    </row>
    <row r="1673" spans="3:7" ht="15" thickBot="1" x14ac:dyDescent="0.35">
      <c r="C1673" s="61">
        <v>43194</v>
      </c>
      <c r="D1673" s="62">
        <v>0.46997685185185184</v>
      </c>
      <c r="E1673" s="63" t="s">
        <v>9</v>
      </c>
      <c r="F1673" s="63">
        <v>23</v>
      </c>
      <c r="G1673" s="63" t="s">
        <v>10</v>
      </c>
    </row>
    <row r="1674" spans="3:7" ht="15" thickBot="1" x14ac:dyDescent="0.35">
      <c r="C1674" s="61">
        <v>43194</v>
      </c>
      <c r="D1674" s="62">
        <v>0.47118055555555555</v>
      </c>
      <c r="E1674" s="63" t="s">
        <v>9</v>
      </c>
      <c r="F1674" s="63">
        <v>12</v>
      </c>
      <c r="G1674" s="63" t="s">
        <v>11</v>
      </c>
    </row>
    <row r="1675" spans="3:7" ht="15" thickBot="1" x14ac:dyDescent="0.35">
      <c r="C1675" s="61">
        <v>43194</v>
      </c>
      <c r="D1675" s="62">
        <v>0.4716319444444444</v>
      </c>
      <c r="E1675" s="63" t="s">
        <v>9</v>
      </c>
      <c r="F1675" s="63">
        <v>27</v>
      </c>
      <c r="G1675" s="63" t="s">
        <v>10</v>
      </c>
    </row>
    <row r="1676" spans="3:7" ht="15" thickBot="1" x14ac:dyDescent="0.35">
      <c r="C1676" s="61">
        <v>43194</v>
      </c>
      <c r="D1676" s="62">
        <v>0.47281250000000002</v>
      </c>
      <c r="E1676" s="63" t="s">
        <v>9</v>
      </c>
      <c r="F1676" s="63">
        <v>32</v>
      </c>
      <c r="G1676" s="63" t="s">
        <v>10</v>
      </c>
    </row>
    <row r="1677" spans="3:7" ht="15" thickBot="1" x14ac:dyDescent="0.35">
      <c r="C1677" s="61">
        <v>43194</v>
      </c>
      <c r="D1677" s="62">
        <v>0.47343750000000001</v>
      </c>
      <c r="E1677" s="63" t="s">
        <v>9</v>
      </c>
      <c r="F1677" s="63">
        <v>11</v>
      </c>
      <c r="G1677" s="63" t="s">
        <v>11</v>
      </c>
    </row>
    <row r="1678" spans="3:7" ht="15" thickBot="1" x14ac:dyDescent="0.35">
      <c r="C1678" s="61">
        <v>43194</v>
      </c>
      <c r="D1678" s="62">
        <v>0.47471064814814817</v>
      </c>
      <c r="E1678" s="63" t="s">
        <v>9</v>
      </c>
      <c r="F1678" s="63">
        <v>26</v>
      </c>
      <c r="G1678" s="63" t="s">
        <v>10</v>
      </c>
    </row>
    <row r="1679" spans="3:7" ht="15" thickBot="1" x14ac:dyDescent="0.35">
      <c r="C1679" s="61">
        <v>43194</v>
      </c>
      <c r="D1679" s="62">
        <v>0.47484953703703708</v>
      </c>
      <c r="E1679" s="63" t="s">
        <v>9</v>
      </c>
      <c r="F1679" s="63">
        <v>10</v>
      </c>
      <c r="G1679" s="63" t="s">
        <v>11</v>
      </c>
    </row>
    <row r="1680" spans="3:7" ht="15" thickBot="1" x14ac:dyDescent="0.35">
      <c r="C1680" s="61">
        <v>43194</v>
      </c>
      <c r="D1680" s="62">
        <v>0.47567129629629629</v>
      </c>
      <c r="E1680" s="63" t="s">
        <v>9</v>
      </c>
      <c r="F1680" s="63">
        <v>13</v>
      </c>
      <c r="G1680" s="63" t="s">
        <v>11</v>
      </c>
    </row>
    <row r="1681" spans="3:7" ht="15" thickBot="1" x14ac:dyDescent="0.35">
      <c r="C1681" s="61">
        <v>43194</v>
      </c>
      <c r="D1681" s="62">
        <v>0.4760416666666667</v>
      </c>
      <c r="E1681" s="63" t="s">
        <v>9</v>
      </c>
      <c r="F1681" s="63">
        <v>20</v>
      </c>
      <c r="G1681" s="63" t="s">
        <v>10</v>
      </c>
    </row>
    <row r="1682" spans="3:7" ht="15" thickBot="1" x14ac:dyDescent="0.35">
      <c r="C1682" s="61">
        <v>43194</v>
      </c>
      <c r="D1682" s="62">
        <v>0.47646990740740741</v>
      </c>
      <c r="E1682" s="63" t="s">
        <v>9</v>
      </c>
      <c r="F1682" s="63">
        <v>26</v>
      </c>
      <c r="G1682" s="63" t="s">
        <v>10</v>
      </c>
    </row>
    <row r="1683" spans="3:7" ht="15" thickBot="1" x14ac:dyDescent="0.35">
      <c r="C1683" s="61">
        <v>43194</v>
      </c>
      <c r="D1683" s="62">
        <v>0.47965277777777776</v>
      </c>
      <c r="E1683" s="63" t="s">
        <v>9</v>
      </c>
      <c r="F1683" s="63">
        <v>10</v>
      </c>
      <c r="G1683" s="63" t="s">
        <v>11</v>
      </c>
    </row>
    <row r="1684" spans="3:7" ht="15" thickBot="1" x14ac:dyDescent="0.35">
      <c r="C1684" s="61">
        <v>43194</v>
      </c>
      <c r="D1684" s="62">
        <v>0.47976851851851854</v>
      </c>
      <c r="E1684" s="63" t="s">
        <v>9</v>
      </c>
      <c r="F1684" s="63">
        <v>28</v>
      </c>
      <c r="G1684" s="63" t="s">
        <v>11</v>
      </c>
    </row>
    <row r="1685" spans="3:7" ht="15" thickBot="1" x14ac:dyDescent="0.35">
      <c r="C1685" s="61">
        <v>43194</v>
      </c>
      <c r="D1685" s="62">
        <v>0.47984953703703703</v>
      </c>
      <c r="E1685" s="63" t="s">
        <v>9</v>
      </c>
      <c r="F1685" s="63">
        <v>12</v>
      </c>
      <c r="G1685" s="63" t="s">
        <v>11</v>
      </c>
    </row>
    <row r="1686" spans="3:7" ht="15" thickBot="1" x14ac:dyDescent="0.35">
      <c r="C1686" s="61">
        <v>43194</v>
      </c>
      <c r="D1686" s="62">
        <v>0.48137731481481483</v>
      </c>
      <c r="E1686" s="63" t="s">
        <v>9</v>
      </c>
      <c r="F1686" s="63">
        <v>34</v>
      </c>
      <c r="G1686" s="63" t="s">
        <v>10</v>
      </c>
    </row>
    <row r="1687" spans="3:7" ht="15" thickBot="1" x14ac:dyDescent="0.35">
      <c r="C1687" s="61">
        <v>43194</v>
      </c>
      <c r="D1687" s="62">
        <v>0.48335648148148147</v>
      </c>
      <c r="E1687" s="63" t="s">
        <v>9</v>
      </c>
      <c r="F1687" s="63">
        <v>10</v>
      </c>
      <c r="G1687" s="63" t="s">
        <v>11</v>
      </c>
    </row>
    <row r="1688" spans="3:7" ht="15" thickBot="1" x14ac:dyDescent="0.35">
      <c r="C1688" s="61">
        <v>43194</v>
      </c>
      <c r="D1688" s="62">
        <v>0.48353009259259255</v>
      </c>
      <c r="E1688" s="63" t="s">
        <v>9</v>
      </c>
      <c r="F1688" s="63">
        <v>24</v>
      </c>
      <c r="G1688" s="63" t="s">
        <v>10</v>
      </c>
    </row>
    <row r="1689" spans="3:7" ht="15" thickBot="1" x14ac:dyDescent="0.35">
      <c r="C1689" s="61">
        <v>43194</v>
      </c>
      <c r="D1689" s="62">
        <v>0.48371527777777779</v>
      </c>
      <c r="E1689" s="63" t="s">
        <v>9</v>
      </c>
      <c r="F1689" s="63">
        <v>13</v>
      </c>
      <c r="G1689" s="63" t="s">
        <v>11</v>
      </c>
    </row>
    <row r="1690" spans="3:7" ht="15" thickBot="1" x14ac:dyDescent="0.35">
      <c r="C1690" s="61">
        <v>43194</v>
      </c>
      <c r="D1690" s="62">
        <v>0.48527777777777775</v>
      </c>
      <c r="E1690" s="63" t="s">
        <v>9</v>
      </c>
      <c r="F1690" s="63">
        <v>19</v>
      </c>
      <c r="G1690" s="63" t="s">
        <v>10</v>
      </c>
    </row>
    <row r="1691" spans="3:7" ht="15" thickBot="1" x14ac:dyDescent="0.35">
      <c r="C1691" s="61">
        <v>43194</v>
      </c>
      <c r="D1691" s="62">
        <v>0.4853703703703704</v>
      </c>
      <c r="E1691" s="63" t="s">
        <v>9</v>
      </c>
      <c r="F1691" s="63">
        <v>15</v>
      </c>
      <c r="G1691" s="63" t="s">
        <v>11</v>
      </c>
    </row>
    <row r="1692" spans="3:7" ht="15" thickBot="1" x14ac:dyDescent="0.35">
      <c r="C1692" s="61">
        <v>43194</v>
      </c>
      <c r="D1692" s="62">
        <v>0.48637731481481478</v>
      </c>
      <c r="E1692" s="63" t="s">
        <v>9</v>
      </c>
      <c r="F1692" s="63">
        <v>25</v>
      </c>
      <c r="G1692" s="63" t="s">
        <v>10</v>
      </c>
    </row>
    <row r="1693" spans="3:7" ht="15" thickBot="1" x14ac:dyDescent="0.35">
      <c r="C1693" s="61">
        <v>43194</v>
      </c>
      <c r="D1693" s="62">
        <v>0.48674768518518513</v>
      </c>
      <c r="E1693" s="63" t="s">
        <v>9</v>
      </c>
      <c r="F1693" s="63">
        <v>27</v>
      </c>
      <c r="G1693" s="63" t="s">
        <v>10</v>
      </c>
    </row>
    <row r="1694" spans="3:7" ht="15" thickBot="1" x14ac:dyDescent="0.35">
      <c r="C1694" s="61">
        <v>43194</v>
      </c>
      <c r="D1694" s="62">
        <v>0.48777777777777781</v>
      </c>
      <c r="E1694" s="63" t="s">
        <v>9</v>
      </c>
      <c r="F1694" s="63">
        <v>27</v>
      </c>
      <c r="G1694" s="63" t="s">
        <v>10</v>
      </c>
    </row>
    <row r="1695" spans="3:7" ht="15" thickBot="1" x14ac:dyDescent="0.35">
      <c r="C1695" s="61">
        <v>43194</v>
      </c>
      <c r="D1695" s="62">
        <v>0.48790509259259257</v>
      </c>
      <c r="E1695" s="63" t="s">
        <v>9</v>
      </c>
      <c r="F1695" s="63">
        <v>11</v>
      </c>
      <c r="G1695" s="63" t="s">
        <v>11</v>
      </c>
    </row>
    <row r="1696" spans="3:7" ht="15" thickBot="1" x14ac:dyDescent="0.35">
      <c r="C1696" s="61">
        <v>43194</v>
      </c>
      <c r="D1696" s="62">
        <v>0.49076388888888894</v>
      </c>
      <c r="E1696" s="63" t="s">
        <v>9</v>
      </c>
      <c r="F1696" s="63">
        <v>17</v>
      </c>
      <c r="G1696" s="63" t="s">
        <v>10</v>
      </c>
    </row>
    <row r="1697" spans="3:7" ht="15" thickBot="1" x14ac:dyDescent="0.35">
      <c r="C1697" s="61">
        <v>43194</v>
      </c>
      <c r="D1697" s="62">
        <v>0.49081018518518515</v>
      </c>
      <c r="E1697" s="63" t="s">
        <v>9</v>
      </c>
      <c r="F1697" s="63">
        <v>10</v>
      </c>
      <c r="G1697" s="63" t="s">
        <v>11</v>
      </c>
    </row>
    <row r="1698" spans="3:7" ht="15" thickBot="1" x14ac:dyDescent="0.35">
      <c r="C1698" s="61">
        <v>43194</v>
      </c>
      <c r="D1698" s="62">
        <v>0.49174768518518519</v>
      </c>
      <c r="E1698" s="63" t="s">
        <v>9</v>
      </c>
      <c r="F1698" s="63">
        <v>9</v>
      </c>
      <c r="G1698" s="63" t="s">
        <v>11</v>
      </c>
    </row>
    <row r="1699" spans="3:7" ht="15" thickBot="1" x14ac:dyDescent="0.35">
      <c r="C1699" s="61">
        <v>43194</v>
      </c>
      <c r="D1699" s="62">
        <v>0.49247685185185186</v>
      </c>
      <c r="E1699" s="63" t="s">
        <v>9</v>
      </c>
      <c r="F1699" s="63">
        <v>13</v>
      </c>
      <c r="G1699" s="63" t="s">
        <v>11</v>
      </c>
    </row>
    <row r="1700" spans="3:7" ht="15" thickBot="1" x14ac:dyDescent="0.35">
      <c r="C1700" s="61">
        <v>43194</v>
      </c>
      <c r="D1700" s="62">
        <v>0.49460648148148145</v>
      </c>
      <c r="E1700" s="63" t="s">
        <v>9</v>
      </c>
      <c r="F1700" s="63">
        <v>26</v>
      </c>
      <c r="G1700" s="63" t="s">
        <v>10</v>
      </c>
    </row>
    <row r="1701" spans="3:7" ht="15" thickBot="1" x14ac:dyDescent="0.35">
      <c r="C1701" s="61">
        <v>43194</v>
      </c>
      <c r="D1701" s="62">
        <v>0.4949305555555556</v>
      </c>
      <c r="E1701" s="63" t="s">
        <v>9</v>
      </c>
      <c r="F1701" s="63">
        <v>11</v>
      </c>
      <c r="G1701" s="63" t="s">
        <v>11</v>
      </c>
    </row>
    <row r="1702" spans="3:7" ht="15" thickBot="1" x14ac:dyDescent="0.35">
      <c r="C1702" s="61">
        <v>43194</v>
      </c>
      <c r="D1702" s="62">
        <v>0.49966435185185182</v>
      </c>
      <c r="E1702" s="63" t="s">
        <v>9</v>
      </c>
      <c r="F1702" s="63">
        <v>11</v>
      </c>
      <c r="G1702" s="63" t="s">
        <v>11</v>
      </c>
    </row>
    <row r="1703" spans="3:7" ht="15" thickBot="1" x14ac:dyDescent="0.35">
      <c r="C1703" s="61">
        <v>43194</v>
      </c>
      <c r="D1703" s="62">
        <v>0.49980324074074073</v>
      </c>
      <c r="E1703" s="63" t="s">
        <v>9</v>
      </c>
      <c r="F1703" s="63">
        <v>12</v>
      </c>
      <c r="G1703" s="63" t="s">
        <v>11</v>
      </c>
    </row>
    <row r="1704" spans="3:7" ht="15" thickBot="1" x14ac:dyDescent="0.35">
      <c r="C1704" s="61">
        <v>43194</v>
      </c>
      <c r="D1704" s="62">
        <v>0.50083333333333335</v>
      </c>
      <c r="E1704" s="63" t="s">
        <v>9</v>
      </c>
      <c r="F1704" s="63">
        <v>32</v>
      </c>
      <c r="G1704" s="63" t="s">
        <v>10</v>
      </c>
    </row>
    <row r="1705" spans="3:7" ht="15" thickBot="1" x14ac:dyDescent="0.35">
      <c r="C1705" s="61">
        <v>43194</v>
      </c>
      <c r="D1705" s="62">
        <v>0.5013657407407407</v>
      </c>
      <c r="E1705" s="63" t="s">
        <v>9</v>
      </c>
      <c r="F1705" s="63">
        <v>10</v>
      </c>
      <c r="G1705" s="63" t="s">
        <v>11</v>
      </c>
    </row>
    <row r="1706" spans="3:7" ht="15" thickBot="1" x14ac:dyDescent="0.35">
      <c r="C1706" s="61">
        <v>43194</v>
      </c>
      <c r="D1706" s="62">
        <v>0.50172453703703701</v>
      </c>
      <c r="E1706" s="63" t="s">
        <v>9</v>
      </c>
      <c r="F1706" s="63">
        <v>11</v>
      </c>
      <c r="G1706" s="63" t="s">
        <v>11</v>
      </c>
    </row>
    <row r="1707" spans="3:7" ht="15" thickBot="1" x14ac:dyDescent="0.35">
      <c r="C1707" s="61">
        <v>43194</v>
      </c>
      <c r="D1707" s="62">
        <v>0.50173611111111105</v>
      </c>
      <c r="E1707" s="63" t="s">
        <v>9</v>
      </c>
      <c r="F1707" s="63">
        <v>10</v>
      </c>
      <c r="G1707" s="63" t="s">
        <v>11</v>
      </c>
    </row>
    <row r="1708" spans="3:7" ht="15" thickBot="1" x14ac:dyDescent="0.35">
      <c r="C1708" s="61">
        <v>43194</v>
      </c>
      <c r="D1708" s="62">
        <v>0.50289351851851849</v>
      </c>
      <c r="E1708" s="63" t="s">
        <v>9</v>
      </c>
      <c r="F1708" s="63">
        <v>22</v>
      </c>
      <c r="G1708" s="63" t="s">
        <v>10</v>
      </c>
    </row>
    <row r="1709" spans="3:7" ht="15" thickBot="1" x14ac:dyDescent="0.35">
      <c r="C1709" s="61">
        <v>43194</v>
      </c>
      <c r="D1709" s="62">
        <v>0.50435185185185183</v>
      </c>
      <c r="E1709" s="63" t="s">
        <v>9</v>
      </c>
      <c r="F1709" s="63">
        <v>29</v>
      </c>
      <c r="G1709" s="63" t="s">
        <v>10</v>
      </c>
    </row>
    <row r="1710" spans="3:7" ht="15" thickBot="1" x14ac:dyDescent="0.35">
      <c r="C1710" s="61">
        <v>43194</v>
      </c>
      <c r="D1710" s="62">
        <v>0.50699074074074069</v>
      </c>
      <c r="E1710" s="63" t="s">
        <v>9</v>
      </c>
      <c r="F1710" s="63">
        <v>11</v>
      </c>
      <c r="G1710" s="63" t="s">
        <v>11</v>
      </c>
    </row>
    <row r="1711" spans="3:7" ht="15" thickBot="1" x14ac:dyDescent="0.35">
      <c r="C1711" s="61">
        <v>43194</v>
      </c>
      <c r="D1711" s="62">
        <v>0.50782407407407404</v>
      </c>
      <c r="E1711" s="63" t="s">
        <v>9</v>
      </c>
      <c r="F1711" s="63">
        <v>11</v>
      </c>
      <c r="G1711" s="63" t="s">
        <v>11</v>
      </c>
    </row>
    <row r="1712" spans="3:7" ht="15" thickBot="1" x14ac:dyDescent="0.35">
      <c r="C1712" s="61">
        <v>43194</v>
      </c>
      <c r="D1712" s="62">
        <v>0.50806712962962963</v>
      </c>
      <c r="E1712" s="63" t="s">
        <v>9</v>
      </c>
      <c r="F1712" s="63">
        <v>11</v>
      </c>
      <c r="G1712" s="63" t="s">
        <v>11</v>
      </c>
    </row>
    <row r="1713" spans="3:7" ht="15" thickBot="1" x14ac:dyDescent="0.35">
      <c r="C1713" s="61">
        <v>43194</v>
      </c>
      <c r="D1713" s="62">
        <v>0.50851851851851848</v>
      </c>
      <c r="E1713" s="63" t="s">
        <v>9</v>
      </c>
      <c r="F1713" s="63">
        <v>18</v>
      </c>
      <c r="G1713" s="63" t="s">
        <v>10</v>
      </c>
    </row>
    <row r="1714" spans="3:7" ht="15" thickBot="1" x14ac:dyDescent="0.35">
      <c r="C1714" s="61">
        <v>43194</v>
      </c>
      <c r="D1714" s="62">
        <v>0.50876157407407407</v>
      </c>
      <c r="E1714" s="63" t="s">
        <v>9</v>
      </c>
      <c r="F1714" s="63">
        <v>23</v>
      </c>
      <c r="G1714" s="63" t="s">
        <v>10</v>
      </c>
    </row>
    <row r="1715" spans="3:7" ht="15" thickBot="1" x14ac:dyDescent="0.35">
      <c r="C1715" s="61">
        <v>43194</v>
      </c>
      <c r="D1715" s="62">
        <v>0.50960648148148147</v>
      </c>
      <c r="E1715" s="63" t="s">
        <v>9</v>
      </c>
      <c r="F1715" s="63">
        <v>22</v>
      </c>
      <c r="G1715" s="63" t="s">
        <v>10</v>
      </c>
    </row>
    <row r="1716" spans="3:7" ht="15" thickBot="1" x14ac:dyDescent="0.35">
      <c r="C1716" s="61">
        <v>43194</v>
      </c>
      <c r="D1716" s="62">
        <v>0.51079861111111113</v>
      </c>
      <c r="E1716" s="63" t="s">
        <v>9</v>
      </c>
      <c r="F1716" s="63">
        <v>9</v>
      </c>
      <c r="G1716" s="63" t="s">
        <v>11</v>
      </c>
    </row>
    <row r="1717" spans="3:7" ht="15" thickBot="1" x14ac:dyDescent="0.35">
      <c r="C1717" s="61">
        <v>43194</v>
      </c>
      <c r="D1717" s="62">
        <v>0.51285879629629627</v>
      </c>
      <c r="E1717" s="63" t="s">
        <v>9</v>
      </c>
      <c r="F1717" s="63">
        <v>11</v>
      </c>
      <c r="G1717" s="63" t="s">
        <v>11</v>
      </c>
    </row>
    <row r="1718" spans="3:7" ht="15" thickBot="1" x14ac:dyDescent="0.35">
      <c r="C1718" s="61">
        <v>43194</v>
      </c>
      <c r="D1718" s="62">
        <v>0.51777777777777778</v>
      </c>
      <c r="E1718" s="63" t="s">
        <v>9</v>
      </c>
      <c r="F1718" s="63">
        <v>11</v>
      </c>
      <c r="G1718" s="63" t="s">
        <v>11</v>
      </c>
    </row>
    <row r="1719" spans="3:7" ht="15" thickBot="1" x14ac:dyDescent="0.35">
      <c r="C1719" s="61">
        <v>43194</v>
      </c>
      <c r="D1719" s="62">
        <v>0.51829861111111108</v>
      </c>
      <c r="E1719" s="63" t="s">
        <v>9</v>
      </c>
      <c r="F1719" s="63">
        <v>13</v>
      </c>
      <c r="G1719" s="63" t="s">
        <v>11</v>
      </c>
    </row>
    <row r="1720" spans="3:7" ht="15" thickBot="1" x14ac:dyDescent="0.35">
      <c r="C1720" s="61">
        <v>43194</v>
      </c>
      <c r="D1720" s="62">
        <v>0.5189583333333333</v>
      </c>
      <c r="E1720" s="63" t="s">
        <v>9</v>
      </c>
      <c r="F1720" s="63">
        <v>24</v>
      </c>
      <c r="G1720" s="63" t="s">
        <v>10</v>
      </c>
    </row>
    <row r="1721" spans="3:7" ht="15" thickBot="1" x14ac:dyDescent="0.35">
      <c r="C1721" s="61">
        <v>43194</v>
      </c>
      <c r="D1721" s="62">
        <v>0.52087962962962964</v>
      </c>
      <c r="E1721" s="63" t="s">
        <v>9</v>
      </c>
      <c r="F1721" s="63">
        <v>10</v>
      </c>
      <c r="G1721" s="63" t="s">
        <v>11</v>
      </c>
    </row>
    <row r="1722" spans="3:7" ht="15" thickBot="1" x14ac:dyDescent="0.35">
      <c r="C1722" s="61">
        <v>43194</v>
      </c>
      <c r="D1722" s="62">
        <v>0.52457175925925925</v>
      </c>
      <c r="E1722" s="63" t="s">
        <v>9</v>
      </c>
      <c r="F1722" s="63">
        <v>24</v>
      </c>
      <c r="G1722" s="63" t="s">
        <v>10</v>
      </c>
    </row>
    <row r="1723" spans="3:7" ht="15" thickBot="1" x14ac:dyDescent="0.35">
      <c r="C1723" s="61">
        <v>43194</v>
      </c>
      <c r="D1723" s="62">
        <v>0.52530092592592592</v>
      </c>
      <c r="E1723" s="63" t="s">
        <v>9</v>
      </c>
      <c r="F1723" s="63">
        <v>13</v>
      </c>
      <c r="G1723" s="63" t="s">
        <v>11</v>
      </c>
    </row>
    <row r="1724" spans="3:7" ht="15" thickBot="1" x14ac:dyDescent="0.35">
      <c r="C1724" s="61">
        <v>43194</v>
      </c>
      <c r="D1724" s="62">
        <v>0.53245370370370371</v>
      </c>
      <c r="E1724" s="63" t="s">
        <v>9</v>
      </c>
      <c r="F1724" s="63">
        <v>28</v>
      </c>
      <c r="G1724" s="63" t="s">
        <v>10</v>
      </c>
    </row>
    <row r="1725" spans="3:7" ht="15" thickBot="1" x14ac:dyDescent="0.35">
      <c r="C1725" s="61">
        <v>43194</v>
      </c>
      <c r="D1725" s="62">
        <v>0.53276620370370364</v>
      </c>
      <c r="E1725" s="63" t="s">
        <v>9</v>
      </c>
      <c r="F1725" s="63">
        <v>10</v>
      </c>
      <c r="G1725" s="63" t="s">
        <v>10</v>
      </c>
    </row>
    <row r="1726" spans="3:7" ht="15" thickBot="1" x14ac:dyDescent="0.35">
      <c r="C1726" s="61">
        <v>43194</v>
      </c>
      <c r="D1726" s="62">
        <v>0.53386574074074067</v>
      </c>
      <c r="E1726" s="63" t="s">
        <v>9</v>
      </c>
      <c r="F1726" s="63">
        <v>10</v>
      </c>
      <c r="G1726" s="63" t="s">
        <v>11</v>
      </c>
    </row>
    <row r="1727" spans="3:7" ht="15" thickBot="1" x14ac:dyDescent="0.35">
      <c r="C1727" s="61">
        <v>43194</v>
      </c>
      <c r="D1727" s="62">
        <v>0.53519675925925925</v>
      </c>
      <c r="E1727" s="63" t="s">
        <v>9</v>
      </c>
      <c r="F1727" s="63">
        <v>12</v>
      </c>
      <c r="G1727" s="63" t="s">
        <v>11</v>
      </c>
    </row>
    <row r="1728" spans="3:7" ht="15" thickBot="1" x14ac:dyDescent="0.35">
      <c r="C1728" s="61">
        <v>43194</v>
      </c>
      <c r="D1728" s="62">
        <v>0.5365509259259259</v>
      </c>
      <c r="E1728" s="63" t="s">
        <v>9</v>
      </c>
      <c r="F1728" s="63">
        <v>10</v>
      </c>
      <c r="G1728" s="63" t="s">
        <v>10</v>
      </c>
    </row>
    <row r="1729" spans="3:7" ht="15" thickBot="1" x14ac:dyDescent="0.35">
      <c r="C1729" s="61">
        <v>43194</v>
      </c>
      <c r="D1729" s="62">
        <v>0.53690972222222222</v>
      </c>
      <c r="E1729" s="63" t="s">
        <v>9</v>
      </c>
      <c r="F1729" s="63">
        <v>10</v>
      </c>
      <c r="G1729" s="63" t="s">
        <v>11</v>
      </c>
    </row>
    <row r="1730" spans="3:7" ht="15" thickBot="1" x14ac:dyDescent="0.35">
      <c r="C1730" s="61">
        <v>43194</v>
      </c>
      <c r="D1730" s="62">
        <v>0.53724537037037035</v>
      </c>
      <c r="E1730" s="63" t="s">
        <v>9</v>
      </c>
      <c r="F1730" s="63">
        <v>15</v>
      </c>
      <c r="G1730" s="63" t="s">
        <v>11</v>
      </c>
    </row>
    <row r="1731" spans="3:7" ht="15" thickBot="1" x14ac:dyDescent="0.35">
      <c r="C1731" s="61">
        <v>43194</v>
      </c>
      <c r="D1731" s="62">
        <v>0.53767361111111112</v>
      </c>
      <c r="E1731" s="63" t="s">
        <v>9</v>
      </c>
      <c r="F1731" s="63">
        <v>10</v>
      </c>
      <c r="G1731" s="63" t="s">
        <v>11</v>
      </c>
    </row>
    <row r="1732" spans="3:7" ht="15" thickBot="1" x14ac:dyDescent="0.35">
      <c r="C1732" s="61">
        <v>43194</v>
      </c>
      <c r="D1732" s="62">
        <v>0.5414930555555556</v>
      </c>
      <c r="E1732" s="63" t="s">
        <v>9</v>
      </c>
      <c r="F1732" s="63">
        <v>26</v>
      </c>
      <c r="G1732" s="63" t="s">
        <v>10</v>
      </c>
    </row>
    <row r="1733" spans="3:7" ht="15" thickBot="1" x14ac:dyDescent="0.35">
      <c r="C1733" s="61">
        <v>43194</v>
      </c>
      <c r="D1733" s="62">
        <v>0.54381944444444441</v>
      </c>
      <c r="E1733" s="63" t="s">
        <v>9</v>
      </c>
      <c r="F1733" s="63">
        <v>28</v>
      </c>
      <c r="G1733" s="63" t="s">
        <v>10</v>
      </c>
    </row>
    <row r="1734" spans="3:7" ht="15" thickBot="1" x14ac:dyDescent="0.35">
      <c r="C1734" s="61">
        <v>43194</v>
      </c>
      <c r="D1734" s="62">
        <v>0.54438657407407409</v>
      </c>
      <c r="E1734" s="63" t="s">
        <v>9</v>
      </c>
      <c r="F1734" s="63">
        <v>11</v>
      </c>
      <c r="G1734" s="63" t="s">
        <v>11</v>
      </c>
    </row>
    <row r="1735" spans="3:7" ht="15" thickBot="1" x14ac:dyDescent="0.35">
      <c r="C1735" s="61">
        <v>43194</v>
      </c>
      <c r="D1735" s="62">
        <v>0.54804398148148148</v>
      </c>
      <c r="E1735" s="63" t="s">
        <v>9</v>
      </c>
      <c r="F1735" s="63">
        <v>29</v>
      </c>
      <c r="G1735" s="63" t="s">
        <v>10</v>
      </c>
    </row>
    <row r="1736" spans="3:7" ht="15" thickBot="1" x14ac:dyDescent="0.35">
      <c r="C1736" s="61">
        <v>43194</v>
      </c>
      <c r="D1736" s="62">
        <v>0.5491435185185185</v>
      </c>
      <c r="E1736" s="63" t="s">
        <v>9</v>
      </c>
      <c r="F1736" s="63">
        <v>34</v>
      </c>
      <c r="G1736" s="63" t="s">
        <v>10</v>
      </c>
    </row>
    <row r="1737" spans="3:7" ht="15" thickBot="1" x14ac:dyDescent="0.35">
      <c r="C1737" s="61">
        <v>43194</v>
      </c>
      <c r="D1737" s="62">
        <v>0.55151620370370369</v>
      </c>
      <c r="E1737" s="63" t="s">
        <v>9</v>
      </c>
      <c r="F1737" s="63">
        <v>11</v>
      </c>
      <c r="G1737" s="63" t="s">
        <v>11</v>
      </c>
    </row>
    <row r="1738" spans="3:7" ht="15" thickBot="1" x14ac:dyDescent="0.35">
      <c r="C1738" s="61">
        <v>43194</v>
      </c>
      <c r="D1738" s="62">
        <v>0.55181712962962959</v>
      </c>
      <c r="E1738" s="63" t="s">
        <v>9</v>
      </c>
      <c r="F1738" s="63">
        <v>18</v>
      </c>
      <c r="G1738" s="63" t="s">
        <v>10</v>
      </c>
    </row>
    <row r="1739" spans="3:7" ht="15" thickBot="1" x14ac:dyDescent="0.35">
      <c r="C1739" s="61">
        <v>43194</v>
      </c>
      <c r="D1739" s="62">
        <v>0.55358796296296298</v>
      </c>
      <c r="E1739" s="63" t="s">
        <v>9</v>
      </c>
      <c r="F1739" s="63">
        <v>35</v>
      </c>
      <c r="G1739" s="63" t="s">
        <v>10</v>
      </c>
    </row>
    <row r="1740" spans="3:7" ht="15" thickBot="1" x14ac:dyDescent="0.35">
      <c r="C1740" s="61">
        <v>43194</v>
      </c>
      <c r="D1740" s="62">
        <v>0.55596064814814816</v>
      </c>
      <c r="E1740" s="63" t="s">
        <v>9</v>
      </c>
      <c r="F1740" s="63">
        <v>10</v>
      </c>
      <c r="G1740" s="63" t="s">
        <v>10</v>
      </c>
    </row>
    <row r="1741" spans="3:7" ht="15" thickBot="1" x14ac:dyDescent="0.35">
      <c r="C1741" s="61">
        <v>43194</v>
      </c>
      <c r="D1741" s="62">
        <v>0.55626157407407406</v>
      </c>
      <c r="E1741" s="63" t="s">
        <v>9</v>
      </c>
      <c r="F1741" s="63">
        <v>10</v>
      </c>
      <c r="G1741" s="63" t="s">
        <v>11</v>
      </c>
    </row>
    <row r="1742" spans="3:7" ht="15" thickBot="1" x14ac:dyDescent="0.35">
      <c r="C1742" s="61">
        <v>43194</v>
      </c>
      <c r="D1742" s="62">
        <v>0.55709490740740741</v>
      </c>
      <c r="E1742" s="63" t="s">
        <v>9</v>
      </c>
      <c r="F1742" s="63">
        <v>15</v>
      </c>
      <c r="G1742" s="63" t="s">
        <v>10</v>
      </c>
    </row>
    <row r="1743" spans="3:7" ht="15" thickBot="1" x14ac:dyDescent="0.35">
      <c r="C1743" s="61">
        <v>43194</v>
      </c>
      <c r="D1743" s="62">
        <v>0.55944444444444441</v>
      </c>
      <c r="E1743" s="63" t="s">
        <v>9</v>
      </c>
      <c r="F1743" s="63">
        <v>10</v>
      </c>
      <c r="G1743" s="63" t="s">
        <v>10</v>
      </c>
    </row>
    <row r="1744" spans="3:7" ht="15" thickBot="1" x14ac:dyDescent="0.35">
      <c r="C1744" s="61">
        <v>43194</v>
      </c>
      <c r="D1744" s="62">
        <v>0.5619791666666667</v>
      </c>
      <c r="E1744" s="63" t="s">
        <v>9</v>
      </c>
      <c r="F1744" s="63">
        <v>20</v>
      </c>
      <c r="G1744" s="63" t="s">
        <v>11</v>
      </c>
    </row>
    <row r="1745" spans="3:7" ht="15" thickBot="1" x14ac:dyDescent="0.35">
      <c r="C1745" s="61">
        <v>43194</v>
      </c>
      <c r="D1745" s="62">
        <v>0.56200231481481489</v>
      </c>
      <c r="E1745" s="63" t="s">
        <v>9</v>
      </c>
      <c r="F1745" s="63">
        <v>14</v>
      </c>
      <c r="G1745" s="63" t="s">
        <v>11</v>
      </c>
    </row>
    <row r="1746" spans="3:7" ht="15" thickBot="1" x14ac:dyDescent="0.35">
      <c r="C1746" s="61">
        <v>43194</v>
      </c>
      <c r="D1746" s="62">
        <v>0.56246527777777777</v>
      </c>
      <c r="E1746" s="63" t="s">
        <v>9</v>
      </c>
      <c r="F1746" s="63">
        <v>29</v>
      </c>
      <c r="G1746" s="63" t="s">
        <v>10</v>
      </c>
    </row>
    <row r="1747" spans="3:7" ht="15" thickBot="1" x14ac:dyDescent="0.35">
      <c r="C1747" s="61">
        <v>43194</v>
      </c>
      <c r="D1747" s="62">
        <v>0.56351851851851853</v>
      </c>
      <c r="E1747" s="63" t="s">
        <v>9</v>
      </c>
      <c r="F1747" s="63">
        <v>33</v>
      </c>
      <c r="G1747" s="63" t="s">
        <v>10</v>
      </c>
    </row>
    <row r="1748" spans="3:7" ht="15" thickBot="1" x14ac:dyDescent="0.35">
      <c r="C1748" s="61">
        <v>43194</v>
      </c>
      <c r="D1748" s="62">
        <v>0.56799768518518523</v>
      </c>
      <c r="E1748" s="63" t="s">
        <v>9</v>
      </c>
      <c r="F1748" s="63">
        <v>11</v>
      </c>
      <c r="G1748" s="63" t="s">
        <v>11</v>
      </c>
    </row>
    <row r="1749" spans="3:7" ht="15" thickBot="1" x14ac:dyDescent="0.35">
      <c r="C1749" s="61">
        <v>43194</v>
      </c>
      <c r="D1749" s="62">
        <v>0.5685648148148148</v>
      </c>
      <c r="E1749" s="63" t="s">
        <v>9</v>
      </c>
      <c r="F1749" s="63">
        <v>23</v>
      </c>
      <c r="G1749" s="63" t="s">
        <v>10</v>
      </c>
    </row>
    <row r="1750" spans="3:7" ht="15" thickBot="1" x14ac:dyDescent="0.35">
      <c r="C1750" s="61">
        <v>43194</v>
      </c>
      <c r="D1750" s="62">
        <v>0.56873842592592594</v>
      </c>
      <c r="E1750" s="63" t="s">
        <v>9</v>
      </c>
      <c r="F1750" s="63">
        <v>10</v>
      </c>
      <c r="G1750" s="63" t="s">
        <v>11</v>
      </c>
    </row>
    <row r="1751" spans="3:7" ht="15" thickBot="1" x14ac:dyDescent="0.35">
      <c r="C1751" s="61">
        <v>43194</v>
      </c>
      <c r="D1751" s="62">
        <v>0.56961805555555556</v>
      </c>
      <c r="E1751" s="63" t="s">
        <v>9</v>
      </c>
      <c r="F1751" s="63">
        <v>13</v>
      </c>
      <c r="G1751" s="63" t="s">
        <v>10</v>
      </c>
    </row>
    <row r="1752" spans="3:7" ht="15" thickBot="1" x14ac:dyDescent="0.35">
      <c r="C1752" s="61">
        <v>43194</v>
      </c>
      <c r="D1752" s="62">
        <v>0.56964120370370364</v>
      </c>
      <c r="E1752" s="63" t="s">
        <v>9</v>
      </c>
      <c r="F1752" s="63">
        <v>16</v>
      </c>
      <c r="G1752" s="63" t="s">
        <v>10</v>
      </c>
    </row>
    <row r="1753" spans="3:7" ht="15" thickBot="1" x14ac:dyDescent="0.35">
      <c r="C1753" s="61">
        <v>43194</v>
      </c>
      <c r="D1753" s="62">
        <v>0.57490740740740742</v>
      </c>
      <c r="E1753" s="63" t="s">
        <v>9</v>
      </c>
      <c r="F1753" s="63">
        <v>23</v>
      </c>
      <c r="G1753" s="63" t="s">
        <v>10</v>
      </c>
    </row>
    <row r="1754" spans="3:7" ht="15" thickBot="1" x14ac:dyDescent="0.35">
      <c r="C1754" s="61">
        <v>43194</v>
      </c>
      <c r="D1754" s="62">
        <v>0.57783564814814814</v>
      </c>
      <c r="E1754" s="63" t="s">
        <v>9</v>
      </c>
      <c r="F1754" s="63">
        <v>10</v>
      </c>
      <c r="G1754" s="63" t="s">
        <v>11</v>
      </c>
    </row>
    <row r="1755" spans="3:7" ht="15" thickBot="1" x14ac:dyDescent="0.35">
      <c r="C1755" s="61">
        <v>43194</v>
      </c>
      <c r="D1755" s="62">
        <v>0.57815972222222223</v>
      </c>
      <c r="E1755" s="63" t="s">
        <v>9</v>
      </c>
      <c r="F1755" s="63">
        <v>16</v>
      </c>
      <c r="G1755" s="63" t="s">
        <v>11</v>
      </c>
    </row>
    <row r="1756" spans="3:7" ht="15" thickBot="1" x14ac:dyDescent="0.35">
      <c r="C1756" s="61">
        <v>43194</v>
      </c>
      <c r="D1756" s="62">
        <v>0.57822916666666668</v>
      </c>
      <c r="E1756" s="63" t="s">
        <v>9</v>
      </c>
      <c r="F1756" s="63">
        <v>20</v>
      </c>
      <c r="G1756" s="63" t="s">
        <v>10</v>
      </c>
    </row>
    <row r="1757" spans="3:7" ht="15" thickBot="1" x14ac:dyDescent="0.35">
      <c r="C1757" s="61">
        <v>43194</v>
      </c>
      <c r="D1757" s="62">
        <v>0.57994212962962965</v>
      </c>
      <c r="E1757" s="63" t="s">
        <v>9</v>
      </c>
      <c r="F1757" s="63">
        <v>11</v>
      </c>
      <c r="G1757" s="63" t="s">
        <v>11</v>
      </c>
    </row>
    <row r="1758" spans="3:7" ht="15" thickBot="1" x14ac:dyDescent="0.35">
      <c r="C1758" s="61">
        <v>43194</v>
      </c>
      <c r="D1758" s="62">
        <v>0.57998842592592592</v>
      </c>
      <c r="E1758" s="63" t="s">
        <v>9</v>
      </c>
      <c r="F1758" s="63">
        <v>10</v>
      </c>
      <c r="G1758" s="63" t="s">
        <v>11</v>
      </c>
    </row>
    <row r="1759" spans="3:7" ht="15" thickBot="1" x14ac:dyDescent="0.35">
      <c r="C1759" s="61">
        <v>43194</v>
      </c>
      <c r="D1759" s="62">
        <v>0.58400462962962962</v>
      </c>
      <c r="E1759" s="63" t="s">
        <v>9</v>
      </c>
      <c r="F1759" s="63">
        <v>12</v>
      </c>
      <c r="G1759" s="63" t="s">
        <v>11</v>
      </c>
    </row>
    <row r="1760" spans="3:7" ht="15" thickBot="1" x14ac:dyDescent="0.35">
      <c r="C1760" s="61">
        <v>43194</v>
      </c>
      <c r="D1760" s="62">
        <v>0.58680555555555558</v>
      </c>
      <c r="E1760" s="63" t="s">
        <v>9</v>
      </c>
      <c r="F1760" s="63">
        <v>12</v>
      </c>
      <c r="G1760" s="63" t="s">
        <v>11</v>
      </c>
    </row>
    <row r="1761" spans="3:7" ht="15" thickBot="1" x14ac:dyDescent="0.35">
      <c r="C1761" s="61">
        <v>43194</v>
      </c>
      <c r="D1761" s="62">
        <v>0.58893518518518517</v>
      </c>
      <c r="E1761" s="63" t="s">
        <v>9</v>
      </c>
      <c r="F1761" s="63">
        <v>19</v>
      </c>
      <c r="G1761" s="63" t="s">
        <v>10</v>
      </c>
    </row>
    <row r="1762" spans="3:7" ht="15" thickBot="1" x14ac:dyDescent="0.35">
      <c r="C1762" s="61">
        <v>43194</v>
      </c>
      <c r="D1762" s="62">
        <v>0.59250000000000003</v>
      </c>
      <c r="E1762" s="63" t="s">
        <v>9</v>
      </c>
      <c r="F1762" s="63">
        <v>14</v>
      </c>
      <c r="G1762" s="63" t="s">
        <v>11</v>
      </c>
    </row>
    <row r="1763" spans="3:7" ht="15" thickBot="1" x14ac:dyDescent="0.35">
      <c r="C1763" s="61">
        <v>43194</v>
      </c>
      <c r="D1763" s="62">
        <v>0.5945138888888889</v>
      </c>
      <c r="E1763" s="63" t="s">
        <v>9</v>
      </c>
      <c r="F1763" s="63">
        <v>11</v>
      </c>
      <c r="G1763" s="63" t="s">
        <v>11</v>
      </c>
    </row>
    <row r="1764" spans="3:7" ht="15" thickBot="1" x14ac:dyDescent="0.35">
      <c r="C1764" s="61">
        <v>43194</v>
      </c>
      <c r="D1764" s="62">
        <v>0.59457175925925931</v>
      </c>
      <c r="E1764" s="63" t="s">
        <v>9</v>
      </c>
      <c r="F1764" s="63">
        <v>10</v>
      </c>
      <c r="G1764" s="63" t="s">
        <v>11</v>
      </c>
    </row>
    <row r="1765" spans="3:7" ht="15" thickBot="1" x14ac:dyDescent="0.35">
      <c r="C1765" s="61">
        <v>43194</v>
      </c>
      <c r="D1765" s="62">
        <v>0.59501157407407412</v>
      </c>
      <c r="E1765" s="63" t="s">
        <v>9</v>
      </c>
      <c r="F1765" s="63">
        <v>18</v>
      </c>
      <c r="G1765" s="63" t="s">
        <v>10</v>
      </c>
    </row>
    <row r="1766" spans="3:7" ht="15" thickBot="1" x14ac:dyDescent="0.35">
      <c r="C1766" s="61">
        <v>43194</v>
      </c>
      <c r="D1766" s="62">
        <v>0.59594907407407405</v>
      </c>
      <c r="E1766" s="63" t="s">
        <v>9</v>
      </c>
      <c r="F1766" s="63">
        <v>9</v>
      </c>
      <c r="G1766" s="63" t="s">
        <v>11</v>
      </c>
    </row>
    <row r="1767" spans="3:7" ht="15" thickBot="1" x14ac:dyDescent="0.35">
      <c r="C1767" s="61">
        <v>43194</v>
      </c>
      <c r="D1767" s="62">
        <v>0.59931712962962969</v>
      </c>
      <c r="E1767" s="63" t="s">
        <v>9</v>
      </c>
      <c r="F1767" s="63">
        <v>11</v>
      </c>
      <c r="G1767" s="63" t="s">
        <v>11</v>
      </c>
    </row>
    <row r="1768" spans="3:7" ht="15" thickBot="1" x14ac:dyDescent="0.35">
      <c r="C1768" s="61">
        <v>43194</v>
      </c>
      <c r="D1768" s="62">
        <v>0.60531250000000003</v>
      </c>
      <c r="E1768" s="63" t="s">
        <v>9</v>
      </c>
      <c r="F1768" s="63">
        <v>11</v>
      </c>
      <c r="G1768" s="63" t="s">
        <v>11</v>
      </c>
    </row>
    <row r="1769" spans="3:7" ht="15" thickBot="1" x14ac:dyDescent="0.35">
      <c r="C1769" s="61">
        <v>43194</v>
      </c>
      <c r="D1769" s="62">
        <v>0.60532407407407407</v>
      </c>
      <c r="E1769" s="63" t="s">
        <v>9</v>
      </c>
      <c r="F1769" s="63">
        <v>10</v>
      </c>
      <c r="G1769" s="63" t="s">
        <v>11</v>
      </c>
    </row>
    <row r="1770" spans="3:7" ht="15" thickBot="1" x14ac:dyDescent="0.35">
      <c r="C1770" s="61">
        <v>43194</v>
      </c>
      <c r="D1770" s="62">
        <v>0.60791666666666666</v>
      </c>
      <c r="E1770" s="63" t="s">
        <v>9</v>
      </c>
      <c r="F1770" s="63">
        <v>23</v>
      </c>
      <c r="G1770" s="63" t="s">
        <v>10</v>
      </c>
    </row>
    <row r="1771" spans="3:7" ht="15" thickBot="1" x14ac:dyDescent="0.35">
      <c r="C1771" s="61">
        <v>43194</v>
      </c>
      <c r="D1771" s="62">
        <v>0.60916666666666663</v>
      </c>
      <c r="E1771" s="63" t="s">
        <v>9</v>
      </c>
      <c r="F1771" s="63">
        <v>11</v>
      </c>
      <c r="G1771" s="63" t="s">
        <v>11</v>
      </c>
    </row>
    <row r="1772" spans="3:7" ht="15" thickBot="1" x14ac:dyDescent="0.35">
      <c r="C1772" s="61">
        <v>43194</v>
      </c>
      <c r="D1772" s="62">
        <v>0.60982638888888896</v>
      </c>
      <c r="E1772" s="63" t="s">
        <v>9</v>
      </c>
      <c r="F1772" s="63">
        <v>12</v>
      </c>
      <c r="G1772" s="63" t="s">
        <v>11</v>
      </c>
    </row>
    <row r="1773" spans="3:7" ht="15" thickBot="1" x14ac:dyDescent="0.35">
      <c r="C1773" s="61">
        <v>43194</v>
      </c>
      <c r="D1773" s="62">
        <v>0.61099537037037044</v>
      </c>
      <c r="E1773" s="63" t="s">
        <v>9</v>
      </c>
      <c r="F1773" s="63">
        <v>20</v>
      </c>
      <c r="G1773" s="63" t="s">
        <v>10</v>
      </c>
    </row>
    <row r="1774" spans="3:7" ht="15" thickBot="1" x14ac:dyDescent="0.35">
      <c r="C1774" s="61">
        <v>43194</v>
      </c>
      <c r="D1774" s="62">
        <v>0.61152777777777778</v>
      </c>
      <c r="E1774" s="63" t="s">
        <v>9</v>
      </c>
      <c r="F1774" s="63">
        <v>26</v>
      </c>
      <c r="G1774" s="63" t="s">
        <v>10</v>
      </c>
    </row>
    <row r="1775" spans="3:7" ht="15" thickBot="1" x14ac:dyDescent="0.35">
      <c r="C1775" s="61">
        <v>43194</v>
      </c>
      <c r="D1775" s="62">
        <v>0.61331018518518521</v>
      </c>
      <c r="E1775" s="63" t="s">
        <v>9</v>
      </c>
      <c r="F1775" s="63">
        <v>23</v>
      </c>
      <c r="G1775" s="63" t="s">
        <v>10</v>
      </c>
    </row>
    <row r="1776" spans="3:7" ht="15" thickBot="1" x14ac:dyDescent="0.35">
      <c r="C1776" s="61">
        <v>43194</v>
      </c>
      <c r="D1776" s="62">
        <v>0.62083333333333335</v>
      </c>
      <c r="E1776" s="63" t="s">
        <v>9</v>
      </c>
      <c r="F1776" s="63">
        <v>34</v>
      </c>
      <c r="G1776" s="63" t="s">
        <v>10</v>
      </c>
    </row>
    <row r="1777" spans="3:7" ht="15" thickBot="1" x14ac:dyDescent="0.35">
      <c r="C1777" s="61">
        <v>43194</v>
      </c>
      <c r="D1777" s="62">
        <v>0.62126157407407401</v>
      </c>
      <c r="E1777" s="63" t="s">
        <v>9</v>
      </c>
      <c r="F1777" s="63">
        <v>28</v>
      </c>
      <c r="G1777" s="63" t="s">
        <v>10</v>
      </c>
    </row>
    <row r="1778" spans="3:7" ht="15" thickBot="1" x14ac:dyDescent="0.35">
      <c r="C1778" s="61">
        <v>43194</v>
      </c>
      <c r="D1778" s="62">
        <v>0.62179398148148146</v>
      </c>
      <c r="E1778" s="63" t="s">
        <v>9</v>
      </c>
      <c r="F1778" s="63">
        <v>11</v>
      </c>
      <c r="G1778" s="63" t="s">
        <v>11</v>
      </c>
    </row>
    <row r="1779" spans="3:7" ht="15" thickBot="1" x14ac:dyDescent="0.35">
      <c r="C1779" s="61">
        <v>43194</v>
      </c>
      <c r="D1779" s="62">
        <v>0.62211805555555555</v>
      </c>
      <c r="E1779" s="63" t="s">
        <v>9</v>
      </c>
      <c r="F1779" s="63">
        <v>12</v>
      </c>
      <c r="G1779" s="63" t="s">
        <v>11</v>
      </c>
    </row>
    <row r="1780" spans="3:7" ht="15" thickBot="1" x14ac:dyDescent="0.35">
      <c r="C1780" s="61">
        <v>43194</v>
      </c>
      <c r="D1780" s="62">
        <v>0.62490740740740736</v>
      </c>
      <c r="E1780" s="63" t="s">
        <v>9</v>
      </c>
      <c r="F1780" s="63">
        <v>13</v>
      </c>
      <c r="G1780" s="63" t="s">
        <v>11</v>
      </c>
    </row>
    <row r="1781" spans="3:7" ht="15" thickBot="1" x14ac:dyDescent="0.35">
      <c r="C1781" s="61">
        <v>43194</v>
      </c>
      <c r="D1781" s="62">
        <v>0.62969907407407411</v>
      </c>
      <c r="E1781" s="63" t="s">
        <v>9</v>
      </c>
      <c r="F1781" s="63">
        <v>10</v>
      </c>
      <c r="G1781" s="63" t="s">
        <v>11</v>
      </c>
    </row>
    <row r="1782" spans="3:7" ht="15" thickBot="1" x14ac:dyDescent="0.35">
      <c r="C1782" s="61">
        <v>43194</v>
      </c>
      <c r="D1782" s="62">
        <v>0.63040509259259259</v>
      </c>
      <c r="E1782" s="63" t="s">
        <v>9</v>
      </c>
      <c r="F1782" s="63">
        <v>10</v>
      </c>
      <c r="G1782" s="63" t="s">
        <v>11</v>
      </c>
    </row>
    <row r="1783" spans="3:7" ht="15" thickBot="1" x14ac:dyDescent="0.35">
      <c r="C1783" s="61">
        <v>43194</v>
      </c>
      <c r="D1783" s="62">
        <v>0.63320601851851854</v>
      </c>
      <c r="E1783" s="63" t="s">
        <v>9</v>
      </c>
      <c r="F1783" s="63">
        <v>10</v>
      </c>
      <c r="G1783" s="63" t="s">
        <v>11</v>
      </c>
    </row>
    <row r="1784" spans="3:7" ht="15" thickBot="1" x14ac:dyDescent="0.35">
      <c r="C1784" s="61">
        <v>43194</v>
      </c>
      <c r="D1784" s="62">
        <v>0.63420138888888888</v>
      </c>
      <c r="E1784" s="63" t="s">
        <v>9</v>
      </c>
      <c r="F1784" s="63">
        <v>10</v>
      </c>
      <c r="G1784" s="63" t="s">
        <v>11</v>
      </c>
    </row>
    <row r="1785" spans="3:7" ht="15" thickBot="1" x14ac:dyDescent="0.35">
      <c r="C1785" s="61">
        <v>43194</v>
      </c>
      <c r="D1785" s="62">
        <v>0.63844907407407414</v>
      </c>
      <c r="E1785" s="63" t="s">
        <v>9</v>
      </c>
      <c r="F1785" s="63">
        <v>12</v>
      </c>
      <c r="G1785" s="63" t="s">
        <v>11</v>
      </c>
    </row>
    <row r="1786" spans="3:7" ht="15" thickBot="1" x14ac:dyDescent="0.35">
      <c r="C1786" s="61">
        <v>43194</v>
      </c>
      <c r="D1786" s="62">
        <v>0.64519675925925923</v>
      </c>
      <c r="E1786" s="63" t="s">
        <v>9</v>
      </c>
      <c r="F1786" s="63">
        <v>33</v>
      </c>
      <c r="G1786" s="63" t="s">
        <v>10</v>
      </c>
    </row>
    <row r="1787" spans="3:7" ht="15" thickBot="1" x14ac:dyDescent="0.35">
      <c r="C1787" s="61">
        <v>43194</v>
      </c>
      <c r="D1787" s="62">
        <v>0.6471527777777778</v>
      </c>
      <c r="E1787" s="63" t="s">
        <v>9</v>
      </c>
      <c r="F1787" s="63">
        <v>12</v>
      </c>
      <c r="G1787" s="63" t="s">
        <v>11</v>
      </c>
    </row>
    <row r="1788" spans="3:7" ht="15" thickBot="1" x14ac:dyDescent="0.35">
      <c r="C1788" s="61">
        <v>43194</v>
      </c>
      <c r="D1788" s="62">
        <v>0.65319444444444441</v>
      </c>
      <c r="E1788" s="63" t="s">
        <v>9</v>
      </c>
      <c r="F1788" s="63">
        <v>14</v>
      </c>
      <c r="G1788" s="63" t="s">
        <v>10</v>
      </c>
    </row>
    <row r="1789" spans="3:7" ht="15" thickBot="1" x14ac:dyDescent="0.35">
      <c r="C1789" s="61">
        <v>43194</v>
      </c>
      <c r="D1789" s="62">
        <v>0.65758101851851858</v>
      </c>
      <c r="E1789" s="63" t="s">
        <v>9</v>
      </c>
      <c r="F1789" s="63">
        <v>10</v>
      </c>
      <c r="G1789" s="63" t="s">
        <v>11</v>
      </c>
    </row>
    <row r="1790" spans="3:7" ht="15" thickBot="1" x14ac:dyDescent="0.35">
      <c r="C1790" s="61">
        <v>43194</v>
      </c>
      <c r="D1790" s="62">
        <v>0.65763888888888888</v>
      </c>
      <c r="E1790" s="63" t="s">
        <v>9</v>
      </c>
      <c r="F1790" s="63">
        <v>10</v>
      </c>
      <c r="G1790" s="63" t="s">
        <v>11</v>
      </c>
    </row>
    <row r="1791" spans="3:7" ht="15" thickBot="1" x14ac:dyDescent="0.35">
      <c r="C1791" s="61">
        <v>43194</v>
      </c>
      <c r="D1791" s="62">
        <v>0.66177083333333331</v>
      </c>
      <c r="E1791" s="63" t="s">
        <v>9</v>
      </c>
      <c r="F1791" s="63">
        <v>31</v>
      </c>
      <c r="G1791" s="63" t="s">
        <v>10</v>
      </c>
    </row>
    <row r="1792" spans="3:7" ht="15" thickBot="1" x14ac:dyDescent="0.35">
      <c r="C1792" s="61">
        <v>43194</v>
      </c>
      <c r="D1792" s="62">
        <v>0.66189814814814818</v>
      </c>
      <c r="E1792" s="63" t="s">
        <v>9</v>
      </c>
      <c r="F1792" s="63">
        <v>10</v>
      </c>
      <c r="G1792" s="63" t="s">
        <v>11</v>
      </c>
    </row>
    <row r="1793" spans="3:7" ht="15" thickBot="1" x14ac:dyDescent="0.35">
      <c r="C1793" s="61">
        <v>43194</v>
      </c>
      <c r="D1793" s="62">
        <v>0.66325231481481484</v>
      </c>
      <c r="E1793" s="63" t="s">
        <v>9</v>
      </c>
      <c r="F1793" s="63">
        <v>12</v>
      </c>
      <c r="G1793" s="63" t="s">
        <v>11</v>
      </c>
    </row>
    <row r="1794" spans="3:7" ht="15" thickBot="1" x14ac:dyDescent="0.35">
      <c r="C1794" s="61">
        <v>43194</v>
      </c>
      <c r="D1794" s="62">
        <v>0.66391203703703705</v>
      </c>
      <c r="E1794" s="63" t="s">
        <v>9</v>
      </c>
      <c r="F1794" s="63">
        <v>15</v>
      </c>
      <c r="G1794" s="63" t="s">
        <v>10</v>
      </c>
    </row>
    <row r="1795" spans="3:7" ht="15" thickBot="1" x14ac:dyDescent="0.35">
      <c r="C1795" s="61">
        <v>43194</v>
      </c>
      <c r="D1795" s="62">
        <v>0.66398148148148151</v>
      </c>
      <c r="E1795" s="63" t="s">
        <v>9</v>
      </c>
      <c r="F1795" s="63">
        <v>28</v>
      </c>
      <c r="G1795" s="63" t="s">
        <v>10</v>
      </c>
    </row>
    <row r="1796" spans="3:7" ht="15" thickBot="1" x14ac:dyDescent="0.35">
      <c r="C1796" s="61">
        <v>43194</v>
      </c>
      <c r="D1796" s="62">
        <v>0.66446759259259258</v>
      </c>
      <c r="E1796" s="63" t="s">
        <v>9</v>
      </c>
      <c r="F1796" s="63">
        <v>11</v>
      </c>
      <c r="G1796" s="63" t="s">
        <v>11</v>
      </c>
    </row>
    <row r="1797" spans="3:7" ht="15" thickBot="1" x14ac:dyDescent="0.35">
      <c r="C1797" s="61">
        <v>43194</v>
      </c>
      <c r="D1797" s="62">
        <v>0.66590277777777784</v>
      </c>
      <c r="E1797" s="63" t="s">
        <v>9</v>
      </c>
      <c r="F1797" s="63">
        <v>11</v>
      </c>
      <c r="G1797" s="63" t="s">
        <v>11</v>
      </c>
    </row>
    <row r="1798" spans="3:7" ht="15" thickBot="1" x14ac:dyDescent="0.35">
      <c r="C1798" s="61">
        <v>43194</v>
      </c>
      <c r="D1798" s="62">
        <v>0.66780092592592588</v>
      </c>
      <c r="E1798" s="63" t="s">
        <v>9</v>
      </c>
      <c r="F1798" s="63">
        <v>24</v>
      </c>
      <c r="G1798" s="63" t="s">
        <v>10</v>
      </c>
    </row>
    <row r="1799" spans="3:7" ht="15" thickBot="1" x14ac:dyDescent="0.35">
      <c r="C1799" s="61">
        <v>43194</v>
      </c>
      <c r="D1799" s="62">
        <v>0.66787037037037045</v>
      </c>
      <c r="E1799" s="63" t="s">
        <v>9</v>
      </c>
      <c r="F1799" s="63">
        <v>10</v>
      </c>
      <c r="G1799" s="63" t="s">
        <v>11</v>
      </c>
    </row>
    <row r="1800" spans="3:7" ht="15" thickBot="1" x14ac:dyDescent="0.35">
      <c r="C1800" s="61">
        <v>43194</v>
      </c>
      <c r="D1800" s="62">
        <v>0.66927083333333337</v>
      </c>
      <c r="E1800" s="63" t="s">
        <v>9</v>
      </c>
      <c r="F1800" s="63">
        <v>17</v>
      </c>
      <c r="G1800" s="63" t="s">
        <v>10</v>
      </c>
    </row>
    <row r="1801" spans="3:7" ht="15" thickBot="1" x14ac:dyDescent="0.35">
      <c r="C1801" s="61">
        <v>43194</v>
      </c>
      <c r="D1801" s="62">
        <v>0.66989583333333336</v>
      </c>
      <c r="E1801" s="63" t="s">
        <v>9</v>
      </c>
      <c r="F1801" s="63">
        <v>10</v>
      </c>
      <c r="G1801" s="63" t="s">
        <v>11</v>
      </c>
    </row>
    <row r="1802" spans="3:7" ht="15" thickBot="1" x14ac:dyDescent="0.35">
      <c r="C1802" s="61">
        <v>43194</v>
      </c>
      <c r="D1802" s="62">
        <v>0.6715740740740741</v>
      </c>
      <c r="E1802" s="63" t="s">
        <v>9</v>
      </c>
      <c r="F1802" s="63">
        <v>10</v>
      </c>
      <c r="G1802" s="63" t="s">
        <v>11</v>
      </c>
    </row>
    <row r="1803" spans="3:7" ht="15" thickBot="1" x14ac:dyDescent="0.35">
      <c r="C1803" s="61">
        <v>43194</v>
      </c>
      <c r="D1803" s="62">
        <v>0.67180555555555566</v>
      </c>
      <c r="E1803" s="63" t="s">
        <v>9</v>
      </c>
      <c r="F1803" s="63">
        <v>17</v>
      </c>
      <c r="G1803" s="63" t="s">
        <v>11</v>
      </c>
    </row>
    <row r="1804" spans="3:7" ht="15" thickBot="1" x14ac:dyDescent="0.35">
      <c r="C1804" s="61">
        <v>43194</v>
      </c>
      <c r="D1804" s="62">
        <v>0.67322916666666666</v>
      </c>
      <c r="E1804" s="63" t="s">
        <v>9</v>
      </c>
      <c r="F1804" s="63">
        <v>11</v>
      </c>
      <c r="G1804" s="63" t="s">
        <v>11</v>
      </c>
    </row>
    <row r="1805" spans="3:7" ht="15" thickBot="1" x14ac:dyDescent="0.35">
      <c r="C1805" s="61">
        <v>43194</v>
      </c>
      <c r="D1805" s="62">
        <v>0.67526620370370372</v>
      </c>
      <c r="E1805" s="63" t="s">
        <v>9</v>
      </c>
      <c r="F1805" s="63">
        <v>19</v>
      </c>
      <c r="G1805" s="63" t="s">
        <v>10</v>
      </c>
    </row>
    <row r="1806" spans="3:7" ht="15" thickBot="1" x14ac:dyDescent="0.35">
      <c r="C1806" s="61">
        <v>43194</v>
      </c>
      <c r="D1806" s="62">
        <v>0.67579861111111106</v>
      </c>
      <c r="E1806" s="63" t="s">
        <v>9</v>
      </c>
      <c r="F1806" s="63">
        <v>25</v>
      </c>
      <c r="G1806" s="63" t="s">
        <v>11</v>
      </c>
    </row>
    <row r="1807" spans="3:7" ht="15" thickBot="1" x14ac:dyDescent="0.35">
      <c r="C1807" s="61">
        <v>43194</v>
      </c>
      <c r="D1807" s="62">
        <v>0.67584490740740744</v>
      </c>
      <c r="E1807" s="63" t="s">
        <v>9</v>
      </c>
      <c r="F1807" s="63">
        <v>26</v>
      </c>
      <c r="G1807" s="63" t="s">
        <v>10</v>
      </c>
    </row>
    <row r="1808" spans="3:7" ht="15" thickBot="1" x14ac:dyDescent="0.35">
      <c r="C1808" s="61">
        <v>43194</v>
      </c>
      <c r="D1808" s="62">
        <v>0.67587962962962955</v>
      </c>
      <c r="E1808" s="63" t="s">
        <v>9</v>
      </c>
      <c r="F1808" s="63">
        <v>10</v>
      </c>
      <c r="G1808" s="63" t="s">
        <v>11</v>
      </c>
    </row>
    <row r="1809" spans="3:7" ht="15" thickBot="1" x14ac:dyDescent="0.35">
      <c r="C1809" s="61">
        <v>43194</v>
      </c>
      <c r="D1809" s="62">
        <v>0.67628472222222225</v>
      </c>
      <c r="E1809" s="63" t="s">
        <v>9</v>
      </c>
      <c r="F1809" s="63">
        <v>14</v>
      </c>
      <c r="G1809" s="63" t="s">
        <v>11</v>
      </c>
    </row>
    <row r="1810" spans="3:7" ht="15" thickBot="1" x14ac:dyDescent="0.35">
      <c r="C1810" s="61">
        <v>43194</v>
      </c>
      <c r="D1810" s="62">
        <v>0.67929398148148146</v>
      </c>
      <c r="E1810" s="63" t="s">
        <v>9</v>
      </c>
      <c r="F1810" s="63">
        <v>11</v>
      </c>
      <c r="G1810" s="63" t="s">
        <v>11</v>
      </c>
    </row>
    <row r="1811" spans="3:7" ht="15" thickBot="1" x14ac:dyDescent="0.35">
      <c r="C1811" s="61">
        <v>43194</v>
      </c>
      <c r="D1811" s="62">
        <v>0.68429398148148157</v>
      </c>
      <c r="E1811" s="63" t="s">
        <v>9</v>
      </c>
      <c r="F1811" s="63">
        <v>11</v>
      </c>
      <c r="G1811" s="63" t="s">
        <v>11</v>
      </c>
    </row>
    <row r="1812" spans="3:7" ht="15" thickBot="1" x14ac:dyDescent="0.35">
      <c r="C1812" s="61">
        <v>43194</v>
      </c>
      <c r="D1812" s="62">
        <v>0.68659722222222219</v>
      </c>
      <c r="E1812" s="63" t="s">
        <v>9</v>
      </c>
      <c r="F1812" s="63">
        <v>34</v>
      </c>
      <c r="G1812" s="63" t="s">
        <v>10</v>
      </c>
    </row>
    <row r="1813" spans="3:7" ht="15" thickBot="1" x14ac:dyDescent="0.35">
      <c r="C1813" s="61">
        <v>43194</v>
      </c>
      <c r="D1813" s="62">
        <v>0.68895833333333334</v>
      </c>
      <c r="E1813" s="63" t="s">
        <v>9</v>
      </c>
      <c r="F1813" s="63">
        <v>27</v>
      </c>
      <c r="G1813" s="63" t="s">
        <v>10</v>
      </c>
    </row>
    <row r="1814" spans="3:7" ht="15" thickBot="1" x14ac:dyDescent="0.35">
      <c r="C1814" s="61">
        <v>43194</v>
      </c>
      <c r="D1814" s="62">
        <v>0.69054398148148144</v>
      </c>
      <c r="E1814" s="63" t="s">
        <v>9</v>
      </c>
      <c r="F1814" s="63">
        <v>14</v>
      </c>
      <c r="G1814" s="63" t="s">
        <v>11</v>
      </c>
    </row>
    <row r="1815" spans="3:7" ht="15" thickBot="1" x14ac:dyDescent="0.35">
      <c r="C1815" s="61">
        <v>43194</v>
      </c>
      <c r="D1815" s="62">
        <v>0.69071759259259258</v>
      </c>
      <c r="E1815" s="63" t="s">
        <v>9</v>
      </c>
      <c r="F1815" s="63">
        <v>14</v>
      </c>
      <c r="G1815" s="63" t="s">
        <v>10</v>
      </c>
    </row>
    <row r="1816" spans="3:7" ht="15" thickBot="1" x14ac:dyDescent="0.35">
      <c r="C1816" s="61">
        <v>43194</v>
      </c>
      <c r="D1816" s="62">
        <v>0.69165509259259261</v>
      </c>
      <c r="E1816" s="63" t="s">
        <v>9</v>
      </c>
      <c r="F1816" s="63">
        <v>22</v>
      </c>
      <c r="G1816" s="63" t="s">
        <v>10</v>
      </c>
    </row>
    <row r="1817" spans="3:7" ht="15" thickBot="1" x14ac:dyDescent="0.35">
      <c r="C1817" s="61">
        <v>43194</v>
      </c>
      <c r="D1817" s="62">
        <v>0.69283564814814813</v>
      </c>
      <c r="E1817" s="63" t="s">
        <v>9</v>
      </c>
      <c r="F1817" s="63">
        <v>10</v>
      </c>
      <c r="G1817" s="63" t="s">
        <v>11</v>
      </c>
    </row>
    <row r="1818" spans="3:7" ht="15" thickBot="1" x14ac:dyDescent="0.35">
      <c r="C1818" s="61">
        <v>43194</v>
      </c>
      <c r="D1818" s="62">
        <v>0.6943287037037037</v>
      </c>
      <c r="E1818" s="63" t="s">
        <v>9</v>
      </c>
      <c r="F1818" s="63">
        <v>14</v>
      </c>
      <c r="G1818" s="63" t="s">
        <v>10</v>
      </c>
    </row>
    <row r="1819" spans="3:7" ht="15" thickBot="1" x14ac:dyDescent="0.35">
      <c r="C1819" s="61">
        <v>43194</v>
      </c>
      <c r="D1819" s="62">
        <v>0.69472222222222213</v>
      </c>
      <c r="E1819" s="63" t="s">
        <v>9</v>
      </c>
      <c r="F1819" s="63">
        <v>21</v>
      </c>
      <c r="G1819" s="63" t="s">
        <v>10</v>
      </c>
    </row>
    <row r="1820" spans="3:7" ht="15" thickBot="1" x14ac:dyDescent="0.35">
      <c r="C1820" s="61">
        <v>43194</v>
      </c>
      <c r="D1820" s="62">
        <v>0.69526620370370373</v>
      </c>
      <c r="E1820" s="63" t="s">
        <v>9</v>
      </c>
      <c r="F1820" s="63">
        <v>10</v>
      </c>
      <c r="G1820" s="63" t="s">
        <v>10</v>
      </c>
    </row>
    <row r="1821" spans="3:7" ht="15" thickBot="1" x14ac:dyDescent="0.35">
      <c r="C1821" s="61">
        <v>43194</v>
      </c>
      <c r="D1821" s="62">
        <v>0.70232638888888888</v>
      </c>
      <c r="E1821" s="63" t="s">
        <v>9</v>
      </c>
      <c r="F1821" s="63">
        <v>25</v>
      </c>
      <c r="G1821" s="63" t="s">
        <v>10</v>
      </c>
    </row>
    <row r="1822" spans="3:7" ht="15" thickBot="1" x14ac:dyDescent="0.35">
      <c r="C1822" s="61">
        <v>43194</v>
      </c>
      <c r="D1822" s="62">
        <v>0.70460648148148142</v>
      </c>
      <c r="E1822" s="63" t="s">
        <v>9</v>
      </c>
      <c r="F1822" s="63">
        <v>12</v>
      </c>
      <c r="G1822" s="63" t="s">
        <v>10</v>
      </c>
    </row>
    <row r="1823" spans="3:7" ht="15" thickBot="1" x14ac:dyDescent="0.35">
      <c r="C1823" s="61">
        <v>43194</v>
      </c>
      <c r="D1823" s="62">
        <v>0.70537037037037031</v>
      </c>
      <c r="E1823" s="63" t="s">
        <v>9</v>
      </c>
      <c r="F1823" s="63">
        <v>10</v>
      </c>
      <c r="G1823" s="63" t="s">
        <v>11</v>
      </c>
    </row>
    <row r="1824" spans="3:7" ht="15" thickBot="1" x14ac:dyDescent="0.35">
      <c r="C1824" s="61">
        <v>43194</v>
      </c>
      <c r="D1824" s="62">
        <v>0.70582175925925927</v>
      </c>
      <c r="E1824" s="63" t="s">
        <v>9</v>
      </c>
      <c r="F1824" s="63">
        <v>10</v>
      </c>
      <c r="G1824" s="63" t="s">
        <v>11</v>
      </c>
    </row>
    <row r="1825" spans="3:7" ht="15" thickBot="1" x14ac:dyDescent="0.35">
      <c r="C1825" s="61">
        <v>43194</v>
      </c>
      <c r="D1825" s="62">
        <v>0.70621527777777782</v>
      </c>
      <c r="E1825" s="63" t="s">
        <v>9</v>
      </c>
      <c r="F1825" s="63">
        <v>12</v>
      </c>
      <c r="G1825" s="63" t="s">
        <v>11</v>
      </c>
    </row>
    <row r="1826" spans="3:7" ht="15" thickBot="1" x14ac:dyDescent="0.35">
      <c r="C1826" s="61">
        <v>43194</v>
      </c>
      <c r="D1826" s="62">
        <v>0.70771990740740742</v>
      </c>
      <c r="E1826" s="63" t="s">
        <v>9</v>
      </c>
      <c r="F1826" s="63">
        <v>23</v>
      </c>
      <c r="G1826" s="63" t="s">
        <v>10</v>
      </c>
    </row>
    <row r="1827" spans="3:7" ht="15" thickBot="1" x14ac:dyDescent="0.35">
      <c r="C1827" s="61">
        <v>43194</v>
      </c>
      <c r="D1827" s="62">
        <v>0.70833333333333337</v>
      </c>
      <c r="E1827" s="63" t="s">
        <v>9</v>
      </c>
      <c r="F1827" s="63">
        <v>33</v>
      </c>
      <c r="G1827" s="63" t="s">
        <v>10</v>
      </c>
    </row>
    <row r="1828" spans="3:7" ht="15" thickBot="1" x14ac:dyDescent="0.35">
      <c r="C1828" s="61">
        <v>43194</v>
      </c>
      <c r="D1828" s="62">
        <v>0.7085069444444444</v>
      </c>
      <c r="E1828" s="63" t="s">
        <v>9</v>
      </c>
      <c r="F1828" s="63">
        <v>11</v>
      </c>
      <c r="G1828" s="63" t="s">
        <v>10</v>
      </c>
    </row>
    <row r="1829" spans="3:7" ht="15" thickBot="1" x14ac:dyDescent="0.35">
      <c r="C1829" s="61">
        <v>43194</v>
      </c>
      <c r="D1829" s="62">
        <v>0.70895833333333336</v>
      </c>
      <c r="E1829" s="63" t="s">
        <v>9</v>
      </c>
      <c r="F1829" s="63">
        <v>11</v>
      </c>
      <c r="G1829" s="63" t="s">
        <v>11</v>
      </c>
    </row>
    <row r="1830" spans="3:7" ht="15" thickBot="1" x14ac:dyDescent="0.35">
      <c r="C1830" s="61">
        <v>43194</v>
      </c>
      <c r="D1830" s="62">
        <v>0.7115393518518518</v>
      </c>
      <c r="E1830" s="63" t="s">
        <v>9</v>
      </c>
      <c r="F1830" s="63">
        <v>23</v>
      </c>
      <c r="G1830" s="63" t="s">
        <v>10</v>
      </c>
    </row>
    <row r="1831" spans="3:7" ht="15" thickBot="1" x14ac:dyDescent="0.35">
      <c r="C1831" s="61">
        <v>43194</v>
      </c>
      <c r="D1831" s="62">
        <v>0.71603009259259265</v>
      </c>
      <c r="E1831" s="63" t="s">
        <v>9</v>
      </c>
      <c r="F1831" s="63">
        <v>11</v>
      </c>
      <c r="G1831" s="63" t="s">
        <v>11</v>
      </c>
    </row>
    <row r="1832" spans="3:7" ht="15" thickBot="1" x14ac:dyDescent="0.35">
      <c r="C1832" s="61">
        <v>43194</v>
      </c>
      <c r="D1832" s="62">
        <v>0.71930555555555553</v>
      </c>
      <c r="E1832" s="63" t="s">
        <v>9</v>
      </c>
      <c r="F1832" s="63">
        <v>29</v>
      </c>
      <c r="G1832" s="63" t="s">
        <v>10</v>
      </c>
    </row>
    <row r="1833" spans="3:7" ht="15" thickBot="1" x14ac:dyDescent="0.35">
      <c r="C1833" s="61">
        <v>43194</v>
      </c>
      <c r="D1833" s="62">
        <v>0.72592592592592586</v>
      </c>
      <c r="E1833" s="63" t="s">
        <v>9</v>
      </c>
      <c r="F1833" s="63">
        <v>10</v>
      </c>
      <c r="G1833" s="63" t="s">
        <v>11</v>
      </c>
    </row>
    <row r="1834" spans="3:7" ht="15" thickBot="1" x14ac:dyDescent="0.35">
      <c r="C1834" s="61">
        <v>43194</v>
      </c>
      <c r="D1834" s="62">
        <v>0.72667824074074072</v>
      </c>
      <c r="E1834" s="63" t="s">
        <v>9</v>
      </c>
      <c r="F1834" s="63">
        <v>12</v>
      </c>
      <c r="G1834" s="63" t="s">
        <v>11</v>
      </c>
    </row>
    <row r="1835" spans="3:7" ht="15" thickBot="1" x14ac:dyDescent="0.35">
      <c r="C1835" s="61">
        <v>43194</v>
      </c>
      <c r="D1835" s="62">
        <v>0.72831018518518509</v>
      </c>
      <c r="E1835" s="63" t="s">
        <v>9</v>
      </c>
      <c r="F1835" s="63">
        <v>11</v>
      </c>
      <c r="G1835" s="63" t="s">
        <v>11</v>
      </c>
    </row>
    <row r="1836" spans="3:7" ht="15" thickBot="1" x14ac:dyDescent="0.35">
      <c r="C1836" s="61">
        <v>43194</v>
      </c>
      <c r="D1836" s="62">
        <v>0.72976851851851843</v>
      </c>
      <c r="E1836" s="63" t="s">
        <v>9</v>
      </c>
      <c r="F1836" s="63">
        <v>10</v>
      </c>
      <c r="G1836" s="63" t="s">
        <v>11</v>
      </c>
    </row>
    <row r="1837" spans="3:7" ht="15" thickBot="1" x14ac:dyDescent="0.35">
      <c r="C1837" s="61">
        <v>43194</v>
      </c>
      <c r="D1837" s="62">
        <v>0.72991898148148149</v>
      </c>
      <c r="E1837" s="63" t="s">
        <v>9</v>
      </c>
      <c r="F1837" s="63">
        <v>14</v>
      </c>
      <c r="G1837" s="63" t="s">
        <v>11</v>
      </c>
    </row>
    <row r="1838" spans="3:7" ht="15" thickBot="1" x14ac:dyDescent="0.35">
      <c r="C1838" s="61">
        <v>43194</v>
      </c>
      <c r="D1838" s="62">
        <v>0.73020833333333324</v>
      </c>
      <c r="E1838" s="63" t="s">
        <v>9</v>
      </c>
      <c r="F1838" s="63">
        <v>13</v>
      </c>
      <c r="G1838" s="63" t="s">
        <v>11</v>
      </c>
    </row>
    <row r="1839" spans="3:7" ht="15" thickBot="1" x14ac:dyDescent="0.35">
      <c r="C1839" s="61">
        <v>43194</v>
      </c>
      <c r="D1839" s="62">
        <v>0.73072916666666676</v>
      </c>
      <c r="E1839" s="63" t="s">
        <v>9</v>
      </c>
      <c r="F1839" s="63">
        <v>20</v>
      </c>
      <c r="G1839" s="63" t="s">
        <v>10</v>
      </c>
    </row>
    <row r="1840" spans="3:7" ht="15" thickBot="1" x14ac:dyDescent="0.35">
      <c r="C1840" s="61">
        <v>43194</v>
      </c>
      <c r="D1840" s="62">
        <v>0.73114583333333327</v>
      </c>
      <c r="E1840" s="63" t="s">
        <v>9</v>
      </c>
      <c r="F1840" s="63">
        <v>12</v>
      </c>
      <c r="G1840" s="63" t="s">
        <v>11</v>
      </c>
    </row>
    <row r="1841" spans="3:7" ht="15" thickBot="1" x14ac:dyDescent="0.35">
      <c r="C1841" s="61">
        <v>43194</v>
      </c>
      <c r="D1841" s="62">
        <v>0.73893518518518519</v>
      </c>
      <c r="E1841" s="63" t="s">
        <v>9</v>
      </c>
      <c r="F1841" s="63">
        <v>14</v>
      </c>
      <c r="G1841" s="63" t="s">
        <v>11</v>
      </c>
    </row>
    <row r="1842" spans="3:7" ht="15" thickBot="1" x14ac:dyDescent="0.35">
      <c r="C1842" s="61">
        <v>43194</v>
      </c>
      <c r="D1842" s="62">
        <v>0.73902777777777784</v>
      </c>
      <c r="E1842" s="63" t="s">
        <v>9</v>
      </c>
      <c r="F1842" s="63">
        <v>23</v>
      </c>
      <c r="G1842" s="63" t="s">
        <v>10</v>
      </c>
    </row>
    <row r="1843" spans="3:7" ht="15" thickBot="1" x14ac:dyDescent="0.35">
      <c r="C1843" s="61">
        <v>43194</v>
      </c>
      <c r="D1843" s="62">
        <v>0.7415856481481482</v>
      </c>
      <c r="E1843" s="63" t="s">
        <v>9</v>
      </c>
      <c r="F1843" s="63">
        <v>26</v>
      </c>
      <c r="G1843" s="63" t="s">
        <v>10</v>
      </c>
    </row>
    <row r="1844" spans="3:7" ht="15" thickBot="1" x14ac:dyDescent="0.35">
      <c r="C1844" s="61">
        <v>43194</v>
      </c>
      <c r="D1844" s="62">
        <v>0.74339120370370371</v>
      </c>
      <c r="E1844" s="63" t="s">
        <v>9</v>
      </c>
      <c r="F1844" s="63">
        <v>13</v>
      </c>
      <c r="G1844" s="63" t="s">
        <v>11</v>
      </c>
    </row>
    <row r="1845" spans="3:7" ht="15" thickBot="1" x14ac:dyDescent="0.35">
      <c r="C1845" s="61">
        <v>43194</v>
      </c>
      <c r="D1845" s="62">
        <v>0.74604166666666671</v>
      </c>
      <c r="E1845" s="63" t="s">
        <v>9</v>
      </c>
      <c r="F1845" s="63">
        <v>37</v>
      </c>
      <c r="G1845" s="63" t="s">
        <v>10</v>
      </c>
    </row>
    <row r="1846" spans="3:7" ht="15" thickBot="1" x14ac:dyDescent="0.35">
      <c r="C1846" s="61">
        <v>43194</v>
      </c>
      <c r="D1846" s="62">
        <v>0.74635416666666676</v>
      </c>
      <c r="E1846" s="63" t="s">
        <v>9</v>
      </c>
      <c r="F1846" s="63">
        <v>25</v>
      </c>
      <c r="G1846" s="63" t="s">
        <v>10</v>
      </c>
    </row>
    <row r="1847" spans="3:7" ht="15" thickBot="1" x14ac:dyDescent="0.35">
      <c r="C1847" s="61">
        <v>43194</v>
      </c>
      <c r="D1847" s="62">
        <v>0.750462962962963</v>
      </c>
      <c r="E1847" s="63" t="s">
        <v>9</v>
      </c>
      <c r="F1847" s="63">
        <v>10</v>
      </c>
      <c r="G1847" s="63" t="s">
        <v>11</v>
      </c>
    </row>
    <row r="1848" spans="3:7" ht="15" thickBot="1" x14ac:dyDescent="0.35">
      <c r="C1848" s="61">
        <v>43194</v>
      </c>
      <c r="D1848" s="62">
        <v>0.75181712962962965</v>
      </c>
      <c r="E1848" s="63" t="s">
        <v>9</v>
      </c>
      <c r="F1848" s="63">
        <v>10</v>
      </c>
      <c r="G1848" s="63" t="s">
        <v>11</v>
      </c>
    </row>
    <row r="1849" spans="3:7" ht="15" thickBot="1" x14ac:dyDescent="0.35">
      <c r="C1849" s="61">
        <v>43194</v>
      </c>
      <c r="D1849" s="62">
        <v>0.75285879629629626</v>
      </c>
      <c r="E1849" s="63" t="s">
        <v>9</v>
      </c>
      <c r="F1849" s="63">
        <v>28</v>
      </c>
      <c r="G1849" s="63" t="s">
        <v>10</v>
      </c>
    </row>
    <row r="1850" spans="3:7" ht="15" thickBot="1" x14ac:dyDescent="0.35">
      <c r="C1850" s="61">
        <v>43194</v>
      </c>
      <c r="D1850" s="62">
        <v>0.75736111111111104</v>
      </c>
      <c r="E1850" s="63" t="s">
        <v>9</v>
      </c>
      <c r="F1850" s="63">
        <v>13</v>
      </c>
      <c r="G1850" s="63" t="s">
        <v>10</v>
      </c>
    </row>
    <row r="1851" spans="3:7" ht="15" thickBot="1" x14ac:dyDescent="0.35">
      <c r="C1851" s="61">
        <v>43194</v>
      </c>
      <c r="D1851" s="62">
        <v>0.75967592592592592</v>
      </c>
      <c r="E1851" s="63" t="s">
        <v>9</v>
      </c>
      <c r="F1851" s="63">
        <v>11</v>
      </c>
      <c r="G1851" s="63" t="s">
        <v>11</v>
      </c>
    </row>
    <row r="1852" spans="3:7" ht="15" thickBot="1" x14ac:dyDescent="0.35">
      <c r="C1852" s="61">
        <v>43194</v>
      </c>
      <c r="D1852" s="62">
        <v>0.76001157407407405</v>
      </c>
      <c r="E1852" s="63" t="s">
        <v>9</v>
      </c>
      <c r="F1852" s="63">
        <v>11</v>
      </c>
      <c r="G1852" s="63" t="s">
        <v>10</v>
      </c>
    </row>
    <row r="1853" spans="3:7" ht="15" thickBot="1" x14ac:dyDescent="0.35">
      <c r="C1853" s="61">
        <v>43194</v>
      </c>
      <c r="D1853" s="62">
        <v>0.76275462962962959</v>
      </c>
      <c r="E1853" s="63" t="s">
        <v>9</v>
      </c>
      <c r="F1853" s="63">
        <v>26</v>
      </c>
      <c r="G1853" s="63" t="s">
        <v>10</v>
      </c>
    </row>
    <row r="1854" spans="3:7" ht="15" thickBot="1" x14ac:dyDescent="0.35">
      <c r="C1854" s="61">
        <v>43194</v>
      </c>
      <c r="D1854" s="62">
        <v>0.76798611111111104</v>
      </c>
      <c r="E1854" s="63" t="s">
        <v>9</v>
      </c>
      <c r="F1854" s="63">
        <v>12</v>
      </c>
      <c r="G1854" s="63" t="s">
        <v>11</v>
      </c>
    </row>
    <row r="1855" spans="3:7" ht="15" thickBot="1" x14ac:dyDescent="0.35">
      <c r="C1855" s="61">
        <v>43194</v>
      </c>
      <c r="D1855" s="62">
        <v>0.78188657407407414</v>
      </c>
      <c r="E1855" s="63" t="s">
        <v>9</v>
      </c>
      <c r="F1855" s="63">
        <v>10</v>
      </c>
      <c r="G1855" s="63" t="s">
        <v>11</v>
      </c>
    </row>
    <row r="1856" spans="3:7" ht="15" thickBot="1" x14ac:dyDescent="0.35">
      <c r="C1856" s="61">
        <v>43194</v>
      </c>
      <c r="D1856" s="62">
        <v>0.78268518518518526</v>
      </c>
      <c r="E1856" s="63" t="s">
        <v>9</v>
      </c>
      <c r="F1856" s="63">
        <v>12</v>
      </c>
      <c r="G1856" s="63" t="s">
        <v>11</v>
      </c>
    </row>
    <row r="1857" spans="3:7" ht="15" thickBot="1" x14ac:dyDescent="0.35">
      <c r="C1857" s="61">
        <v>43194</v>
      </c>
      <c r="D1857" s="62">
        <v>0.78292824074074074</v>
      </c>
      <c r="E1857" s="63" t="s">
        <v>9</v>
      </c>
      <c r="F1857" s="63">
        <v>22</v>
      </c>
      <c r="G1857" s="63" t="s">
        <v>10</v>
      </c>
    </row>
    <row r="1858" spans="3:7" ht="15" thickBot="1" x14ac:dyDescent="0.35">
      <c r="C1858" s="61">
        <v>43194</v>
      </c>
      <c r="D1858" s="62">
        <v>0.78331018518518514</v>
      </c>
      <c r="E1858" s="63" t="s">
        <v>9</v>
      </c>
      <c r="F1858" s="63">
        <v>29</v>
      </c>
      <c r="G1858" s="63" t="s">
        <v>10</v>
      </c>
    </row>
    <row r="1859" spans="3:7" ht="15" thickBot="1" x14ac:dyDescent="0.35">
      <c r="C1859" s="61">
        <v>43194</v>
      </c>
      <c r="D1859" s="62">
        <v>0.78907407407407415</v>
      </c>
      <c r="E1859" s="63" t="s">
        <v>9</v>
      </c>
      <c r="F1859" s="63">
        <v>10</v>
      </c>
      <c r="G1859" s="63" t="s">
        <v>11</v>
      </c>
    </row>
    <row r="1860" spans="3:7" ht="15" thickBot="1" x14ac:dyDescent="0.35">
      <c r="C1860" s="61">
        <v>43194</v>
      </c>
      <c r="D1860" s="62">
        <v>0.78959490740740745</v>
      </c>
      <c r="E1860" s="63" t="s">
        <v>9</v>
      </c>
      <c r="F1860" s="63">
        <v>10</v>
      </c>
      <c r="G1860" s="63" t="s">
        <v>11</v>
      </c>
    </row>
    <row r="1861" spans="3:7" ht="15" thickBot="1" x14ac:dyDescent="0.35">
      <c r="C1861" s="61">
        <v>43194</v>
      </c>
      <c r="D1861" s="62">
        <v>0.79105324074074079</v>
      </c>
      <c r="E1861" s="63" t="s">
        <v>9</v>
      </c>
      <c r="F1861" s="63">
        <v>13</v>
      </c>
      <c r="G1861" s="63" t="s">
        <v>11</v>
      </c>
    </row>
    <row r="1862" spans="3:7" ht="15" thickBot="1" x14ac:dyDescent="0.35">
      <c r="C1862" s="61">
        <v>43194</v>
      </c>
      <c r="D1862" s="62">
        <v>0.79180555555555554</v>
      </c>
      <c r="E1862" s="63" t="s">
        <v>9</v>
      </c>
      <c r="F1862" s="63">
        <v>10</v>
      </c>
      <c r="G1862" s="63" t="s">
        <v>11</v>
      </c>
    </row>
    <row r="1863" spans="3:7" ht="15" thickBot="1" x14ac:dyDescent="0.35">
      <c r="C1863" s="61">
        <v>43194</v>
      </c>
      <c r="D1863" s="62">
        <v>0.79303240740740744</v>
      </c>
      <c r="E1863" s="63" t="s">
        <v>9</v>
      </c>
      <c r="F1863" s="63">
        <v>11</v>
      </c>
      <c r="G1863" s="63" t="s">
        <v>11</v>
      </c>
    </row>
    <row r="1864" spans="3:7" ht="15" thickBot="1" x14ac:dyDescent="0.35">
      <c r="C1864" s="61">
        <v>43194</v>
      </c>
      <c r="D1864" s="62">
        <v>0.8012731481481481</v>
      </c>
      <c r="E1864" s="63" t="s">
        <v>9</v>
      </c>
      <c r="F1864" s="63">
        <v>22</v>
      </c>
      <c r="G1864" s="63" t="s">
        <v>10</v>
      </c>
    </row>
    <row r="1865" spans="3:7" ht="15" thickBot="1" x14ac:dyDescent="0.35">
      <c r="C1865" s="61">
        <v>43194</v>
      </c>
      <c r="D1865" s="62">
        <v>0.81004629629629632</v>
      </c>
      <c r="E1865" s="63" t="s">
        <v>9</v>
      </c>
      <c r="F1865" s="63">
        <v>15</v>
      </c>
      <c r="G1865" s="63" t="s">
        <v>10</v>
      </c>
    </row>
    <row r="1866" spans="3:7" ht="15" thickBot="1" x14ac:dyDescent="0.35">
      <c r="C1866" s="61">
        <v>43194</v>
      </c>
      <c r="D1866" s="62">
        <v>0.81101851851851858</v>
      </c>
      <c r="E1866" s="63" t="s">
        <v>9</v>
      </c>
      <c r="F1866" s="63">
        <v>24</v>
      </c>
      <c r="G1866" s="63" t="s">
        <v>10</v>
      </c>
    </row>
    <row r="1867" spans="3:7" ht="15" thickBot="1" x14ac:dyDescent="0.35">
      <c r="C1867" s="61">
        <v>43194</v>
      </c>
      <c r="D1867" s="62">
        <v>0.81172453703703706</v>
      </c>
      <c r="E1867" s="63" t="s">
        <v>9</v>
      </c>
      <c r="F1867" s="63">
        <v>33</v>
      </c>
      <c r="G1867" s="63" t="s">
        <v>10</v>
      </c>
    </row>
    <row r="1868" spans="3:7" ht="15" thickBot="1" x14ac:dyDescent="0.35">
      <c r="C1868" s="61">
        <v>43194</v>
      </c>
      <c r="D1868" s="62">
        <v>0.81370370370370371</v>
      </c>
      <c r="E1868" s="63" t="s">
        <v>9</v>
      </c>
      <c r="F1868" s="63">
        <v>38</v>
      </c>
      <c r="G1868" s="63" t="s">
        <v>10</v>
      </c>
    </row>
    <row r="1869" spans="3:7" ht="15" thickBot="1" x14ac:dyDescent="0.35">
      <c r="C1869" s="61">
        <v>43194</v>
      </c>
      <c r="D1869" s="62">
        <v>0.81409722222222225</v>
      </c>
      <c r="E1869" s="63" t="s">
        <v>9</v>
      </c>
      <c r="F1869" s="63">
        <v>32</v>
      </c>
      <c r="G1869" s="63" t="s">
        <v>10</v>
      </c>
    </row>
    <row r="1870" spans="3:7" ht="15" thickBot="1" x14ac:dyDescent="0.35">
      <c r="C1870" s="61">
        <v>43194</v>
      </c>
      <c r="D1870" s="62">
        <v>0.81509259259259259</v>
      </c>
      <c r="E1870" s="63" t="s">
        <v>9</v>
      </c>
      <c r="F1870" s="63">
        <v>13</v>
      </c>
      <c r="G1870" s="63" t="s">
        <v>11</v>
      </c>
    </row>
    <row r="1871" spans="3:7" ht="15" thickBot="1" x14ac:dyDescent="0.35">
      <c r="C1871" s="61">
        <v>43194</v>
      </c>
      <c r="D1871" s="62">
        <v>0.82585648148148139</v>
      </c>
      <c r="E1871" s="63" t="s">
        <v>9</v>
      </c>
      <c r="F1871" s="63">
        <v>43</v>
      </c>
      <c r="G1871" s="63" t="s">
        <v>10</v>
      </c>
    </row>
    <row r="1872" spans="3:7" ht="15" thickBot="1" x14ac:dyDescent="0.35">
      <c r="C1872" s="61">
        <v>43194</v>
      </c>
      <c r="D1872" s="62">
        <v>0.83358796296296289</v>
      </c>
      <c r="E1872" s="63" t="s">
        <v>9</v>
      </c>
      <c r="F1872" s="63">
        <v>18</v>
      </c>
      <c r="G1872" s="63" t="s">
        <v>11</v>
      </c>
    </row>
    <row r="1873" spans="3:7" ht="15" thickBot="1" x14ac:dyDescent="0.35">
      <c r="C1873" s="61">
        <v>43194</v>
      </c>
      <c r="D1873" s="62">
        <v>0.83481481481481479</v>
      </c>
      <c r="E1873" s="63" t="s">
        <v>9</v>
      </c>
      <c r="F1873" s="63">
        <v>13</v>
      </c>
      <c r="G1873" s="63" t="s">
        <v>11</v>
      </c>
    </row>
    <row r="1874" spans="3:7" ht="15" thickBot="1" x14ac:dyDescent="0.35">
      <c r="C1874" s="61">
        <v>43194</v>
      </c>
      <c r="D1874" s="62">
        <v>0.83888888888888891</v>
      </c>
      <c r="E1874" s="63" t="s">
        <v>9</v>
      </c>
      <c r="F1874" s="63">
        <v>10</v>
      </c>
      <c r="G1874" s="63" t="s">
        <v>11</v>
      </c>
    </row>
    <row r="1875" spans="3:7" ht="15" thickBot="1" x14ac:dyDescent="0.35">
      <c r="C1875" s="61">
        <v>43194</v>
      </c>
      <c r="D1875" s="62">
        <v>0.83892361111111102</v>
      </c>
      <c r="E1875" s="63" t="s">
        <v>9</v>
      </c>
      <c r="F1875" s="63">
        <v>12</v>
      </c>
      <c r="G1875" s="63" t="s">
        <v>11</v>
      </c>
    </row>
    <row r="1876" spans="3:7" ht="15" thickBot="1" x14ac:dyDescent="0.35">
      <c r="C1876" s="61">
        <v>43194</v>
      </c>
      <c r="D1876" s="62">
        <v>0.84248842592592599</v>
      </c>
      <c r="E1876" s="63" t="s">
        <v>9</v>
      </c>
      <c r="F1876" s="63">
        <v>28</v>
      </c>
      <c r="G1876" s="63" t="s">
        <v>10</v>
      </c>
    </row>
    <row r="1877" spans="3:7" ht="15" thickBot="1" x14ac:dyDescent="0.35">
      <c r="C1877" s="61">
        <v>43194</v>
      </c>
      <c r="D1877" s="62">
        <v>0.8504976851851852</v>
      </c>
      <c r="E1877" s="63" t="s">
        <v>9</v>
      </c>
      <c r="F1877" s="63">
        <v>24</v>
      </c>
      <c r="G1877" s="63" t="s">
        <v>10</v>
      </c>
    </row>
    <row r="1878" spans="3:7" ht="15" thickBot="1" x14ac:dyDescent="0.35">
      <c r="C1878" s="61">
        <v>43194</v>
      </c>
      <c r="D1878" s="62">
        <v>0.852025462962963</v>
      </c>
      <c r="E1878" s="63" t="s">
        <v>9</v>
      </c>
      <c r="F1878" s="63">
        <v>26</v>
      </c>
      <c r="G1878" s="63" t="s">
        <v>10</v>
      </c>
    </row>
    <row r="1879" spans="3:7" ht="15" thickBot="1" x14ac:dyDescent="0.35">
      <c r="C1879" s="61">
        <v>43194</v>
      </c>
      <c r="D1879" s="62">
        <v>0.85275462962962967</v>
      </c>
      <c r="E1879" s="63" t="s">
        <v>9</v>
      </c>
      <c r="F1879" s="63">
        <v>11</v>
      </c>
      <c r="G1879" s="63" t="s">
        <v>11</v>
      </c>
    </row>
    <row r="1880" spans="3:7" ht="15" thickBot="1" x14ac:dyDescent="0.35">
      <c r="C1880" s="61">
        <v>43194</v>
      </c>
      <c r="D1880" s="62">
        <v>0.85409722222222229</v>
      </c>
      <c r="E1880" s="63" t="s">
        <v>9</v>
      </c>
      <c r="F1880" s="63">
        <v>14</v>
      </c>
      <c r="G1880" s="63" t="s">
        <v>11</v>
      </c>
    </row>
    <row r="1881" spans="3:7" ht="15" thickBot="1" x14ac:dyDescent="0.35">
      <c r="C1881" s="61">
        <v>43194</v>
      </c>
      <c r="D1881" s="62">
        <v>0.85418981481481471</v>
      </c>
      <c r="E1881" s="63" t="s">
        <v>9</v>
      </c>
      <c r="F1881" s="63">
        <v>17</v>
      </c>
      <c r="G1881" s="63" t="s">
        <v>10</v>
      </c>
    </row>
    <row r="1882" spans="3:7" ht="15" thickBot="1" x14ac:dyDescent="0.35">
      <c r="C1882" s="61">
        <v>43194</v>
      </c>
      <c r="D1882" s="62">
        <v>0.85495370370370372</v>
      </c>
      <c r="E1882" s="63" t="s">
        <v>9</v>
      </c>
      <c r="F1882" s="63">
        <v>10</v>
      </c>
      <c r="G1882" s="63" t="s">
        <v>11</v>
      </c>
    </row>
    <row r="1883" spans="3:7" ht="15" thickBot="1" x14ac:dyDescent="0.35">
      <c r="C1883" s="61">
        <v>43194</v>
      </c>
      <c r="D1883" s="62">
        <v>0.85944444444444434</v>
      </c>
      <c r="E1883" s="63" t="s">
        <v>9</v>
      </c>
      <c r="F1883" s="63">
        <v>14</v>
      </c>
      <c r="G1883" s="63" t="s">
        <v>11</v>
      </c>
    </row>
    <row r="1884" spans="3:7" ht="15" thickBot="1" x14ac:dyDescent="0.35">
      <c r="C1884" s="61">
        <v>43194</v>
      </c>
      <c r="D1884" s="62">
        <v>0.86466435185185186</v>
      </c>
      <c r="E1884" s="63" t="s">
        <v>9</v>
      </c>
      <c r="F1884" s="63">
        <v>21</v>
      </c>
      <c r="G1884" s="63" t="s">
        <v>10</v>
      </c>
    </row>
    <row r="1885" spans="3:7" ht="15" thickBot="1" x14ac:dyDescent="0.35">
      <c r="C1885" s="61">
        <v>43194</v>
      </c>
      <c r="D1885" s="62">
        <v>0.87665509259259267</v>
      </c>
      <c r="E1885" s="63" t="s">
        <v>9</v>
      </c>
      <c r="F1885" s="63">
        <v>13</v>
      </c>
      <c r="G1885" s="63" t="s">
        <v>10</v>
      </c>
    </row>
    <row r="1886" spans="3:7" ht="15" thickBot="1" x14ac:dyDescent="0.35">
      <c r="C1886" s="61">
        <v>43194</v>
      </c>
      <c r="D1886" s="62">
        <v>0.88006944444444446</v>
      </c>
      <c r="E1886" s="63" t="s">
        <v>9</v>
      </c>
      <c r="F1886" s="63">
        <v>14</v>
      </c>
      <c r="G1886" s="63" t="s">
        <v>11</v>
      </c>
    </row>
    <row r="1887" spans="3:7" ht="15" thickBot="1" x14ac:dyDescent="0.35">
      <c r="C1887" s="61">
        <v>43194</v>
      </c>
      <c r="D1887" s="62">
        <v>0.8800810185185185</v>
      </c>
      <c r="E1887" s="63" t="s">
        <v>9</v>
      </c>
      <c r="F1887" s="63">
        <v>24</v>
      </c>
      <c r="G1887" s="63" t="s">
        <v>10</v>
      </c>
    </row>
    <row r="1888" spans="3:7" ht="15" thickBot="1" x14ac:dyDescent="0.35">
      <c r="C1888" s="61">
        <v>43194</v>
      </c>
      <c r="D1888" s="62">
        <v>0.88082175925925921</v>
      </c>
      <c r="E1888" s="63" t="s">
        <v>9</v>
      </c>
      <c r="F1888" s="63">
        <v>10</v>
      </c>
      <c r="G1888" s="63" t="s">
        <v>11</v>
      </c>
    </row>
    <row r="1889" spans="3:7" ht="15" thickBot="1" x14ac:dyDescent="0.35">
      <c r="C1889" s="61">
        <v>43194</v>
      </c>
      <c r="D1889" s="62">
        <v>0.88085648148148143</v>
      </c>
      <c r="E1889" s="63" t="s">
        <v>9</v>
      </c>
      <c r="F1889" s="63">
        <v>11</v>
      </c>
      <c r="G1889" s="63" t="s">
        <v>11</v>
      </c>
    </row>
    <row r="1890" spans="3:7" ht="15" thickBot="1" x14ac:dyDescent="0.35">
      <c r="C1890" s="61">
        <v>43194</v>
      </c>
      <c r="D1890" s="62">
        <v>0.880925925925926</v>
      </c>
      <c r="E1890" s="63" t="s">
        <v>9</v>
      </c>
      <c r="F1890" s="63">
        <v>18</v>
      </c>
      <c r="G1890" s="63" t="s">
        <v>10</v>
      </c>
    </row>
    <row r="1891" spans="3:7" ht="15" thickBot="1" x14ac:dyDescent="0.35">
      <c r="C1891" s="61">
        <v>43194</v>
      </c>
      <c r="D1891" s="62">
        <v>0.88105324074074076</v>
      </c>
      <c r="E1891" s="63" t="s">
        <v>9</v>
      </c>
      <c r="F1891" s="63">
        <v>10</v>
      </c>
      <c r="G1891" s="63" t="s">
        <v>11</v>
      </c>
    </row>
    <row r="1892" spans="3:7" ht="15" thickBot="1" x14ac:dyDescent="0.35">
      <c r="C1892" s="61">
        <v>43194</v>
      </c>
      <c r="D1892" s="62">
        <v>0.88140046296296293</v>
      </c>
      <c r="E1892" s="63" t="s">
        <v>9</v>
      </c>
      <c r="F1892" s="63">
        <v>14</v>
      </c>
      <c r="G1892" s="63" t="s">
        <v>11</v>
      </c>
    </row>
    <row r="1893" spans="3:7" ht="15" thickBot="1" x14ac:dyDescent="0.35">
      <c r="C1893" s="61">
        <v>43194</v>
      </c>
      <c r="D1893" s="62">
        <v>0.88645833333333324</v>
      </c>
      <c r="E1893" s="63" t="s">
        <v>9</v>
      </c>
      <c r="F1893" s="63">
        <v>10</v>
      </c>
      <c r="G1893" s="63" t="s">
        <v>11</v>
      </c>
    </row>
    <row r="1894" spans="3:7" ht="15" thickBot="1" x14ac:dyDescent="0.35">
      <c r="C1894" s="61">
        <v>43194</v>
      </c>
      <c r="D1894" s="62">
        <v>0.88693287037037039</v>
      </c>
      <c r="E1894" s="63" t="s">
        <v>9</v>
      </c>
      <c r="F1894" s="63">
        <v>14</v>
      </c>
      <c r="G1894" s="63" t="s">
        <v>11</v>
      </c>
    </row>
    <row r="1895" spans="3:7" ht="15" thickBot="1" x14ac:dyDescent="0.35">
      <c r="C1895" s="61">
        <v>43194</v>
      </c>
      <c r="D1895" s="62">
        <v>0.88787037037037031</v>
      </c>
      <c r="E1895" s="63" t="s">
        <v>9</v>
      </c>
      <c r="F1895" s="63">
        <v>14</v>
      </c>
      <c r="G1895" s="63" t="s">
        <v>11</v>
      </c>
    </row>
    <row r="1896" spans="3:7" ht="15" thickBot="1" x14ac:dyDescent="0.35">
      <c r="C1896" s="61">
        <v>43194</v>
      </c>
      <c r="D1896" s="62">
        <v>0.89041666666666675</v>
      </c>
      <c r="E1896" s="63" t="s">
        <v>9</v>
      </c>
      <c r="F1896" s="63">
        <v>11</v>
      </c>
      <c r="G1896" s="63" t="s">
        <v>11</v>
      </c>
    </row>
    <row r="1897" spans="3:7" ht="15" thickBot="1" x14ac:dyDescent="0.35">
      <c r="C1897" s="61">
        <v>43194</v>
      </c>
      <c r="D1897" s="62">
        <v>0.89605324074074078</v>
      </c>
      <c r="E1897" s="63" t="s">
        <v>9</v>
      </c>
      <c r="F1897" s="63">
        <v>11</v>
      </c>
      <c r="G1897" s="63" t="s">
        <v>11</v>
      </c>
    </row>
    <row r="1898" spans="3:7" ht="15" thickBot="1" x14ac:dyDescent="0.35">
      <c r="C1898" s="61">
        <v>43194</v>
      </c>
      <c r="D1898" s="62">
        <v>0.96444444444444455</v>
      </c>
      <c r="E1898" s="63" t="s">
        <v>9</v>
      </c>
      <c r="F1898" s="63">
        <v>22</v>
      </c>
      <c r="G1898" s="63" t="s">
        <v>10</v>
      </c>
    </row>
    <row r="1899" spans="3:7" ht="15" thickBot="1" x14ac:dyDescent="0.35">
      <c r="C1899" s="61">
        <v>43195</v>
      </c>
      <c r="D1899" s="62">
        <v>0.1038425925925926</v>
      </c>
      <c r="E1899" s="63" t="s">
        <v>9</v>
      </c>
      <c r="F1899" s="63">
        <v>36</v>
      </c>
      <c r="G1899" s="63" t="s">
        <v>10</v>
      </c>
    </row>
    <row r="1900" spans="3:7" ht="15" thickBot="1" x14ac:dyDescent="0.35">
      <c r="C1900" s="61">
        <v>43195</v>
      </c>
      <c r="D1900" s="62">
        <v>0.10589120370370371</v>
      </c>
      <c r="E1900" s="63" t="s">
        <v>9</v>
      </c>
      <c r="F1900" s="63">
        <v>13</v>
      </c>
      <c r="G1900" s="63" t="s">
        <v>11</v>
      </c>
    </row>
    <row r="1901" spans="3:7" ht="15" thickBot="1" x14ac:dyDescent="0.35">
      <c r="C1901" s="61">
        <v>43195</v>
      </c>
      <c r="D1901" s="62">
        <v>0.15087962962962961</v>
      </c>
      <c r="E1901" s="63" t="s">
        <v>9</v>
      </c>
      <c r="F1901" s="63">
        <v>16</v>
      </c>
      <c r="G1901" s="63" t="s">
        <v>10</v>
      </c>
    </row>
    <row r="1902" spans="3:7" ht="15" thickBot="1" x14ac:dyDescent="0.35">
      <c r="C1902" s="61">
        <v>43195</v>
      </c>
      <c r="D1902" s="62">
        <v>0.15629629629629629</v>
      </c>
      <c r="E1902" s="63" t="s">
        <v>9</v>
      </c>
      <c r="F1902" s="63">
        <v>11</v>
      </c>
      <c r="G1902" s="63" t="s">
        <v>11</v>
      </c>
    </row>
    <row r="1903" spans="3:7" ht="15" thickBot="1" x14ac:dyDescent="0.35">
      <c r="C1903" s="61">
        <v>43195</v>
      </c>
      <c r="D1903" s="62">
        <v>0.22769675925925925</v>
      </c>
      <c r="E1903" s="63" t="s">
        <v>9</v>
      </c>
      <c r="F1903" s="63">
        <v>13</v>
      </c>
      <c r="G1903" s="63" t="s">
        <v>11</v>
      </c>
    </row>
    <row r="1904" spans="3:7" ht="15" thickBot="1" x14ac:dyDescent="0.35">
      <c r="C1904" s="61">
        <v>43195</v>
      </c>
      <c r="D1904" s="62">
        <v>0.25003472222222223</v>
      </c>
      <c r="E1904" s="63" t="s">
        <v>9</v>
      </c>
      <c r="F1904" s="63">
        <v>15</v>
      </c>
      <c r="G1904" s="63" t="s">
        <v>11</v>
      </c>
    </row>
    <row r="1905" spans="3:7" ht="15" thickBot="1" x14ac:dyDescent="0.35">
      <c r="C1905" s="61">
        <v>43195</v>
      </c>
      <c r="D1905" s="62">
        <v>0.25300925925925927</v>
      </c>
      <c r="E1905" s="63" t="s">
        <v>9</v>
      </c>
      <c r="F1905" s="63">
        <v>10</v>
      </c>
      <c r="G1905" s="63" t="s">
        <v>11</v>
      </c>
    </row>
    <row r="1906" spans="3:7" ht="15" thickBot="1" x14ac:dyDescent="0.35">
      <c r="C1906" s="61">
        <v>43195</v>
      </c>
      <c r="D1906" s="62">
        <v>0.25309027777777776</v>
      </c>
      <c r="E1906" s="63" t="s">
        <v>9</v>
      </c>
      <c r="F1906" s="63">
        <v>12</v>
      </c>
      <c r="G1906" s="63" t="s">
        <v>11</v>
      </c>
    </row>
    <row r="1907" spans="3:7" ht="15" thickBot="1" x14ac:dyDescent="0.35">
      <c r="C1907" s="61">
        <v>43195</v>
      </c>
      <c r="D1907" s="62">
        <v>0.25660879629629629</v>
      </c>
      <c r="E1907" s="63" t="s">
        <v>9</v>
      </c>
      <c r="F1907" s="63">
        <v>12</v>
      </c>
      <c r="G1907" s="63" t="s">
        <v>11</v>
      </c>
    </row>
    <row r="1908" spans="3:7" ht="15" thickBot="1" x14ac:dyDescent="0.35">
      <c r="C1908" s="61">
        <v>43195</v>
      </c>
      <c r="D1908" s="62">
        <v>0.25726851851851851</v>
      </c>
      <c r="E1908" s="63" t="s">
        <v>9</v>
      </c>
      <c r="F1908" s="63">
        <v>24</v>
      </c>
      <c r="G1908" s="63" t="s">
        <v>10</v>
      </c>
    </row>
    <row r="1909" spans="3:7" ht="15" thickBot="1" x14ac:dyDescent="0.35">
      <c r="C1909" s="61">
        <v>43195</v>
      </c>
      <c r="D1909" s="62">
        <v>0.25767361111111114</v>
      </c>
      <c r="E1909" s="63" t="s">
        <v>9</v>
      </c>
      <c r="F1909" s="63">
        <v>11</v>
      </c>
      <c r="G1909" s="63" t="s">
        <v>11</v>
      </c>
    </row>
    <row r="1910" spans="3:7" ht="15" thickBot="1" x14ac:dyDescent="0.35">
      <c r="C1910" s="61">
        <v>43195</v>
      </c>
      <c r="D1910" s="62">
        <v>0.26268518518518519</v>
      </c>
      <c r="E1910" s="63" t="s">
        <v>9</v>
      </c>
      <c r="F1910" s="63">
        <v>25</v>
      </c>
      <c r="G1910" s="63" t="s">
        <v>10</v>
      </c>
    </row>
    <row r="1911" spans="3:7" ht="15" thickBot="1" x14ac:dyDescent="0.35">
      <c r="C1911" s="61">
        <v>43195</v>
      </c>
      <c r="D1911" s="62">
        <v>0.2630439814814815</v>
      </c>
      <c r="E1911" s="63" t="s">
        <v>9</v>
      </c>
      <c r="F1911" s="63">
        <v>16</v>
      </c>
      <c r="G1911" s="63" t="s">
        <v>10</v>
      </c>
    </row>
    <row r="1912" spans="3:7" ht="15" thickBot="1" x14ac:dyDescent="0.35">
      <c r="C1912" s="61">
        <v>43195</v>
      </c>
      <c r="D1912" s="62">
        <v>0.26395833333333335</v>
      </c>
      <c r="E1912" s="63" t="s">
        <v>9</v>
      </c>
      <c r="F1912" s="63">
        <v>13</v>
      </c>
      <c r="G1912" s="63" t="s">
        <v>11</v>
      </c>
    </row>
    <row r="1913" spans="3:7" ht="15" thickBot="1" x14ac:dyDescent="0.35">
      <c r="C1913" s="61">
        <v>43195</v>
      </c>
      <c r="D1913" s="62">
        <v>0.2650925925925926</v>
      </c>
      <c r="E1913" s="63" t="s">
        <v>9</v>
      </c>
      <c r="F1913" s="63">
        <v>27</v>
      </c>
      <c r="G1913" s="63" t="s">
        <v>10</v>
      </c>
    </row>
    <row r="1914" spans="3:7" ht="15" thickBot="1" x14ac:dyDescent="0.35">
      <c r="C1914" s="61">
        <v>43195</v>
      </c>
      <c r="D1914" s="62">
        <v>0.26906249999999998</v>
      </c>
      <c r="E1914" s="63" t="s">
        <v>9</v>
      </c>
      <c r="F1914" s="63">
        <v>31</v>
      </c>
      <c r="G1914" s="63" t="s">
        <v>10</v>
      </c>
    </row>
    <row r="1915" spans="3:7" ht="15" thickBot="1" x14ac:dyDescent="0.35">
      <c r="C1915" s="61">
        <v>43195</v>
      </c>
      <c r="D1915" s="62">
        <v>0.27041666666666669</v>
      </c>
      <c r="E1915" s="63" t="s">
        <v>9</v>
      </c>
      <c r="F1915" s="63">
        <v>26</v>
      </c>
      <c r="G1915" s="63" t="s">
        <v>10</v>
      </c>
    </row>
    <row r="1916" spans="3:7" ht="15" thickBot="1" x14ac:dyDescent="0.35">
      <c r="C1916" s="61">
        <v>43195</v>
      </c>
      <c r="D1916" s="62">
        <v>0.27223379629629629</v>
      </c>
      <c r="E1916" s="63" t="s">
        <v>9</v>
      </c>
      <c r="F1916" s="63">
        <v>10</v>
      </c>
      <c r="G1916" s="63" t="s">
        <v>10</v>
      </c>
    </row>
    <row r="1917" spans="3:7" ht="15" thickBot="1" x14ac:dyDescent="0.35">
      <c r="C1917" s="61">
        <v>43195</v>
      </c>
      <c r="D1917" s="62">
        <v>0.27236111111111111</v>
      </c>
      <c r="E1917" s="63" t="s">
        <v>9</v>
      </c>
      <c r="F1917" s="63">
        <v>19</v>
      </c>
      <c r="G1917" s="63" t="s">
        <v>10</v>
      </c>
    </row>
    <row r="1918" spans="3:7" ht="15" thickBot="1" x14ac:dyDescent="0.35">
      <c r="C1918" s="61">
        <v>43195</v>
      </c>
      <c r="D1918" s="62">
        <v>0.27266203703703701</v>
      </c>
      <c r="E1918" s="63" t="s">
        <v>9</v>
      </c>
      <c r="F1918" s="63">
        <v>31</v>
      </c>
      <c r="G1918" s="63" t="s">
        <v>10</v>
      </c>
    </row>
    <row r="1919" spans="3:7" ht="15" thickBot="1" x14ac:dyDescent="0.35">
      <c r="C1919" s="61">
        <v>43195</v>
      </c>
      <c r="D1919" s="62">
        <v>0.27629629629629632</v>
      </c>
      <c r="E1919" s="63" t="s">
        <v>9</v>
      </c>
      <c r="F1919" s="63">
        <v>32</v>
      </c>
      <c r="G1919" s="63" t="s">
        <v>10</v>
      </c>
    </row>
    <row r="1920" spans="3:7" ht="15" thickBot="1" x14ac:dyDescent="0.35">
      <c r="C1920" s="61">
        <v>43195</v>
      </c>
      <c r="D1920" s="62">
        <v>0.27743055555555557</v>
      </c>
      <c r="E1920" s="63" t="s">
        <v>9</v>
      </c>
      <c r="F1920" s="63">
        <v>31</v>
      </c>
      <c r="G1920" s="63" t="s">
        <v>10</v>
      </c>
    </row>
    <row r="1921" spans="3:7" ht="15" thickBot="1" x14ac:dyDescent="0.35">
      <c r="C1921" s="61">
        <v>43195</v>
      </c>
      <c r="D1921" s="62">
        <v>0.27774305555555556</v>
      </c>
      <c r="E1921" s="63" t="s">
        <v>9</v>
      </c>
      <c r="F1921" s="63">
        <v>31</v>
      </c>
      <c r="G1921" s="63" t="s">
        <v>10</v>
      </c>
    </row>
    <row r="1922" spans="3:7" ht="15" thickBot="1" x14ac:dyDescent="0.35">
      <c r="C1922" s="61">
        <v>43195</v>
      </c>
      <c r="D1922" s="62">
        <v>0.27783564814814815</v>
      </c>
      <c r="E1922" s="63" t="s">
        <v>9</v>
      </c>
      <c r="F1922" s="63">
        <v>37</v>
      </c>
      <c r="G1922" s="63" t="s">
        <v>10</v>
      </c>
    </row>
    <row r="1923" spans="3:7" ht="15" thickBot="1" x14ac:dyDescent="0.35">
      <c r="C1923" s="61">
        <v>43195</v>
      </c>
      <c r="D1923" s="62">
        <v>0.27887731481481481</v>
      </c>
      <c r="E1923" s="63" t="s">
        <v>9</v>
      </c>
      <c r="F1923" s="63">
        <v>14</v>
      </c>
      <c r="G1923" s="63" t="s">
        <v>11</v>
      </c>
    </row>
    <row r="1924" spans="3:7" ht="15" thickBot="1" x14ac:dyDescent="0.35">
      <c r="C1924" s="61">
        <v>43195</v>
      </c>
      <c r="D1924" s="62">
        <v>0.28157407407407409</v>
      </c>
      <c r="E1924" s="63" t="s">
        <v>9</v>
      </c>
      <c r="F1924" s="63">
        <v>28</v>
      </c>
      <c r="G1924" s="63" t="s">
        <v>10</v>
      </c>
    </row>
    <row r="1925" spans="3:7" ht="15" thickBot="1" x14ac:dyDescent="0.35">
      <c r="C1925" s="61">
        <v>43195</v>
      </c>
      <c r="D1925" s="62">
        <v>0.28214120370370371</v>
      </c>
      <c r="E1925" s="63" t="s">
        <v>9</v>
      </c>
      <c r="F1925" s="63">
        <v>21</v>
      </c>
      <c r="G1925" s="63" t="s">
        <v>10</v>
      </c>
    </row>
    <row r="1926" spans="3:7" ht="15" thickBot="1" x14ac:dyDescent="0.35">
      <c r="C1926" s="61">
        <v>43195</v>
      </c>
      <c r="D1926" s="62">
        <v>0.28253472222222226</v>
      </c>
      <c r="E1926" s="63" t="s">
        <v>9</v>
      </c>
      <c r="F1926" s="63">
        <v>11</v>
      </c>
      <c r="G1926" s="63" t="s">
        <v>11</v>
      </c>
    </row>
    <row r="1927" spans="3:7" ht="15" thickBot="1" x14ac:dyDescent="0.35">
      <c r="C1927" s="61">
        <v>43195</v>
      </c>
      <c r="D1927" s="62">
        <v>0.2832175925925926</v>
      </c>
      <c r="E1927" s="63" t="s">
        <v>9</v>
      </c>
      <c r="F1927" s="63">
        <v>12</v>
      </c>
      <c r="G1927" s="63" t="s">
        <v>11</v>
      </c>
    </row>
    <row r="1928" spans="3:7" ht="15" thickBot="1" x14ac:dyDescent="0.35">
      <c r="C1928" s="61">
        <v>43195</v>
      </c>
      <c r="D1928" s="62">
        <v>0.2873148148148148</v>
      </c>
      <c r="E1928" s="63" t="s">
        <v>9</v>
      </c>
      <c r="F1928" s="63">
        <v>15</v>
      </c>
      <c r="G1928" s="63" t="s">
        <v>11</v>
      </c>
    </row>
    <row r="1929" spans="3:7" ht="15" thickBot="1" x14ac:dyDescent="0.35">
      <c r="C1929" s="61">
        <v>43195</v>
      </c>
      <c r="D1929" s="62">
        <v>0.28750000000000003</v>
      </c>
      <c r="E1929" s="63" t="s">
        <v>9</v>
      </c>
      <c r="F1929" s="63">
        <v>11</v>
      </c>
      <c r="G1929" s="63" t="s">
        <v>11</v>
      </c>
    </row>
    <row r="1930" spans="3:7" ht="15" thickBot="1" x14ac:dyDescent="0.35">
      <c r="C1930" s="61">
        <v>43195</v>
      </c>
      <c r="D1930" s="62">
        <v>0.28781249999999997</v>
      </c>
      <c r="E1930" s="63" t="s">
        <v>9</v>
      </c>
      <c r="F1930" s="63">
        <v>28</v>
      </c>
      <c r="G1930" s="63" t="s">
        <v>10</v>
      </c>
    </row>
    <row r="1931" spans="3:7" ht="15" thickBot="1" x14ac:dyDescent="0.35">
      <c r="C1931" s="61">
        <v>43195</v>
      </c>
      <c r="D1931" s="62">
        <v>0.28818287037037038</v>
      </c>
      <c r="E1931" s="63" t="s">
        <v>9</v>
      </c>
      <c r="F1931" s="63">
        <v>14</v>
      </c>
      <c r="G1931" s="63" t="s">
        <v>11</v>
      </c>
    </row>
    <row r="1932" spans="3:7" ht="15" thickBot="1" x14ac:dyDescent="0.35">
      <c r="C1932" s="61">
        <v>43195</v>
      </c>
      <c r="D1932" s="62">
        <v>0.28980324074074076</v>
      </c>
      <c r="E1932" s="63" t="s">
        <v>9</v>
      </c>
      <c r="F1932" s="63">
        <v>12</v>
      </c>
      <c r="G1932" s="63" t="s">
        <v>11</v>
      </c>
    </row>
    <row r="1933" spans="3:7" ht="15" thickBot="1" x14ac:dyDescent="0.35">
      <c r="C1933" s="61">
        <v>43195</v>
      </c>
      <c r="D1933" s="62">
        <v>0.29170138888888891</v>
      </c>
      <c r="E1933" s="63" t="s">
        <v>9</v>
      </c>
      <c r="F1933" s="63">
        <v>9</v>
      </c>
      <c r="G1933" s="63" t="s">
        <v>10</v>
      </c>
    </row>
    <row r="1934" spans="3:7" ht="15" thickBot="1" x14ac:dyDescent="0.35">
      <c r="C1934" s="61">
        <v>43195</v>
      </c>
      <c r="D1934" s="62">
        <v>0.29253472222222221</v>
      </c>
      <c r="E1934" s="63" t="s">
        <v>9</v>
      </c>
      <c r="F1934" s="63">
        <v>14</v>
      </c>
      <c r="G1934" s="63" t="s">
        <v>11</v>
      </c>
    </row>
    <row r="1935" spans="3:7" ht="15" thickBot="1" x14ac:dyDescent="0.35">
      <c r="C1935" s="61">
        <v>43195</v>
      </c>
      <c r="D1935" s="62">
        <v>0.29428240740740741</v>
      </c>
      <c r="E1935" s="63" t="s">
        <v>9</v>
      </c>
      <c r="F1935" s="63">
        <v>32</v>
      </c>
      <c r="G1935" s="63" t="s">
        <v>10</v>
      </c>
    </row>
    <row r="1936" spans="3:7" ht="15" thickBot="1" x14ac:dyDescent="0.35">
      <c r="C1936" s="61">
        <v>43195</v>
      </c>
      <c r="D1936" s="62">
        <v>0.29493055555555553</v>
      </c>
      <c r="E1936" s="63" t="s">
        <v>9</v>
      </c>
      <c r="F1936" s="63">
        <v>15</v>
      </c>
      <c r="G1936" s="63" t="s">
        <v>10</v>
      </c>
    </row>
    <row r="1937" spans="3:7" ht="15" thickBot="1" x14ac:dyDescent="0.35">
      <c r="C1937" s="61">
        <v>43195</v>
      </c>
      <c r="D1937" s="62">
        <v>0.29832175925925924</v>
      </c>
      <c r="E1937" s="63" t="s">
        <v>9</v>
      </c>
      <c r="F1937" s="63">
        <v>15</v>
      </c>
      <c r="G1937" s="63" t="s">
        <v>11</v>
      </c>
    </row>
    <row r="1938" spans="3:7" ht="15" thickBot="1" x14ac:dyDescent="0.35">
      <c r="C1938" s="61">
        <v>43195</v>
      </c>
      <c r="D1938" s="62">
        <v>0.29949074074074072</v>
      </c>
      <c r="E1938" s="63" t="s">
        <v>9</v>
      </c>
      <c r="F1938" s="63">
        <v>13</v>
      </c>
      <c r="G1938" s="63" t="s">
        <v>11</v>
      </c>
    </row>
    <row r="1939" spans="3:7" ht="15" thickBot="1" x14ac:dyDescent="0.35">
      <c r="C1939" s="61">
        <v>43195</v>
      </c>
      <c r="D1939" s="62">
        <v>0.29993055555555553</v>
      </c>
      <c r="E1939" s="63" t="s">
        <v>9</v>
      </c>
      <c r="F1939" s="63">
        <v>26</v>
      </c>
      <c r="G1939" s="63" t="s">
        <v>10</v>
      </c>
    </row>
    <row r="1940" spans="3:7" ht="15" thickBot="1" x14ac:dyDescent="0.35">
      <c r="C1940" s="61">
        <v>43195</v>
      </c>
      <c r="D1940" s="62">
        <v>0.30003472222222222</v>
      </c>
      <c r="E1940" s="63" t="s">
        <v>9</v>
      </c>
      <c r="F1940" s="63">
        <v>13</v>
      </c>
      <c r="G1940" s="63" t="s">
        <v>11</v>
      </c>
    </row>
    <row r="1941" spans="3:7" ht="15" thickBot="1" x14ac:dyDescent="0.35">
      <c r="C1941" s="61">
        <v>43195</v>
      </c>
      <c r="D1941" s="62">
        <v>0.30127314814814815</v>
      </c>
      <c r="E1941" s="63" t="s">
        <v>9</v>
      </c>
      <c r="F1941" s="63">
        <v>30</v>
      </c>
      <c r="G1941" s="63" t="s">
        <v>10</v>
      </c>
    </row>
    <row r="1942" spans="3:7" ht="15" thickBot="1" x14ac:dyDescent="0.35">
      <c r="C1942" s="61">
        <v>43195</v>
      </c>
      <c r="D1942" s="62">
        <v>0.30365740740740738</v>
      </c>
      <c r="E1942" s="63" t="s">
        <v>9</v>
      </c>
      <c r="F1942" s="63">
        <v>16</v>
      </c>
      <c r="G1942" s="63" t="s">
        <v>10</v>
      </c>
    </row>
    <row r="1943" spans="3:7" ht="15" thickBot="1" x14ac:dyDescent="0.35">
      <c r="C1943" s="61">
        <v>43195</v>
      </c>
      <c r="D1943" s="62">
        <v>0.30841435185185184</v>
      </c>
      <c r="E1943" s="63" t="s">
        <v>9</v>
      </c>
      <c r="F1943" s="63">
        <v>11</v>
      </c>
      <c r="G1943" s="63" t="s">
        <v>11</v>
      </c>
    </row>
    <row r="1944" spans="3:7" ht="15" thickBot="1" x14ac:dyDescent="0.35">
      <c r="C1944" s="61">
        <v>43195</v>
      </c>
      <c r="D1944" s="62">
        <v>0.30942129629629628</v>
      </c>
      <c r="E1944" s="63" t="s">
        <v>9</v>
      </c>
      <c r="F1944" s="63">
        <v>32</v>
      </c>
      <c r="G1944" s="63" t="s">
        <v>10</v>
      </c>
    </row>
    <row r="1945" spans="3:7" ht="15" thickBot="1" x14ac:dyDescent="0.35">
      <c r="C1945" s="61">
        <v>43195</v>
      </c>
      <c r="D1945" s="62">
        <v>0.31143518518518515</v>
      </c>
      <c r="E1945" s="63" t="s">
        <v>9</v>
      </c>
      <c r="F1945" s="63">
        <v>11</v>
      </c>
      <c r="G1945" s="63" t="s">
        <v>11</v>
      </c>
    </row>
    <row r="1946" spans="3:7" ht="15" thickBot="1" x14ac:dyDescent="0.35">
      <c r="C1946" s="61">
        <v>43195</v>
      </c>
      <c r="D1946" s="62">
        <v>0.31256944444444446</v>
      </c>
      <c r="E1946" s="63" t="s">
        <v>9</v>
      </c>
      <c r="F1946" s="63">
        <v>24</v>
      </c>
      <c r="G1946" s="63" t="s">
        <v>10</v>
      </c>
    </row>
    <row r="1947" spans="3:7" ht="15" thickBot="1" x14ac:dyDescent="0.35">
      <c r="C1947" s="61">
        <v>43195</v>
      </c>
      <c r="D1947" s="62">
        <v>0.31569444444444444</v>
      </c>
      <c r="E1947" s="63" t="s">
        <v>9</v>
      </c>
      <c r="F1947" s="63">
        <v>10</v>
      </c>
      <c r="G1947" s="63" t="s">
        <v>11</v>
      </c>
    </row>
    <row r="1948" spans="3:7" ht="15" thickBot="1" x14ac:dyDescent="0.35">
      <c r="C1948" s="61">
        <v>43195</v>
      </c>
      <c r="D1948" s="62">
        <v>0.31836805555555553</v>
      </c>
      <c r="E1948" s="63" t="s">
        <v>9</v>
      </c>
      <c r="F1948" s="63">
        <v>25</v>
      </c>
      <c r="G1948" s="63" t="s">
        <v>10</v>
      </c>
    </row>
    <row r="1949" spans="3:7" ht="15" thickBot="1" x14ac:dyDescent="0.35">
      <c r="C1949" s="61">
        <v>43195</v>
      </c>
      <c r="D1949" s="62">
        <v>0.31944444444444448</v>
      </c>
      <c r="E1949" s="63" t="s">
        <v>9</v>
      </c>
      <c r="F1949" s="63">
        <v>12</v>
      </c>
      <c r="G1949" s="63" t="s">
        <v>11</v>
      </c>
    </row>
    <row r="1950" spans="3:7" ht="15" thickBot="1" x14ac:dyDescent="0.35">
      <c r="C1950" s="61">
        <v>43195</v>
      </c>
      <c r="D1950" s="62">
        <v>0.32401620370370371</v>
      </c>
      <c r="E1950" s="63" t="s">
        <v>9</v>
      </c>
      <c r="F1950" s="63">
        <v>33</v>
      </c>
      <c r="G1950" s="63" t="s">
        <v>10</v>
      </c>
    </row>
    <row r="1951" spans="3:7" ht="15" thickBot="1" x14ac:dyDescent="0.35">
      <c r="C1951" s="61">
        <v>43195</v>
      </c>
      <c r="D1951" s="62">
        <v>0.32874999999999999</v>
      </c>
      <c r="E1951" s="63" t="s">
        <v>9</v>
      </c>
      <c r="F1951" s="63">
        <v>11</v>
      </c>
      <c r="G1951" s="63" t="s">
        <v>11</v>
      </c>
    </row>
    <row r="1952" spans="3:7" ht="15" thickBot="1" x14ac:dyDescent="0.35">
      <c r="C1952" s="61">
        <v>43195</v>
      </c>
      <c r="D1952" s="62">
        <v>0.33337962962962964</v>
      </c>
      <c r="E1952" s="63" t="s">
        <v>9</v>
      </c>
      <c r="F1952" s="63">
        <v>28</v>
      </c>
      <c r="G1952" s="63" t="s">
        <v>10</v>
      </c>
    </row>
    <row r="1953" spans="3:7" ht="15" thickBot="1" x14ac:dyDescent="0.35">
      <c r="C1953" s="61">
        <v>43195</v>
      </c>
      <c r="D1953" s="62">
        <v>0.33751157407407412</v>
      </c>
      <c r="E1953" s="63" t="s">
        <v>9</v>
      </c>
      <c r="F1953" s="63">
        <v>26</v>
      </c>
      <c r="G1953" s="63" t="s">
        <v>10</v>
      </c>
    </row>
    <row r="1954" spans="3:7" ht="15" thickBot="1" x14ac:dyDescent="0.35">
      <c r="C1954" s="61">
        <v>43195</v>
      </c>
      <c r="D1954" s="62">
        <v>0.33910879629629626</v>
      </c>
      <c r="E1954" s="63" t="s">
        <v>9</v>
      </c>
      <c r="F1954" s="63">
        <v>26</v>
      </c>
      <c r="G1954" s="63" t="s">
        <v>10</v>
      </c>
    </row>
    <row r="1955" spans="3:7" ht="15" thickBot="1" x14ac:dyDescent="0.35">
      <c r="C1955" s="61">
        <v>43195</v>
      </c>
      <c r="D1955" s="62">
        <v>0.34385416666666663</v>
      </c>
      <c r="E1955" s="63" t="s">
        <v>9</v>
      </c>
      <c r="F1955" s="63">
        <v>11</v>
      </c>
      <c r="G1955" s="63" t="s">
        <v>11</v>
      </c>
    </row>
    <row r="1956" spans="3:7" ht="15" thickBot="1" x14ac:dyDescent="0.35">
      <c r="C1956" s="61">
        <v>43195</v>
      </c>
      <c r="D1956" s="62">
        <v>0.34488425925925931</v>
      </c>
      <c r="E1956" s="63" t="s">
        <v>9</v>
      </c>
      <c r="F1956" s="63">
        <v>12</v>
      </c>
      <c r="G1956" s="63" t="s">
        <v>11</v>
      </c>
    </row>
    <row r="1957" spans="3:7" ht="15" thickBot="1" x14ac:dyDescent="0.35">
      <c r="C1957" s="61">
        <v>43195</v>
      </c>
      <c r="D1957" s="62">
        <v>0.34593750000000001</v>
      </c>
      <c r="E1957" s="63" t="s">
        <v>9</v>
      </c>
      <c r="F1957" s="63">
        <v>9</v>
      </c>
      <c r="G1957" s="63" t="s">
        <v>11</v>
      </c>
    </row>
    <row r="1958" spans="3:7" ht="15" thickBot="1" x14ac:dyDescent="0.35">
      <c r="C1958" s="61">
        <v>43195</v>
      </c>
      <c r="D1958" s="62">
        <v>0.35560185185185184</v>
      </c>
      <c r="E1958" s="63" t="s">
        <v>9</v>
      </c>
      <c r="F1958" s="63">
        <v>34</v>
      </c>
      <c r="G1958" s="63" t="s">
        <v>10</v>
      </c>
    </row>
    <row r="1959" spans="3:7" ht="15" thickBot="1" x14ac:dyDescent="0.35">
      <c r="C1959" s="61">
        <v>43195</v>
      </c>
      <c r="D1959" s="62">
        <v>0.36284722222222227</v>
      </c>
      <c r="E1959" s="63" t="s">
        <v>9</v>
      </c>
      <c r="F1959" s="63">
        <v>20</v>
      </c>
      <c r="G1959" s="63" t="s">
        <v>10</v>
      </c>
    </row>
    <row r="1960" spans="3:7" ht="15" thickBot="1" x14ac:dyDescent="0.35">
      <c r="C1960" s="61">
        <v>43195</v>
      </c>
      <c r="D1960" s="62">
        <v>0.36479166666666668</v>
      </c>
      <c r="E1960" s="63" t="s">
        <v>9</v>
      </c>
      <c r="F1960" s="63">
        <v>26</v>
      </c>
      <c r="G1960" s="63" t="s">
        <v>10</v>
      </c>
    </row>
    <row r="1961" spans="3:7" ht="15" thickBot="1" x14ac:dyDescent="0.35">
      <c r="C1961" s="61">
        <v>43195</v>
      </c>
      <c r="D1961" s="62">
        <v>0.36928240740740742</v>
      </c>
      <c r="E1961" s="63" t="s">
        <v>9</v>
      </c>
      <c r="F1961" s="63">
        <v>11</v>
      </c>
      <c r="G1961" s="63" t="s">
        <v>11</v>
      </c>
    </row>
    <row r="1962" spans="3:7" ht="15" thickBot="1" x14ac:dyDescent="0.35">
      <c r="C1962" s="61">
        <v>43195</v>
      </c>
      <c r="D1962" s="62">
        <v>0.36934027777777773</v>
      </c>
      <c r="E1962" s="63" t="s">
        <v>9</v>
      </c>
      <c r="F1962" s="63">
        <v>10</v>
      </c>
      <c r="G1962" s="63" t="s">
        <v>11</v>
      </c>
    </row>
    <row r="1963" spans="3:7" ht="15" thickBot="1" x14ac:dyDescent="0.35">
      <c r="C1963" s="61">
        <v>43195</v>
      </c>
      <c r="D1963" s="62">
        <v>0.3757523148148148</v>
      </c>
      <c r="E1963" s="63" t="s">
        <v>9</v>
      </c>
      <c r="F1963" s="63">
        <v>12</v>
      </c>
      <c r="G1963" s="63" t="s">
        <v>11</v>
      </c>
    </row>
    <row r="1964" spans="3:7" ht="15" thickBot="1" x14ac:dyDescent="0.35">
      <c r="C1964" s="61">
        <v>43195</v>
      </c>
      <c r="D1964" s="62">
        <v>0.3795486111111111</v>
      </c>
      <c r="E1964" s="63" t="s">
        <v>9</v>
      </c>
      <c r="F1964" s="63">
        <v>26</v>
      </c>
      <c r="G1964" s="63" t="s">
        <v>10</v>
      </c>
    </row>
    <row r="1965" spans="3:7" ht="15" thickBot="1" x14ac:dyDescent="0.35">
      <c r="C1965" s="61">
        <v>43195</v>
      </c>
      <c r="D1965" s="62">
        <v>0.38100694444444444</v>
      </c>
      <c r="E1965" s="63" t="s">
        <v>9</v>
      </c>
      <c r="F1965" s="63">
        <v>26</v>
      </c>
      <c r="G1965" s="63" t="s">
        <v>10</v>
      </c>
    </row>
    <row r="1966" spans="3:7" ht="15" thickBot="1" x14ac:dyDescent="0.35">
      <c r="C1966" s="61">
        <v>43195</v>
      </c>
      <c r="D1966" s="62">
        <v>0.38459490740740737</v>
      </c>
      <c r="E1966" s="63" t="s">
        <v>9</v>
      </c>
      <c r="F1966" s="63">
        <v>32</v>
      </c>
      <c r="G1966" s="63" t="s">
        <v>10</v>
      </c>
    </row>
    <row r="1967" spans="3:7" ht="15" thickBot="1" x14ac:dyDescent="0.35">
      <c r="C1967" s="61">
        <v>43195</v>
      </c>
      <c r="D1967" s="62">
        <v>0.38600694444444444</v>
      </c>
      <c r="E1967" s="63" t="s">
        <v>9</v>
      </c>
      <c r="F1967" s="63">
        <v>9</v>
      </c>
      <c r="G1967" s="63" t="s">
        <v>10</v>
      </c>
    </row>
    <row r="1968" spans="3:7" ht="15" thickBot="1" x14ac:dyDescent="0.35">
      <c r="C1968" s="61">
        <v>43195</v>
      </c>
      <c r="D1968" s="62">
        <v>0.39343750000000005</v>
      </c>
      <c r="E1968" s="63" t="s">
        <v>9</v>
      </c>
      <c r="F1968" s="63">
        <v>24</v>
      </c>
      <c r="G1968" s="63" t="s">
        <v>10</v>
      </c>
    </row>
    <row r="1969" spans="3:7" ht="15" thickBot="1" x14ac:dyDescent="0.35">
      <c r="C1969" s="61">
        <v>43195</v>
      </c>
      <c r="D1969" s="62">
        <v>0.39425925925925925</v>
      </c>
      <c r="E1969" s="63" t="s">
        <v>9</v>
      </c>
      <c r="F1969" s="63">
        <v>11</v>
      </c>
      <c r="G1969" s="63" t="s">
        <v>11</v>
      </c>
    </row>
    <row r="1970" spans="3:7" ht="15" thickBot="1" x14ac:dyDescent="0.35">
      <c r="C1970" s="61">
        <v>43195</v>
      </c>
      <c r="D1970" s="62">
        <v>0.3953356481481482</v>
      </c>
      <c r="E1970" s="63" t="s">
        <v>9</v>
      </c>
      <c r="F1970" s="63">
        <v>10</v>
      </c>
      <c r="G1970" s="63" t="s">
        <v>11</v>
      </c>
    </row>
    <row r="1971" spans="3:7" ht="15" thickBot="1" x14ac:dyDescent="0.35">
      <c r="C1971" s="61">
        <v>43195</v>
      </c>
      <c r="D1971" s="62">
        <v>0.39535879629629633</v>
      </c>
      <c r="E1971" s="63" t="s">
        <v>9</v>
      </c>
      <c r="F1971" s="63">
        <v>23</v>
      </c>
      <c r="G1971" s="63" t="s">
        <v>10</v>
      </c>
    </row>
    <row r="1972" spans="3:7" ht="15" thickBot="1" x14ac:dyDescent="0.35">
      <c r="C1972" s="61">
        <v>43195</v>
      </c>
      <c r="D1972" s="62">
        <v>0.40021990740740737</v>
      </c>
      <c r="E1972" s="63" t="s">
        <v>9</v>
      </c>
      <c r="F1972" s="63">
        <v>14</v>
      </c>
      <c r="G1972" s="63" t="s">
        <v>11</v>
      </c>
    </row>
    <row r="1973" spans="3:7" ht="15" thickBot="1" x14ac:dyDescent="0.35">
      <c r="C1973" s="61">
        <v>43195</v>
      </c>
      <c r="D1973" s="62">
        <v>0.40057870370370369</v>
      </c>
      <c r="E1973" s="63" t="s">
        <v>9</v>
      </c>
      <c r="F1973" s="63">
        <v>26</v>
      </c>
      <c r="G1973" s="63" t="s">
        <v>10</v>
      </c>
    </row>
    <row r="1974" spans="3:7" ht="15" thickBot="1" x14ac:dyDescent="0.35">
      <c r="C1974" s="61">
        <v>43195</v>
      </c>
      <c r="D1974" s="62">
        <v>0.41037037037037033</v>
      </c>
      <c r="E1974" s="63" t="s">
        <v>9</v>
      </c>
      <c r="F1974" s="63">
        <v>24</v>
      </c>
      <c r="G1974" s="63" t="s">
        <v>10</v>
      </c>
    </row>
    <row r="1975" spans="3:7" ht="15" thickBot="1" x14ac:dyDescent="0.35">
      <c r="C1975" s="61">
        <v>43195</v>
      </c>
      <c r="D1975" s="62">
        <v>0.41046296296296297</v>
      </c>
      <c r="E1975" s="63" t="s">
        <v>9</v>
      </c>
      <c r="F1975" s="63">
        <v>29</v>
      </c>
      <c r="G1975" s="63" t="s">
        <v>10</v>
      </c>
    </row>
    <row r="1976" spans="3:7" ht="15" thickBot="1" x14ac:dyDescent="0.35">
      <c r="C1976" s="61">
        <v>43195</v>
      </c>
      <c r="D1976" s="62">
        <v>0.41180555555555554</v>
      </c>
      <c r="E1976" s="63" t="s">
        <v>9</v>
      </c>
      <c r="F1976" s="63">
        <v>25</v>
      </c>
      <c r="G1976" s="63" t="s">
        <v>10</v>
      </c>
    </row>
    <row r="1977" spans="3:7" ht="15" thickBot="1" x14ac:dyDescent="0.35">
      <c r="C1977" s="61">
        <v>43195</v>
      </c>
      <c r="D1977" s="62">
        <v>0.41413194444444446</v>
      </c>
      <c r="E1977" s="63" t="s">
        <v>9</v>
      </c>
      <c r="F1977" s="63">
        <v>10</v>
      </c>
      <c r="G1977" s="63" t="s">
        <v>11</v>
      </c>
    </row>
    <row r="1978" spans="3:7" ht="15" thickBot="1" x14ac:dyDescent="0.35">
      <c r="C1978" s="61">
        <v>43195</v>
      </c>
      <c r="D1978" s="62">
        <v>0.42053240740740744</v>
      </c>
      <c r="E1978" s="63" t="s">
        <v>9</v>
      </c>
      <c r="F1978" s="63">
        <v>30</v>
      </c>
      <c r="G1978" s="63" t="s">
        <v>10</v>
      </c>
    </row>
    <row r="1979" spans="3:7" ht="15" thickBot="1" x14ac:dyDescent="0.35">
      <c r="C1979" s="61">
        <v>43195</v>
      </c>
      <c r="D1979" s="62">
        <v>0.42084490740740743</v>
      </c>
      <c r="E1979" s="63" t="s">
        <v>9</v>
      </c>
      <c r="F1979" s="63">
        <v>12</v>
      </c>
      <c r="G1979" s="63" t="s">
        <v>11</v>
      </c>
    </row>
    <row r="1980" spans="3:7" ht="15" thickBot="1" x14ac:dyDescent="0.35">
      <c r="C1980" s="61">
        <v>43195</v>
      </c>
      <c r="D1980" s="62">
        <v>0.42668981481481483</v>
      </c>
      <c r="E1980" s="63" t="s">
        <v>9</v>
      </c>
      <c r="F1980" s="63">
        <v>11</v>
      </c>
      <c r="G1980" s="63" t="s">
        <v>11</v>
      </c>
    </row>
    <row r="1981" spans="3:7" ht="15" thickBot="1" x14ac:dyDescent="0.35">
      <c r="C1981" s="61">
        <v>43195</v>
      </c>
      <c r="D1981" s="62">
        <v>0.42736111111111108</v>
      </c>
      <c r="E1981" s="63" t="s">
        <v>9</v>
      </c>
      <c r="F1981" s="63">
        <v>12</v>
      </c>
      <c r="G1981" s="63" t="s">
        <v>11</v>
      </c>
    </row>
    <row r="1982" spans="3:7" ht="15" thickBot="1" x14ac:dyDescent="0.35">
      <c r="C1982" s="61">
        <v>43195</v>
      </c>
      <c r="D1982" s="62">
        <v>0.43024305555555559</v>
      </c>
      <c r="E1982" s="63" t="s">
        <v>9</v>
      </c>
      <c r="F1982" s="63">
        <v>21</v>
      </c>
      <c r="G1982" s="63" t="s">
        <v>10</v>
      </c>
    </row>
    <row r="1983" spans="3:7" ht="15" thickBot="1" x14ac:dyDescent="0.35">
      <c r="C1983" s="61">
        <v>43195</v>
      </c>
      <c r="D1983" s="62">
        <v>0.43710648148148151</v>
      </c>
      <c r="E1983" s="63" t="s">
        <v>9</v>
      </c>
      <c r="F1983" s="63">
        <v>12</v>
      </c>
      <c r="G1983" s="63" t="s">
        <v>11</v>
      </c>
    </row>
    <row r="1984" spans="3:7" ht="15" thickBot="1" x14ac:dyDescent="0.35">
      <c r="C1984" s="61">
        <v>43195</v>
      </c>
      <c r="D1984" s="62">
        <v>0.43798611111111113</v>
      </c>
      <c r="E1984" s="63" t="s">
        <v>9</v>
      </c>
      <c r="F1984" s="63">
        <v>23</v>
      </c>
      <c r="G1984" s="63" t="s">
        <v>10</v>
      </c>
    </row>
    <row r="1985" spans="3:7" ht="15" thickBot="1" x14ac:dyDescent="0.35">
      <c r="C1985" s="61">
        <v>43195</v>
      </c>
      <c r="D1985" s="62">
        <v>0.4428125</v>
      </c>
      <c r="E1985" s="63" t="s">
        <v>9</v>
      </c>
      <c r="F1985" s="63">
        <v>23</v>
      </c>
      <c r="G1985" s="63" t="s">
        <v>10</v>
      </c>
    </row>
    <row r="1986" spans="3:7" ht="15" thickBot="1" x14ac:dyDescent="0.35">
      <c r="C1986" s="61">
        <v>43195</v>
      </c>
      <c r="D1986" s="62">
        <v>0.4430439814814815</v>
      </c>
      <c r="E1986" s="63" t="s">
        <v>9</v>
      </c>
      <c r="F1986" s="63">
        <v>26</v>
      </c>
      <c r="G1986" s="63" t="s">
        <v>10</v>
      </c>
    </row>
    <row r="1987" spans="3:7" ht="15" thickBot="1" x14ac:dyDescent="0.35">
      <c r="C1987" s="61">
        <v>43195</v>
      </c>
      <c r="D1987" s="62">
        <v>0.44552083333333337</v>
      </c>
      <c r="E1987" s="63" t="s">
        <v>9</v>
      </c>
      <c r="F1987" s="63">
        <v>12</v>
      </c>
      <c r="G1987" s="63" t="s">
        <v>11</v>
      </c>
    </row>
    <row r="1988" spans="3:7" ht="15" thickBot="1" x14ac:dyDescent="0.35">
      <c r="C1988" s="61">
        <v>43195</v>
      </c>
      <c r="D1988" s="62">
        <v>0.44590277777777776</v>
      </c>
      <c r="E1988" s="63" t="s">
        <v>9</v>
      </c>
      <c r="F1988" s="63">
        <v>10</v>
      </c>
      <c r="G1988" s="63" t="s">
        <v>11</v>
      </c>
    </row>
    <row r="1989" spans="3:7" ht="15" thickBot="1" x14ac:dyDescent="0.35">
      <c r="C1989" s="61">
        <v>43195</v>
      </c>
      <c r="D1989" s="62">
        <v>0.44787037037037036</v>
      </c>
      <c r="E1989" s="63" t="s">
        <v>9</v>
      </c>
      <c r="F1989" s="63">
        <v>9</v>
      </c>
      <c r="G1989" s="63" t="s">
        <v>11</v>
      </c>
    </row>
    <row r="1990" spans="3:7" ht="15" thickBot="1" x14ac:dyDescent="0.35">
      <c r="C1990" s="61">
        <v>43195</v>
      </c>
      <c r="D1990" s="62">
        <v>0.44927083333333334</v>
      </c>
      <c r="E1990" s="63" t="s">
        <v>9</v>
      </c>
      <c r="F1990" s="63">
        <v>11</v>
      </c>
      <c r="G1990" s="63" t="s">
        <v>11</v>
      </c>
    </row>
    <row r="1991" spans="3:7" ht="15" thickBot="1" x14ac:dyDescent="0.35">
      <c r="C1991" s="61">
        <v>43195</v>
      </c>
      <c r="D1991" s="62">
        <v>0.45013888888888887</v>
      </c>
      <c r="E1991" s="63" t="s">
        <v>9</v>
      </c>
      <c r="F1991" s="63">
        <v>11</v>
      </c>
      <c r="G1991" s="63" t="s">
        <v>11</v>
      </c>
    </row>
    <row r="1992" spans="3:7" ht="15" thickBot="1" x14ac:dyDescent="0.35">
      <c r="C1992" s="61">
        <v>43195</v>
      </c>
      <c r="D1992" s="62">
        <v>0.45053240740740735</v>
      </c>
      <c r="E1992" s="63" t="s">
        <v>9</v>
      </c>
      <c r="F1992" s="63">
        <v>9</v>
      </c>
      <c r="G1992" s="63" t="s">
        <v>10</v>
      </c>
    </row>
    <row r="1993" spans="3:7" ht="15" thickBot="1" x14ac:dyDescent="0.35">
      <c r="C1993" s="61">
        <v>43195</v>
      </c>
      <c r="D1993" s="62">
        <v>0.45064814814814813</v>
      </c>
      <c r="E1993" s="63" t="s">
        <v>9</v>
      </c>
      <c r="F1993" s="63">
        <v>19</v>
      </c>
      <c r="G1993" s="63" t="s">
        <v>10</v>
      </c>
    </row>
    <row r="1994" spans="3:7" ht="15" thickBot="1" x14ac:dyDescent="0.35">
      <c r="C1994" s="61">
        <v>43195</v>
      </c>
      <c r="D1994" s="62">
        <v>0.45225694444444442</v>
      </c>
      <c r="E1994" s="63" t="s">
        <v>9</v>
      </c>
      <c r="F1994" s="63">
        <v>11</v>
      </c>
      <c r="G1994" s="63" t="s">
        <v>11</v>
      </c>
    </row>
    <row r="1995" spans="3:7" ht="15" thickBot="1" x14ac:dyDescent="0.35">
      <c r="C1995" s="61">
        <v>43195</v>
      </c>
      <c r="D1995" s="62">
        <v>0.45274305555555555</v>
      </c>
      <c r="E1995" s="63" t="s">
        <v>9</v>
      </c>
      <c r="F1995" s="63">
        <v>21</v>
      </c>
      <c r="G1995" s="63" t="s">
        <v>10</v>
      </c>
    </row>
    <row r="1996" spans="3:7" ht="15" thickBot="1" x14ac:dyDescent="0.35">
      <c r="C1996" s="61">
        <v>43195</v>
      </c>
      <c r="D1996" s="62">
        <v>0.45311342592592596</v>
      </c>
      <c r="E1996" s="63" t="s">
        <v>9</v>
      </c>
      <c r="F1996" s="63">
        <v>20</v>
      </c>
      <c r="G1996" s="63" t="s">
        <v>10</v>
      </c>
    </row>
    <row r="1997" spans="3:7" ht="15" thickBot="1" x14ac:dyDescent="0.35">
      <c r="C1997" s="61">
        <v>43195</v>
      </c>
      <c r="D1997" s="62">
        <v>0.45784722222222224</v>
      </c>
      <c r="E1997" s="63" t="s">
        <v>9</v>
      </c>
      <c r="F1997" s="63">
        <v>23</v>
      </c>
      <c r="G1997" s="63" t="s">
        <v>10</v>
      </c>
    </row>
    <row r="1998" spans="3:7" ht="15" thickBot="1" x14ac:dyDescent="0.35">
      <c r="C1998" s="61">
        <v>43195</v>
      </c>
      <c r="D1998" s="62">
        <v>0.45906249999999998</v>
      </c>
      <c r="E1998" s="63" t="s">
        <v>9</v>
      </c>
      <c r="F1998" s="63">
        <v>39</v>
      </c>
      <c r="G1998" s="63" t="s">
        <v>10</v>
      </c>
    </row>
    <row r="1999" spans="3:7" ht="15" thickBot="1" x14ac:dyDescent="0.35">
      <c r="C1999" s="61">
        <v>43195</v>
      </c>
      <c r="D1999" s="62">
        <v>0.46028935185185182</v>
      </c>
      <c r="E1999" s="63" t="s">
        <v>9</v>
      </c>
      <c r="F1999" s="63">
        <v>27</v>
      </c>
      <c r="G1999" s="63" t="s">
        <v>10</v>
      </c>
    </row>
    <row r="2000" spans="3:7" ht="15" thickBot="1" x14ac:dyDescent="0.35">
      <c r="C2000" s="61">
        <v>43195</v>
      </c>
      <c r="D2000" s="62">
        <v>0.46094907407407404</v>
      </c>
      <c r="E2000" s="63" t="s">
        <v>9</v>
      </c>
      <c r="F2000" s="63">
        <v>22</v>
      </c>
      <c r="G2000" s="63" t="s">
        <v>10</v>
      </c>
    </row>
    <row r="2001" spans="3:7" ht="15" thickBot="1" x14ac:dyDescent="0.35">
      <c r="C2001" s="61">
        <v>43195</v>
      </c>
      <c r="D2001" s="62">
        <v>0.46159722222222221</v>
      </c>
      <c r="E2001" s="63" t="s">
        <v>9</v>
      </c>
      <c r="F2001" s="63">
        <v>13</v>
      </c>
      <c r="G2001" s="63" t="s">
        <v>11</v>
      </c>
    </row>
    <row r="2002" spans="3:7" ht="15" thickBot="1" x14ac:dyDescent="0.35">
      <c r="C2002" s="61">
        <v>43195</v>
      </c>
      <c r="D2002" s="62">
        <v>0.46344907407407404</v>
      </c>
      <c r="E2002" s="63" t="s">
        <v>9</v>
      </c>
      <c r="F2002" s="63">
        <v>10</v>
      </c>
      <c r="G2002" s="63" t="s">
        <v>11</v>
      </c>
    </row>
    <row r="2003" spans="3:7" ht="15" thickBot="1" x14ac:dyDescent="0.35">
      <c r="C2003" s="61">
        <v>43195</v>
      </c>
      <c r="D2003" s="62">
        <v>0.46440972222222227</v>
      </c>
      <c r="E2003" s="63" t="s">
        <v>9</v>
      </c>
      <c r="F2003" s="63">
        <v>10</v>
      </c>
      <c r="G2003" s="63" t="s">
        <v>10</v>
      </c>
    </row>
    <row r="2004" spans="3:7" ht="15" thickBot="1" x14ac:dyDescent="0.35">
      <c r="C2004" s="61">
        <v>43195</v>
      </c>
      <c r="D2004" s="62">
        <v>0.46538194444444447</v>
      </c>
      <c r="E2004" s="63" t="s">
        <v>9</v>
      </c>
      <c r="F2004" s="63">
        <v>18</v>
      </c>
      <c r="G2004" s="63" t="s">
        <v>10</v>
      </c>
    </row>
    <row r="2005" spans="3:7" ht="15" thickBot="1" x14ac:dyDescent="0.35">
      <c r="C2005" s="61">
        <v>43195</v>
      </c>
      <c r="D2005" s="62">
        <v>0.46555555555555556</v>
      </c>
      <c r="E2005" s="63" t="s">
        <v>9</v>
      </c>
      <c r="F2005" s="63">
        <v>11</v>
      </c>
      <c r="G2005" s="63" t="s">
        <v>11</v>
      </c>
    </row>
    <row r="2006" spans="3:7" ht="15" thickBot="1" x14ac:dyDescent="0.35">
      <c r="C2006" s="61">
        <v>43195</v>
      </c>
      <c r="D2006" s="62">
        <v>0.46725694444444449</v>
      </c>
      <c r="E2006" s="63" t="s">
        <v>9</v>
      </c>
      <c r="F2006" s="63">
        <v>13</v>
      </c>
      <c r="G2006" s="63" t="s">
        <v>11</v>
      </c>
    </row>
    <row r="2007" spans="3:7" ht="15" thickBot="1" x14ac:dyDescent="0.35">
      <c r="C2007" s="61">
        <v>43195</v>
      </c>
      <c r="D2007" s="62">
        <v>0.46811342592592592</v>
      </c>
      <c r="E2007" s="63" t="s">
        <v>9</v>
      </c>
      <c r="F2007" s="63">
        <v>15</v>
      </c>
      <c r="G2007" s="63" t="s">
        <v>11</v>
      </c>
    </row>
    <row r="2008" spans="3:7" ht="15" thickBot="1" x14ac:dyDescent="0.35">
      <c r="C2008" s="61">
        <v>43195</v>
      </c>
      <c r="D2008" s="62">
        <v>0.46877314814814813</v>
      </c>
      <c r="E2008" s="63" t="s">
        <v>9</v>
      </c>
      <c r="F2008" s="63">
        <v>12</v>
      </c>
      <c r="G2008" s="63" t="s">
        <v>11</v>
      </c>
    </row>
    <row r="2009" spans="3:7" ht="15" thickBot="1" x14ac:dyDescent="0.35">
      <c r="C2009" s="61">
        <v>43195</v>
      </c>
      <c r="D2009" s="62">
        <v>0.46891203703703704</v>
      </c>
      <c r="E2009" s="63" t="s">
        <v>9</v>
      </c>
      <c r="F2009" s="63">
        <v>10</v>
      </c>
      <c r="G2009" s="63" t="s">
        <v>11</v>
      </c>
    </row>
    <row r="2010" spans="3:7" ht="15" thickBot="1" x14ac:dyDescent="0.35">
      <c r="C2010" s="61">
        <v>43195</v>
      </c>
      <c r="D2010" s="62">
        <v>0.46903935185185186</v>
      </c>
      <c r="E2010" s="63" t="s">
        <v>9</v>
      </c>
      <c r="F2010" s="63">
        <v>8</v>
      </c>
      <c r="G2010" s="63" t="s">
        <v>10</v>
      </c>
    </row>
    <row r="2011" spans="3:7" ht="15" thickBot="1" x14ac:dyDescent="0.35">
      <c r="C2011" s="61">
        <v>43195</v>
      </c>
      <c r="D2011" s="62">
        <v>0.46910879629629632</v>
      </c>
      <c r="E2011" s="63" t="s">
        <v>9</v>
      </c>
      <c r="F2011" s="63">
        <v>10</v>
      </c>
      <c r="G2011" s="63" t="s">
        <v>10</v>
      </c>
    </row>
    <row r="2012" spans="3:7" ht="15" thickBot="1" x14ac:dyDescent="0.35">
      <c r="C2012" s="61">
        <v>43195</v>
      </c>
      <c r="D2012" s="62">
        <v>0.46912037037037035</v>
      </c>
      <c r="E2012" s="63" t="s">
        <v>9</v>
      </c>
      <c r="F2012" s="63">
        <v>9</v>
      </c>
      <c r="G2012" s="63" t="s">
        <v>10</v>
      </c>
    </row>
    <row r="2013" spans="3:7" ht="15" thickBot="1" x14ac:dyDescent="0.35">
      <c r="C2013" s="61">
        <v>43195</v>
      </c>
      <c r="D2013" s="62">
        <v>0.46915509259259264</v>
      </c>
      <c r="E2013" s="63" t="s">
        <v>9</v>
      </c>
      <c r="F2013" s="63">
        <v>10</v>
      </c>
      <c r="G2013" s="63" t="s">
        <v>10</v>
      </c>
    </row>
    <row r="2014" spans="3:7" ht="15" thickBot="1" x14ac:dyDescent="0.35">
      <c r="C2014" s="61">
        <v>43195</v>
      </c>
      <c r="D2014" s="62">
        <v>0.47188657407407408</v>
      </c>
      <c r="E2014" s="63" t="s">
        <v>9</v>
      </c>
      <c r="F2014" s="63">
        <v>12</v>
      </c>
      <c r="G2014" s="63" t="s">
        <v>11</v>
      </c>
    </row>
    <row r="2015" spans="3:7" ht="15" thickBot="1" x14ac:dyDescent="0.35">
      <c r="C2015" s="61">
        <v>43195</v>
      </c>
      <c r="D2015" s="62">
        <v>0.47211805555555553</v>
      </c>
      <c r="E2015" s="63" t="s">
        <v>9</v>
      </c>
      <c r="F2015" s="63">
        <v>16</v>
      </c>
      <c r="G2015" s="63" t="s">
        <v>10</v>
      </c>
    </row>
    <row r="2016" spans="3:7" ht="15" thickBot="1" x14ac:dyDescent="0.35">
      <c r="C2016" s="61">
        <v>43195</v>
      </c>
      <c r="D2016" s="62">
        <v>0.47547453703703701</v>
      </c>
      <c r="E2016" s="63" t="s">
        <v>9</v>
      </c>
      <c r="F2016" s="63">
        <v>20</v>
      </c>
      <c r="G2016" s="63" t="s">
        <v>10</v>
      </c>
    </row>
    <row r="2017" spans="3:7" ht="15" thickBot="1" x14ac:dyDescent="0.35">
      <c r="C2017" s="61">
        <v>43195</v>
      </c>
      <c r="D2017" s="62">
        <v>0.47706018518518517</v>
      </c>
      <c r="E2017" s="63" t="s">
        <v>9</v>
      </c>
      <c r="F2017" s="63">
        <v>28</v>
      </c>
      <c r="G2017" s="63" t="s">
        <v>10</v>
      </c>
    </row>
    <row r="2018" spans="3:7" ht="15" thickBot="1" x14ac:dyDescent="0.35">
      <c r="C2018" s="61">
        <v>43195</v>
      </c>
      <c r="D2018" s="62">
        <v>0.47885416666666664</v>
      </c>
      <c r="E2018" s="63" t="s">
        <v>9</v>
      </c>
      <c r="F2018" s="63">
        <v>25</v>
      </c>
      <c r="G2018" s="63" t="s">
        <v>10</v>
      </c>
    </row>
    <row r="2019" spans="3:7" ht="15" thickBot="1" x14ac:dyDescent="0.35">
      <c r="C2019" s="61">
        <v>43195</v>
      </c>
      <c r="D2019" s="62">
        <v>0.47909722222222223</v>
      </c>
      <c r="E2019" s="63" t="s">
        <v>9</v>
      </c>
      <c r="F2019" s="63">
        <v>10</v>
      </c>
      <c r="G2019" s="63" t="s">
        <v>11</v>
      </c>
    </row>
    <row r="2020" spans="3:7" ht="15" thickBot="1" x14ac:dyDescent="0.35">
      <c r="C2020" s="61">
        <v>43195</v>
      </c>
      <c r="D2020" s="62">
        <v>0.47958333333333331</v>
      </c>
      <c r="E2020" s="63" t="s">
        <v>9</v>
      </c>
      <c r="F2020" s="63">
        <v>12</v>
      </c>
      <c r="G2020" s="63" t="s">
        <v>11</v>
      </c>
    </row>
    <row r="2021" spans="3:7" ht="15" thickBot="1" x14ac:dyDescent="0.35">
      <c r="C2021" s="61">
        <v>43195</v>
      </c>
      <c r="D2021" s="62">
        <v>0.47972222222222222</v>
      </c>
      <c r="E2021" s="63" t="s">
        <v>9</v>
      </c>
      <c r="F2021" s="63">
        <v>28</v>
      </c>
      <c r="G2021" s="63" t="s">
        <v>10</v>
      </c>
    </row>
    <row r="2022" spans="3:7" ht="15" thickBot="1" x14ac:dyDescent="0.35">
      <c r="C2022" s="61">
        <v>43195</v>
      </c>
      <c r="D2022" s="62">
        <v>0.4826388888888889</v>
      </c>
      <c r="E2022" s="63" t="s">
        <v>9</v>
      </c>
      <c r="F2022" s="63">
        <v>29</v>
      </c>
      <c r="G2022" s="63" t="s">
        <v>10</v>
      </c>
    </row>
    <row r="2023" spans="3:7" ht="15" thickBot="1" x14ac:dyDescent="0.35">
      <c r="C2023" s="61">
        <v>43195</v>
      </c>
      <c r="D2023" s="62">
        <v>0.48280092592592588</v>
      </c>
      <c r="E2023" s="63" t="s">
        <v>9</v>
      </c>
      <c r="F2023" s="63">
        <v>11</v>
      </c>
      <c r="G2023" s="63" t="s">
        <v>11</v>
      </c>
    </row>
    <row r="2024" spans="3:7" ht="15" thickBot="1" x14ac:dyDescent="0.35">
      <c r="C2024" s="61">
        <v>43195</v>
      </c>
      <c r="D2024" s="62">
        <v>0.48304398148148148</v>
      </c>
      <c r="E2024" s="63" t="s">
        <v>9</v>
      </c>
      <c r="F2024" s="63">
        <v>31</v>
      </c>
      <c r="G2024" s="63" t="s">
        <v>10</v>
      </c>
    </row>
    <row r="2025" spans="3:7" ht="15" thickBot="1" x14ac:dyDescent="0.35">
      <c r="C2025" s="61">
        <v>43195</v>
      </c>
      <c r="D2025" s="62">
        <v>0.48342592592592593</v>
      </c>
      <c r="E2025" s="63" t="s">
        <v>9</v>
      </c>
      <c r="F2025" s="63">
        <v>37</v>
      </c>
      <c r="G2025" s="63" t="s">
        <v>10</v>
      </c>
    </row>
    <row r="2026" spans="3:7" ht="15" thickBot="1" x14ac:dyDescent="0.35">
      <c r="C2026" s="61">
        <v>43195</v>
      </c>
      <c r="D2026" s="62">
        <v>0.48401620370370368</v>
      </c>
      <c r="E2026" s="63" t="s">
        <v>9</v>
      </c>
      <c r="F2026" s="63">
        <v>24</v>
      </c>
      <c r="G2026" s="63" t="s">
        <v>10</v>
      </c>
    </row>
    <row r="2027" spans="3:7" ht="15" thickBot="1" x14ac:dyDescent="0.35">
      <c r="C2027" s="61">
        <v>43195</v>
      </c>
      <c r="D2027" s="62">
        <v>0.48417824074074073</v>
      </c>
      <c r="E2027" s="63" t="s">
        <v>9</v>
      </c>
      <c r="F2027" s="63">
        <v>28</v>
      </c>
      <c r="G2027" s="63" t="s">
        <v>10</v>
      </c>
    </row>
    <row r="2028" spans="3:7" ht="15" thickBot="1" x14ac:dyDescent="0.35">
      <c r="C2028" s="61">
        <v>43195</v>
      </c>
      <c r="D2028" s="62">
        <v>0.48498842592592589</v>
      </c>
      <c r="E2028" s="63" t="s">
        <v>9</v>
      </c>
      <c r="F2028" s="63">
        <v>27</v>
      </c>
      <c r="G2028" s="63" t="s">
        <v>10</v>
      </c>
    </row>
    <row r="2029" spans="3:7" ht="15" thickBot="1" x14ac:dyDescent="0.35">
      <c r="C2029" s="61">
        <v>43195</v>
      </c>
      <c r="D2029" s="62">
        <v>0.48519675925925926</v>
      </c>
      <c r="E2029" s="63" t="s">
        <v>9</v>
      </c>
      <c r="F2029" s="63">
        <v>30</v>
      </c>
      <c r="G2029" s="63" t="s">
        <v>10</v>
      </c>
    </row>
    <row r="2030" spans="3:7" ht="15" thickBot="1" x14ac:dyDescent="0.35">
      <c r="C2030" s="61">
        <v>43195</v>
      </c>
      <c r="D2030" s="62">
        <v>0.48587962962962966</v>
      </c>
      <c r="E2030" s="63" t="s">
        <v>9</v>
      </c>
      <c r="F2030" s="63">
        <v>20</v>
      </c>
      <c r="G2030" s="63" t="s">
        <v>10</v>
      </c>
    </row>
    <row r="2031" spans="3:7" ht="15" thickBot="1" x14ac:dyDescent="0.35">
      <c r="C2031" s="61">
        <v>43195</v>
      </c>
      <c r="D2031" s="62">
        <v>0.48653935185185188</v>
      </c>
      <c r="E2031" s="63" t="s">
        <v>9</v>
      </c>
      <c r="F2031" s="63">
        <v>20</v>
      </c>
      <c r="G2031" s="63" t="s">
        <v>11</v>
      </c>
    </row>
    <row r="2032" spans="3:7" ht="15" thickBot="1" x14ac:dyDescent="0.35">
      <c r="C2032" s="61">
        <v>43195</v>
      </c>
      <c r="D2032" s="62">
        <v>0.48658564814814814</v>
      </c>
      <c r="E2032" s="63" t="s">
        <v>9</v>
      </c>
      <c r="F2032" s="63">
        <v>12</v>
      </c>
      <c r="G2032" s="63" t="s">
        <v>11</v>
      </c>
    </row>
    <row r="2033" spans="3:7" ht="15" thickBot="1" x14ac:dyDescent="0.35">
      <c r="C2033" s="61">
        <v>43195</v>
      </c>
      <c r="D2033" s="62">
        <v>0.48696759259259265</v>
      </c>
      <c r="E2033" s="63" t="s">
        <v>9</v>
      </c>
      <c r="F2033" s="63">
        <v>14</v>
      </c>
      <c r="G2033" s="63" t="s">
        <v>11</v>
      </c>
    </row>
    <row r="2034" spans="3:7" ht="15" thickBot="1" x14ac:dyDescent="0.35">
      <c r="C2034" s="61">
        <v>43195</v>
      </c>
      <c r="D2034" s="62">
        <v>0.48873842592592592</v>
      </c>
      <c r="E2034" s="63" t="s">
        <v>9</v>
      </c>
      <c r="F2034" s="63">
        <v>16</v>
      </c>
      <c r="G2034" s="63" t="s">
        <v>10</v>
      </c>
    </row>
    <row r="2035" spans="3:7" ht="15" thickBot="1" x14ac:dyDescent="0.35">
      <c r="C2035" s="61">
        <v>43195</v>
      </c>
      <c r="D2035" s="62">
        <v>0.489224537037037</v>
      </c>
      <c r="E2035" s="63" t="s">
        <v>9</v>
      </c>
      <c r="F2035" s="63">
        <v>13</v>
      </c>
      <c r="G2035" s="63" t="s">
        <v>11</v>
      </c>
    </row>
    <row r="2036" spans="3:7" ht="15" thickBot="1" x14ac:dyDescent="0.35">
      <c r="C2036" s="61">
        <v>43195</v>
      </c>
      <c r="D2036" s="62">
        <v>0.48983796296296295</v>
      </c>
      <c r="E2036" s="63" t="s">
        <v>9</v>
      </c>
      <c r="F2036" s="63">
        <v>23</v>
      </c>
      <c r="G2036" s="63" t="s">
        <v>10</v>
      </c>
    </row>
    <row r="2037" spans="3:7" ht="15" thickBot="1" x14ac:dyDescent="0.35">
      <c r="C2037" s="61">
        <v>43195</v>
      </c>
      <c r="D2037" s="62">
        <v>0.49011574074074077</v>
      </c>
      <c r="E2037" s="63" t="s">
        <v>9</v>
      </c>
      <c r="F2037" s="63">
        <v>15</v>
      </c>
      <c r="G2037" s="63" t="s">
        <v>11</v>
      </c>
    </row>
    <row r="2038" spans="3:7" ht="15" thickBot="1" x14ac:dyDescent="0.35">
      <c r="C2038" s="61">
        <v>43195</v>
      </c>
      <c r="D2038" s="62">
        <v>0.49050925925925926</v>
      </c>
      <c r="E2038" s="63" t="s">
        <v>9</v>
      </c>
      <c r="F2038" s="63">
        <v>13</v>
      </c>
      <c r="G2038" s="63" t="s">
        <v>11</v>
      </c>
    </row>
    <row r="2039" spans="3:7" ht="15" thickBot="1" x14ac:dyDescent="0.35">
      <c r="C2039" s="61">
        <v>43195</v>
      </c>
      <c r="D2039" s="62">
        <v>0.49081018518518515</v>
      </c>
      <c r="E2039" s="63" t="s">
        <v>9</v>
      </c>
      <c r="F2039" s="63">
        <v>33</v>
      </c>
      <c r="G2039" s="63" t="s">
        <v>10</v>
      </c>
    </row>
    <row r="2040" spans="3:7" ht="15" thickBot="1" x14ac:dyDescent="0.35">
      <c r="C2040" s="61">
        <v>43195</v>
      </c>
      <c r="D2040" s="62">
        <v>0.4914930555555555</v>
      </c>
      <c r="E2040" s="63" t="s">
        <v>9</v>
      </c>
      <c r="F2040" s="63">
        <v>10</v>
      </c>
      <c r="G2040" s="63" t="s">
        <v>11</v>
      </c>
    </row>
    <row r="2041" spans="3:7" ht="15" thickBot="1" x14ac:dyDescent="0.35">
      <c r="C2041" s="61">
        <v>43195</v>
      </c>
      <c r="D2041" s="62">
        <v>0.49155092592592592</v>
      </c>
      <c r="E2041" s="63" t="s">
        <v>9</v>
      </c>
      <c r="F2041" s="63">
        <v>9</v>
      </c>
      <c r="G2041" s="63" t="s">
        <v>11</v>
      </c>
    </row>
    <row r="2042" spans="3:7" ht="15" thickBot="1" x14ac:dyDescent="0.35">
      <c r="C2042" s="61">
        <v>43195</v>
      </c>
      <c r="D2042" s="62">
        <v>0.49277777777777776</v>
      </c>
      <c r="E2042" s="63" t="s">
        <v>9</v>
      </c>
      <c r="F2042" s="63">
        <v>22</v>
      </c>
      <c r="G2042" s="63" t="s">
        <v>10</v>
      </c>
    </row>
    <row r="2043" spans="3:7" ht="15" thickBot="1" x14ac:dyDescent="0.35">
      <c r="C2043" s="61">
        <v>43195</v>
      </c>
      <c r="D2043" s="62">
        <v>0.49473379629629632</v>
      </c>
      <c r="E2043" s="63" t="s">
        <v>9</v>
      </c>
      <c r="F2043" s="63">
        <v>37</v>
      </c>
      <c r="G2043" s="63" t="s">
        <v>10</v>
      </c>
    </row>
    <row r="2044" spans="3:7" ht="15" thickBot="1" x14ac:dyDescent="0.35">
      <c r="C2044" s="61">
        <v>43195</v>
      </c>
      <c r="D2044" s="62">
        <v>0.49482638888888886</v>
      </c>
      <c r="E2044" s="63" t="s">
        <v>9</v>
      </c>
      <c r="F2044" s="63">
        <v>29</v>
      </c>
      <c r="G2044" s="63" t="s">
        <v>10</v>
      </c>
    </row>
    <row r="2045" spans="3:7" ht="15" thickBot="1" x14ac:dyDescent="0.35">
      <c r="C2045" s="61">
        <v>43195</v>
      </c>
      <c r="D2045" s="62">
        <v>0.49518518518518517</v>
      </c>
      <c r="E2045" s="63" t="s">
        <v>9</v>
      </c>
      <c r="F2045" s="63">
        <v>10</v>
      </c>
      <c r="G2045" s="63" t="s">
        <v>11</v>
      </c>
    </row>
    <row r="2046" spans="3:7" ht="15" thickBot="1" x14ac:dyDescent="0.35">
      <c r="C2046" s="61">
        <v>43195</v>
      </c>
      <c r="D2046" s="62">
        <v>0.49537037037037041</v>
      </c>
      <c r="E2046" s="63" t="s">
        <v>9</v>
      </c>
      <c r="F2046" s="63">
        <v>23</v>
      </c>
      <c r="G2046" s="63" t="s">
        <v>10</v>
      </c>
    </row>
    <row r="2047" spans="3:7" ht="15" thickBot="1" x14ac:dyDescent="0.35">
      <c r="C2047" s="61">
        <v>43195</v>
      </c>
      <c r="D2047" s="62">
        <v>0.49599537037037034</v>
      </c>
      <c r="E2047" s="63" t="s">
        <v>9</v>
      </c>
      <c r="F2047" s="63">
        <v>27</v>
      </c>
      <c r="G2047" s="63" t="s">
        <v>10</v>
      </c>
    </row>
    <row r="2048" spans="3:7" ht="15" thickBot="1" x14ac:dyDescent="0.35">
      <c r="C2048" s="61">
        <v>43195</v>
      </c>
      <c r="D2048" s="62">
        <v>0.49611111111111111</v>
      </c>
      <c r="E2048" s="63" t="s">
        <v>9</v>
      </c>
      <c r="F2048" s="63">
        <v>21</v>
      </c>
      <c r="G2048" s="63" t="s">
        <v>10</v>
      </c>
    </row>
    <row r="2049" spans="3:7" ht="15" thickBot="1" x14ac:dyDescent="0.35">
      <c r="C2049" s="61">
        <v>43195</v>
      </c>
      <c r="D2049" s="62">
        <v>0.49744212962962964</v>
      </c>
      <c r="E2049" s="63" t="s">
        <v>9</v>
      </c>
      <c r="F2049" s="63">
        <v>11</v>
      </c>
      <c r="G2049" s="63" t="s">
        <v>11</v>
      </c>
    </row>
    <row r="2050" spans="3:7" ht="15" thickBot="1" x14ac:dyDescent="0.35">
      <c r="C2050" s="61">
        <v>43195</v>
      </c>
      <c r="D2050" s="62">
        <v>0.49877314814814816</v>
      </c>
      <c r="E2050" s="63" t="s">
        <v>9</v>
      </c>
      <c r="F2050" s="63">
        <v>11</v>
      </c>
      <c r="G2050" s="63" t="s">
        <v>11</v>
      </c>
    </row>
    <row r="2051" spans="3:7" ht="15" thickBot="1" x14ac:dyDescent="0.35">
      <c r="C2051" s="61">
        <v>43195</v>
      </c>
      <c r="D2051" s="62">
        <v>0.4997800925925926</v>
      </c>
      <c r="E2051" s="63" t="s">
        <v>9</v>
      </c>
      <c r="F2051" s="63">
        <v>11</v>
      </c>
      <c r="G2051" s="63" t="s">
        <v>11</v>
      </c>
    </row>
    <row r="2052" spans="3:7" ht="15" thickBot="1" x14ac:dyDescent="0.35">
      <c r="C2052" s="61">
        <v>43195</v>
      </c>
      <c r="D2052" s="62">
        <v>0.50028935185185186</v>
      </c>
      <c r="E2052" s="63" t="s">
        <v>9</v>
      </c>
      <c r="F2052" s="63">
        <v>12</v>
      </c>
      <c r="G2052" s="63" t="s">
        <v>10</v>
      </c>
    </row>
    <row r="2053" spans="3:7" ht="15" thickBot="1" x14ac:dyDescent="0.35">
      <c r="C2053" s="61">
        <v>43195</v>
      </c>
      <c r="D2053" s="62">
        <v>0.50042824074074077</v>
      </c>
      <c r="E2053" s="63" t="s">
        <v>9</v>
      </c>
      <c r="F2053" s="63">
        <v>10</v>
      </c>
      <c r="G2053" s="63" t="s">
        <v>10</v>
      </c>
    </row>
    <row r="2054" spans="3:7" ht="15" thickBot="1" x14ac:dyDescent="0.35">
      <c r="C2054" s="61">
        <v>43195</v>
      </c>
      <c r="D2054" s="62">
        <v>0.50072916666666667</v>
      </c>
      <c r="E2054" s="63" t="s">
        <v>9</v>
      </c>
      <c r="F2054" s="63">
        <v>12</v>
      </c>
      <c r="G2054" s="63" t="s">
        <v>11</v>
      </c>
    </row>
    <row r="2055" spans="3:7" ht="15" thickBot="1" x14ac:dyDescent="0.35">
      <c r="C2055" s="61">
        <v>43195</v>
      </c>
      <c r="D2055" s="62">
        <v>0.50256944444444451</v>
      </c>
      <c r="E2055" s="63" t="s">
        <v>9</v>
      </c>
      <c r="F2055" s="63">
        <v>12</v>
      </c>
      <c r="G2055" s="63" t="s">
        <v>11</v>
      </c>
    </row>
    <row r="2056" spans="3:7" ht="15" thickBot="1" x14ac:dyDescent="0.35">
      <c r="C2056" s="61">
        <v>43195</v>
      </c>
      <c r="D2056" s="62">
        <v>0.5028125</v>
      </c>
      <c r="E2056" s="63" t="s">
        <v>9</v>
      </c>
      <c r="F2056" s="63">
        <v>26</v>
      </c>
      <c r="G2056" s="63" t="s">
        <v>10</v>
      </c>
    </row>
    <row r="2057" spans="3:7" ht="15" thickBot="1" x14ac:dyDescent="0.35">
      <c r="C2057" s="61">
        <v>43195</v>
      </c>
      <c r="D2057" s="62">
        <v>0.50714120370370364</v>
      </c>
      <c r="E2057" s="63" t="s">
        <v>9</v>
      </c>
      <c r="F2057" s="63">
        <v>27</v>
      </c>
      <c r="G2057" s="63" t="s">
        <v>10</v>
      </c>
    </row>
    <row r="2058" spans="3:7" ht="15" thickBot="1" x14ac:dyDescent="0.35">
      <c r="C2058" s="61">
        <v>43195</v>
      </c>
      <c r="D2058" s="62">
        <v>0.50774305555555554</v>
      </c>
      <c r="E2058" s="63" t="s">
        <v>9</v>
      </c>
      <c r="F2058" s="63">
        <v>23</v>
      </c>
      <c r="G2058" s="63" t="s">
        <v>10</v>
      </c>
    </row>
    <row r="2059" spans="3:7" ht="15" thickBot="1" x14ac:dyDescent="0.35">
      <c r="C2059" s="61">
        <v>43195</v>
      </c>
      <c r="D2059" s="62">
        <v>0.50799768518518518</v>
      </c>
      <c r="E2059" s="63" t="s">
        <v>9</v>
      </c>
      <c r="F2059" s="63">
        <v>12</v>
      </c>
      <c r="G2059" s="63" t="s">
        <v>11</v>
      </c>
    </row>
    <row r="2060" spans="3:7" ht="15" thickBot="1" x14ac:dyDescent="0.35">
      <c r="C2060" s="61">
        <v>43195</v>
      </c>
      <c r="D2060" s="62">
        <v>0.50825231481481481</v>
      </c>
      <c r="E2060" s="63" t="s">
        <v>9</v>
      </c>
      <c r="F2060" s="63">
        <v>10</v>
      </c>
      <c r="G2060" s="63" t="s">
        <v>11</v>
      </c>
    </row>
    <row r="2061" spans="3:7" ht="15" thickBot="1" x14ac:dyDescent="0.35">
      <c r="C2061" s="61">
        <v>43195</v>
      </c>
      <c r="D2061" s="62">
        <v>0.50831018518518511</v>
      </c>
      <c r="E2061" s="63" t="s">
        <v>9</v>
      </c>
      <c r="F2061" s="63">
        <v>9</v>
      </c>
      <c r="G2061" s="63" t="s">
        <v>11</v>
      </c>
    </row>
    <row r="2062" spans="3:7" ht="15" thickBot="1" x14ac:dyDescent="0.35">
      <c r="C2062" s="61">
        <v>43195</v>
      </c>
      <c r="D2062" s="62">
        <v>0.50890046296296299</v>
      </c>
      <c r="E2062" s="63" t="s">
        <v>9</v>
      </c>
      <c r="F2062" s="63">
        <v>13</v>
      </c>
      <c r="G2062" s="63" t="s">
        <v>11</v>
      </c>
    </row>
    <row r="2063" spans="3:7" ht="15" thickBot="1" x14ac:dyDescent="0.35">
      <c r="C2063" s="61">
        <v>43195</v>
      </c>
      <c r="D2063" s="62">
        <v>0.51003472222222224</v>
      </c>
      <c r="E2063" s="63" t="s">
        <v>9</v>
      </c>
      <c r="F2063" s="63">
        <v>20</v>
      </c>
      <c r="G2063" s="63" t="s">
        <v>10</v>
      </c>
    </row>
    <row r="2064" spans="3:7" ht="15" thickBot="1" x14ac:dyDescent="0.35">
      <c r="C2064" s="61">
        <v>43195</v>
      </c>
      <c r="D2064" s="62">
        <v>0.51045138888888886</v>
      </c>
      <c r="E2064" s="63" t="s">
        <v>9</v>
      </c>
      <c r="F2064" s="63">
        <v>14</v>
      </c>
      <c r="G2064" s="63" t="s">
        <v>11</v>
      </c>
    </row>
    <row r="2065" spans="3:7" ht="15" thickBot="1" x14ac:dyDescent="0.35">
      <c r="C2065" s="61">
        <v>43195</v>
      </c>
      <c r="D2065" s="62">
        <v>0.51187499999999997</v>
      </c>
      <c r="E2065" s="63" t="s">
        <v>9</v>
      </c>
      <c r="F2065" s="63">
        <v>10</v>
      </c>
      <c r="G2065" s="63" t="s">
        <v>11</v>
      </c>
    </row>
    <row r="2066" spans="3:7" ht="15" thickBot="1" x14ac:dyDescent="0.35">
      <c r="C2066" s="61">
        <v>43195</v>
      </c>
      <c r="D2066" s="62">
        <v>0.51234953703703701</v>
      </c>
      <c r="E2066" s="63" t="s">
        <v>9</v>
      </c>
      <c r="F2066" s="63">
        <v>10</v>
      </c>
      <c r="G2066" s="63" t="s">
        <v>11</v>
      </c>
    </row>
    <row r="2067" spans="3:7" ht="15" thickBot="1" x14ac:dyDescent="0.35">
      <c r="C2067" s="61">
        <v>43195</v>
      </c>
      <c r="D2067" s="62">
        <v>0.51282407407407404</v>
      </c>
      <c r="E2067" s="63" t="s">
        <v>9</v>
      </c>
      <c r="F2067" s="63">
        <v>26</v>
      </c>
      <c r="G2067" s="63" t="s">
        <v>10</v>
      </c>
    </row>
    <row r="2068" spans="3:7" ht="15" thickBot="1" x14ac:dyDescent="0.35">
      <c r="C2068" s="61">
        <v>43195</v>
      </c>
      <c r="D2068" s="62">
        <v>0.51370370370370366</v>
      </c>
      <c r="E2068" s="63" t="s">
        <v>9</v>
      </c>
      <c r="F2068" s="63">
        <v>11</v>
      </c>
      <c r="G2068" s="63" t="s">
        <v>11</v>
      </c>
    </row>
    <row r="2069" spans="3:7" ht="15" thickBot="1" x14ac:dyDescent="0.35">
      <c r="C2069" s="61">
        <v>43195</v>
      </c>
      <c r="D2069" s="62">
        <v>0.51390046296296299</v>
      </c>
      <c r="E2069" s="63" t="s">
        <v>9</v>
      </c>
      <c r="F2069" s="63">
        <v>10</v>
      </c>
      <c r="G2069" s="63" t="s">
        <v>10</v>
      </c>
    </row>
    <row r="2070" spans="3:7" ht="15" thickBot="1" x14ac:dyDescent="0.35">
      <c r="C2070" s="61">
        <v>43195</v>
      </c>
      <c r="D2070" s="62">
        <v>0.51406249999999998</v>
      </c>
      <c r="E2070" s="63" t="s">
        <v>9</v>
      </c>
      <c r="F2070" s="63">
        <v>10</v>
      </c>
      <c r="G2070" s="63" t="s">
        <v>10</v>
      </c>
    </row>
    <row r="2071" spans="3:7" ht="15" thickBot="1" x14ac:dyDescent="0.35">
      <c r="C2071" s="61">
        <v>43195</v>
      </c>
      <c r="D2071" s="62">
        <v>0.51424768518518515</v>
      </c>
      <c r="E2071" s="63" t="s">
        <v>9</v>
      </c>
      <c r="F2071" s="63">
        <v>18</v>
      </c>
      <c r="G2071" s="63" t="s">
        <v>10</v>
      </c>
    </row>
    <row r="2072" spans="3:7" ht="15" thickBot="1" x14ac:dyDescent="0.35">
      <c r="C2072" s="61">
        <v>43195</v>
      </c>
      <c r="D2072" s="62">
        <v>0.51495370370370364</v>
      </c>
      <c r="E2072" s="63" t="s">
        <v>9</v>
      </c>
      <c r="F2072" s="63">
        <v>22</v>
      </c>
      <c r="G2072" s="63" t="s">
        <v>10</v>
      </c>
    </row>
    <row r="2073" spans="3:7" ht="15" thickBot="1" x14ac:dyDescent="0.35">
      <c r="C2073" s="61">
        <v>43195</v>
      </c>
      <c r="D2073" s="62">
        <v>0.51537037037037037</v>
      </c>
      <c r="E2073" s="63" t="s">
        <v>9</v>
      </c>
      <c r="F2073" s="63">
        <v>12</v>
      </c>
      <c r="G2073" s="63" t="s">
        <v>11</v>
      </c>
    </row>
    <row r="2074" spans="3:7" ht="15" thickBot="1" x14ac:dyDescent="0.35">
      <c r="C2074" s="61">
        <v>43195</v>
      </c>
      <c r="D2074" s="62">
        <v>0.51593750000000005</v>
      </c>
      <c r="E2074" s="63" t="s">
        <v>9</v>
      </c>
      <c r="F2074" s="63">
        <v>13</v>
      </c>
      <c r="G2074" s="63" t="s">
        <v>11</v>
      </c>
    </row>
    <row r="2075" spans="3:7" ht="15" thickBot="1" x14ac:dyDescent="0.35">
      <c r="C2075" s="61">
        <v>43195</v>
      </c>
      <c r="D2075" s="62">
        <v>0.51611111111111108</v>
      </c>
      <c r="E2075" s="63" t="s">
        <v>9</v>
      </c>
      <c r="F2075" s="63">
        <v>10</v>
      </c>
      <c r="G2075" s="63" t="s">
        <v>10</v>
      </c>
    </row>
    <row r="2076" spans="3:7" ht="15" thickBot="1" x14ac:dyDescent="0.35">
      <c r="C2076" s="61">
        <v>43195</v>
      </c>
      <c r="D2076" s="62">
        <v>0.51629629629629636</v>
      </c>
      <c r="E2076" s="63" t="s">
        <v>9</v>
      </c>
      <c r="F2076" s="63">
        <v>10</v>
      </c>
      <c r="G2076" s="63" t="s">
        <v>11</v>
      </c>
    </row>
    <row r="2077" spans="3:7" ht="15" thickBot="1" x14ac:dyDescent="0.35">
      <c r="C2077" s="61">
        <v>43195</v>
      </c>
      <c r="D2077" s="62">
        <v>0.51696759259259262</v>
      </c>
      <c r="E2077" s="63" t="s">
        <v>9</v>
      </c>
      <c r="F2077" s="63">
        <v>14</v>
      </c>
      <c r="G2077" s="63" t="s">
        <v>11</v>
      </c>
    </row>
    <row r="2078" spans="3:7" ht="15" thickBot="1" x14ac:dyDescent="0.35">
      <c r="C2078" s="61">
        <v>43195</v>
      </c>
      <c r="D2078" s="62">
        <v>0.51899305555555553</v>
      </c>
      <c r="E2078" s="63" t="s">
        <v>9</v>
      </c>
      <c r="F2078" s="63">
        <v>11</v>
      </c>
      <c r="G2078" s="63" t="s">
        <v>10</v>
      </c>
    </row>
    <row r="2079" spans="3:7" ht="15" thickBot="1" x14ac:dyDescent="0.35">
      <c r="C2079" s="61">
        <v>43195</v>
      </c>
      <c r="D2079" s="62">
        <v>0.51916666666666667</v>
      </c>
      <c r="E2079" s="63" t="s">
        <v>9</v>
      </c>
      <c r="F2079" s="63">
        <v>12</v>
      </c>
      <c r="G2079" s="63" t="s">
        <v>11</v>
      </c>
    </row>
    <row r="2080" spans="3:7" ht="15" thickBot="1" x14ac:dyDescent="0.35">
      <c r="C2080" s="61">
        <v>43195</v>
      </c>
      <c r="D2080" s="62">
        <v>0.51952546296296298</v>
      </c>
      <c r="E2080" s="63" t="s">
        <v>9</v>
      </c>
      <c r="F2080" s="63">
        <v>14</v>
      </c>
      <c r="G2080" s="63" t="s">
        <v>10</v>
      </c>
    </row>
    <row r="2081" spans="3:7" ht="15" thickBot="1" x14ac:dyDescent="0.35">
      <c r="C2081" s="61">
        <v>43195</v>
      </c>
      <c r="D2081" s="62">
        <v>0.52032407407407411</v>
      </c>
      <c r="E2081" s="63" t="s">
        <v>9</v>
      </c>
      <c r="F2081" s="63">
        <v>10</v>
      </c>
      <c r="G2081" s="63" t="s">
        <v>11</v>
      </c>
    </row>
    <row r="2082" spans="3:7" ht="15" thickBot="1" x14ac:dyDescent="0.35">
      <c r="C2082" s="61">
        <v>43195</v>
      </c>
      <c r="D2082" s="62">
        <v>0.52046296296296302</v>
      </c>
      <c r="E2082" s="63" t="s">
        <v>9</v>
      </c>
      <c r="F2082" s="63">
        <v>22</v>
      </c>
      <c r="G2082" s="63" t="s">
        <v>10</v>
      </c>
    </row>
    <row r="2083" spans="3:7" ht="15" thickBot="1" x14ac:dyDescent="0.35">
      <c r="C2083" s="61">
        <v>43195</v>
      </c>
      <c r="D2083" s="62">
        <v>0.52048611111111109</v>
      </c>
      <c r="E2083" s="63" t="s">
        <v>9</v>
      </c>
      <c r="F2083" s="63">
        <v>22</v>
      </c>
      <c r="G2083" s="63" t="s">
        <v>10</v>
      </c>
    </row>
    <row r="2084" spans="3:7" ht="15" thickBot="1" x14ac:dyDescent="0.35">
      <c r="C2084" s="61">
        <v>43195</v>
      </c>
      <c r="D2084" s="62">
        <v>0.52048611111111109</v>
      </c>
      <c r="E2084" s="63" t="s">
        <v>9</v>
      </c>
      <c r="F2084" s="63">
        <v>22</v>
      </c>
      <c r="G2084" s="63" t="s">
        <v>10</v>
      </c>
    </row>
    <row r="2085" spans="3:7" ht="15" thickBot="1" x14ac:dyDescent="0.35">
      <c r="C2085" s="61">
        <v>43195</v>
      </c>
      <c r="D2085" s="62">
        <v>0.52052083333333332</v>
      </c>
      <c r="E2085" s="63" t="s">
        <v>9</v>
      </c>
      <c r="F2085" s="63">
        <v>11</v>
      </c>
      <c r="G2085" s="63" t="s">
        <v>10</v>
      </c>
    </row>
    <row r="2086" spans="3:7" ht="15" thickBot="1" x14ac:dyDescent="0.35">
      <c r="C2086" s="61">
        <v>43195</v>
      </c>
      <c r="D2086" s="62">
        <v>0.52060185185185182</v>
      </c>
      <c r="E2086" s="63" t="s">
        <v>9</v>
      </c>
      <c r="F2086" s="63">
        <v>15</v>
      </c>
      <c r="G2086" s="63" t="s">
        <v>10</v>
      </c>
    </row>
    <row r="2087" spans="3:7" ht="15" thickBot="1" x14ac:dyDescent="0.35">
      <c r="C2087" s="61">
        <v>43195</v>
      </c>
      <c r="D2087" s="62">
        <v>0.52103009259259259</v>
      </c>
      <c r="E2087" s="63" t="s">
        <v>9</v>
      </c>
      <c r="F2087" s="63">
        <v>12</v>
      </c>
      <c r="G2087" s="63" t="s">
        <v>11</v>
      </c>
    </row>
    <row r="2088" spans="3:7" ht="15" thickBot="1" x14ac:dyDescent="0.35">
      <c r="C2088" s="61">
        <v>43195</v>
      </c>
      <c r="D2088" s="62">
        <v>0.52210648148148142</v>
      </c>
      <c r="E2088" s="63" t="s">
        <v>9</v>
      </c>
      <c r="F2088" s="63">
        <v>24</v>
      </c>
      <c r="G2088" s="63" t="s">
        <v>10</v>
      </c>
    </row>
    <row r="2089" spans="3:7" ht="15" thickBot="1" x14ac:dyDescent="0.35">
      <c r="C2089" s="61">
        <v>43195</v>
      </c>
      <c r="D2089" s="62">
        <v>0.52339120370370373</v>
      </c>
      <c r="E2089" s="63" t="s">
        <v>9</v>
      </c>
      <c r="F2089" s="63">
        <v>10</v>
      </c>
      <c r="G2089" s="63" t="s">
        <v>11</v>
      </c>
    </row>
    <row r="2090" spans="3:7" ht="15" thickBot="1" x14ac:dyDescent="0.35">
      <c r="C2090" s="61">
        <v>43195</v>
      </c>
      <c r="D2090" s="62">
        <v>0.52476851851851858</v>
      </c>
      <c r="E2090" s="63" t="s">
        <v>9</v>
      </c>
      <c r="F2090" s="63">
        <v>15</v>
      </c>
      <c r="G2090" s="63" t="s">
        <v>10</v>
      </c>
    </row>
    <row r="2091" spans="3:7" ht="15" thickBot="1" x14ac:dyDescent="0.35">
      <c r="C2091" s="61">
        <v>43195</v>
      </c>
      <c r="D2091" s="62">
        <v>0.52612268518518512</v>
      </c>
      <c r="E2091" s="63" t="s">
        <v>9</v>
      </c>
      <c r="F2091" s="63">
        <v>22</v>
      </c>
      <c r="G2091" s="63" t="s">
        <v>10</v>
      </c>
    </row>
    <row r="2092" spans="3:7" ht="15" thickBot="1" x14ac:dyDescent="0.35">
      <c r="C2092" s="61">
        <v>43195</v>
      </c>
      <c r="D2092" s="62">
        <v>0.52788194444444447</v>
      </c>
      <c r="E2092" s="63" t="s">
        <v>9</v>
      </c>
      <c r="F2092" s="63">
        <v>24</v>
      </c>
      <c r="G2092" s="63" t="s">
        <v>10</v>
      </c>
    </row>
    <row r="2093" spans="3:7" ht="15" thickBot="1" x14ac:dyDescent="0.35">
      <c r="C2093" s="61">
        <v>43195</v>
      </c>
      <c r="D2093" s="62">
        <v>0.52812500000000007</v>
      </c>
      <c r="E2093" s="63" t="s">
        <v>9</v>
      </c>
      <c r="F2093" s="63">
        <v>22</v>
      </c>
      <c r="G2093" s="63" t="s">
        <v>10</v>
      </c>
    </row>
    <row r="2094" spans="3:7" ht="15" thickBot="1" x14ac:dyDescent="0.35">
      <c r="C2094" s="61">
        <v>43195</v>
      </c>
      <c r="D2094" s="62">
        <v>0.53034722222222219</v>
      </c>
      <c r="E2094" s="63" t="s">
        <v>9</v>
      </c>
      <c r="F2094" s="63">
        <v>11</v>
      </c>
      <c r="G2094" s="63" t="s">
        <v>10</v>
      </c>
    </row>
    <row r="2095" spans="3:7" ht="15" thickBot="1" x14ac:dyDescent="0.35">
      <c r="C2095" s="61">
        <v>43195</v>
      </c>
      <c r="D2095" s="62">
        <v>0.53035879629629623</v>
      </c>
      <c r="E2095" s="63" t="s">
        <v>9</v>
      </c>
      <c r="F2095" s="63">
        <v>11</v>
      </c>
      <c r="G2095" s="63" t="s">
        <v>10</v>
      </c>
    </row>
    <row r="2096" spans="3:7" ht="15" thickBot="1" x14ac:dyDescent="0.35">
      <c r="C2096" s="61">
        <v>43195</v>
      </c>
      <c r="D2096" s="62">
        <v>0.53043981481481484</v>
      </c>
      <c r="E2096" s="63" t="s">
        <v>9</v>
      </c>
      <c r="F2096" s="63">
        <v>15</v>
      </c>
      <c r="G2096" s="63" t="s">
        <v>10</v>
      </c>
    </row>
    <row r="2097" spans="3:7" ht="15" thickBot="1" x14ac:dyDescent="0.35">
      <c r="C2097" s="61">
        <v>43195</v>
      </c>
      <c r="D2097" s="62">
        <v>0.53054398148148152</v>
      </c>
      <c r="E2097" s="63" t="s">
        <v>9</v>
      </c>
      <c r="F2097" s="63">
        <v>17</v>
      </c>
      <c r="G2097" s="63" t="s">
        <v>10</v>
      </c>
    </row>
    <row r="2098" spans="3:7" ht="15" thickBot="1" x14ac:dyDescent="0.35">
      <c r="C2098" s="61">
        <v>43195</v>
      </c>
      <c r="D2098" s="62">
        <v>0.53057870370370364</v>
      </c>
      <c r="E2098" s="63" t="s">
        <v>9</v>
      </c>
      <c r="F2098" s="63">
        <v>21</v>
      </c>
      <c r="G2098" s="63" t="s">
        <v>10</v>
      </c>
    </row>
    <row r="2099" spans="3:7" ht="15" thickBot="1" x14ac:dyDescent="0.35">
      <c r="C2099" s="61">
        <v>43195</v>
      </c>
      <c r="D2099" s="62">
        <v>0.53061342592592597</v>
      </c>
      <c r="E2099" s="63" t="s">
        <v>9</v>
      </c>
      <c r="F2099" s="63">
        <v>21</v>
      </c>
      <c r="G2099" s="63" t="s">
        <v>10</v>
      </c>
    </row>
    <row r="2100" spans="3:7" ht="15" thickBot="1" x14ac:dyDescent="0.35">
      <c r="C2100" s="61">
        <v>43195</v>
      </c>
      <c r="D2100" s="62">
        <v>0.53061342592592597</v>
      </c>
      <c r="E2100" s="63" t="s">
        <v>9</v>
      </c>
      <c r="F2100" s="63">
        <v>15</v>
      </c>
      <c r="G2100" s="63" t="s">
        <v>10</v>
      </c>
    </row>
    <row r="2101" spans="3:7" ht="15" thickBot="1" x14ac:dyDescent="0.35">
      <c r="C2101" s="61">
        <v>43195</v>
      </c>
      <c r="D2101" s="62">
        <v>0.53232638888888884</v>
      </c>
      <c r="E2101" s="63" t="s">
        <v>9</v>
      </c>
      <c r="F2101" s="63">
        <v>28</v>
      </c>
      <c r="G2101" s="63" t="s">
        <v>10</v>
      </c>
    </row>
    <row r="2102" spans="3:7" ht="15" thickBot="1" x14ac:dyDescent="0.35">
      <c r="C2102" s="61">
        <v>43195</v>
      </c>
      <c r="D2102" s="62">
        <v>0.53265046296296303</v>
      </c>
      <c r="E2102" s="63" t="s">
        <v>9</v>
      </c>
      <c r="F2102" s="63">
        <v>26</v>
      </c>
      <c r="G2102" s="63" t="s">
        <v>10</v>
      </c>
    </row>
    <row r="2103" spans="3:7" ht="15" thickBot="1" x14ac:dyDescent="0.35">
      <c r="C2103" s="61">
        <v>43195</v>
      </c>
      <c r="D2103" s="62">
        <v>0.53489583333333335</v>
      </c>
      <c r="E2103" s="63" t="s">
        <v>9</v>
      </c>
      <c r="F2103" s="63">
        <v>16</v>
      </c>
      <c r="G2103" s="63" t="s">
        <v>10</v>
      </c>
    </row>
    <row r="2104" spans="3:7" ht="15" thickBot="1" x14ac:dyDescent="0.35">
      <c r="C2104" s="61">
        <v>43195</v>
      </c>
      <c r="D2104" s="62">
        <v>0.53518518518518521</v>
      </c>
      <c r="E2104" s="63" t="s">
        <v>9</v>
      </c>
      <c r="F2104" s="63">
        <v>22</v>
      </c>
      <c r="G2104" s="63" t="s">
        <v>10</v>
      </c>
    </row>
    <row r="2105" spans="3:7" ht="15" thickBot="1" x14ac:dyDescent="0.35">
      <c r="C2105" s="61">
        <v>43195</v>
      </c>
      <c r="D2105" s="62">
        <v>0.53581018518518519</v>
      </c>
      <c r="E2105" s="63" t="s">
        <v>9</v>
      </c>
      <c r="F2105" s="63">
        <v>15</v>
      </c>
      <c r="G2105" s="63" t="s">
        <v>11</v>
      </c>
    </row>
    <row r="2106" spans="3:7" ht="15" thickBot="1" x14ac:dyDescent="0.35">
      <c r="C2106" s="61">
        <v>43195</v>
      </c>
      <c r="D2106" s="62">
        <v>0.53590277777777773</v>
      </c>
      <c r="E2106" s="63" t="s">
        <v>9</v>
      </c>
      <c r="F2106" s="63">
        <v>19</v>
      </c>
      <c r="G2106" s="63" t="s">
        <v>10</v>
      </c>
    </row>
    <row r="2107" spans="3:7" ht="15" thickBot="1" x14ac:dyDescent="0.35">
      <c r="C2107" s="61">
        <v>43195</v>
      </c>
      <c r="D2107" s="62">
        <v>0.53634259259259254</v>
      </c>
      <c r="E2107" s="63" t="s">
        <v>9</v>
      </c>
      <c r="F2107" s="63">
        <v>30</v>
      </c>
      <c r="G2107" s="63" t="s">
        <v>10</v>
      </c>
    </row>
    <row r="2108" spans="3:7" ht="15" thickBot="1" x14ac:dyDescent="0.35">
      <c r="C2108" s="61">
        <v>43195</v>
      </c>
      <c r="D2108" s="62">
        <v>0.53653935185185186</v>
      </c>
      <c r="E2108" s="63" t="s">
        <v>9</v>
      </c>
      <c r="F2108" s="63">
        <v>25</v>
      </c>
      <c r="G2108" s="63" t="s">
        <v>10</v>
      </c>
    </row>
    <row r="2109" spans="3:7" ht="15" thickBot="1" x14ac:dyDescent="0.35">
      <c r="C2109" s="61">
        <v>43195</v>
      </c>
      <c r="D2109" s="62">
        <v>0.53703703703703709</v>
      </c>
      <c r="E2109" s="63" t="s">
        <v>9</v>
      </c>
      <c r="F2109" s="63">
        <v>13</v>
      </c>
      <c r="G2109" s="63" t="s">
        <v>11</v>
      </c>
    </row>
    <row r="2110" spans="3:7" ht="15" thickBot="1" x14ac:dyDescent="0.35">
      <c r="C2110" s="61">
        <v>43195</v>
      </c>
      <c r="D2110" s="62">
        <v>0.53746527777777775</v>
      </c>
      <c r="E2110" s="63" t="s">
        <v>9</v>
      </c>
      <c r="F2110" s="63">
        <v>10</v>
      </c>
      <c r="G2110" s="63" t="s">
        <v>11</v>
      </c>
    </row>
    <row r="2111" spans="3:7" ht="15" thickBot="1" x14ac:dyDescent="0.35">
      <c r="C2111" s="61">
        <v>43195</v>
      </c>
      <c r="D2111" s="62">
        <v>0.53809027777777774</v>
      </c>
      <c r="E2111" s="63" t="s">
        <v>9</v>
      </c>
      <c r="F2111" s="63">
        <v>27</v>
      </c>
      <c r="G2111" s="63" t="s">
        <v>10</v>
      </c>
    </row>
    <row r="2112" spans="3:7" ht="15" thickBot="1" x14ac:dyDescent="0.35">
      <c r="C2112" s="61">
        <v>43195</v>
      </c>
      <c r="D2112" s="62">
        <v>0.53913194444444446</v>
      </c>
      <c r="E2112" s="63" t="s">
        <v>9</v>
      </c>
      <c r="F2112" s="63">
        <v>21</v>
      </c>
      <c r="G2112" s="63" t="s">
        <v>10</v>
      </c>
    </row>
    <row r="2113" spans="3:7" ht="15" thickBot="1" x14ac:dyDescent="0.35">
      <c r="C2113" s="61">
        <v>43195</v>
      </c>
      <c r="D2113" s="62">
        <v>0.53968749999999999</v>
      </c>
      <c r="E2113" s="63" t="s">
        <v>9</v>
      </c>
      <c r="F2113" s="63">
        <v>9</v>
      </c>
      <c r="G2113" s="63" t="s">
        <v>10</v>
      </c>
    </row>
    <row r="2114" spans="3:7" ht="15" thickBot="1" x14ac:dyDescent="0.35">
      <c r="C2114" s="61">
        <v>43195</v>
      </c>
      <c r="D2114" s="62">
        <v>0.53998842592592589</v>
      </c>
      <c r="E2114" s="63" t="s">
        <v>9</v>
      </c>
      <c r="F2114" s="63">
        <v>11</v>
      </c>
      <c r="G2114" s="63" t="s">
        <v>10</v>
      </c>
    </row>
    <row r="2115" spans="3:7" ht="15" thickBot="1" x14ac:dyDescent="0.35">
      <c r="C2115" s="61">
        <v>43195</v>
      </c>
      <c r="D2115" s="62">
        <v>0.54202546296296295</v>
      </c>
      <c r="E2115" s="63" t="s">
        <v>9</v>
      </c>
      <c r="F2115" s="63">
        <v>22</v>
      </c>
      <c r="G2115" s="63" t="s">
        <v>10</v>
      </c>
    </row>
    <row r="2116" spans="3:7" ht="15" thickBot="1" x14ac:dyDescent="0.35">
      <c r="C2116" s="61">
        <v>43195</v>
      </c>
      <c r="D2116" s="62">
        <v>0.54335648148148141</v>
      </c>
      <c r="E2116" s="63" t="s">
        <v>9</v>
      </c>
      <c r="F2116" s="63">
        <v>16</v>
      </c>
      <c r="G2116" s="63" t="s">
        <v>10</v>
      </c>
    </row>
    <row r="2117" spans="3:7" ht="15" thickBot="1" x14ac:dyDescent="0.35">
      <c r="C2117" s="61">
        <v>43195</v>
      </c>
      <c r="D2117" s="62">
        <v>0.54487268518518517</v>
      </c>
      <c r="E2117" s="63" t="s">
        <v>9</v>
      </c>
      <c r="F2117" s="63">
        <v>14</v>
      </c>
      <c r="G2117" s="63" t="s">
        <v>11</v>
      </c>
    </row>
    <row r="2118" spans="3:7" ht="15" thickBot="1" x14ac:dyDescent="0.35">
      <c r="C2118" s="61">
        <v>43195</v>
      </c>
      <c r="D2118" s="62">
        <v>0.54527777777777775</v>
      </c>
      <c r="E2118" s="63" t="s">
        <v>9</v>
      </c>
      <c r="F2118" s="63">
        <v>18</v>
      </c>
      <c r="G2118" s="63" t="s">
        <v>10</v>
      </c>
    </row>
    <row r="2119" spans="3:7" ht="15" thickBot="1" x14ac:dyDescent="0.35">
      <c r="C2119" s="61">
        <v>43195</v>
      </c>
      <c r="D2119" s="62">
        <v>0.54598379629629623</v>
      </c>
      <c r="E2119" s="63" t="s">
        <v>9</v>
      </c>
      <c r="F2119" s="63">
        <v>21</v>
      </c>
      <c r="G2119" s="63" t="s">
        <v>10</v>
      </c>
    </row>
    <row r="2120" spans="3:7" ht="15" thickBot="1" x14ac:dyDescent="0.35">
      <c r="C2120" s="61">
        <v>43195</v>
      </c>
      <c r="D2120" s="62">
        <v>0.5461111111111111</v>
      </c>
      <c r="E2120" s="63" t="s">
        <v>9</v>
      </c>
      <c r="F2120" s="63">
        <v>22</v>
      </c>
      <c r="G2120" s="63" t="s">
        <v>10</v>
      </c>
    </row>
    <row r="2121" spans="3:7" ht="15" thickBot="1" x14ac:dyDescent="0.35">
      <c r="C2121" s="61">
        <v>43195</v>
      </c>
      <c r="D2121" s="62">
        <v>0.5470949074074074</v>
      </c>
      <c r="E2121" s="63" t="s">
        <v>9</v>
      </c>
      <c r="F2121" s="63">
        <v>14</v>
      </c>
      <c r="G2121" s="63" t="s">
        <v>10</v>
      </c>
    </row>
    <row r="2122" spans="3:7" ht="15" thickBot="1" x14ac:dyDescent="0.35">
      <c r="C2122" s="61">
        <v>43195</v>
      </c>
      <c r="D2122" s="62">
        <v>0.54737268518518511</v>
      </c>
      <c r="E2122" s="63" t="s">
        <v>9</v>
      </c>
      <c r="F2122" s="63">
        <v>18</v>
      </c>
      <c r="G2122" s="63" t="s">
        <v>10</v>
      </c>
    </row>
    <row r="2123" spans="3:7" ht="15" thickBot="1" x14ac:dyDescent="0.35">
      <c r="C2123" s="61">
        <v>43195</v>
      </c>
      <c r="D2123" s="62">
        <v>0.54910879629629628</v>
      </c>
      <c r="E2123" s="63" t="s">
        <v>9</v>
      </c>
      <c r="F2123" s="63">
        <v>34</v>
      </c>
      <c r="G2123" s="63" t="s">
        <v>10</v>
      </c>
    </row>
    <row r="2124" spans="3:7" ht="15" thickBot="1" x14ac:dyDescent="0.35">
      <c r="C2124" s="61">
        <v>43195</v>
      </c>
      <c r="D2124" s="62">
        <v>0.55158564814814814</v>
      </c>
      <c r="E2124" s="63" t="s">
        <v>9</v>
      </c>
      <c r="F2124" s="63">
        <v>13</v>
      </c>
      <c r="G2124" s="63" t="s">
        <v>11</v>
      </c>
    </row>
    <row r="2125" spans="3:7" ht="15" thickBot="1" x14ac:dyDescent="0.35">
      <c r="C2125" s="61">
        <v>43195</v>
      </c>
      <c r="D2125" s="62">
        <v>0.55439814814814814</v>
      </c>
      <c r="E2125" s="63" t="s">
        <v>9</v>
      </c>
      <c r="F2125" s="63">
        <v>19</v>
      </c>
      <c r="G2125" s="63" t="s">
        <v>10</v>
      </c>
    </row>
    <row r="2126" spans="3:7" ht="15" thickBot="1" x14ac:dyDescent="0.35">
      <c r="C2126" s="61">
        <v>43195</v>
      </c>
      <c r="D2126" s="62">
        <v>0.55495370370370367</v>
      </c>
      <c r="E2126" s="63" t="s">
        <v>9</v>
      </c>
      <c r="F2126" s="63">
        <v>11</v>
      </c>
      <c r="G2126" s="63" t="s">
        <v>11</v>
      </c>
    </row>
    <row r="2127" spans="3:7" ht="15" thickBot="1" x14ac:dyDescent="0.35">
      <c r="C2127" s="61">
        <v>43195</v>
      </c>
      <c r="D2127" s="62">
        <v>0.55562500000000004</v>
      </c>
      <c r="E2127" s="63" t="s">
        <v>9</v>
      </c>
      <c r="F2127" s="63">
        <v>24</v>
      </c>
      <c r="G2127" s="63" t="s">
        <v>10</v>
      </c>
    </row>
    <row r="2128" spans="3:7" ht="15" thickBot="1" x14ac:dyDescent="0.35">
      <c r="C2128" s="61">
        <v>43195</v>
      </c>
      <c r="D2128" s="62">
        <v>0.55655092592592592</v>
      </c>
      <c r="E2128" s="63" t="s">
        <v>9</v>
      </c>
      <c r="F2128" s="63">
        <v>13</v>
      </c>
      <c r="G2128" s="63" t="s">
        <v>10</v>
      </c>
    </row>
    <row r="2129" spans="3:7" ht="15" thickBot="1" x14ac:dyDescent="0.35">
      <c r="C2129" s="61">
        <v>43195</v>
      </c>
      <c r="D2129" s="62">
        <v>0.55880787037037039</v>
      </c>
      <c r="E2129" s="63" t="s">
        <v>9</v>
      </c>
      <c r="F2129" s="63">
        <v>11</v>
      </c>
      <c r="G2129" s="63" t="s">
        <v>11</v>
      </c>
    </row>
    <row r="2130" spans="3:7" ht="15" thickBot="1" x14ac:dyDescent="0.35">
      <c r="C2130" s="61">
        <v>43195</v>
      </c>
      <c r="D2130" s="62">
        <v>0.55881944444444442</v>
      </c>
      <c r="E2130" s="63" t="s">
        <v>9</v>
      </c>
      <c r="F2130" s="63">
        <v>11</v>
      </c>
      <c r="G2130" s="63" t="s">
        <v>11</v>
      </c>
    </row>
    <row r="2131" spans="3:7" ht="15" thickBot="1" x14ac:dyDescent="0.35">
      <c r="C2131" s="61">
        <v>43195</v>
      </c>
      <c r="D2131" s="62">
        <v>0.55881944444444442</v>
      </c>
      <c r="E2131" s="63" t="s">
        <v>9</v>
      </c>
      <c r="F2131" s="63">
        <v>10</v>
      </c>
      <c r="G2131" s="63" t="s">
        <v>11</v>
      </c>
    </row>
    <row r="2132" spans="3:7" ht="15" thickBot="1" x14ac:dyDescent="0.35">
      <c r="C2132" s="61">
        <v>43195</v>
      </c>
      <c r="D2132" s="62">
        <v>0.55883101851851846</v>
      </c>
      <c r="E2132" s="63" t="s">
        <v>9</v>
      </c>
      <c r="F2132" s="63">
        <v>9</v>
      </c>
      <c r="G2132" s="63" t="s">
        <v>11</v>
      </c>
    </row>
    <row r="2133" spans="3:7" ht="15" thickBot="1" x14ac:dyDescent="0.35">
      <c r="C2133" s="61">
        <v>43195</v>
      </c>
      <c r="D2133" s="62">
        <v>0.56141203703703701</v>
      </c>
      <c r="E2133" s="63" t="s">
        <v>9</v>
      </c>
      <c r="F2133" s="63">
        <v>25</v>
      </c>
      <c r="G2133" s="63" t="s">
        <v>10</v>
      </c>
    </row>
    <row r="2134" spans="3:7" ht="15" thickBot="1" x14ac:dyDescent="0.35">
      <c r="C2134" s="61">
        <v>43195</v>
      </c>
      <c r="D2134" s="62">
        <v>0.56262731481481476</v>
      </c>
      <c r="E2134" s="63" t="s">
        <v>9</v>
      </c>
      <c r="F2134" s="63">
        <v>11</v>
      </c>
      <c r="G2134" s="63" t="s">
        <v>11</v>
      </c>
    </row>
    <row r="2135" spans="3:7" ht="15" thickBot="1" x14ac:dyDescent="0.35">
      <c r="C2135" s="61">
        <v>43195</v>
      </c>
      <c r="D2135" s="62">
        <v>0.56461805555555555</v>
      </c>
      <c r="E2135" s="63" t="s">
        <v>9</v>
      </c>
      <c r="F2135" s="63">
        <v>10</v>
      </c>
      <c r="G2135" s="63" t="s">
        <v>11</v>
      </c>
    </row>
    <row r="2136" spans="3:7" ht="15" thickBot="1" x14ac:dyDescent="0.35">
      <c r="C2136" s="61">
        <v>43195</v>
      </c>
      <c r="D2136" s="62">
        <v>0.56535879629629626</v>
      </c>
      <c r="E2136" s="63" t="s">
        <v>9</v>
      </c>
      <c r="F2136" s="63">
        <v>13</v>
      </c>
      <c r="G2136" s="63" t="s">
        <v>11</v>
      </c>
    </row>
    <row r="2137" spans="3:7" ht="15" thickBot="1" x14ac:dyDescent="0.35">
      <c r="C2137" s="61">
        <v>43195</v>
      </c>
      <c r="D2137" s="62">
        <v>0.5664583333333334</v>
      </c>
      <c r="E2137" s="63" t="s">
        <v>9</v>
      </c>
      <c r="F2137" s="63">
        <v>28</v>
      </c>
      <c r="G2137" s="63" t="s">
        <v>10</v>
      </c>
    </row>
    <row r="2138" spans="3:7" ht="15" thickBot="1" x14ac:dyDescent="0.35">
      <c r="C2138" s="61">
        <v>43195</v>
      </c>
      <c r="D2138" s="62">
        <v>0.56660879629629635</v>
      </c>
      <c r="E2138" s="63" t="s">
        <v>9</v>
      </c>
      <c r="F2138" s="63">
        <v>10</v>
      </c>
      <c r="G2138" s="63" t="s">
        <v>11</v>
      </c>
    </row>
    <row r="2139" spans="3:7" ht="15" thickBot="1" x14ac:dyDescent="0.35">
      <c r="C2139" s="61">
        <v>43195</v>
      </c>
      <c r="D2139" s="62">
        <v>0.57038194444444446</v>
      </c>
      <c r="E2139" s="63" t="s">
        <v>9</v>
      </c>
      <c r="F2139" s="63">
        <v>10</v>
      </c>
      <c r="G2139" s="63" t="s">
        <v>10</v>
      </c>
    </row>
    <row r="2140" spans="3:7" ht="15" thickBot="1" x14ac:dyDescent="0.35">
      <c r="C2140" s="61">
        <v>43195</v>
      </c>
      <c r="D2140" s="62">
        <v>0.57179398148148153</v>
      </c>
      <c r="E2140" s="63" t="s">
        <v>9</v>
      </c>
      <c r="F2140" s="63">
        <v>26</v>
      </c>
      <c r="G2140" s="63" t="s">
        <v>10</v>
      </c>
    </row>
    <row r="2141" spans="3:7" ht="15" thickBot="1" x14ac:dyDescent="0.35">
      <c r="C2141" s="61">
        <v>43195</v>
      </c>
      <c r="D2141" s="62">
        <v>0.573125</v>
      </c>
      <c r="E2141" s="63" t="s">
        <v>9</v>
      </c>
      <c r="F2141" s="63">
        <v>10</v>
      </c>
      <c r="G2141" s="63" t="s">
        <v>11</v>
      </c>
    </row>
    <row r="2142" spans="3:7" ht="15" thickBot="1" x14ac:dyDescent="0.35">
      <c r="C2142" s="61">
        <v>43195</v>
      </c>
      <c r="D2142" s="62">
        <v>0.57619212962962962</v>
      </c>
      <c r="E2142" s="63" t="s">
        <v>9</v>
      </c>
      <c r="F2142" s="63">
        <v>27</v>
      </c>
      <c r="G2142" s="63" t="s">
        <v>10</v>
      </c>
    </row>
    <row r="2143" spans="3:7" ht="15" thickBot="1" x14ac:dyDescent="0.35">
      <c r="C2143" s="61">
        <v>43195</v>
      </c>
      <c r="D2143" s="62">
        <v>0.57685185185185184</v>
      </c>
      <c r="E2143" s="63" t="s">
        <v>9</v>
      </c>
      <c r="F2143" s="63">
        <v>17</v>
      </c>
      <c r="G2143" s="63" t="s">
        <v>10</v>
      </c>
    </row>
    <row r="2144" spans="3:7" ht="15" thickBot="1" x14ac:dyDescent="0.35">
      <c r="C2144" s="61">
        <v>43195</v>
      </c>
      <c r="D2144" s="62">
        <v>0.57752314814814809</v>
      </c>
      <c r="E2144" s="63" t="s">
        <v>9</v>
      </c>
      <c r="F2144" s="63">
        <v>26</v>
      </c>
      <c r="G2144" s="63" t="s">
        <v>10</v>
      </c>
    </row>
    <row r="2145" spans="3:7" ht="15" thickBot="1" x14ac:dyDescent="0.35">
      <c r="C2145" s="61">
        <v>43195</v>
      </c>
      <c r="D2145" s="62">
        <v>0.57826388888888891</v>
      </c>
      <c r="E2145" s="63" t="s">
        <v>9</v>
      </c>
      <c r="F2145" s="63">
        <v>13</v>
      </c>
      <c r="G2145" s="63" t="s">
        <v>11</v>
      </c>
    </row>
    <row r="2146" spans="3:7" ht="15" thickBot="1" x14ac:dyDescent="0.35">
      <c r="C2146" s="61">
        <v>43195</v>
      </c>
      <c r="D2146" s="62">
        <v>0.57829861111111114</v>
      </c>
      <c r="E2146" s="63" t="s">
        <v>9</v>
      </c>
      <c r="F2146" s="63">
        <v>30</v>
      </c>
      <c r="G2146" s="63" t="s">
        <v>10</v>
      </c>
    </row>
    <row r="2147" spans="3:7" ht="15" thickBot="1" x14ac:dyDescent="0.35">
      <c r="C2147" s="61">
        <v>43195</v>
      </c>
      <c r="D2147" s="62">
        <v>0.57839120370370367</v>
      </c>
      <c r="E2147" s="63" t="s">
        <v>9</v>
      </c>
      <c r="F2147" s="63">
        <v>10</v>
      </c>
      <c r="G2147" s="63" t="s">
        <v>11</v>
      </c>
    </row>
    <row r="2148" spans="3:7" ht="15" thickBot="1" x14ac:dyDescent="0.35">
      <c r="C2148" s="61">
        <v>43195</v>
      </c>
      <c r="D2148" s="62">
        <v>0.58049768518518519</v>
      </c>
      <c r="E2148" s="63" t="s">
        <v>9</v>
      </c>
      <c r="F2148" s="63">
        <v>12</v>
      </c>
      <c r="G2148" s="63" t="s">
        <v>11</v>
      </c>
    </row>
    <row r="2149" spans="3:7" ht="15" thickBot="1" x14ac:dyDescent="0.35">
      <c r="C2149" s="61">
        <v>43195</v>
      </c>
      <c r="D2149" s="62">
        <v>0.58067129629629632</v>
      </c>
      <c r="E2149" s="63" t="s">
        <v>9</v>
      </c>
      <c r="F2149" s="63">
        <v>10</v>
      </c>
      <c r="G2149" s="63" t="s">
        <v>11</v>
      </c>
    </row>
    <row r="2150" spans="3:7" ht="15" thickBot="1" x14ac:dyDescent="0.35">
      <c r="C2150" s="61">
        <v>43195</v>
      </c>
      <c r="D2150" s="62">
        <v>0.58068287037037036</v>
      </c>
      <c r="E2150" s="63" t="s">
        <v>9</v>
      </c>
      <c r="F2150" s="63">
        <v>9</v>
      </c>
      <c r="G2150" s="63" t="s">
        <v>11</v>
      </c>
    </row>
    <row r="2151" spans="3:7" ht="15" thickBot="1" x14ac:dyDescent="0.35">
      <c r="C2151" s="61">
        <v>43195</v>
      </c>
      <c r="D2151" s="62">
        <v>0.58069444444444451</v>
      </c>
      <c r="E2151" s="63" t="s">
        <v>9</v>
      </c>
      <c r="F2151" s="63">
        <v>12</v>
      </c>
      <c r="G2151" s="63" t="s">
        <v>11</v>
      </c>
    </row>
    <row r="2152" spans="3:7" ht="15" thickBot="1" x14ac:dyDescent="0.35">
      <c r="C2152" s="61">
        <v>43195</v>
      </c>
      <c r="D2152" s="62">
        <v>0.58070601851851855</v>
      </c>
      <c r="E2152" s="63" t="s">
        <v>9</v>
      </c>
      <c r="F2152" s="63">
        <v>11</v>
      </c>
      <c r="G2152" s="63" t="s">
        <v>11</v>
      </c>
    </row>
    <row r="2153" spans="3:7" ht="15" thickBot="1" x14ac:dyDescent="0.35">
      <c r="C2153" s="61">
        <v>43195</v>
      </c>
      <c r="D2153" s="62">
        <v>0.58071759259259259</v>
      </c>
      <c r="E2153" s="63" t="s">
        <v>9</v>
      </c>
      <c r="F2153" s="63">
        <v>9</v>
      </c>
      <c r="G2153" s="63" t="s">
        <v>11</v>
      </c>
    </row>
    <row r="2154" spans="3:7" ht="15" thickBot="1" x14ac:dyDescent="0.35">
      <c r="C2154" s="61">
        <v>43195</v>
      </c>
      <c r="D2154" s="62">
        <v>0.58494212962962966</v>
      </c>
      <c r="E2154" s="63" t="s">
        <v>9</v>
      </c>
      <c r="F2154" s="63">
        <v>21</v>
      </c>
      <c r="G2154" s="63" t="s">
        <v>10</v>
      </c>
    </row>
    <row r="2155" spans="3:7" ht="15" thickBot="1" x14ac:dyDescent="0.35">
      <c r="C2155" s="61">
        <v>43195</v>
      </c>
      <c r="D2155" s="62">
        <v>0.59476851851851853</v>
      </c>
      <c r="E2155" s="63" t="s">
        <v>9</v>
      </c>
      <c r="F2155" s="63">
        <v>14</v>
      </c>
      <c r="G2155" s="63" t="s">
        <v>11</v>
      </c>
    </row>
    <row r="2156" spans="3:7" ht="15" thickBot="1" x14ac:dyDescent="0.35">
      <c r="C2156" s="61">
        <v>43195</v>
      </c>
      <c r="D2156" s="62">
        <v>0.5948148148148148</v>
      </c>
      <c r="E2156" s="63" t="s">
        <v>9</v>
      </c>
      <c r="F2156" s="63">
        <v>26</v>
      </c>
      <c r="G2156" s="63" t="s">
        <v>11</v>
      </c>
    </row>
    <row r="2157" spans="3:7" ht="15" thickBot="1" x14ac:dyDescent="0.35">
      <c r="C2157" s="61">
        <v>43195</v>
      </c>
      <c r="D2157" s="62">
        <v>0.59482638888888884</v>
      </c>
      <c r="E2157" s="63" t="s">
        <v>9</v>
      </c>
      <c r="F2157" s="63">
        <v>19</v>
      </c>
      <c r="G2157" s="63" t="s">
        <v>11</v>
      </c>
    </row>
    <row r="2158" spans="3:7" ht="15" thickBot="1" x14ac:dyDescent="0.35">
      <c r="C2158" s="61">
        <v>43195</v>
      </c>
      <c r="D2158" s="62">
        <v>0.59482638888888884</v>
      </c>
      <c r="E2158" s="63" t="s">
        <v>9</v>
      </c>
      <c r="F2158" s="63">
        <v>24</v>
      </c>
      <c r="G2158" s="63" t="s">
        <v>11</v>
      </c>
    </row>
    <row r="2159" spans="3:7" ht="15" thickBot="1" x14ac:dyDescent="0.35">
      <c r="C2159" s="61">
        <v>43195</v>
      </c>
      <c r="D2159" s="62">
        <v>0.59482638888888884</v>
      </c>
      <c r="E2159" s="63" t="s">
        <v>9</v>
      </c>
      <c r="F2159" s="63">
        <v>20</v>
      </c>
      <c r="G2159" s="63" t="s">
        <v>11</v>
      </c>
    </row>
    <row r="2160" spans="3:7" ht="15" thickBot="1" x14ac:dyDescent="0.35">
      <c r="C2160" s="61">
        <v>43195</v>
      </c>
      <c r="D2160" s="62">
        <v>0.59484953703703702</v>
      </c>
      <c r="E2160" s="63" t="s">
        <v>9</v>
      </c>
      <c r="F2160" s="63">
        <v>15</v>
      </c>
      <c r="G2160" s="63" t="s">
        <v>11</v>
      </c>
    </row>
    <row r="2161" spans="3:7" ht="15" thickBot="1" x14ac:dyDescent="0.35">
      <c r="C2161" s="61">
        <v>43195</v>
      </c>
      <c r="D2161" s="62">
        <v>0.59484953703703702</v>
      </c>
      <c r="E2161" s="63" t="s">
        <v>9</v>
      </c>
      <c r="F2161" s="63">
        <v>14</v>
      </c>
      <c r="G2161" s="63" t="s">
        <v>11</v>
      </c>
    </row>
    <row r="2162" spans="3:7" ht="15" thickBot="1" x14ac:dyDescent="0.35">
      <c r="C2162" s="61">
        <v>43195</v>
      </c>
      <c r="D2162" s="62">
        <v>0.59486111111111117</v>
      </c>
      <c r="E2162" s="63" t="s">
        <v>9</v>
      </c>
      <c r="F2162" s="63">
        <v>11</v>
      </c>
      <c r="G2162" s="63" t="s">
        <v>11</v>
      </c>
    </row>
    <row r="2163" spans="3:7" ht="15" thickBot="1" x14ac:dyDescent="0.35">
      <c r="C2163" s="61">
        <v>43195</v>
      </c>
      <c r="D2163" s="62">
        <v>0.59689814814814812</v>
      </c>
      <c r="E2163" s="63" t="s">
        <v>9</v>
      </c>
      <c r="F2163" s="63">
        <v>21</v>
      </c>
      <c r="G2163" s="63" t="s">
        <v>10</v>
      </c>
    </row>
    <row r="2164" spans="3:7" ht="15" thickBot="1" x14ac:dyDescent="0.35">
      <c r="C2164" s="61">
        <v>43195</v>
      </c>
      <c r="D2164" s="62">
        <v>0.59804398148148141</v>
      </c>
      <c r="E2164" s="63" t="s">
        <v>9</v>
      </c>
      <c r="F2164" s="63">
        <v>13</v>
      </c>
      <c r="G2164" s="63" t="s">
        <v>10</v>
      </c>
    </row>
    <row r="2165" spans="3:7" ht="15" thickBot="1" x14ac:dyDescent="0.35">
      <c r="C2165" s="61">
        <v>43195</v>
      </c>
      <c r="D2165" s="62">
        <v>0.59866898148148151</v>
      </c>
      <c r="E2165" s="63" t="s">
        <v>9</v>
      </c>
      <c r="F2165" s="63">
        <v>19</v>
      </c>
      <c r="G2165" s="63" t="s">
        <v>10</v>
      </c>
    </row>
    <row r="2166" spans="3:7" ht="15" thickBot="1" x14ac:dyDescent="0.35">
      <c r="C2166" s="61">
        <v>43195</v>
      </c>
      <c r="D2166" s="62">
        <v>0.60024305555555557</v>
      </c>
      <c r="E2166" s="63" t="s">
        <v>9</v>
      </c>
      <c r="F2166" s="63">
        <v>20</v>
      </c>
      <c r="G2166" s="63" t="s">
        <v>10</v>
      </c>
    </row>
    <row r="2167" spans="3:7" ht="15" thickBot="1" x14ac:dyDescent="0.35">
      <c r="C2167" s="61">
        <v>43195</v>
      </c>
      <c r="D2167" s="62">
        <v>0.60188657407407409</v>
      </c>
      <c r="E2167" s="63" t="s">
        <v>9</v>
      </c>
      <c r="F2167" s="63">
        <v>12</v>
      </c>
      <c r="G2167" s="63" t="s">
        <v>11</v>
      </c>
    </row>
    <row r="2168" spans="3:7" ht="15" thickBot="1" x14ac:dyDescent="0.35">
      <c r="C2168" s="61">
        <v>43195</v>
      </c>
      <c r="D2168" s="62">
        <v>0.60460648148148144</v>
      </c>
      <c r="E2168" s="63" t="s">
        <v>9</v>
      </c>
      <c r="F2168" s="63">
        <v>17</v>
      </c>
      <c r="G2168" s="63" t="s">
        <v>11</v>
      </c>
    </row>
    <row r="2169" spans="3:7" ht="15" thickBot="1" x14ac:dyDescent="0.35">
      <c r="C2169" s="61">
        <v>43195</v>
      </c>
      <c r="D2169" s="62">
        <v>0.61197916666666663</v>
      </c>
      <c r="E2169" s="63" t="s">
        <v>9</v>
      </c>
      <c r="F2169" s="63">
        <v>18</v>
      </c>
      <c r="G2169" s="63" t="s">
        <v>10</v>
      </c>
    </row>
    <row r="2170" spans="3:7" ht="15" thickBot="1" x14ac:dyDescent="0.35">
      <c r="C2170" s="61">
        <v>43195</v>
      </c>
      <c r="D2170" s="62">
        <v>0.61362268518518526</v>
      </c>
      <c r="E2170" s="63" t="s">
        <v>9</v>
      </c>
      <c r="F2170" s="63">
        <v>24</v>
      </c>
      <c r="G2170" s="63" t="s">
        <v>10</v>
      </c>
    </row>
    <row r="2171" spans="3:7" ht="15" thickBot="1" x14ac:dyDescent="0.35">
      <c r="C2171" s="61">
        <v>43195</v>
      </c>
      <c r="D2171" s="62">
        <v>0.61450231481481488</v>
      </c>
      <c r="E2171" s="63" t="s">
        <v>9</v>
      </c>
      <c r="F2171" s="63">
        <v>10</v>
      </c>
      <c r="G2171" s="63" t="s">
        <v>11</v>
      </c>
    </row>
    <row r="2172" spans="3:7" ht="15" thickBot="1" x14ac:dyDescent="0.35">
      <c r="C2172" s="61">
        <v>43195</v>
      </c>
      <c r="D2172" s="62">
        <v>0.61501157407407414</v>
      </c>
      <c r="E2172" s="63" t="s">
        <v>9</v>
      </c>
      <c r="F2172" s="63">
        <v>11</v>
      </c>
      <c r="G2172" s="63" t="s">
        <v>10</v>
      </c>
    </row>
    <row r="2173" spans="3:7" ht="15" thickBot="1" x14ac:dyDescent="0.35">
      <c r="C2173" s="61">
        <v>43195</v>
      </c>
      <c r="D2173" s="62">
        <v>0.61671296296296296</v>
      </c>
      <c r="E2173" s="63" t="s">
        <v>9</v>
      </c>
      <c r="F2173" s="63">
        <v>11</v>
      </c>
      <c r="G2173" s="63" t="s">
        <v>10</v>
      </c>
    </row>
    <row r="2174" spans="3:7" ht="15" thickBot="1" x14ac:dyDescent="0.35">
      <c r="C2174" s="61">
        <v>43195</v>
      </c>
      <c r="D2174" s="62">
        <v>0.61788194444444444</v>
      </c>
      <c r="E2174" s="63" t="s">
        <v>9</v>
      </c>
      <c r="F2174" s="63">
        <v>10</v>
      </c>
      <c r="G2174" s="63" t="s">
        <v>11</v>
      </c>
    </row>
    <row r="2175" spans="3:7" ht="15" thickBot="1" x14ac:dyDescent="0.35">
      <c r="C2175" s="61">
        <v>43195</v>
      </c>
      <c r="D2175" s="62">
        <v>0.62085648148148154</v>
      </c>
      <c r="E2175" s="63" t="s">
        <v>9</v>
      </c>
      <c r="F2175" s="63">
        <v>22</v>
      </c>
      <c r="G2175" s="63" t="s">
        <v>10</v>
      </c>
    </row>
    <row r="2176" spans="3:7" ht="15" thickBot="1" x14ac:dyDescent="0.35">
      <c r="C2176" s="61">
        <v>43195</v>
      </c>
      <c r="D2176" s="62">
        <v>0.62129629629629635</v>
      </c>
      <c r="E2176" s="63" t="s">
        <v>9</v>
      </c>
      <c r="F2176" s="63">
        <v>30</v>
      </c>
      <c r="G2176" s="63" t="s">
        <v>10</v>
      </c>
    </row>
    <row r="2177" spans="3:7" ht="15" thickBot="1" x14ac:dyDescent="0.35">
      <c r="C2177" s="61">
        <v>43195</v>
      </c>
      <c r="D2177" s="62">
        <v>0.62339120370370371</v>
      </c>
      <c r="E2177" s="63" t="s">
        <v>9</v>
      </c>
      <c r="F2177" s="63">
        <v>12</v>
      </c>
      <c r="G2177" s="63" t="s">
        <v>11</v>
      </c>
    </row>
    <row r="2178" spans="3:7" ht="15" thickBot="1" x14ac:dyDescent="0.35">
      <c r="C2178" s="61">
        <v>43195</v>
      </c>
      <c r="D2178" s="62">
        <v>0.62563657407407403</v>
      </c>
      <c r="E2178" s="63" t="s">
        <v>9</v>
      </c>
      <c r="F2178" s="63">
        <v>19</v>
      </c>
      <c r="G2178" s="63" t="s">
        <v>10</v>
      </c>
    </row>
    <row r="2179" spans="3:7" ht="15" thickBot="1" x14ac:dyDescent="0.35">
      <c r="C2179" s="61">
        <v>43195</v>
      </c>
      <c r="D2179" s="62">
        <v>0.62579861111111112</v>
      </c>
      <c r="E2179" s="63" t="s">
        <v>9</v>
      </c>
      <c r="F2179" s="63">
        <v>22</v>
      </c>
      <c r="G2179" s="63" t="s">
        <v>10</v>
      </c>
    </row>
    <row r="2180" spans="3:7" ht="15" thickBot="1" x14ac:dyDescent="0.35">
      <c r="C2180" s="61">
        <v>43195</v>
      </c>
      <c r="D2180" s="62">
        <v>0.62611111111111117</v>
      </c>
      <c r="E2180" s="63" t="s">
        <v>9</v>
      </c>
      <c r="F2180" s="63">
        <v>19</v>
      </c>
      <c r="G2180" s="63" t="s">
        <v>10</v>
      </c>
    </row>
    <row r="2181" spans="3:7" ht="15" thickBot="1" x14ac:dyDescent="0.35">
      <c r="C2181" s="61">
        <v>43195</v>
      </c>
      <c r="D2181" s="62">
        <v>0.62670138888888893</v>
      </c>
      <c r="E2181" s="63" t="s">
        <v>9</v>
      </c>
      <c r="F2181" s="63">
        <v>10</v>
      </c>
      <c r="G2181" s="63" t="s">
        <v>11</v>
      </c>
    </row>
    <row r="2182" spans="3:7" ht="15" thickBot="1" x14ac:dyDescent="0.35">
      <c r="C2182" s="61">
        <v>43195</v>
      </c>
      <c r="D2182" s="62">
        <v>0.62817129629629631</v>
      </c>
      <c r="E2182" s="63" t="s">
        <v>9</v>
      </c>
      <c r="F2182" s="63">
        <v>10</v>
      </c>
      <c r="G2182" s="63" t="s">
        <v>11</v>
      </c>
    </row>
    <row r="2183" spans="3:7" ht="15" thickBot="1" x14ac:dyDescent="0.35">
      <c r="C2183" s="61">
        <v>43195</v>
      </c>
      <c r="D2183" s="62">
        <v>0.62960648148148146</v>
      </c>
      <c r="E2183" s="63" t="s">
        <v>9</v>
      </c>
      <c r="F2183" s="63">
        <v>28</v>
      </c>
      <c r="G2183" s="63" t="s">
        <v>10</v>
      </c>
    </row>
    <row r="2184" spans="3:7" ht="15" thickBot="1" x14ac:dyDescent="0.35">
      <c r="C2184" s="61">
        <v>43195</v>
      </c>
      <c r="D2184" s="62">
        <v>0.6307638888888889</v>
      </c>
      <c r="E2184" s="63" t="s">
        <v>9</v>
      </c>
      <c r="F2184" s="63">
        <v>26</v>
      </c>
      <c r="G2184" s="63" t="s">
        <v>10</v>
      </c>
    </row>
    <row r="2185" spans="3:7" ht="15" thickBot="1" x14ac:dyDescent="0.35">
      <c r="C2185" s="61">
        <v>43195</v>
      </c>
      <c r="D2185" s="62">
        <v>0.63173611111111116</v>
      </c>
      <c r="E2185" s="63" t="s">
        <v>9</v>
      </c>
      <c r="F2185" s="63">
        <v>11</v>
      </c>
      <c r="G2185" s="63" t="s">
        <v>11</v>
      </c>
    </row>
    <row r="2186" spans="3:7" ht="15" thickBot="1" x14ac:dyDescent="0.35">
      <c r="C2186" s="61">
        <v>43195</v>
      </c>
      <c r="D2186" s="62">
        <v>0.63253472222222229</v>
      </c>
      <c r="E2186" s="63" t="s">
        <v>9</v>
      </c>
      <c r="F2186" s="63">
        <v>11</v>
      </c>
      <c r="G2186" s="63" t="s">
        <v>11</v>
      </c>
    </row>
    <row r="2187" spans="3:7" ht="15" thickBot="1" x14ac:dyDescent="0.35">
      <c r="C2187" s="61">
        <v>43195</v>
      </c>
      <c r="D2187" s="62">
        <v>0.63276620370370373</v>
      </c>
      <c r="E2187" s="63" t="s">
        <v>9</v>
      </c>
      <c r="F2187" s="63">
        <v>12</v>
      </c>
      <c r="G2187" s="63" t="s">
        <v>11</v>
      </c>
    </row>
    <row r="2188" spans="3:7" ht="15" thickBot="1" x14ac:dyDescent="0.35">
      <c r="C2188" s="61">
        <v>43195</v>
      </c>
      <c r="D2188" s="62">
        <v>0.63822916666666674</v>
      </c>
      <c r="E2188" s="63" t="s">
        <v>9</v>
      </c>
      <c r="F2188" s="63">
        <v>31</v>
      </c>
      <c r="G2188" s="63" t="s">
        <v>10</v>
      </c>
    </row>
    <row r="2189" spans="3:7" ht="15" thickBot="1" x14ac:dyDescent="0.35">
      <c r="C2189" s="61">
        <v>43195</v>
      </c>
      <c r="D2189" s="62">
        <v>0.63847222222222222</v>
      </c>
      <c r="E2189" s="63" t="s">
        <v>9</v>
      </c>
      <c r="F2189" s="63">
        <v>17</v>
      </c>
      <c r="G2189" s="63" t="s">
        <v>11</v>
      </c>
    </row>
    <row r="2190" spans="3:7" ht="15" thickBot="1" x14ac:dyDescent="0.35">
      <c r="C2190" s="61">
        <v>43195</v>
      </c>
      <c r="D2190" s="62">
        <v>0.63937500000000003</v>
      </c>
      <c r="E2190" s="63" t="s">
        <v>9</v>
      </c>
      <c r="F2190" s="63">
        <v>20</v>
      </c>
      <c r="G2190" s="63" t="s">
        <v>10</v>
      </c>
    </row>
    <row r="2191" spans="3:7" ht="15" thickBot="1" x14ac:dyDescent="0.35">
      <c r="C2191" s="61">
        <v>43195</v>
      </c>
      <c r="D2191" s="62">
        <v>0.64020833333333338</v>
      </c>
      <c r="E2191" s="63" t="s">
        <v>9</v>
      </c>
      <c r="F2191" s="63">
        <v>23</v>
      </c>
      <c r="G2191" s="63" t="s">
        <v>10</v>
      </c>
    </row>
    <row r="2192" spans="3:7" ht="15" thickBot="1" x14ac:dyDescent="0.35">
      <c r="C2192" s="61">
        <v>43195</v>
      </c>
      <c r="D2192" s="62">
        <v>0.64192129629629624</v>
      </c>
      <c r="E2192" s="63" t="s">
        <v>9</v>
      </c>
      <c r="F2192" s="63">
        <v>30</v>
      </c>
      <c r="G2192" s="63" t="s">
        <v>10</v>
      </c>
    </row>
    <row r="2193" spans="3:7" ht="15" thickBot="1" x14ac:dyDescent="0.35">
      <c r="C2193" s="61">
        <v>43195</v>
      </c>
      <c r="D2193" s="62">
        <v>0.64238425925925924</v>
      </c>
      <c r="E2193" s="63" t="s">
        <v>9</v>
      </c>
      <c r="F2193" s="63">
        <v>11</v>
      </c>
      <c r="G2193" s="63" t="s">
        <v>11</v>
      </c>
    </row>
    <row r="2194" spans="3:7" ht="15" thickBot="1" x14ac:dyDescent="0.35">
      <c r="C2194" s="61">
        <v>43195</v>
      </c>
      <c r="D2194" s="62">
        <v>0.64408564814814817</v>
      </c>
      <c r="E2194" s="63" t="s">
        <v>9</v>
      </c>
      <c r="F2194" s="63">
        <v>11</v>
      </c>
      <c r="G2194" s="63" t="s">
        <v>10</v>
      </c>
    </row>
    <row r="2195" spans="3:7" ht="15" thickBot="1" x14ac:dyDescent="0.35">
      <c r="C2195" s="61">
        <v>43195</v>
      </c>
      <c r="D2195" s="62">
        <v>0.64427083333333335</v>
      </c>
      <c r="E2195" s="63" t="s">
        <v>9</v>
      </c>
      <c r="F2195" s="63">
        <v>12</v>
      </c>
      <c r="G2195" s="63" t="s">
        <v>10</v>
      </c>
    </row>
    <row r="2196" spans="3:7" ht="15" thickBot="1" x14ac:dyDescent="0.35">
      <c r="C2196" s="61">
        <v>43195</v>
      </c>
      <c r="D2196" s="62">
        <v>0.64633101851851849</v>
      </c>
      <c r="E2196" s="63" t="s">
        <v>9</v>
      </c>
      <c r="F2196" s="63">
        <v>10</v>
      </c>
      <c r="G2196" s="63" t="s">
        <v>11</v>
      </c>
    </row>
    <row r="2197" spans="3:7" ht="15" thickBot="1" x14ac:dyDescent="0.35">
      <c r="C2197" s="61">
        <v>43195</v>
      </c>
      <c r="D2197" s="62">
        <v>0.6485995370370371</v>
      </c>
      <c r="E2197" s="63" t="s">
        <v>9</v>
      </c>
      <c r="F2197" s="63">
        <v>12</v>
      </c>
      <c r="G2197" s="63" t="s">
        <v>11</v>
      </c>
    </row>
    <row r="2198" spans="3:7" ht="15" thickBot="1" x14ac:dyDescent="0.35">
      <c r="C2198" s="61">
        <v>43195</v>
      </c>
      <c r="D2198" s="62">
        <v>0.65052083333333333</v>
      </c>
      <c r="E2198" s="63" t="s">
        <v>9</v>
      </c>
      <c r="F2198" s="63">
        <v>10</v>
      </c>
      <c r="G2198" s="63" t="s">
        <v>11</v>
      </c>
    </row>
    <row r="2199" spans="3:7" ht="15" thickBot="1" x14ac:dyDescent="0.35">
      <c r="C2199" s="61">
        <v>43195</v>
      </c>
      <c r="D2199" s="62">
        <v>0.65055555555555555</v>
      </c>
      <c r="E2199" s="63" t="s">
        <v>9</v>
      </c>
      <c r="F2199" s="63">
        <v>10</v>
      </c>
      <c r="G2199" s="63" t="s">
        <v>10</v>
      </c>
    </row>
    <row r="2200" spans="3:7" ht="15" thickBot="1" x14ac:dyDescent="0.35">
      <c r="C2200" s="61">
        <v>43195</v>
      </c>
      <c r="D2200" s="62">
        <v>0.65098379629629632</v>
      </c>
      <c r="E2200" s="63" t="s">
        <v>9</v>
      </c>
      <c r="F2200" s="63">
        <v>11</v>
      </c>
      <c r="G2200" s="63" t="s">
        <v>11</v>
      </c>
    </row>
    <row r="2201" spans="3:7" ht="15" thickBot="1" x14ac:dyDescent="0.35">
      <c r="C2201" s="61">
        <v>43195</v>
      </c>
      <c r="D2201" s="62">
        <v>0.65104166666666663</v>
      </c>
      <c r="E2201" s="63" t="s">
        <v>9</v>
      </c>
      <c r="F2201" s="63">
        <v>11</v>
      </c>
      <c r="G2201" s="63" t="s">
        <v>11</v>
      </c>
    </row>
    <row r="2202" spans="3:7" ht="15" thickBot="1" x14ac:dyDescent="0.35">
      <c r="C2202" s="61">
        <v>43195</v>
      </c>
      <c r="D2202" s="62">
        <v>0.65107638888888886</v>
      </c>
      <c r="E2202" s="63" t="s">
        <v>9</v>
      </c>
      <c r="F2202" s="63">
        <v>10</v>
      </c>
      <c r="G2202" s="63" t="s">
        <v>10</v>
      </c>
    </row>
    <row r="2203" spans="3:7" ht="15" thickBot="1" x14ac:dyDescent="0.35">
      <c r="C2203" s="61">
        <v>43195</v>
      </c>
      <c r="D2203" s="62">
        <v>0.65111111111111108</v>
      </c>
      <c r="E2203" s="63" t="s">
        <v>9</v>
      </c>
      <c r="F2203" s="63">
        <v>13</v>
      </c>
      <c r="G2203" s="63" t="s">
        <v>10</v>
      </c>
    </row>
    <row r="2204" spans="3:7" ht="15" thickBot="1" x14ac:dyDescent="0.35">
      <c r="C2204" s="61">
        <v>43195</v>
      </c>
      <c r="D2204" s="62">
        <v>0.65138888888888891</v>
      </c>
      <c r="E2204" s="63" t="s">
        <v>9</v>
      </c>
      <c r="F2204" s="63">
        <v>10</v>
      </c>
      <c r="G2204" s="63" t="s">
        <v>11</v>
      </c>
    </row>
    <row r="2205" spans="3:7" ht="15" thickBot="1" x14ac:dyDescent="0.35">
      <c r="C2205" s="61">
        <v>43195</v>
      </c>
      <c r="D2205" s="62">
        <v>0.65145833333333336</v>
      </c>
      <c r="E2205" s="63" t="s">
        <v>9</v>
      </c>
      <c r="F2205" s="63">
        <v>10</v>
      </c>
      <c r="G2205" s="63" t="s">
        <v>11</v>
      </c>
    </row>
    <row r="2206" spans="3:7" ht="15" thickBot="1" x14ac:dyDescent="0.35">
      <c r="C2206" s="61">
        <v>43195</v>
      </c>
      <c r="D2206" s="62">
        <v>0.65167824074074077</v>
      </c>
      <c r="E2206" s="63" t="s">
        <v>9</v>
      </c>
      <c r="F2206" s="63">
        <v>20</v>
      </c>
      <c r="G2206" s="63" t="s">
        <v>10</v>
      </c>
    </row>
    <row r="2207" spans="3:7" ht="15" thickBot="1" x14ac:dyDescent="0.35">
      <c r="C2207" s="61">
        <v>43195</v>
      </c>
      <c r="D2207" s="62">
        <v>0.65190972222222221</v>
      </c>
      <c r="E2207" s="63" t="s">
        <v>9</v>
      </c>
      <c r="F2207" s="63">
        <v>10</v>
      </c>
      <c r="G2207" s="63" t="s">
        <v>10</v>
      </c>
    </row>
    <row r="2208" spans="3:7" ht="15" thickBot="1" x14ac:dyDescent="0.35">
      <c r="C2208" s="61">
        <v>43195</v>
      </c>
      <c r="D2208" s="62">
        <v>0.65249999999999997</v>
      </c>
      <c r="E2208" s="63" t="s">
        <v>9</v>
      </c>
      <c r="F2208" s="63">
        <v>10</v>
      </c>
      <c r="G2208" s="63" t="s">
        <v>11</v>
      </c>
    </row>
    <row r="2209" spans="3:7" ht="15" thickBot="1" x14ac:dyDescent="0.35">
      <c r="C2209" s="61">
        <v>43195</v>
      </c>
      <c r="D2209" s="62">
        <v>0.65263888888888888</v>
      </c>
      <c r="E2209" s="63" t="s">
        <v>9</v>
      </c>
      <c r="F2209" s="63">
        <v>10</v>
      </c>
      <c r="G2209" s="63" t="s">
        <v>11</v>
      </c>
    </row>
    <row r="2210" spans="3:7" ht="15" thickBot="1" x14ac:dyDescent="0.35">
      <c r="C2210" s="61">
        <v>43195</v>
      </c>
      <c r="D2210" s="62">
        <v>0.65290509259259266</v>
      </c>
      <c r="E2210" s="63" t="s">
        <v>9</v>
      </c>
      <c r="F2210" s="63">
        <v>11</v>
      </c>
      <c r="G2210" s="63" t="s">
        <v>11</v>
      </c>
    </row>
    <row r="2211" spans="3:7" ht="15" thickBot="1" x14ac:dyDescent="0.35">
      <c r="C2211" s="61">
        <v>43195</v>
      </c>
      <c r="D2211" s="62">
        <v>0.65334490740740747</v>
      </c>
      <c r="E2211" s="63" t="s">
        <v>9</v>
      </c>
      <c r="F2211" s="63">
        <v>10</v>
      </c>
      <c r="G2211" s="63" t="s">
        <v>11</v>
      </c>
    </row>
    <row r="2212" spans="3:7" ht="15" thickBot="1" x14ac:dyDescent="0.35">
      <c r="C2212" s="61">
        <v>43195</v>
      </c>
      <c r="D2212" s="62">
        <v>0.65335648148148151</v>
      </c>
      <c r="E2212" s="63" t="s">
        <v>9</v>
      </c>
      <c r="F2212" s="63">
        <v>13</v>
      </c>
      <c r="G2212" s="63" t="s">
        <v>11</v>
      </c>
    </row>
    <row r="2213" spans="3:7" ht="15" thickBot="1" x14ac:dyDescent="0.35">
      <c r="C2213" s="61">
        <v>43195</v>
      </c>
      <c r="D2213" s="62">
        <v>0.65336805555555555</v>
      </c>
      <c r="E2213" s="63" t="s">
        <v>9</v>
      </c>
      <c r="F2213" s="63">
        <v>13</v>
      </c>
      <c r="G2213" s="63" t="s">
        <v>11</v>
      </c>
    </row>
    <row r="2214" spans="3:7" ht="15" thickBot="1" x14ac:dyDescent="0.35">
      <c r="C2214" s="61">
        <v>43195</v>
      </c>
      <c r="D2214" s="62">
        <v>0.65337962962962959</v>
      </c>
      <c r="E2214" s="63" t="s">
        <v>9</v>
      </c>
      <c r="F2214" s="63">
        <v>15</v>
      </c>
      <c r="G2214" s="63" t="s">
        <v>11</v>
      </c>
    </row>
    <row r="2215" spans="3:7" ht="15" thickBot="1" x14ac:dyDescent="0.35">
      <c r="C2215" s="61">
        <v>43195</v>
      </c>
      <c r="D2215" s="62">
        <v>0.65339120370370374</v>
      </c>
      <c r="E2215" s="63" t="s">
        <v>9</v>
      </c>
      <c r="F2215" s="63">
        <v>18</v>
      </c>
      <c r="G2215" s="63" t="s">
        <v>11</v>
      </c>
    </row>
    <row r="2216" spans="3:7" ht="15" thickBot="1" x14ac:dyDescent="0.35">
      <c r="C2216" s="61">
        <v>43195</v>
      </c>
      <c r="D2216" s="62">
        <v>0.65339120370370374</v>
      </c>
      <c r="E2216" s="63" t="s">
        <v>9</v>
      </c>
      <c r="F2216" s="63">
        <v>15</v>
      </c>
      <c r="G2216" s="63" t="s">
        <v>11</v>
      </c>
    </row>
    <row r="2217" spans="3:7" ht="15" thickBot="1" x14ac:dyDescent="0.35">
      <c r="C2217" s="61">
        <v>43195</v>
      </c>
      <c r="D2217" s="62">
        <v>0.65340277777777778</v>
      </c>
      <c r="E2217" s="63" t="s">
        <v>9</v>
      </c>
      <c r="F2217" s="63">
        <v>12</v>
      </c>
      <c r="G2217" s="63" t="s">
        <v>11</v>
      </c>
    </row>
    <row r="2218" spans="3:7" ht="15" thickBot="1" x14ac:dyDescent="0.35">
      <c r="C2218" s="61">
        <v>43195</v>
      </c>
      <c r="D2218" s="62">
        <v>0.65341435185185182</v>
      </c>
      <c r="E2218" s="63" t="s">
        <v>9</v>
      </c>
      <c r="F2218" s="63">
        <v>13</v>
      </c>
      <c r="G2218" s="63" t="s">
        <v>11</v>
      </c>
    </row>
    <row r="2219" spans="3:7" ht="15" thickBot="1" x14ac:dyDescent="0.35">
      <c r="C2219" s="61">
        <v>43195</v>
      </c>
      <c r="D2219" s="62">
        <v>0.65342592592592597</v>
      </c>
      <c r="E2219" s="63" t="s">
        <v>9</v>
      </c>
      <c r="F2219" s="63">
        <v>11</v>
      </c>
      <c r="G2219" s="63" t="s">
        <v>11</v>
      </c>
    </row>
    <row r="2220" spans="3:7" ht="15" thickBot="1" x14ac:dyDescent="0.35">
      <c r="C2220" s="61">
        <v>43195</v>
      </c>
      <c r="D2220" s="62">
        <v>0.65427083333333336</v>
      </c>
      <c r="E2220" s="63" t="s">
        <v>9</v>
      </c>
      <c r="F2220" s="63">
        <v>10</v>
      </c>
      <c r="G2220" s="63" t="s">
        <v>11</v>
      </c>
    </row>
    <row r="2221" spans="3:7" ht="15" thickBot="1" x14ac:dyDescent="0.35">
      <c r="C2221" s="61">
        <v>43195</v>
      </c>
      <c r="D2221" s="62">
        <v>0.65440972222222216</v>
      </c>
      <c r="E2221" s="63" t="s">
        <v>9</v>
      </c>
      <c r="F2221" s="63">
        <v>23</v>
      </c>
      <c r="G2221" s="63" t="s">
        <v>11</v>
      </c>
    </row>
    <row r="2222" spans="3:7" ht="15" thickBot="1" x14ac:dyDescent="0.35">
      <c r="C2222" s="61">
        <v>43195</v>
      </c>
      <c r="D2222" s="62">
        <v>0.65442129629629631</v>
      </c>
      <c r="E2222" s="63" t="s">
        <v>9</v>
      </c>
      <c r="F2222" s="63">
        <v>21</v>
      </c>
      <c r="G2222" s="63" t="s">
        <v>11</v>
      </c>
    </row>
    <row r="2223" spans="3:7" ht="15" thickBot="1" x14ac:dyDescent="0.35">
      <c r="C2223" s="61">
        <v>43195</v>
      </c>
      <c r="D2223" s="62">
        <v>0.65443287037037035</v>
      </c>
      <c r="E2223" s="63" t="s">
        <v>9</v>
      </c>
      <c r="F2223" s="63">
        <v>16</v>
      </c>
      <c r="G2223" s="63" t="s">
        <v>11</v>
      </c>
    </row>
    <row r="2224" spans="3:7" ht="15" thickBot="1" x14ac:dyDescent="0.35">
      <c r="C2224" s="61">
        <v>43195</v>
      </c>
      <c r="D2224" s="62">
        <v>0.6544444444444445</v>
      </c>
      <c r="E2224" s="63" t="s">
        <v>9</v>
      </c>
      <c r="F2224" s="63">
        <v>14</v>
      </c>
      <c r="G2224" s="63" t="s">
        <v>11</v>
      </c>
    </row>
    <row r="2225" spans="3:7" ht="15" thickBot="1" x14ac:dyDescent="0.35">
      <c r="C2225" s="61">
        <v>43195</v>
      </c>
      <c r="D2225" s="62">
        <v>0.6544444444444445</v>
      </c>
      <c r="E2225" s="63" t="s">
        <v>9</v>
      </c>
      <c r="F2225" s="63">
        <v>9</v>
      </c>
      <c r="G2225" s="63" t="s">
        <v>11</v>
      </c>
    </row>
    <row r="2226" spans="3:7" ht="15" thickBot="1" x14ac:dyDescent="0.35">
      <c r="C2226" s="61">
        <v>43195</v>
      </c>
      <c r="D2226" s="62">
        <v>0.65454861111111107</v>
      </c>
      <c r="E2226" s="63" t="s">
        <v>9</v>
      </c>
      <c r="F2226" s="63">
        <v>22</v>
      </c>
      <c r="G2226" s="63" t="s">
        <v>11</v>
      </c>
    </row>
    <row r="2227" spans="3:7" ht="15" thickBot="1" x14ac:dyDescent="0.35">
      <c r="C2227" s="61">
        <v>43195</v>
      </c>
      <c r="D2227" s="62">
        <v>0.65458333333333341</v>
      </c>
      <c r="E2227" s="63" t="s">
        <v>9</v>
      </c>
      <c r="F2227" s="63">
        <v>18</v>
      </c>
      <c r="G2227" s="63" t="s">
        <v>11</v>
      </c>
    </row>
    <row r="2228" spans="3:7" ht="15" thickBot="1" x14ac:dyDescent="0.35">
      <c r="C2228" s="61">
        <v>43195</v>
      </c>
      <c r="D2228" s="62">
        <v>0.65459490740740744</v>
      </c>
      <c r="E2228" s="63" t="s">
        <v>9</v>
      </c>
      <c r="F2228" s="63">
        <v>9</v>
      </c>
      <c r="G2228" s="63" t="s">
        <v>11</v>
      </c>
    </row>
    <row r="2229" spans="3:7" ht="15" thickBot="1" x14ac:dyDescent="0.35">
      <c r="C2229" s="61">
        <v>43195</v>
      </c>
      <c r="D2229" s="62">
        <v>0.65460648148148148</v>
      </c>
      <c r="E2229" s="63" t="s">
        <v>9</v>
      </c>
      <c r="F2229" s="63">
        <v>11</v>
      </c>
      <c r="G2229" s="63" t="s">
        <v>11</v>
      </c>
    </row>
    <row r="2230" spans="3:7" ht="15" thickBot="1" x14ac:dyDescent="0.35">
      <c r="C2230" s="61">
        <v>43195</v>
      </c>
      <c r="D2230" s="62">
        <v>0.65490740740740738</v>
      </c>
      <c r="E2230" s="63" t="s">
        <v>9</v>
      </c>
      <c r="F2230" s="63">
        <v>7</v>
      </c>
      <c r="G2230" s="63" t="s">
        <v>10</v>
      </c>
    </row>
    <row r="2231" spans="3:7" ht="15" thickBot="1" x14ac:dyDescent="0.35">
      <c r="C2231" s="61">
        <v>43195</v>
      </c>
      <c r="D2231" s="62">
        <v>0.65491898148148142</v>
      </c>
      <c r="E2231" s="63" t="s">
        <v>9</v>
      </c>
      <c r="F2231" s="63">
        <v>5</v>
      </c>
      <c r="G2231" s="63" t="s">
        <v>10</v>
      </c>
    </row>
    <row r="2232" spans="3:7" ht="15" thickBot="1" x14ac:dyDescent="0.35">
      <c r="C2232" s="61">
        <v>43195</v>
      </c>
      <c r="D2232" s="62">
        <v>0.65508101851851852</v>
      </c>
      <c r="E2232" s="63" t="s">
        <v>9</v>
      </c>
      <c r="F2232" s="63">
        <v>10</v>
      </c>
      <c r="G2232" s="63" t="s">
        <v>10</v>
      </c>
    </row>
    <row r="2233" spans="3:7" ht="15" thickBot="1" x14ac:dyDescent="0.35">
      <c r="C2233" s="61">
        <v>43195</v>
      </c>
      <c r="D2233" s="62">
        <v>0.65512731481481479</v>
      </c>
      <c r="E2233" s="63" t="s">
        <v>9</v>
      </c>
      <c r="F2233" s="63">
        <v>19</v>
      </c>
      <c r="G2233" s="63" t="s">
        <v>11</v>
      </c>
    </row>
    <row r="2234" spans="3:7" ht="15" thickBot="1" x14ac:dyDescent="0.35">
      <c r="C2234" s="61">
        <v>43195</v>
      </c>
      <c r="D2234" s="62">
        <v>0.65517361111111116</v>
      </c>
      <c r="E2234" s="63" t="s">
        <v>9</v>
      </c>
      <c r="F2234" s="63">
        <v>12</v>
      </c>
      <c r="G2234" s="63" t="s">
        <v>11</v>
      </c>
    </row>
    <row r="2235" spans="3:7" ht="15" thickBot="1" x14ac:dyDescent="0.35">
      <c r="C2235" s="61">
        <v>43195</v>
      </c>
      <c r="D2235" s="62">
        <v>0.6551851851851852</v>
      </c>
      <c r="E2235" s="63" t="s">
        <v>9</v>
      </c>
      <c r="F2235" s="63">
        <v>8</v>
      </c>
      <c r="G2235" s="63" t="s">
        <v>11</v>
      </c>
    </row>
    <row r="2236" spans="3:7" ht="15" thickBot="1" x14ac:dyDescent="0.35">
      <c r="C2236" s="61">
        <v>43195</v>
      </c>
      <c r="D2236" s="62">
        <v>0.65567129629629628</v>
      </c>
      <c r="E2236" s="63" t="s">
        <v>9</v>
      </c>
      <c r="F2236" s="63">
        <v>11</v>
      </c>
      <c r="G2236" s="63" t="s">
        <v>11</v>
      </c>
    </row>
    <row r="2237" spans="3:7" ht="15" thickBot="1" x14ac:dyDescent="0.35">
      <c r="C2237" s="61">
        <v>43195</v>
      </c>
      <c r="D2237" s="62">
        <v>0.65567129629629628</v>
      </c>
      <c r="E2237" s="63" t="s">
        <v>9</v>
      </c>
      <c r="F2237" s="63">
        <v>10</v>
      </c>
      <c r="G2237" s="63" t="s">
        <v>11</v>
      </c>
    </row>
    <row r="2238" spans="3:7" ht="15" thickBot="1" x14ac:dyDescent="0.35">
      <c r="C2238" s="61">
        <v>43195</v>
      </c>
      <c r="D2238" s="62">
        <v>0.65568287037037043</v>
      </c>
      <c r="E2238" s="63" t="s">
        <v>9</v>
      </c>
      <c r="F2238" s="63">
        <v>10</v>
      </c>
      <c r="G2238" s="63" t="s">
        <v>11</v>
      </c>
    </row>
    <row r="2239" spans="3:7" ht="15" thickBot="1" x14ac:dyDescent="0.35">
      <c r="C2239" s="61">
        <v>43195</v>
      </c>
      <c r="D2239" s="62">
        <v>0.65575231481481489</v>
      </c>
      <c r="E2239" s="63" t="s">
        <v>9</v>
      </c>
      <c r="F2239" s="63">
        <v>17</v>
      </c>
      <c r="G2239" s="63" t="s">
        <v>11</v>
      </c>
    </row>
    <row r="2240" spans="3:7" ht="15" thickBot="1" x14ac:dyDescent="0.35">
      <c r="C2240" s="61">
        <v>43195</v>
      </c>
      <c r="D2240" s="62">
        <v>0.655787037037037</v>
      </c>
      <c r="E2240" s="63" t="s">
        <v>9</v>
      </c>
      <c r="F2240" s="63">
        <v>10</v>
      </c>
      <c r="G2240" s="63" t="s">
        <v>11</v>
      </c>
    </row>
    <row r="2241" spans="3:7" ht="15" thickBot="1" x14ac:dyDescent="0.35">
      <c r="C2241" s="61">
        <v>43195</v>
      </c>
      <c r="D2241" s="62">
        <v>0.65583333333333338</v>
      </c>
      <c r="E2241" s="63" t="s">
        <v>9</v>
      </c>
      <c r="F2241" s="63">
        <v>10</v>
      </c>
      <c r="G2241" s="63" t="s">
        <v>11</v>
      </c>
    </row>
    <row r="2242" spans="3:7" ht="15" thickBot="1" x14ac:dyDescent="0.35">
      <c r="C2242" s="61">
        <v>43195</v>
      </c>
      <c r="D2242" s="62">
        <v>0.6558680555555555</v>
      </c>
      <c r="E2242" s="63" t="s">
        <v>9</v>
      </c>
      <c r="F2242" s="63">
        <v>9</v>
      </c>
      <c r="G2242" s="63" t="s">
        <v>11</v>
      </c>
    </row>
    <row r="2243" spans="3:7" ht="15" thickBot="1" x14ac:dyDescent="0.35">
      <c r="C2243" s="61">
        <v>43195</v>
      </c>
      <c r="D2243" s="62">
        <v>0.65637731481481476</v>
      </c>
      <c r="E2243" s="63" t="s">
        <v>9</v>
      </c>
      <c r="F2243" s="63">
        <v>17</v>
      </c>
      <c r="G2243" s="63" t="s">
        <v>10</v>
      </c>
    </row>
    <row r="2244" spans="3:7" ht="15" thickBot="1" x14ac:dyDescent="0.35">
      <c r="C2244" s="61">
        <v>43195</v>
      </c>
      <c r="D2244" s="62">
        <v>0.65702546296296294</v>
      </c>
      <c r="E2244" s="63" t="s">
        <v>9</v>
      </c>
      <c r="F2244" s="63">
        <v>10</v>
      </c>
      <c r="G2244" s="63" t="s">
        <v>11</v>
      </c>
    </row>
    <row r="2245" spans="3:7" ht="15" thickBot="1" x14ac:dyDescent="0.35">
      <c r="C2245" s="61">
        <v>43195</v>
      </c>
      <c r="D2245" s="62">
        <v>0.65706018518518516</v>
      </c>
      <c r="E2245" s="63" t="s">
        <v>9</v>
      </c>
      <c r="F2245" s="63">
        <v>10</v>
      </c>
      <c r="G2245" s="63" t="s">
        <v>11</v>
      </c>
    </row>
    <row r="2246" spans="3:7" ht="15" thickBot="1" x14ac:dyDescent="0.35">
      <c r="C2246" s="61">
        <v>43195</v>
      </c>
      <c r="D2246" s="62">
        <v>0.65752314814814816</v>
      </c>
      <c r="E2246" s="63" t="s">
        <v>9</v>
      </c>
      <c r="F2246" s="63">
        <v>11</v>
      </c>
      <c r="G2246" s="63" t="s">
        <v>10</v>
      </c>
    </row>
    <row r="2247" spans="3:7" ht="15" thickBot="1" x14ac:dyDescent="0.35">
      <c r="C2247" s="61">
        <v>43195</v>
      </c>
      <c r="D2247" s="62">
        <v>0.65776620370370364</v>
      </c>
      <c r="E2247" s="63" t="s">
        <v>9</v>
      </c>
      <c r="F2247" s="63">
        <v>12</v>
      </c>
      <c r="G2247" s="63" t="s">
        <v>11</v>
      </c>
    </row>
    <row r="2248" spans="3:7" ht="15" thickBot="1" x14ac:dyDescent="0.35">
      <c r="C2248" s="61">
        <v>43195</v>
      </c>
      <c r="D2248" s="62">
        <v>0.65858796296296296</v>
      </c>
      <c r="E2248" s="63" t="s">
        <v>9</v>
      </c>
      <c r="F2248" s="63">
        <v>11</v>
      </c>
      <c r="G2248" s="63" t="s">
        <v>11</v>
      </c>
    </row>
    <row r="2249" spans="3:7" ht="15" thickBot="1" x14ac:dyDescent="0.35">
      <c r="C2249" s="61">
        <v>43195</v>
      </c>
      <c r="D2249" s="62">
        <v>0.65863425925925922</v>
      </c>
      <c r="E2249" s="63" t="s">
        <v>9</v>
      </c>
      <c r="F2249" s="63">
        <v>9</v>
      </c>
      <c r="G2249" s="63" t="s">
        <v>11</v>
      </c>
    </row>
    <row r="2250" spans="3:7" ht="15" thickBot="1" x14ac:dyDescent="0.35">
      <c r="C2250" s="61">
        <v>43195</v>
      </c>
      <c r="D2250" s="62">
        <v>0.65961805555555553</v>
      </c>
      <c r="E2250" s="63" t="s">
        <v>9</v>
      </c>
      <c r="F2250" s="63">
        <v>12</v>
      </c>
      <c r="G2250" s="63" t="s">
        <v>11</v>
      </c>
    </row>
    <row r="2251" spans="3:7" ht="15" thickBot="1" x14ac:dyDescent="0.35">
      <c r="C2251" s="61">
        <v>43195</v>
      </c>
      <c r="D2251" s="62">
        <v>0.65962962962962968</v>
      </c>
      <c r="E2251" s="63" t="s">
        <v>9</v>
      </c>
      <c r="F2251" s="63">
        <v>11</v>
      </c>
      <c r="G2251" s="63" t="s">
        <v>11</v>
      </c>
    </row>
    <row r="2252" spans="3:7" ht="15" thickBot="1" x14ac:dyDescent="0.35">
      <c r="C2252" s="61">
        <v>43195</v>
      </c>
      <c r="D2252" s="62">
        <v>0.65981481481481474</v>
      </c>
      <c r="E2252" s="63" t="s">
        <v>9</v>
      </c>
      <c r="F2252" s="63">
        <v>10</v>
      </c>
      <c r="G2252" s="63" t="s">
        <v>11</v>
      </c>
    </row>
    <row r="2253" spans="3:7" ht="15" thickBot="1" x14ac:dyDescent="0.35">
      <c r="C2253" s="61">
        <v>43195</v>
      </c>
      <c r="D2253" s="62">
        <v>0.66005787037037034</v>
      </c>
      <c r="E2253" s="63" t="s">
        <v>9</v>
      </c>
      <c r="F2253" s="63">
        <v>11</v>
      </c>
      <c r="G2253" s="63" t="s">
        <v>11</v>
      </c>
    </row>
    <row r="2254" spans="3:7" ht="15" thickBot="1" x14ac:dyDescent="0.35">
      <c r="C2254" s="61">
        <v>43195</v>
      </c>
      <c r="D2254" s="62">
        <v>0.66009259259259256</v>
      </c>
      <c r="E2254" s="63" t="s">
        <v>9</v>
      </c>
      <c r="F2254" s="63">
        <v>10</v>
      </c>
      <c r="G2254" s="63" t="s">
        <v>11</v>
      </c>
    </row>
    <row r="2255" spans="3:7" ht="15" thickBot="1" x14ac:dyDescent="0.35">
      <c r="C2255" s="61">
        <v>43195</v>
      </c>
      <c r="D2255" s="62">
        <v>0.66009259259259256</v>
      </c>
      <c r="E2255" s="63" t="s">
        <v>9</v>
      </c>
      <c r="F2255" s="63">
        <v>11</v>
      </c>
      <c r="G2255" s="63" t="s">
        <v>11</v>
      </c>
    </row>
    <row r="2256" spans="3:7" ht="15" thickBot="1" x14ac:dyDescent="0.35">
      <c r="C2256" s="61">
        <v>43195</v>
      </c>
      <c r="D2256" s="62">
        <v>0.6601041666666666</v>
      </c>
      <c r="E2256" s="63" t="s">
        <v>9</v>
      </c>
      <c r="F2256" s="63">
        <v>16</v>
      </c>
      <c r="G2256" s="63" t="s">
        <v>11</v>
      </c>
    </row>
    <row r="2257" spans="3:7" ht="15" thickBot="1" x14ac:dyDescent="0.35">
      <c r="C2257" s="61">
        <v>43195</v>
      </c>
      <c r="D2257" s="62">
        <v>0.66011574074074075</v>
      </c>
      <c r="E2257" s="63" t="s">
        <v>9</v>
      </c>
      <c r="F2257" s="63">
        <v>15</v>
      </c>
      <c r="G2257" s="63" t="s">
        <v>11</v>
      </c>
    </row>
    <row r="2258" spans="3:7" ht="15" thickBot="1" x14ac:dyDescent="0.35">
      <c r="C2258" s="61">
        <v>43195</v>
      </c>
      <c r="D2258" s="62">
        <v>0.66012731481481479</v>
      </c>
      <c r="E2258" s="63" t="s">
        <v>9</v>
      </c>
      <c r="F2258" s="63">
        <v>16</v>
      </c>
      <c r="G2258" s="63" t="s">
        <v>11</v>
      </c>
    </row>
    <row r="2259" spans="3:7" ht="15" thickBot="1" x14ac:dyDescent="0.35">
      <c r="C2259" s="61">
        <v>43195</v>
      </c>
      <c r="D2259" s="62">
        <v>0.66013888888888894</v>
      </c>
      <c r="E2259" s="63" t="s">
        <v>9</v>
      </c>
      <c r="F2259" s="63">
        <v>13</v>
      </c>
      <c r="G2259" s="63" t="s">
        <v>11</v>
      </c>
    </row>
    <row r="2260" spans="3:7" ht="15" thickBot="1" x14ac:dyDescent="0.35">
      <c r="C2260" s="61">
        <v>43195</v>
      </c>
      <c r="D2260" s="62">
        <v>0.66019675925925925</v>
      </c>
      <c r="E2260" s="63" t="s">
        <v>9</v>
      </c>
      <c r="F2260" s="63">
        <v>15</v>
      </c>
      <c r="G2260" s="63" t="s">
        <v>11</v>
      </c>
    </row>
    <row r="2261" spans="3:7" ht="15" thickBot="1" x14ac:dyDescent="0.35">
      <c r="C2261" s="61">
        <v>43195</v>
      </c>
      <c r="D2261" s="62">
        <v>0.66528935185185178</v>
      </c>
      <c r="E2261" s="63" t="s">
        <v>9</v>
      </c>
      <c r="F2261" s="63">
        <v>24</v>
      </c>
      <c r="G2261" s="63" t="s">
        <v>11</v>
      </c>
    </row>
    <row r="2262" spans="3:7" ht="15" thickBot="1" x14ac:dyDescent="0.35">
      <c r="C2262" s="61">
        <v>43195</v>
      </c>
      <c r="D2262" s="62">
        <v>0.66539351851851858</v>
      </c>
      <c r="E2262" s="63" t="s">
        <v>9</v>
      </c>
      <c r="F2262" s="63">
        <v>11</v>
      </c>
      <c r="G2262" s="63" t="s">
        <v>11</v>
      </c>
    </row>
    <row r="2263" spans="3:7" ht="15" thickBot="1" x14ac:dyDescent="0.35">
      <c r="C2263" s="61">
        <v>43195</v>
      </c>
      <c r="D2263" s="62">
        <v>0.66584490740740743</v>
      </c>
      <c r="E2263" s="63" t="s">
        <v>9</v>
      </c>
      <c r="F2263" s="63">
        <v>15</v>
      </c>
      <c r="G2263" s="63" t="s">
        <v>11</v>
      </c>
    </row>
    <row r="2264" spans="3:7" ht="15" thickBot="1" x14ac:dyDescent="0.35">
      <c r="C2264" s="61">
        <v>43195</v>
      </c>
      <c r="D2264" s="62">
        <v>0.66748842592592583</v>
      </c>
      <c r="E2264" s="63" t="s">
        <v>9</v>
      </c>
      <c r="F2264" s="63">
        <v>10</v>
      </c>
      <c r="G2264" s="63" t="s">
        <v>11</v>
      </c>
    </row>
    <row r="2265" spans="3:7" ht="15" thickBot="1" x14ac:dyDescent="0.35">
      <c r="C2265" s="61">
        <v>43195</v>
      </c>
      <c r="D2265" s="62">
        <v>0.66765046296296304</v>
      </c>
      <c r="E2265" s="63" t="s">
        <v>9</v>
      </c>
      <c r="F2265" s="63">
        <v>15</v>
      </c>
      <c r="G2265" s="63" t="s">
        <v>11</v>
      </c>
    </row>
    <row r="2266" spans="3:7" ht="15" thickBot="1" x14ac:dyDescent="0.35">
      <c r="C2266" s="61">
        <v>43195</v>
      </c>
      <c r="D2266" s="62">
        <v>0.66898148148148151</v>
      </c>
      <c r="E2266" s="63" t="s">
        <v>9</v>
      </c>
      <c r="F2266" s="63">
        <v>30</v>
      </c>
      <c r="G2266" s="63" t="s">
        <v>10</v>
      </c>
    </row>
    <row r="2267" spans="3:7" ht="15" thickBot="1" x14ac:dyDescent="0.35">
      <c r="C2267" s="61">
        <v>43195</v>
      </c>
      <c r="D2267" s="62">
        <v>0.669988425925926</v>
      </c>
      <c r="E2267" s="63" t="s">
        <v>9</v>
      </c>
      <c r="F2267" s="63">
        <v>11</v>
      </c>
      <c r="G2267" s="63" t="s">
        <v>11</v>
      </c>
    </row>
    <row r="2268" spans="3:7" ht="15" thickBot="1" x14ac:dyDescent="0.35">
      <c r="C2268" s="61">
        <v>43195</v>
      </c>
      <c r="D2268" s="62">
        <v>0.67096064814814815</v>
      </c>
      <c r="E2268" s="63" t="s">
        <v>9</v>
      </c>
      <c r="F2268" s="63">
        <v>11</v>
      </c>
      <c r="G2268" s="63" t="s">
        <v>11</v>
      </c>
    </row>
    <row r="2269" spans="3:7" ht="15" thickBot="1" x14ac:dyDescent="0.35">
      <c r="C2269" s="61">
        <v>43195</v>
      </c>
      <c r="D2269" s="62">
        <v>0.67331018518518515</v>
      </c>
      <c r="E2269" s="63" t="s">
        <v>9</v>
      </c>
      <c r="F2269" s="63">
        <v>10</v>
      </c>
      <c r="G2269" s="63" t="s">
        <v>11</v>
      </c>
    </row>
    <row r="2270" spans="3:7" ht="15" thickBot="1" x14ac:dyDescent="0.35">
      <c r="C2270" s="61">
        <v>43195</v>
      </c>
      <c r="D2270" s="62">
        <v>0.67868055555555562</v>
      </c>
      <c r="E2270" s="63" t="s">
        <v>9</v>
      </c>
      <c r="F2270" s="63">
        <v>10</v>
      </c>
      <c r="G2270" s="63" t="s">
        <v>11</v>
      </c>
    </row>
    <row r="2271" spans="3:7" ht="15" thickBot="1" x14ac:dyDescent="0.35">
      <c r="C2271" s="61">
        <v>43195</v>
      </c>
      <c r="D2271" s="62">
        <v>0.68167824074074079</v>
      </c>
      <c r="E2271" s="63" t="s">
        <v>9</v>
      </c>
      <c r="F2271" s="63">
        <v>11</v>
      </c>
      <c r="G2271" s="63" t="s">
        <v>10</v>
      </c>
    </row>
    <row r="2272" spans="3:7" ht="15" thickBot="1" x14ac:dyDescent="0.35">
      <c r="C2272" s="61">
        <v>43195</v>
      </c>
      <c r="D2272" s="62">
        <v>0.68201388888888881</v>
      </c>
      <c r="E2272" s="63" t="s">
        <v>9</v>
      </c>
      <c r="F2272" s="63">
        <v>10</v>
      </c>
      <c r="G2272" s="63" t="s">
        <v>11</v>
      </c>
    </row>
    <row r="2273" spans="3:7" ht="15" thickBot="1" x14ac:dyDescent="0.35">
      <c r="C2273" s="61">
        <v>43195</v>
      </c>
      <c r="D2273" s="62">
        <v>0.68634259259259256</v>
      </c>
      <c r="E2273" s="63" t="s">
        <v>9</v>
      </c>
      <c r="F2273" s="63">
        <v>11</v>
      </c>
      <c r="G2273" s="63" t="s">
        <v>11</v>
      </c>
    </row>
    <row r="2274" spans="3:7" ht="15" thickBot="1" x14ac:dyDescent="0.35">
      <c r="C2274" s="61">
        <v>43195</v>
      </c>
      <c r="D2274" s="62">
        <v>0.68648148148148147</v>
      </c>
      <c r="E2274" s="63" t="s">
        <v>9</v>
      </c>
      <c r="F2274" s="63">
        <v>12</v>
      </c>
      <c r="G2274" s="63" t="s">
        <v>11</v>
      </c>
    </row>
    <row r="2275" spans="3:7" ht="15" thickBot="1" x14ac:dyDescent="0.35">
      <c r="C2275" s="61">
        <v>43195</v>
      </c>
      <c r="D2275" s="62">
        <v>0.68731481481481482</v>
      </c>
      <c r="E2275" s="63" t="s">
        <v>9</v>
      </c>
      <c r="F2275" s="63">
        <v>12</v>
      </c>
      <c r="G2275" s="63" t="s">
        <v>10</v>
      </c>
    </row>
    <row r="2276" spans="3:7" ht="15" thickBot="1" x14ac:dyDescent="0.35">
      <c r="C2276" s="61">
        <v>43195</v>
      </c>
      <c r="D2276" s="62">
        <v>0.68987268518518519</v>
      </c>
      <c r="E2276" s="63" t="s">
        <v>9</v>
      </c>
      <c r="F2276" s="63">
        <v>12</v>
      </c>
      <c r="G2276" s="63" t="s">
        <v>11</v>
      </c>
    </row>
    <row r="2277" spans="3:7" ht="15" thickBot="1" x14ac:dyDescent="0.35">
      <c r="C2277" s="61">
        <v>43195</v>
      </c>
      <c r="D2277" s="62">
        <v>0.69010416666666663</v>
      </c>
      <c r="E2277" s="63" t="s">
        <v>9</v>
      </c>
      <c r="F2277" s="63">
        <v>23</v>
      </c>
      <c r="G2277" s="63" t="s">
        <v>10</v>
      </c>
    </row>
    <row r="2278" spans="3:7" ht="15" thickBot="1" x14ac:dyDescent="0.35">
      <c r="C2278" s="61">
        <v>43195</v>
      </c>
      <c r="D2278" s="62">
        <v>0.69201388888888893</v>
      </c>
      <c r="E2278" s="63" t="s">
        <v>9</v>
      </c>
      <c r="F2278" s="63">
        <v>10</v>
      </c>
      <c r="G2278" s="63" t="s">
        <v>10</v>
      </c>
    </row>
    <row r="2279" spans="3:7" ht="15" thickBot="1" x14ac:dyDescent="0.35">
      <c r="C2279" s="61">
        <v>43195</v>
      </c>
      <c r="D2279" s="62">
        <v>0.69480324074074085</v>
      </c>
      <c r="E2279" s="63" t="s">
        <v>9</v>
      </c>
      <c r="F2279" s="63">
        <v>16</v>
      </c>
      <c r="G2279" s="63" t="s">
        <v>11</v>
      </c>
    </row>
    <row r="2280" spans="3:7" ht="15" thickBot="1" x14ac:dyDescent="0.35">
      <c r="C2280" s="61">
        <v>43195</v>
      </c>
      <c r="D2280" s="62">
        <v>0.69549768518518518</v>
      </c>
      <c r="E2280" s="63" t="s">
        <v>9</v>
      </c>
      <c r="F2280" s="63">
        <v>10</v>
      </c>
      <c r="G2280" s="63" t="s">
        <v>11</v>
      </c>
    </row>
    <row r="2281" spans="3:7" ht="15" thickBot="1" x14ac:dyDescent="0.35">
      <c r="C2281" s="61">
        <v>43195</v>
      </c>
      <c r="D2281" s="62">
        <v>0.69587962962962957</v>
      </c>
      <c r="E2281" s="63" t="s">
        <v>9</v>
      </c>
      <c r="F2281" s="63">
        <v>10</v>
      </c>
      <c r="G2281" s="63" t="s">
        <v>11</v>
      </c>
    </row>
    <row r="2282" spans="3:7" ht="15" thickBot="1" x14ac:dyDescent="0.35">
      <c r="C2282" s="61">
        <v>43195</v>
      </c>
      <c r="D2282" s="62">
        <v>0.69645833333333329</v>
      </c>
      <c r="E2282" s="63" t="s">
        <v>9</v>
      </c>
      <c r="F2282" s="63">
        <v>10</v>
      </c>
      <c r="G2282" s="63" t="s">
        <v>11</v>
      </c>
    </row>
    <row r="2283" spans="3:7" ht="15" thickBot="1" x14ac:dyDescent="0.35">
      <c r="C2283" s="61">
        <v>43195</v>
      </c>
      <c r="D2283" s="62">
        <v>0.69655092592592593</v>
      </c>
      <c r="E2283" s="63" t="s">
        <v>9</v>
      </c>
      <c r="F2283" s="63">
        <v>34</v>
      </c>
      <c r="G2283" s="63" t="s">
        <v>10</v>
      </c>
    </row>
    <row r="2284" spans="3:7" ht="15" thickBot="1" x14ac:dyDescent="0.35">
      <c r="C2284" s="61">
        <v>43195</v>
      </c>
      <c r="D2284" s="62">
        <v>0.69695601851851852</v>
      </c>
      <c r="E2284" s="63" t="s">
        <v>9</v>
      </c>
      <c r="F2284" s="63">
        <v>11</v>
      </c>
      <c r="G2284" s="63" t="s">
        <v>11</v>
      </c>
    </row>
    <row r="2285" spans="3:7" ht="15" thickBot="1" x14ac:dyDescent="0.35">
      <c r="C2285" s="61">
        <v>43195</v>
      </c>
      <c r="D2285" s="62">
        <v>0.70381944444444444</v>
      </c>
      <c r="E2285" s="63" t="s">
        <v>9</v>
      </c>
      <c r="F2285" s="63">
        <v>27</v>
      </c>
      <c r="G2285" s="63" t="s">
        <v>10</v>
      </c>
    </row>
    <row r="2286" spans="3:7" ht="15" thickBot="1" x14ac:dyDescent="0.35">
      <c r="C2286" s="61">
        <v>43195</v>
      </c>
      <c r="D2286" s="62">
        <v>0.70619212962962974</v>
      </c>
      <c r="E2286" s="63" t="s">
        <v>9</v>
      </c>
      <c r="F2286" s="63">
        <v>34</v>
      </c>
      <c r="G2286" s="63" t="s">
        <v>10</v>
      </c>
    </row>
    <row r="2287" spans="3:7" ht="15" thickBot="1" x14ac:dyDescent="0.35">
      <c r="C2287" s="61">
        <v>43195</v>
      </c>
      <c r="D2287" s="62">
        <v>0.71012731481481473</v>
      </c>
      <c r="E2287" s="63" t="s">
        <v>9</v>
      </c>
      <c r="F2287" s="63">
        <v>10</v>
      </c>
      <c r="G2287" s="63" t="s">
        <v>11</v>
      </c>
    </row>
    <row r="2288" spans="3:7" ht="15" thickBot="1" x14ac:dyDescent="0.35">
      <c r="C2288" s="61">
        <v>43195</v>
      </c>
      <c r="D2288" s="62">
        <v>0.71172453703703698</v>
      </c>
      <c r="E2288" s="63" t="s">
        <v>9</v>
      </c>
      <c r="F2288" s="63">
        <v>16</v>
      </c>
      <c r="G2288" s="63" t="s">
        <v>11</v>
      </c>
    </row>
    <row r="2289" spans="3:7" ht="15" thickBot="1" x14ac:dyDescent="0.35">
      <c r="C2289" s="61">
        <v>43195</v>
      </c>
      <c r="D2289" s="62">
        <v>0.71292824074074079</v>
      </c>
      <c r="E2289" s="63" t="s">
        <v>9</v>
      </c>
      <c r="F2289" s="63">
        <v>11</v>
      </c>
      <c r="G2289" s="63" t="s">
        <v>11</v>
      </c>
    </row>
    <row r="2290" spans="3:7" ht="15" thickBot="1" x14ac:dyDescent="0.35">
      <c r="C2290" s="61">
        <v>43195</v>
      </c>
      <c r="D2290" s="62">
        <v>0.71688657407407408</v>
      </c>
      <c r="E2290" s="63" t="s">
        <v>9</v>
      </c>
      <c r="F2290" s="63">
        <v>12</v>
      </c>
      <c r="G2290" s="63" t="s">
        <v>11</v>
      </c>
    </row>
    <row r="2291" spans="3:7" ht="15" thickBot="1" x14ac:dyDescent="0.35">
      <c r="C2291" s="61">
        <v>43195</v>
      </c>
      <c r="D2291" s="62">
        <v>0.71758101851851841</v>
      </c>
      <c r="E2291" s="63" t="s">
        <v>9</v>
      </c>
      <c r="F2291" s="63">
        <v>20</v>
      </c>
      <c r="G2291" s="63" t="s">
        <v>10</v>
      </c>
    </row>
    <row r="2292" spans="3:7" ht="15" thickBot="1" x14ac:dyDescent="0.35">
      <c r="C2292" s="61">
        <v>43195</v>
      </c>
      <c r="D2292" s="62">
        <v>0.71793981481481473</v>
      </c>
      <c r="E2292" s="63" t="s">
        <v>9</v>
      </c>
      <c r="F2292" s="63">
        <v>21</v>
      </c>
      <c r="G2292" s="63" t="s">
        <v>10</v>
      </c>
    </row>
    <row r="2293" spans="3:7" ht="15" thickBot="1" x14ac:dyDescent="0.35">
      <c r="C2293" s="61">
        <v>43195</v>
      </c>
      <c r="D2293" s="62">
        <v>0.7189699074074074</v>
      </c>
      <c r="E2293" s="63" t="s">
        <v>9</v>
      </c>
      <c r="F2293" s="63">
        <v>14</v>
      </c>
      <c r="G2293" s="63" t="s">
        <v>11</v>
      </c>
    </row>
    <row r="2294" spans="3:7" ht="15" thickBot="1" x14ac:dyDescent="0.35">
      <c r="C2294" s="61">
        <v>43195</v>
      </c>
      <c r="D2294" s="62">
        <v>0.72122685185185187</v>
      </c>
      <c r="E2294" s="63" t="s">
        <v>9</v>
      </c>
      <c r="F2294" s="63">
        <v>34</v>
      </c>
      <c r="G2294" s="63" t="s">
        <v>10</v>
      </c>
    </row>
    <row r="2295" spans="3:7" ht="15" thickBot="1" x14ac:dyDescent="0.35">
      <c r="C2295" s="61">
        <v>43195</v>
      </c>
      <c r="D2295" s="62">
        <v>0.72217592592592583</v>
      </c>
      <c r="E2295" s="63" t="s">
        <v>9</v>
      </c>
      <c r="F2295" s="63">
        <v>25</v>
      </c>
      <c r="G2295" s="63" t="s">
        <v>10</v>
      </c>
    </row>
    <row r="2296" spans="3:7" ht="15" thickBot="1" x14ac:dyDescent="0.35">
      <c r="C2296" s="61">
        <v>43195</v>
      </c>
      <c r="D2296" s="62">
        <v>0.72380787037037031</v>
      </c>
      <c r="E2296" s="63" t="s">
        <v>9</v>
      </c>
      <c r="F2296" s="63">
        <v>14</v>
      </c>
      <c r="G2296" s="63" t="s">
        <v>11</v>
      </c>
    </row>
    <row r="2297" spans="3:7" ht="15" thickBot="1" x14ac:dyDescent="0.35">
      <c r="C2297" s="61">
        <v>43195</v>
      </c>
      <c r="D2297" s="62">
        <v>0.72412037037037036</v>
      </c>
      <c r="E2297" s="63" t="s">
        <v>9</v>
      </c>
      <c r="F2297" s="63">
        <v>15</v>
      </c>
      <c r="G2297" s="63" t="s">
        <v>11</v>
      </c>
    </row>
    <row r="2298" spans="3:7" ht="15" thickBot="1" x14ac:dyDescent="0.35">
      <c r="C2298" s="61">
        <v>43195</v>
      </c>
      <c r="D2298" s="62">
        <v>0.7249537037037036</v>
      </c>
      <c r="E2298" s="63" t="s">
        <v>9</v>
      </c>
      <c r="F2298" s="63">
        <v>24</v>
      </c>
      <c r="G2298" s="63" t="s">
        <v>10</v>
      </c>
    </row>
    <row r="2299" spans="3:7" ht="15" thickBot="1" x14ac:dyDescent="0.35">
      <c r="C2299" s="61">
        <v>43195</v>
      </c>
      <c r="D2299" s="62">
        <v>0.72504629629629624</v>
      </c>
      <c r="E2299" s="63" t="s">
        <v>9</v>
      </c>
      <c r="F2299" s="63">
        <v>11</v>
      </c>
      <c r="G2299" s="63" t="s">
        <v>11</v>
      </c>
    </row>
    <row r="2300" spans="3:7" ht="15" thickBot="1" x14ac:dyDescent="0.35">
      <c r="C2300" s="61">
        <v>43195</v>
      </c>
      <c r="D2300" s="62">
        <v>0.72912037037037036</v>
      </c>
      <c r="E2300" s="63" t="s">
        <v>9</v>
      </c>
      <c r="F2300" s="63">
        <v>12</v>
      </c>
      <c r="G2300" s="63" t="s">
        <v>11</v>
      </c>
    </row>
    <row r="2301" spans="3:7" ht="15" thickBot="1" x14ac:dyDescent="0.35">
      <c r="C2301" s="61">
        <v>43195</v>
      </c>
      <c r="D2301" s="62">
        <v>0.73515046296296294</v>
      </c>
      <c r="E2301" s="63" t="s">
        <v>9</v>
      </c>
      <c r="F2301" s="63">
        <v>11</v>
      </c>
      <c r="G2301" s="63" t="s">
        <v>11</v>
      </c>
    </row>
    <row r="2302" spans="3:7" ht="15" thickBot="1" x14ac:dyDescent="0.35">
      <c r="C2302" s="61">
        <v>43195</v>
      </c>
      <c r="D2302" s="62">
        <v>0.73643518518518514</v>
      </c>
      <c r="E2302" s="63" t="s">
        <v>9</v>
      </c>
      <c r="F2302" s="63">
        <v>13</v>
      </c>
      <c r="G2302" s="63" t="s">
        <v>11</v>
      </c>
    </row>
    <row r="2303" spans="3:7" ht="15" thickBot="1" x14ac:dyDescent="0.35">
      <c r="C2303" s="61">
        <v>43195</v>
      </c>
      <c r="D2303" s="62">
        <v>0.73781249999999998</v>
      </c>
      <c r="E2303" s="63" t="s">
        <v>9</v>
      </c>
      <c r="F2303" s="63">
        <v>11</v>
      </c>
      <c r="G2303" s="63" t="s">
        <v>11</v>
      </c>
    </row>
    <row r="2304" spans="3:7" ht="15" thickBot="1" x14ac:dyDescent="0.35">
      <c r="C2304" s="61">
        <v>43195</v>
      </c>
      <c r="D2304" s="62">
        <v>0.7378703703703704</v>
      </c>
      <c r="E2304" s="63" t="s">
        <v>9</v>
      </c>
      <c r="F2304" s="63">
        <v>9</v>
      </c>
      <c r="G2304" s="63" t="s">
        <v>11</v>
      </c>
    </row>
    <row r="2305" spans="3:7" ht="15" thickBot="1" x14ac:dyDescent="0.35">
      <c r="C2305" s="61">
        <v>43195</v>
      </c>
      <c r="D2305" s="62">
        <v>0.73828703703703702</v>
      </c>
      <c r="E2305" s="63" t="s">
        <v>9</v>
      </c>
      <c r="F2305" s="63">
        <v>14</v>
      </c>
      <c r="G2305" s="63" t="s">
        <v>11</v>
      </c>
    </row>
    <row r="2306" spans="3:7" ht="15" thickBot="1" x14ac:dyDescent="0.35">
      <c r="C2306" s="61">
        <v>43195</v>
      </c>
      <c r="D2306" s="62">
        <v>0.73927083333333332</v>
      </c>
      <c r="E2306" s="63" t="s">
        <v>9</v>
      </c>
      <c r="F2306" s="63">
        <v>24</v>
      </c>
      <c r="G2306" s="63" t="s">
        <v>10</v>
      </c>
    </row>
    <row r="2307" spans="3:7" ht="15" thickBot="1" x14ac:dyDescent="0.35">
      <c r="C2307" s="61">
        <v>43195</v>
      </c>
      <c r="D2307" s="62">
        <v>0.73976851851851855</v>
      </c>
      <c r="E2307" s="63" t="s">
        <v>9</v>
      </c>
      <c r="F2307" s="63">
        <v>10</v>
      </c>
      <c r="G2307" s="63" t="s">
        <v>11</v>
      </c>
    </row>
    <row r="2308" spans="3:7" ht="15" thickBot="1" x14ac:dyDescent="0.35">
      <c r="C2308" s="61">
        <v>43195</v>
      </c>
      <c r="D2308" s="62">
        <v>0.73993055555555554</v>
      </c>
      <c r="E2308" s="63" t="s">
        <v>9</v>
      </c>
      <c r="F2308" s="63">
        <v>10</v>
      </c>
      <c r="G2308" s="63" t="s">
        <v>11</v>
      </c>
    </row>
    <row r="2309" spans="3:7" ht="15" thickBot="1" x14ac:dyDescent="0.35">
      <c r="C2309" s="61">
        <v>43195</v>
      </c>
      <c r="D2309" s="62">
        <v>0.74018518518518517</v>
      </c>
      <c r="E2309" s="63" t="s">
        <v>9</v>
      </c>
      <c r="F2309" s="63">
        <v>24</v>
      </c>
      <c r="G2309" s="63" t="s">
        <v>11</v>
      </c>
    </row>
    <row r="2310" spans="3:7" ht="15" thickBot="1" x14ac:dyDescent="0.35">
      <c r="C2310" s="61">
        <v>43195</v>
      </c>
      <c r="D2310" s="62">
        <v>0.74260416666666673</v>
      </c>
      <c r="E2310" s="63" t="s">
        <v>9</v>
      </c>
      <c r="F2310" s="63">
        <v>12</v>
      </c>
      <c r="G2310" s="63" t="s">
        <v>11</v>
      </c>
    </row>
    <row r="2311" spans="3:7" ht="15" thickBot="1" x14ac:dyDescent="0.35">
      <c r="C2311" s="61">
        <v>43195</v>
      </c>
      <c r="D2311" s="62">
        <v>0.74646990740740737</v>
      </c>
      <c r="E2311" s="63" t="s">
        <v>9</v>
      </c>
      <c r="F2311" s="63">
        <v>10</v>
      </c>
      <c r="G2311" s="63" t="s">
        <v>10</v>
      </c>
    </row>
    <row r="2312" spans="3:7" ht="15" thickBot="1" x14ac:dyDescent="0.35">
      <c r="C2312" s="61">
        <v>43195</v>
      </c>
      <c r="D2312" s="62">
        <v>0.74734953703703699</v>
      </c>
      <c r="E2312" s="63" t="s">
        <v>9</v>
      </c>
      <c r="F2312" s="63">
        <v>22</v>
      </c>
      <c r="G2312" s="63" t="s">
        <v>10</v>
      </c>
    </row>
    <row r="2313" spans="3:7" ht="15" thickBot="1" x14ac:dyDescent="0.35">
      <c r="C2313" s="61">
        <v>43195</v>
      </c>
      <c r="D2313" s="62">
        <v>0.7478935185185186</v>
      </c>
      <c r="E2313" s="63" t="s">
        <v>9</v>
      </c>
      <c r="F2313" s="63">
        <v>18</v>
      </c>
      <c r="G2313" s="63" t="s">
        <v>11</v>
      </c>
    </row>
    <row r="2314" spans="3:7" ht="15" thickBot="1" x14ac:dyDescent="0.35">
      <c r="C2314" s="61">
        <v>43195</v>
      </c>
      <c r="D2314" s="62">
        <v>0.75145833333333334</v>
      </c>
      <c r="E2314" s="63" t="s">
        <v>9</v>
      </c>
      <c r="F2314" s="63">
        <v>10</v>
      </c>
      <c r="G2314" s="63" t="s">
        <v>11</v>
      </c>
    </row>
    <row r="2315" spans="3:7" ht="15" thickBot="1" x14ac:dyDescent="0.35">
      <c r="C2315" s="61">
        <v>43195</v>
      </c>
      <c r="D2315" s="62">
        <v>0.76040509259259259</v>
      </c>
      <c r="E2315" s="63" t="s">
        <v>9</v>
      </c>
      <c r="F2315" s="63">
        <v>29</v>
      </c>
      <c r="G2315" s="63" t="s">
        <v>10</v>
      </c>
    </row>
    <row r="2316" spans="3:7" ht="15" thickBot="1" x14ac:dyDescent="0.35">
      <c r="C2316" s="61">
        <v>43195</v>
      </c>
      <c r="D2316" s="62">
        <v>0.7618287037037037</v>
      </c>
      <c r="E2316" s="63" t="s">
        <v>9</v>
      </c>
      <c r="F2316" s="63">
        <v>15</v>
      </c>
      <c r="G2316" s="63" t="s">
        <v>10</v>
      </c>
    </row>
    <row r="2317" spans="3:7" ht="15" thickBot="1" x14ac:dyDescent="0.35">
      <c r="C2317" s="61">
        <v>43195</v>
      </c>
      <c r="D2317" s="62">
        <v>0.7688194444444445</v>
      </c>
      <c r="E2317" s="63" t="s">
        <v>9</v>
      </c>
      <c r="F2317" s="63">
        <v>12</v>
      </c>
      <c r="G2317" s="63" t="s">
        <v>11</v>
      </c>
    </row>
    <row r="2318" spans="3:7" ht="15" thickBot="1" x14ac:dyDescent="0.35">
      <c r="C2318" s="61">
        <v>43195</v>
      </c>
      <c r="D2318" s="62">
        <v>0.77767361111111111</v>
      </c>
      <c r="E2318" s="63" t="s">
        <v>9</v>
      </c>
      <c r="F2318" s="63">
        <v>12</v>
      </c>
      <c r="G2318" s="63" t="s">
        <v>11</v>
      </c>
    </row>
    <row r="2319" spans="3:7" ht="15" thickBot="1" x14ac:dyDescent="0.35">
      <c r="C2319" s="61">
        <v>43195</v>
      </c>
      <c r="D2319" s="62">
        <v>0.79068287037037033</v>
      </c>
      <c r="E2319" s="63" t="s">
        <v>9</v>
      </c>
      <c r="F2319" s="63">
        <v>20</v>
      </c>
      <c r="G2319" s="63" t="s">
        <v>10</v>
      </c>
    </row>
    <row r="2320" spans="3:7" ht="15" thickBot="1" x14ac:dyDescent="0.35">
      <c r="C2320" s="61">
        <v>43195</v>
      </c>
      <c r="D2320" s="62">
        <v>0.79513888888888884</v>
      </c>
      <c r="E2320" s="63" t="s">
        <v>9</v>
      </c>
      <c r="F2320" s="63">
        <v>14</v>
      </c>
      <c r="G2320" s="63" t="s">
        <v>10</v>
      </c>
    </row>
    <row r="2321" spans="3:7" ht="15" thickBot="1" x14ac:dyDescent="0.35">
      <c r="C2321" s="61">
        <v>43195</v>
      </c>
      <c r="D2321" s="62">
        <v>0.80261574074074071</v>
      </c>
      <c r="E2321" s="63" t="s">
        <v>9</v>
      </c>
      <c r="F2321" s="63">
        <v>16</v>
      </c>
      <c r="G2321" s="63" t="s">
        <v>11</v>
      </c>
    </row>
    <row r="2322" spans="3:7" ht="15" thickBot="1" x14ac:dyDescent="0.35">
      <c r="C2322" s="61">
        <v>43195</v>
      </c>
      <c r="D2322" s="62">
        <v>0.8049074074074074</v>
      </c>
      <c r="E2322" s="63" t="s">
        <v>9</v>
      </c>
      <c r="F2322" s="63">
        <v>32</v>
      </c>
      <c r="G2322" s="63" t="s">
        <v>10</v>
      </c>
    </row>
    <row r="2323" spans="3:7" ht="15" thickBot="1" x14ac:dyDescent="0.35">
      <c r="C2323" s="61">
        <v>43195</v>
      </c>
      <c r="D2323" s="62">
        <v>0.81047453703703709</v>
      </c>
      <c r="E2323" s="63" t="s">
        <v>9</v>
      </c>
      <c r="F2323" s="63">
        <v>13</v>
      </c>
      <c r="G2323" s="63" t="s">
        <v>11</v>
      </c>
    </row>
    <row r="2324" spans="3:7" ht="15" thickBot="1" x14ac:dyDescent="0.35">
      <c r="C2324" s="61">
        <v>43195</v>
      </c>
      <c r="D2324" s="62">
        <v>0.8115162037037037</v>
      </c>
      <c r="E2324" s="63" t="s">
        <v>9</v>
      </c>
      <c r="F2324" s="63">
        <v>22</v>
      </c>
      <c r="G2324" s="63" t="s">
        <v>10</v>
      </c>
    </row>
    <row r="2325" spans="3:7" ht="15" thickBot="1" x14ac:dyDescent="0.35">
      <c r="C2325" s="61">
        <v>43195</v>
      </c>
      <c r="D2325" s="62">
        <v>0.82218750000000007</v>
      </c>
      <c r="E2325" s="63" t="s">
        <v>9</v>
      </c>
      <c r="F2325" s="63">
        <v>10</v>
      </c>
      <c r="G2325" s="63" t="s">
        <v>11</v>
      </c>
    </row>
    <row r="2326" spans="3:7" ht="15" thickBot="1" x14ac:dyDescent="0.35">
      <c r="C2326" s="61">
        <v>43195</v>
      </c>
      <c r="D2326" s="62">
        <v>0.8224999999999999</v>
      </c>
      <c r="E2326" s="63" t="s">
        <v>9</v>
      </c>
      <c r="F2326" s="63">
        <v>11</v>
      </c>
      <c r="G2326" s="63" t="s">
        <v>11</v>
      </c>
    </row>
    <row r="2327" spans="3:7" ht="15" thickBot="1" x14ac:dyDescent="0.35">
      <c r="C2327" s="61">
        <v>43195</v>
      </c>
      <c r="D2327" s="62">
        <v>0.82524305555555555</v>
      </c>
      <c r="E2327" s="63" t="s">
        <v>9</v>
      </c>
      <c r="F2327" s="63">
        <v>20</v>
      </c>
      <c r="G2327" s="63" t="s">
        <v>10</v>
      </c>
    </row>
    <row r="2328" spans="3:7" ht="15" thickBot="1" x14ac:dyDescent="0.35">
      <c r="C2328" s="61">
        <v>43195</v>
      </c>
      <c r="D2328" s="62">
        <v>0.8259953703703703</v>
      </c>
      <c r="E2328" s="63" t="s">
        <v>9</v>
      </c>
      <c r="F2328" s="63">
        <v>10</v>
      </c>
      <c r="G2328" s="63" t="s">
        <v>11</v>
      </c>
    </row>
    <row r="2329" spans="3:7" ht="15" thickBot="1" x14ac:dyDescent="0.35">
      <c r="C2329" s="61">
        <v>43195</v>
      </c>
      <c r="D2329" s="62">
        <v>0.82682870370370365</v>
      </c>
      <c r="E2329" s="63" t="s">
        <v>9</v>
      </c>
      <c r="F2329" s="63">
        <v>11</v>
      </c>
      <c r="G2329" s="63" t="s">
        <v>11</v>
      </c>
    </row>
    <row r="2330" spans="3:7" ht="15" thickBot="1" x14ac:dyDescent="0.35">
      <c r="C2330" s="61">
        <v>43195</v>
      </c>
      <c r="D2330" s="62">
        <v>0.83724537037037028</v>
      </c>
      <c r="E2330" s="63" t="s">
        <v>9</v>
      </c>
      <c r="F2330" s="63">
        <v>10</v>
      </c>
      <c r="G2330" s="63" t="s">
        <v>11</v>
      </c>
    </row>
    <row r="2331" spans="3:7" ht="15" thickBot="1" x14ac:dyDescent="0.35">
      <c r="C2331" s="61">
        <v>43195</v>
      </c>
      <c r="D2331" s="62">
        <v>0.83726851851851858</v>
      </c>
      <c r="E2331" s="63" t="s">
        <v>9</v>
      </c>
      <c r="F2331" s="63">
        <v>12</v>
      </c>
      <c r="G2331" s="63" t="s">
        <v>11</v>
      </c>
    </row>
    <row r="2332" spans="3:7" ht="15" thickBot="1" x14ac:dyDescent="0.35">
      <c r="C2332" s="61">
        <v>43195</v>
      </c>
      <c r="D2332" s="62">
        <v>0.83810185185185182</v>
      </c>
      <c r="E2332" s="63" t="s">
        <v>9</v>
      </c>
      <c r="F2332" s="63">
        <v>11</v>
      </c>
      <c r="G2332" s="63" t="s">
        <v>11</v>
      </c>
    </row>
    <row r="2333" spans="3:7" ht="15" thickBot="1" x14ac:dyDescent="0.35">
      <c r="C2333" s="61">
        <v>43195</v>
      </c>
      <c r="D2333" s="62">
        <v>0.84539351851851852</v>
      </c>
      <c r="E2333" s="63" t="s">
        <v>9</v>
      </c>
      <c r="F2333" s="63">
        <v>16</v>
      </c>
      <c r="G2333" s="63" t="s">
        <v>10</v>
      </c>
    </row>
    <row r="2334" spans="3:7" ht="15" thickBot="1" x14ac:dyDescent="0.35">
      <c r="C2334" s="61">
        <v>43195</v>
      </c>
      <c r="D2334" s="62">
        <v>0.84751157407407407</v>
      </c>
      <c r="E2334" s="63" t="s">
        <v>9</v>
      </c>
      <c r="F2334" s="63">
        <v>32</v>
      </c>
      <c r="G2334" s="63" t="s">
        <v>10</v>
      </c>
    </row>
    <row r="2335" spans="3:7" ht="15" thickBot="1" x14ac:dyDescent="0.35">
      <c r="C2335" s="61">
        <v>43195</v>
      </c>
      <c r="D2335" s="62">
        <v>0.85211805555555553</v>
      </c>
      <c r="E2335" s="63" t="s">
        <v>9</v>
      </c>
      <c r="F2335" s="63">
        <v>29</v>
      </c>
      <c r="G2335" s="63" t="s">
        <v>10</v>
      </c>
    </row>
    <row r="2336" spans="3:7" ht="15" thickBot="1" x14ac:dyDescent="0.35">
      <c r="C2336" s="61">
        <v>43195</v>
      </c>
      <c r="D2336" s="62">
        <v>0.85223379629629636</v>
      </c>
      <c r="E2336" s="63" t="s">
        <v>9</v>
      </c>
      <c r="F2336" s="63">
        <v>14</v>
      </c>
      <c r="G2336" s="63" t="s">
        <v>11</v>
      </c>
    </row>
    <row r="2337" spans="3:7" ht="15" thickBot="1" x14ac:dyDescent="0.35">
      <c r="C2337" s="61">
        <v>43195</v>
      </c>
      <c r="D2337" s="62">
        <v>0.85236111111111112</v>
      </c>
      <c r="E2337" s="63" t="s">
        <v>9</v>
      </c>
      <c r="F2337" s="63">
        <v>10</v>
      </c>
      <c r="G2337" s="63" t="s">
        <v>11</v>
      </c>
    </row>
    <row r="2338" spans="3:7" ht="15" thickBot="1" x14ac:dyDescent="0.35">
      <c r="C2338" s="61">
        <v>43195</v>
      </c>
      <c r="D2338" s="62">
        <v>0.85273148148148159</v>
      </c>
      <c r="E2338" s="63" t="s">
        <v>9</v>
      </c>
      <c r="F2338" s="63">
        <v>15</v>
      </c>
      <c r="G2338" s="63" t="s">
        <v>11</v>
      </c>
    </row>
    <row r="2339" spans="3:7" ht="15" thickBot="1" x14ac:dyDescent="0.35">
      <c r="C2339" s="61">
        <v>43195</v>
      </c>
      <c r="D2339" s="62">
        <v>0.85276620370370371</v>
      </c>
      <c r="E2339" s="63" t="s">
        <v>9</v>
      </c>
      <c r="F2339" s="63">
        <v>11</v>
      </c>
      <c r="G2339" s="63" t="s">
        <v>11</v>
      </c>
    </row>
    <row r="2340" spans="3:7" ht="15" thickBot="1" x14ac:dyDescent="0.35">
      <c r="C2340" s="61">
        <v>43195</v>
      </c>
      <c r="D2340" s="62">
        <v>0.85281250000000008</v>
      </c>
      <c r="E2340" s="63" t="s">
        <v>9</v>
      </c>
      <c r="F2340" s="63">
        <v>25</v>
      </c>
      <c r="G2340" s="63" t="s">
        <v>10</v>
      </c>
    </row>
    <row r="2341" spans="3:7" ht="15" thickBot="1" x14ac:dyDescent="0.35">
      <c r="C2341" s="61">
        <v>43195</v>
      </c>
      <c r="D2341" s="62">
        <v>0.85471064814814823</v>
      </c>
      <c r="E2341" s="63" t="s">
        <v>9</v>
      </c>
      <c r="F2341" s="63">
        <v>19</v>
      </c>
      <c r="G2341" s="63" t="s">
        <v>10</v>
      </c>
    </row>
    <row r="2342" spans="3:7" ht="15" thickBot="1" x14ac:dyDescent="0.35">
      <c r="C2342" s="61">
        <v>43195</v>
      </c>
      <c r="D2342" s="62">
        <v>0.8550578703703704</v>
      </c>
      <c r="E2342" s="63" t="s">
        <v>9</v>
      </c>
      <c r="F2342" s="63">
        <v>28</v>
      </c>
      <c r="G2342" s="63" t="s">
        <v>10</v>
      </c>
    </row>
    <row r="2343" spans="3:7" ht="15" thickBot="1" x14ac:dyDescent="0.35">
      <c r="C2343" s="61">
        <v>43195</v>
      </c>
      <c r="D2343" s="62">
        <v>0.85525462962962961</v>
      </c>
      <c r="E2343" s="63" t="s">
        <v>9</v>
      </c>
      <c r="F2343" s="63">
        <v>11</v>
      </c>
      <c r="G2343" s="63" t="s">
        <v>10</v>
      </c>
    </row>
    <row r="2344" spans="3:7" ht="15" thickBot="1" x14ac:dyDescent="0.35">
      <c r="C2344" s="61">
        <v>43195</v>
      </c>
      <c r="D2344" s="62">
        <v>0.8614814814814814</v>
      </c>
      <c r="E2344" s="63" t="s">
        <v>9</v>
      </c>
      <c r="F2344" s="63">
        <v>34</v>
      </c>
      <c r="G2344" s="63" t="s">
        <v>10</v>
      </c>
    </row>
    <row r="2345" spans="3:7" ht="15" thickBot="1" x14ac:dyDescent="0.35">
      <c r="C2345" s="61">
        <v>43195</v>
      </c>
      <c r="D2345" s="62">
        <v>0.86163194444444446</v>
      </c>
      <c r="E2345" s="63" t="s">
        <v>9</v>
      </c>
      <c r="F2345" s="63">
        <v>10</v>
      </c>
      <c r="G2345" s="63" t="s">
        <v>11</v>
      </c>
    </row>
    <row r="2346" spans="3:7" ht="15" thickBot="1" x14ac:dyDescent="0.35">
      <c r="C2346" s="61">
        <v>43195</v>
      </c>
      <c r="D2346" s="62">
        <v>0.87186342592592592</v>
      </c>
      <c r="E2346" s="63" t="s">
        <v>9</v>
      </c>
      <c r="F2346" s="63">
        <v>25</v>
      </c>
      <c r="G2346" s="63" t="s">
        <v>10</v>
      </c>
    </row>
    <row r="2347" spans="3:7" ht="15" thickBot="1" x14ac:dyDescent="0.35">
      <c r="C2347" s="61">
        <v>43195</v>
      </c>
      <c r="D2347" s="62">
        <v>0.87275462962962969</v>
      </c>
      <c r="E2347" s="63" t="s">
        <v>9</v>
      </c>
      <c r="F2347" s="63">
        <v>17</v>
      </c>
      <c r="G2347" s="63" t="s">
        <v>10</v>
      </c>
    </row>
    <row r="2348" spans="3:7" ht="15" thickBot="1" x14ac:dyDescent="0.35">
      <c r="C2348" s="61">
        <v>43195</v>
      </c>
      <c r="D2348" s="62">
        <v>0.87329861111111118</v>
      </c>
      <c r="E2348" s="63" t="s">
        <v>9</v>
      </c>
      <c r="F2348" s="63">
        <v>18</v>
      </c>
      <c r="G2348" s="63" t="s">
        <v>10</v>
      </c>
    </row>
    <row r="2349" spans="3:7" ht="15" thickBot="1" x14ac:dyDescent="0.35">
      <c r="C2349" s="61">
        <v>43195</v>
      </c>
      <c r="D2349" s="62">
        <v>0.87600694444444438</v>
      </c>
      <c r="E2349" s="63" t="s">
        <v>9</v>
      </c>
      <c r="F2349" s="63">
        <v>14</v>
      </c>
      <c r="G2349" s="63" t="s">
        <v>11</v>
      </c>
    </row>
    <row r="2350" spans="3:7" ht="15" thickBot="1" x14ac:dyDescent="0.35">
      <c r="C2350" s="61">
        <v>43195</v>
      </c>
      <c r="D2350" s="62">
        <v>0.88194444444444453</v>
      </c>
      <c r="E2350" s="63" t="s">
        <v>9</v>
      </c>
      <c r="F2350" s="63">
        <v>11</v>
      </c>
      <c r="G2350" s="63" t="s">
        <v>10</v>
      </c>
    </row>
    <row r="2351" spans="3:7" ht="15" thickBot="1" x14ac:dyDescent="0.35">
      <c r="C2351" s="61">
        <v>43195</v>
      </c>
      <c r="D2351" s="62">
        <v>0.88209490740740737</v>
      </c>
      <c r="E2351" s="63" t="s">
        <v>9</v>
      </c>
      <c r="F2351" s="63">
        <v>16</v>
      </c>
      <c r="G2351" s="63" t="s">
        <v>11</v>
      </c>
    </row>
    <row r="2352" spans="3:7" ht="15" thickBot="1" x14ac:dyDescent="0.35">
      <c r="C2352" s="61">
        <v>43195</v>
      </c>
      <c r="D2352" s="62">
        <v>0.88216435185185194</v>
      </c>
      <c r="E2352" s="63" t="s">
        <v>9</v>
      </c>
      <c r="F2352" s="63">
        <v>16</v>
      </c>
      <c r="G2352" s="63" t="s">
        <v>10</v>
      </c>
    </row>
    <row r="2353" spans="3:7" ht="15" thickBot="1" x14ac:dyDescent="0.35">
      <c r="C2353" s="61">
        <v>43195</v>
      </c>
      <c r="D2353" s="62">
        <v>0.88258101851851845</v>
      </c>
      <c r="E2353" s="63" t="s">
        <v>9</v>
      </c>
      <c r="F2353" s="63">
        <v>13</v>
      </c>
      <c r="G2353" s="63" t="s">
        <v>11</v>
      </c>
    </row>
    <row r="2354" spans="3:7" ht="15" thickBot="1" x14ac:dyDescent="0.35">
      <c r="C2354" s="61">
        <v>43195</v>
      </c>
      <c r="D2354" s="62">
        <v>0.88276620370370373</v>
      </c>
      <c r="E2354" s="63" t="s">
        <v>9</v>
      </c>
      <c r="F2354" s="63">
        <v>14</v>
      </c>
      <c r="G2354" s="63" t="s">
        <v>11</v>
      </c>
    </row>
    <row r="2355" spans="3:7" ht="15" thickBot="1" x14ac:dyDescent="0.35">
      <c r="C2355" s="61">
        <v>43195</v>
      </c>
      <c r="D2355" s="62">
        <v>0.88435185185185183</v>
      </c>
      <c r="E2355" s="63" t="s">
        <v>9</v>
      </c>
      <c r="F2355" s="63">
        <v>18</v>
      </c>
      <c r="G2355" s="63" t="s">
        <v>10</v>
      </c>
    </row>
    <row r="2356" spans="3:7" ht="15" thickBot="1" x14ac:dyDescent="0.35">
      <c r="C2356" s="61">
        <v>43195</v>
      </c>
      <c r="D2356" s="62">
        <v>0.8861458333333333</v>
      </c>
      <c r="E2356" s="63" t="s">
        <v>9</v>
      </c>
      <c r="F2356" s="63">
        <v>11</v>
      </c>
      <c r="G2356" s="63" t="s">
        <v>11</v>
      </c>
    </row>
    <row r="2357" spans="3:7" ht="15" thickBot="1" x14ac:dyDescent="0.35">
      <c r="C2357" s="61">
        <v>43195</v>
      </c>
      <c r="D2357" s="62">
        <v>0.8946412037037037</v>
      </c>
      <c r="E2357" s="63" t="s">
        <v>9</v>
      </c>
      <c r="F2357" s="63">
        <v>10</v>
      </c>
      <c r="G2357" s="63" t="s">
        <v>11</v>
      </c>
    </row>
    <row r="2358" spans="3:7" ht="15" thickBot="1" x14ac:dyDescent="0.35">
      <c r="C2358" s="61">
        <v>43195</v>
      </c>
      <c r="D2358" s="62">
        <v>0.94268518518518529</v>
      </c>
      <c r="E2358" s="63" t="s">
        <v>9</v>
      </c>
      <c r="F2358" s="63">
        <v>14</v>
      </c>
      <c r="G2358" s="63" t="s">
        <v>11</v>
      </c>
    </row>
    <row r="2359" spans="3:7" ht="15" thickBot="1" x14ac:dyDescent="0.35">
      <c r="C2359" s="61">
        <v>43195</v>
      </c>
      <c r="D2359" s="62">
        <v>0.96278935185185188</v>
      </c>
      <c r="E2359" s="63" t="s">
        <v>9</v>
      </c>
      <c r="F2359" s="63">
        <v>10</v>
      </c>
      <c r="G2359" s="63" t="s">
        <v>11</v>
      </c>
    </row>
    <row r="2360" spans="3:7" ht="15" thickBot="1" x14ac:dyDescent="0.35">
      <c r="C2360" s="61">
        <v>43195</v>
      </c>
      <c r="D2360" s="62">
        <v>0.98449074074074072</v>
      </c>
      <c r="E2360" s="63" t="s">
        <v>9</v>
      </c>
      <c r="F2360" s="63">
        <v>24</v>
      </c>
      <c r="G2360" s="63" t="s">
        <v>10</v>
      </c>
    </row>
    <row r="2361" spans="3:7" ht="15" thickBot="1" x14ac:dyDescent="0.35">
      <c r="C2361" s="61">
        <v>43196</v>
      </c>
      <c r="D2361" s="62">
        <v>2.9629629629629628E-3</v>
      </c>
      <c r="E2361" s="63" t="s">
        <v>9</v>
      </c>
      <c r="F2361" s="63">
        <v>8</v>
      </c>
      <c r="G2361" s="63" t="s">
        <v>11</v>
      </c>
    </row>
    <row r="2362" spans="3:7" ht="15" thickBot="1" x14ac:dyDescent="0.35">
      <c r="C2362" s="61">
        <v>43196</v>
      </c>
      <c r="D2362" s="62">
        <v>3.1828703703703702E-3</v>
      </c>
      <c r="E2362" s="63" t="s">
        <v>9</v>
      </c>
      <c r="F2362" s="63">
        <v>10</v>
      </c>
      <c r="G2362" s="63" t="s">
        <v>11</v>
      </c>
    </row>
    <row r="2363" spans="3:7" ht="15" thickBot="1" x14ac:dyDescent="0.35">
      <c r="C2363" s="61">
        <v>43196</v>
      </c>
      <c r="D2363" s="62">
        <v>0.10085648148148148</v>
      </c>
      <c r="E2363" s="63" t="s">
        <v>9</v>
      </c>
      <c r="F2363" s="63">
        <v>30</v>
      </c>
      <c r="G2363" s="63" t="s">
        <v>10</v>
      </c>
    </row>
    <row r="2364" spans="3:7" ht="15" thickBot="1" x14ac:dyDescent="0.35">
      <c r="C2364" s="61">
        <v>43196</v>
      </c>
      <c r="D2364" s="62">
        <v>0.10298611111111111</v>
      </c>
      <c r="E2364" s="63" t="s">
        <v>9</v>
      </c>
      <c r="F2364" s="63">
        <v>19</v>
      </c>
      <c r="G2364" s="63" t="s">
        <v>11</v>
      </c>
    </row>
    <row r="2365" spans="3:7" ht="15" thickBot="1" x14ac:dyDescent="0.35">
      <c r="C2365" s="61">
        <v>43196</v>
      </c>
      <c r="D2365" s="62">
        <v>0.10612268518518519</v>
      </c>
      <c r="E2365" s="63" t="s">
        <v>9</v>
      </c>
      <c r="F2365" s="63">
        <v>29</v>
      </c>
      <c r="G2365" s="63" t="s">
        <v>10</v>
      </c>
    </row>
    <row r="2366" spans="3:7" ht="15" thickBot="1" x14ac:dyDescent="0.35">
      <c r="C2366" s="61">
        <v>43196</v>
      </c>
      <c r="D2366" s="62">
        <v>0.10907407407407409</v>
      </c>
      <c r="E2366" s="63" t="s">
        <v>9</v>
      </c>
      <c r="F2366" s="63">
        <v>18</v>
      </c>
      <c r="G2366" s="63" t="s">
        <v>11</v>
      </c>
    </row>
    <row r="2367" spans="3:7" ht="15" thickBot="1" x14ac:dyDescent="0.35">
      <c r="C2367" s="61">
        <v>43196</v>
      </c>
      <c r="D2367" s="62">
        <v>0.12770833333333334</v>
      </c>
      <c r="E2367" s="63" t="s">
        <v>9</v>
      </c>
      <c r="F2367" s="63">
        <v>38</v>
      </c>
      <c r="G2367" s="63" t="s">
        <v>10</v>
      </c>
    </row>
    <row r="2368" spans="3:7" ht="15" thickBot="1" x14ac:dyDescent="0.35">
      <c r="C2368" s="61">
        <v>43196</v>
      </c>
      <c r="D2368" s="62">
        <v>0.13309027777777779</v>
      </c>
      <c r="E2368" s="63" t="s">
        <v>9</v>
      </c>
      <c r="F2368" s="63">
        <v>11</v>
      </c>
      <c r="G2368" s="63" t="s">
        <v>11</v>
      </c>
    </row>
    <row r="2369" spans="3:7" ht="15" thickBot="1" x14ac:dyDescent="0.35">
      <c r="C2369" s="61">
        <v>43196</v>
      </c>
      <c r="D2369" s="62">
        <v>0.2398726851851852</v>
      </c>
      <c r="E2369" s="63" t="s">
        <v>9</v>
      </c>
      <c r="F2369" s="63">
        <v>14</v>
      </c>
      <c r="G2369" s="63" t="s">
        <v>11</v>
      </c>
    </row>
    <row r="2370" spans="3:7" ht="15" thickBot="1" x14ac:dyDescent="0.35">
      <c r="C2370" s="61">
        <v>43196</v>
      </c>
      <c r="D2370" s="62">
        <v>0.25556712962962963</v>
      </c>
      <c r="E2370" s="63" t="s">
        <v>9</v>
      </c>
      <c r="F2370" s="63">
        <v>13</v>
      </c>
      <c r="G2370" s="63" t="s">
        <v>11</v>
      </c>
    </row>
    <row r="2371" spans="3:7" ht="15" thickBot="1" x14ac:dyDescent="0.35">
      <c r="C2371" s="61">
        <v>43196</v>
      </c>
      <c r="D2371" s="62">
        <v>0.25564814814814812</v>
      </c>
      <c r="E2371" s="63" t="s">
        <v>9</v>
      </c>
      <c r="F2371" s="63">
        <v>10</v>
      </c>
      <c r="G2371" s="63" t="s">
        <v>11</v>
      </c>
    </row>
    <row r="2372" spans="3:7" ht="15" thickBot="1" x14ac:dyDescent="0.35">
      <c r="C2372" s="61">
        <v>43196</v>
      </c>
      <c r="D2372" s="62">
        <v>0.25565972222222222</v>
      </c>
      <c r="E2372" s="63" t="s">
        <v>9</v>
      </c>
      <c r="F2372" s="63">
        <v>7</v>
      </c>
      <c r="G2372" s="63" t="s">
        <v>11</v>
      </c>
    </row>
    <row r="2373" spans="3:7" ht="15" thickBot="1" x14ac:dyDescent="0.35">
      <c r="C2373" s="61">
        <v>43196</v>
      </c>
      <c r="D2373" s="62">
        <v>0.25579861111111107</v>
      </c>
      <c r="E2373" s="63" t="s">
        <v>9</v>
      </c>
      <c r="F2373" s="63">
        <v>11</v>
      </c>
      <c r="G2373" s="63" t="s">
        <v>11</v>
      </c>
    </row>
    <row r="2374" spans="3:7" ht="15" thickBot="1" x14ac:dyDescent="0.35">
      <c r="C2374" s="61">
        <v>43196</v>
      </c>
      <c r="D2374" s="62">
        <v>0.25991898148148146</v>
      </c>
      <c r="E2374" s="63" t="s">
        <v>9</v>
      </c>
      <c r="F2374" s="63">
        <v>15</v>
      </c>
      <c r="G2374" s="63" t="s">
        <v>11</v>
      </c>
    </row>
    <row r="2375" spans="3:7" ht="15" thickBot="1" x14ac:dyDescent="0.35">
      <c r="C2375" s="61">
        <v>43196</v>
      </c>
      <c r="D2375" s="62">
        <v>0.26362268518518517</v>
      </c>
      <c r="E2375" s="63" t="s">
        <v>9</v>
      </c>
      <c r="F2375" s="63">
        <v>37</v>
      </c>
      <c r="G2375" s="63" t="s">
        <v>10</v>
      </c>
    </row>
    <row r="2376" spans="3:7" ht="15" thickBot="1" x14ac:dyDescent="0.35">
      <c r="C2376" s="61">
        <v>43196</v>
      </c>
      <c r="D2376" s="62">
        <v>0.26394675925925926</v>
      </c>
      <c r="E2376" s="63" t="s">
        <v>9</v>
      </c>
      <c r="F2376" s="63">
        <v>24</v>
      </c>
      <c r="G2376" s="63" t="s">
        <v>10</v>
      </c>
    </row>
    <row r="2377" spans="3:7" ht="15" thickBot="1" x14ac:dyDescent="0.35">
      <c r="C2377" s="61">
        <v>43196</v>
      </c>
      <c r="D2377" s="62">
        <v>0.26533564814814814</v>
      </c>
      <c r="E2377" s="63" t="s">
        <v>9</v>
      </c>
      <c r="F2377" s="63">
        <v>32</v>
      </c>
      <c r="G2377" s="63" t="s">
        <v>10</v>
      </c>
    </row>
    <row r="2378" spans="3:7" ht="15" thickBot="1" x14ac:dyDescent="0.35">
      <c r="C2378" s="61">
        <v>43196</v>
      </c>
      <c r="D2378" s="62">
        <v>0.2676736111111111</v>
      </c>
      <c r="E2378" s="63" t="s">
        <v>9</v>
      </c>
      <c r="F2378" s="63">
        <v>21</v>
      </c>
      <c r="G2378" s="63" t="s">
        <v>10</v>
      </c>
    </row>
    <row r="2379" spans="3:7" ht="15" thickBot="1" x14ac:dyDescent="0.35">
      <c r="C2379" s="61">
        <v>43196</v>
      </c>
      <c r="D2379" s="62">
        <v>0.2714699074074074</v>
      </c>
      <c r="E2379" s="63" t="s">
        <v>9</v>
      </c>
      <c r="F2379" s="63">
        <v>24</v>
      </c>
      <c r="G2379" s="63" t="s">
        <v>10</v>
      </c>
    </row>
    <row r="2380" spans="3:7" ht="15" thickBot="1" x14ac:dyDescent="0.35">
      <c r="C2380" s="61">
        <v>43196</v>
      </c>
      <c r="D2380" s="62">
        <v>0.27159722222222221</v>
      </c>
      <c r="E2380" s="63" t="s">
        <v>9</v>
      </c>
      <c r="F2380" s="63">
        <v>23</v>
      </c>
      <c r="G2380" s="63" t="s">
        <v>11</v>
      </c>
    </row>
    <row r="2381" spans="3:7" ht="15" thickBot="1" x14ac:dyDescent="0.35">
      <c r="C2381" s="61">
        <v>43196</v>
      </c>
      <c r="D2381" s="62">
        <v>0.2716203703703704</v>
      </c>
      <c r="E2381" s="63" t="s">
        <v>9</v>
      </c>
      <c r="F2381" s="63">
        <v>19</v>
      </c>
      <c r="G2381" s="63" t="s">
        <v>11</v>
      </c>
    </row>
    <row r="2382" spans="3:7" ht="15" thickBot="1" x14ac:dyDescent="0.35">
      <c r="C2382" s="61">
        <v>43196</v>
      </c>
      <c r="D2382" s="62">
        <v>0.27163194444444444</v>
      </c>
      <c r="E2382" s="63" t="s">
        <v>9</v>
      </c>
      <c r="F2382" s="63">
        <v>17</v>
      </c>
      <c r="G2382" s="63" t="s">
        <v>11</v>
      </c>
    </row>
    <row r="2383" spans="3:7" ht="15" thickBot="1" x14ac:dyDescent="0.35">
      <c r="C2383" s="61">
        <v>43196</v>
      </c>
      <c r="D2383" s="62">
        <v>0.27163194444444444</v>
      </c>
      <c r="E2383" s="63" t="s">
        <v>9</v>
      </c>
      <c r="F2383" s="63">
        <v>15</v>
      </c>
      <c r="G2383" s="63" t="s">
        <v>11</v>
      </c>
    </row>
    <row r="2384" spans="3:7" ht="15" thickBot="1" x14ac:dyDescent="0.35">
      <c r="C2384" s="61">
        <v>43196</v>
      </c>
      <c r="D2384" s="62">
        <v>0.27164351851851853</v>
      </c>
      <c r="E2384" s="63" t="s">
        <v>9</v>
      </c>
      <c r="F2384" s="63">
        <v>14</v>
      </c>
      <c r="G2384" s="63" t="s">
        <v>11</v>
      </c>
    </row>
    <row r="2385" spans="3:7" ht="15" thickBot="1" x14ac:dyDescent="0.35">
      <c r="C2385" s="61">
        <v>43196</v>
      </c>
      <c r="D2385" s="62">
        <v>0.27371527777777777</v>
      </c>
      <c r="E2385" s="63" t="s">
        <v>9</v>
      </c>
      <c r="F2385" s="63">
        <v>19</v>
      </c>
      <c r="G2385" s="63" t="s">
        <v>10</v>
      </c>
    </row>
    <row r="2386" spans="3:7" ht="15" thickBot="1" x14ac:dyDescent="0.35">
      <c r="C2386" s="61">
        <v>43196</v>
      </c>
      <c r="D2386" s="62">
        <v>0.27467592592592593</v>
      </c>
      <c r="E2386" s="63" t="s">
        <v>9</v>
      </c>
      <c r="F2386" s="63">
        <v>29</v>
      </c>
      <c r="G2386" s="63" t="s">
        <v>10</v>
      </c>
    </row>
    <row r="2387" spans="3:7" ht="15" thickBot="1" x14ac:dyDescent="0.35">
      <c r="C2387" s="61">
        <v>43196</v>
      </c>
      <c r="D2387" s="62">
        <v>0.27633101851851855</v>
      </c>
      <c r="E2387" s="63" t="s">
        <v>9</v>
      </c>
      <c r="F2387" s="63">
        <v>27</v>
      </c>
      <c r="G2387" s="63" t="s">
        <v>10</v>
      </c>
    </row>
    <row r="2388" spans="3:7" ht="15" thickBot="1" x14ac:dyDescent="0.35">
      <c r="C2388" s="61">
        <v>43196</v>
      </c>
      <c r="D2388" s="62">
        <v>0.27645833333333331</v>
      </c>
      <c r="E2388" s="63" t="s">
        <v>9</v>
      </c>
      <c r="F2388" s="63">
        <v>34</v>
      </c>
      <c r="G2388" s="63" t="s">
        <v>10</v>
      </c>
    </row>
    <row r="2389" spans="3:7" ht="15" thickBot="1" x14ac:dyDescent="0.35">
      <c r="C2389" s="61">
        <v>43196</v>
      </c>
      <c r="D2389" s="62">
        <v>0.27702546296296299</v>
      </c>
      <c r="E2389" s="63" t="s">
        <v>9</v>
      </c>
      <c r="F2389" s="63">
        <v>39</v>
      </c>
      <c r="G2389" s="63" t="s">
        <v>10</v>
      </c>
    </row>
    <row r="2390" spans="3:7" ht="15" thickBot="1" x14ac:dyDescent="0.35">
      <c r="C2390" s="61">
        <v>43196</v>
      </c>
      <c r="D2390" s="62">
        <v>0.27770833333333333</v>
      </c>
      <c r="E2390" s="63" t="s">
        <v>9</v>
      </c>
      <c r="F2390" s="63">
        <v>32</v>
      </c>
      <c r="G2390" s="63" t="s">
        <v>10</v>
      </c>
    </row>
    <row r="2391" spans="3:7" ht="15" thickBot="1" x14ac:dyDescent="0.35">
      <c r="C2391" s="61">
        <v>43196</v>
      </c>
      <c r="D2391" s="62">
        <v>0.27854166666666669</v>
      </c>
      <c r="E2391" s="63" t="s">
        <v>9</v>
      </c>
      <c r="F2391" s="63">
        <v>36</v>
      </c>
      <c r="G2391" s="63" t="s">
        <v>10</v>
      </c>
    </row>
    <row r="2392" spans="3:7" ht="15" thickBot="1" x14ac:dyDescent="0.35">
      <c r="C2392" s="61">
        <v>43196</v>
      </c>
      <c r="D2392" s="62">
        <v>0.27872685185185186</v>
      </c>
      <c r="E2392" s="63" t="s">
        <v>9</v>
      </c>
      <c r="F2392" s="63">
        <v>29</v>
      </c>
      <c r="G2392" s="63" t="s">
        <v>10</v>
      </c>
    </row>
    <row r="2393" spans="3:7" ht="15" thickBot="1" x14ac:dyDescent="0.35">
      <c r="C2393" s="61">
        <v>43196</v>
      </c>
      <c r="D2393" s="62">
        <v>0.27934027777777776</v>
      </c>
      <c r="E2393" s="63" t="s">
        <v>9</v>
      </c>
      <c r="F2393" s="63">
        <v>24</v>
      </c>
      <c r="G2393" s="63" t="s">
        <v>10</v>
      </c>
    </row>
    <row r="2394" spans="3:7" ht="15" thickBot="1" x14ac:dyDescent="0.35">
      <c r="C2394" s="61">
        <v>43196</v>
      </c>
      <c r="D2394" s="62">
        <v>0.28053240740740742</v>
      </c>
      <c r="E2394" s="63" t="s">
        <v>9</v>
      </c>
      <c r="F2394" s="63">
        <v>32</v>
      </c>
      <c r="G2394" s="63" t="s">
        <v>10</v>
      </c>
    </row>
    <row r="2395" spans="3:7" ht="15" thickBot="1" x14ac:dyDescent="0.35">
      <c r="C2395" s="61">
        <v>43196</v>
      </c>
      <c r="D2395" s="62">
        <v>0.28092592592592591</v>
      </c>
      <c r="E2395" s="63" t="s">
        <v>9</v>
      </c>
      <c r="F2395" s="63">
        <v>32</v>
      </c>
      <c r="G2395" s="63" t="s">
        <v>10</v>
      </c>
    </row>
    <row r="2396" spans="3:7" ht="15" thickBot="1" x14ac:dyDescent="0.35">
      <c r="C2396" s="61">
        <v>43196</v>
      </c>
      <c r="D2396" s="62">
        <v>0.28173611111111113</v>
      </c>
      <c r="E2396" s="63" t="s">
        <v>9</v>
      </c>
      <c r="F2396" s="63">
        <v>13</v>
      </c>
      <c r="G2396" s="63" t="s">
        <v>11</v>
      </c>
    </row>
    <row r="2397" spans="3:7" ht="15" thickBot="1" x14ac:dyDescent="0.35">
      <c r="C2397" s="61">
        <v>43196</v>
      </c>
      <c r="D2397" s="62">
        <v>0.28193287037037035</v>
      </c>
      <c r="E2397" s="63" t="s">
        <v>9</v>
      </c>
      <c r="F2397" s="63">
        <v>25</v>
      </c>
      <c r="G2397" s="63" t="s">
        <v>10</v>
      </c>
    </row>
    <row r="2398" spans="3:7" ht="15" thickBot="1" x14ac:dyDescent="0.35">
      <c r="C2398" s="61">
        <v>43196</v>
      </c>
      <c r="D2398" s="62">
        <v>0.2880092592592593</v>
      </c>
      <c r="E2398" s="63" t="s">
        <v>9</v>
      </c>
      <c r="F2398" s="63">
        <v>19</v>
      </c>
      <c r="G2398" s="63" t="s">
        <v>10</v>
      </c>
    </row>
    <row r="2399" spans="3:7" ht="15" thickBot="1" x14ac:dyDescent="0.35">
      <c r="C2399" s="61">
        <v>43196</v>
      </c>
      <c r="D2399" s="62">
        <v>0.28954861111111113</v>
      </c>
      <c r="E2399" s="63" t="s">
        <v>9</v>
      </c>
      <c r="F2399" s="63">
        <v>31</v>
      </c>
      <c r="G2399" s="63" t="s">
        <v>10</v>
      </c>
    </row>
    <row r="2400" spans="3:7" ht="15" thickBot="1" x14ac:dyDescent="0.35">
      <c r="C2400" s="61">
        <v>43196</v>
      </c>
      <c r="D2400" s="62">
        <v>0.28964120370370372</v>
      </c>
      <c r="E2400" s="63" t="s">
        <v>9</v>
      </c>
      <c r="F2400" s="63">
        <v>24</v>
      </c>
      <c r="G2400" s="63" t="s">
        <v>10</v>
      </c>
    </row>
    <row r="2401" spans="3:7" ht="15" thickBot="1" x14ac:dyDescent="0.35">
      <c r="C2401" s="61">
        <v>43196</v>
      </c>
      <c r="D2401" s="62">
        <v>0.2900578703703704</v>
      </c>
      <c r="E2401" s="63" t="s">
        <v>9</v>
      </c>
      <c r="F2401" s="63">
        <v>10</v>
      </c>
      <c r="G2401" s="63" t="s">
        <v>11</v>
      </c>
    </row>
    <row r="2402" spans="3:7" ht="15" thickBot="1" x14ac:dyDescent="0.35">
      <c r="C2402" s="61">
        <v>43196</v>
      </c>
      <c r="D2402" s="62">
        <v>0.29008101851851853</v>
      </c>
      <c r="E2402" s="63" t="s">
        <v>9</v>
      </c>
      <c r="F2402" s="63">
        <v>10</v>
      </c>
      <c r="G2402" s="63" t="s">
        <v>10</v>
      </c>
    </row>
    <row r="2403" spans="3:7" ht="15" thickBot="1" x14ac:dyDescent="0.35">
      <c r="C2403" s="61">
        <v>43196</v>
      </c>
      <c r="D2403" s="62">
        <v>0.29009259259259262</v>
      </c>
      <c r="E2403" s="63" t="s">
        <v>9</v>
      </c>
      <c r="F2403" s="63">
        <v>8</v>
      </c>
      <c r="G2403" s="63" t="s">
        <v>10</v>
      </c>
    </row>
    <row r="2404" spans="3:7" ht="15" thickBot="1" x14ac:dyDescent="0.35">
      <c r="C2404" s="61">
        <v>43196</v>
      </c>
      <c r="D2404" s="62">
        <v>0.29010416666666666</v>
      </c>
      <c r="E2404" s="63" t="s">
        <v>9</v>
      </c>
      <c r="F2404" s="63">
        <v>10</v>
      </c>
      <c r="G2404" s="63" t="s">
        <v>10</v>
      </c>
    </row>
    <row r="2405" spans="3:7" ht="15" thickBot="1" x14ac:dyDescent="0.35">
      <c r="C2405" s="61">
        <v>43196</v>
      </c>
      <c r="D2405" s="62">
        <v>0.29021990740740738</v>
      </c>
      <c r="E2405" s="63" t="s">
        <v>9</v>
      </c>
      <c r="F2405" s="63">
        <v>25</v>
      </c>
      <c r="G2405" s="63" t="s">
        <v>10</v>
      </c>
    </row>
    <row r="2406" spans="3:7" ht="15" thickBot="1" x14ac:dyDescent="0.35">
      <c r="C2406" s="61">
        <v>43196</v>
      </c>
      <c r="D2406" s="62">
        <v>0.29053240740740743</v>
      </c>
      <c r="E2406" s="63" t="s">
        <v>9</v>
      </c>
      <c r="F2406" s="63">
        <v>11</v>
      </c>
      <c r="G2406" s="63" t="s">
        <v>11</v>
      </c>
    </row>
    <row r="2407" spans="3:7" ht="15" thickBot="1" x14ac:dyDescent="0.35">
      <c r="C2407" s="61">
        <v>43196</v>
      </c>
      <c r="D2407" s="62">
        <v>0.29185185185185186</v>
      </c>
      <c r="E2407" s="63" t="s">
        <v>9</v>
      </c>
      <c r="F2407" s="63">
        <v>15</v>
      </c>
      <c r="G2407" s="63" t="s">
        <v>11</v>
      </c>
    </row>
    <row r="2408" spans="3:7" ht="15" thickBot="1" x14ac:dyDescent="0.35">
      <c r="C2408" s="61">
        <v>43196</v>
      </c>
      <c r="D2408" s="62">
        <v>0.29332175925925924</v>
      </c>
      <c r="E2408" s="63" t="s">
        <v>9</v>
      </c>
      <c r="F2408" s="63">
        <v>13</v>
      </c>
      <c r="G2408" s="63" t="s">
        <v>11</v>
      </c>
    </row>
    <row r="2409" spans="3:7" ht="15" thickBot="1" x14ac:dyDescent="0.35">
      <c r="C2409" s="61">
        <v>43196</v>
      </c>
      <c r="D2409" s="62">
        <v>0.2951388888888889</v>
      </c>
      <c r="E2409" s="63" t="s">
        <v>9</v>
      </c>
      <c r="F2409" s="63">
        <v>11</v>
      </c>
      <c r="G2409" s="63" t="s">
        <v>11</v>
      </c>
    </row>
    <row r="2410" spans="3:7" ht="15" thickBot="1" x14ac:dyDescent="0.35">
      <c r="C2410" s="61">
        <v>43196</v>
      </c>
      <c r="D2410" s="62">
        <v>0.29531250000000003</v>
      </c>
      <c r="E2410" s="63" t="s">
        <v>9</v>
      </c>
      <c r="F2410" s="63">
        <v>32</v>
      </c>
      <c r="G2410" s="63" t="s">
        <v>10</v>
      </c>
    </row>
    <row r="2411" spans="3:7" ht="15" thickBot="1" x14ac:dyDescent="0.35">
      <c r="C2411" s="61">
        <v>43196</v>
      </c>
      <c r="D2411" s="62">
        <v>0.30199074074074073</v>
      </c>
      <c r="E2411" s="63" t="s">
        <v>9</v>
      </c>
      <c r="F2411" s="63">
        <v>22</v>
      </c>
      <c r="G2411" s="63" t="s">
        <v>10</v>
      </c>
    </row>
    <row r="2412" spans="3:7" ht="15" thickBot="1" x14ac:dyDescent="0.35">
      <c r="C2412" s="61">
        <v>43196</v>
      </c>
      <c r="D2412" s="62">
        <v>0.30234953703703704</v>
      </c>
      <c r="E2412" s="63" t="s">
        <v>9</v>
      </c>
      <c r="F2412" s="63">
        <v>26</v>
      </c>
      <c r="G2412" s="63" t="s">
        <v>10</v>
      </c>
    </row>
    <row r="2413" spans="3:7" ht="15" thickBot="1" x14ac:dyDescent="0.35">
      <c r="C2413" s="61">
        <v>43196</v>
      </c>
      <c r="D2413" s="62">
        <v>0.30434027777777778</v>
      </c>
      <c r="E2413" s="63" t="s">
        <v>9</v>
      </c>
      <c r="F2413" s="63">
        <v>20</v>
      </c>
      <c r="G2413" s="63" t="s">
        <v>10</v>
      </c>
    </row>
    <row r="2414" spans="3:7" ht="15" thickBot="1" x14ac:dyDescent="0.35">
      <c r="C2414" s="61">
        <v>43196</v>
      </c>
      <c r="D2414" s="62">
        <v>0.3044560185185185</v>
      </c>
      <c r="E2414" s="63" t="s">
        <v>9</v>
      </c>
      <c r="F2414" s="63">
        <v>24</v>
      </c>
      <c r="G2414" s="63" t="s">
        <v>10</v>
      </c>
    </row>
    <row r="2415" spans="3:7" ht="15" thickBot="1" x14ac:dyDescent="0.35">
      <c r="C2415" s="61">
        <v>43196</v>
      </c>
      <c r="D2415" s="62">
        <v>0.30611111111111111</v>
      </c>
      <c r="E2415" s="63" t="s">
        <v>9</v>
      </c>
      <c r="F2415" s="63">
        <v>12</v>
      </c>
      <c r="G2415" s="63" t="s">
        <v>11</v>
      </c>
    </row>
    <row r="2416" spans="3:7" ht="15" thickBot="1" x14ac:dyDescent="0.35">
      <c r="C2416" s="61">
        <v>43196</v>
      </c>
      <c r="D2416" s="62">
        <v>0.31067129629629631</v>
      </c>
      <c r="E2416" s="63" t="s">
        <v>9</v>
      </c>
      <c r="F2416" s="63">
        <v>11</v>
      </c>
      <c r="G2416" s="63" t="s">
        <v>11</v>
      </c>
    </row>
    <row r="2417" spans="3:7" ht="15" thickBot="1" x14ac:dyDescent="0.35">
      <c r="C2417" s="61">
        <v>43196</v>
      </c>
      <c r="D2417" s="62">
        <v>0.3140162037037037</v>
      </c>
      <c r="E2417" s="63" t="s">
        <v>9</v>
      </c>
      <c r="F2417" s="63">
        <v>11</v>
      </c>
      <c r="G2417" s="63" t="s">
        <v>11</v>
      </c>
    </row>
    <row r="2418" spans="3:7" ht="15" thickBot="1" x14ac:dyDescent="0.35">
      <c r="C2418" s="61">
        <v>43196</v>
      </c>
      <c r="D2418" s="62">
        <v>0.3157638888888889</v>
      </c>
      <c r="E2418" s="63" t="s">
        <v>9</v>
      </c>
      <c r="F2418" s="63">
        <v>28</v>
      </c>
      <c r="G2418" s="63" t="s">
        <v>10</v>
      </c>
    </row>
    <row r="2419" spans="3:7" ht="15" thickBot="1" x14ac:dyDescent="0.35">
      <c r="C2419" s="61">
        <v>43196</v>
      </c>
      <c r="D2419" s="62">
        <v>0.32979166666666665</v>
      </c>
      <c r="E2419" s="63" t="s">
        <v>9</v>
      </c>
      <c r="F2419" s="63">
        <v>36</v>
      </c>
      <c r="G2419" s="63" t="s">
        <v>10</v>
      </c>
    </row>
    <row r="2420" spans="3:7" ht="15" thickBot="1" x14ac:dyDescent="0.35">
      <c r="C2420" s="61">
        <v>43196</v>
      </c>
      <c r="D2420" s="62">
        <v>0.34074074074074073</v>
      </c>
      <c r="E2420" s="63" t="s">
        <v>9</v>
      </c>
      <c r="F2420" s="63">
        <v>11</v>
      </c>
      <c r="G2420" s="63" t="s">
        <v>11</v>
      </c>
    </row>
    <row r="2421" spans="3:7" ht="15" thickBot="1" x14ac:dyDescent="0.35">
      <c r="C2421" s="61">
        <v>43196</v>
      </c>
      <c r="D2421" s="62">
        <v>0.3432986111111111</v>
      </c>
      <c r="E2421" s="63" t="s">
        <v>9</v>
      </c>
      <c r="F2421" s="63">
        <v>12</v>
      </c>
      <c r="G2421" s="63" t="s">
        <v>11</v>
      </c>
    </row>
    <row r="2422" spans="3:7" ht="15" thickBot="1" x14ac:dyDescent="0.35">
      <c r="C2422" s="61">
        <v>43196</v>
      </c>
      <c r="D2422" s="62">
        <v>0.34614583333333332</v>
      </c>
      <c r="E2422" s="63" t="s">
        <v>9</v>
      </c>
      <c r="F2422" s="63">
        <v>12</v>
      </c>
      <c r="G2422" s="63" t="s">
        <v>11</v>
      </c>
    </row>
    <row r="2423" spans="3:7" ht="15" thickBot="1" x14ac:dyDescent="0.35">
      <c r="C2423" s="61">
        <v>43196</v>
      </c>
      <c r="D2423" s="62">
        <v>0.34627314814814819</v>
      </c>
      <c r="E2423" s="63" t="s">
        <v>9</v>
      </c>
      <c r="F2423" s="63">
        <v>29</v>
      </c>
      <c r="G2423" s="63" t="s">
        <v>10</v>
      </c>
    </row>
    <row r="2424" spans="3:7" ht="15" thickBot="1" x14ac:dyDescent="0.35">
      <c r="C2424" s="61">
        <v>43196</v>
      </c>
      <c r="D2424" s="62">
        <v>0.35075231481481484</v>
      </c>
      <c r="E2424" s="63" t="s">
        <v>9</v>
      </c>
      <c r="F2424" s="63">
        <v>26</v>
      </c>
      <c r="G2424" s="63" t="s">
        <v>10</v>
      </c>
    </row>
    <row r="2425" spans="3:7" ht="15" thickBot="1" x14ac:dyDescent="0.35">
      <c r="C2425" s="61">
        <v>43196</v>
      </c>
      <c r="D2425" s="62">
        <v>0.35621527777777778</v>
      </c>
      <c r="E2425" s="63" t="s">
        <v>9</v>
      </c>
      <c r="F2425" s="63">
        <v>25</v>
      </c>
      <c r="G2425" s="63" t="s">
        <v>10</v>
      </c>
    </row>
    <row r="2426" spans="3:7" ht="15" thickBot="1" x14ac:dyDescent="0.35">
      <c r="C2426" s="61">
        <v>43196</v>
      </c>
      <c r="D2426" s="62">
        <v>0.35788194444444449</v>
      </c>
      <c r="E2426" s="63" t="s">
        <v>9</v>
      </c>
      <c r="F2426" s="63">
        <v>14</v>
      </c>
      <c r="G2426" s="63" t="s">
        <v>10</v>
      </c>
    </row>
    <row r="2427" spans="3:7" ht="15" thickBot="1" x14ac:dyDescent="0.35">
      <c r="C2427" s="61">
        <v>43196</v>
      </c>
      <c r="D2427" s="62">
        <v>0.36282407407407408</v>
      </c>
      <c r="E2427" s="63" t="s">
        <v>9</v>
      </c>
      <c r="F2427" s="63">
        <v>10</v>
      </c>
      <c r="G2427" s="63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Björkv 01-12</vt:lpstr>
      <vt:lpstr>Björkv 02-16</vt:lpstr>
      <vt:lpstr>Björkv 02-23</vt:lpstr>
      <vt:lpstr>Björkv 03-02</vt:lpstr>
      <vt:lpstr>Björkv 03-09</vt:lpstr>
      <vt:lpstr>Björkv 03-16</vt:lpstr>
      <vt:lpstr>Björkv 03-23</vt:lpstr>
      <vt:lpstr>Björkv 03-29</vt:lpstr>
      <vt:lpstr>Björkv 04-05</vt:lpstr>
      <vt:lpstr>Björkv 04-12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Lönn</dc:creator>
  <cp:lastModifiedBy>Camilla Lönn</cp:lastModifiedBy>
  <dcterms:created xsi:type="dcterms:W3CDTF">2018-11-03T20:49:42Z</dcterms:created>
  <dcterms:modified xsi:type="dcterms:W3CDTF">2018-11-03T20:54:53Z</dcterms:modified>
</cp:coreProperties>
</file>